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odeCademy-Projects\Business Intelligence Data Analyst\Learn SQL\Bitcoin Prices in Excel\analyze-bitcoin-project-files\"/>
    </mc:Choice>
  </mc:AlternateContent>
  <xr:revisionPtr revIDLastSave="0" documentId="13_ncr:1_{01BCD1EE-F55E-4202-869D-A5402AA1A01B}" xr6:coauthVersionLast="47" xr6:coauthVersionMax="47" xr10:uidLastSave="{00000000-0000-0000-0000-000000000000}"/>
  <bookViews>
    <workbookView xWindow="28680" yWindow="-120" windowWidth="29040" windowHeight="15840" activeTab="5" xr2:uid="{505E9433-8B32-FE41-95DA-0DD801D10BA0}"/>
  </bookViews>
  <sheets>
    <sheet name="data" sheetId="2" r:id="rId1"/>
    <sheet name="Data EDA" sheetId="1" r:id="rId2"/>
    <sheet name="Upside" sheetId="3" r:id="rId3"/>
    <sheet name="Spread" sheetId="4" r:id="rId4"/>
    <sheet name="Monthly Average" sheetId="5" r:id="rId5"/>
    <sheet name="Daily High" sheetId="6" r:id="rId6"/>
    <sheet name="Final Recommendation" sheetId="7" r:id="rId7"/>
  </sheets>
  <definedNames>
    <definedName name="ExternalData_1" localSheetId="0" hidden="1">data!$A$1:$H$615</definedName>
    <definedName name="ExternalData_2" localSheetId="0" hidden="1">data!$S$1:$Z$615</definedName>
  </definedNames>
  <calcPr calcId="191029"/>
  <pivotCaches>
    <pivotCache cacheId="1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46" i="2" l="1"/>
  <c r="AG346" i="2"/>
  <c r="AF346" i="2"/>
  <c r="AE346" i="2"/>
  <c r="AD346" i="2"/>
  <c r="AC346" i="2"/>
  <c r="AB346" i="2"/>
  <c r="AA346" i="2"/>
  <c r="AH109" i="2"/>
  <c r="AG109" i="2"/>
  <c r="AF109" i="2"/>
  <c r="AE109" i="2"/>
  <c r="AD109" i="2"/>
  <c r="AC109" i="2"/>
  <c r="AB109" i="2"/>
  <c r="AA109" i="2"/>
  <c r="AH181" i="2"/>
  <c r="AG181" i="2"/>
  <c r="AF181" i="2"/>
  <c r="AE181" i="2"/>
  <c r="AD181" i="2"/>
  <c r="AC181" i="2"/>
  <c r="AB181" i="2"/>
  <c r="AA181" i="2"/>
  <c r="AH548" i="2"/>
  <c r="AG548" i="2"/>
  <c r="AF548" i="2"/>
  <c r="AE548" i="2"/>
  <c r="AD548" i="2"/>
  <c r="AC548" i="2"/>
  <c r="AB548" i="2"/>
  <c r="AA548" i="2"/>
  <c r="AH287" i="2"/>
  <c r="AG287" i="2"/>
  <c r="AF287" i="2"/>
  <c r="AE287" i="2"/>
  <c r="AD287" i="2"/>
  <c r="AC287" i="2"/>
  <c r="AB287" i="2"/>
  <c r="AA287" i="2"/>
  <c r="AH182" i="2"/>
  <c r="AG182" i="2"/>
  <c r="AF182" i="2"/>
  <c r="AE182" i="2"/>
  <c r="AD182" i="2"/>
  <c r="AC182" i="2"/>
  <c r="AB182" i="2"/>
  <c r="AA182" i="2"/>
  <c r="AH168" i="2"/>
  <c r="AG168" i="2"/>
  <c r="AF168" i="2"/>
  <c r="AE168" i="2"/>
  <c r="AD168" i="2"/>
  <c r="AC168" i="2"/>
  <c r="AB168" i="2"/>
  <c r="AA168" i="2"/>
  <c r="AH110" i="2"/>
  <c r="AG110" i="2"/>
  <c r="AF110" i="2"/>
  <c r="AE110" i="2"/>
  <c r="AD110" i="2"/>
  <c r="AC110" i="2"/>
  <c r="AB110" i="2"/>
  <c r="AA110" i="2"/>
  <c r="AH357" i="2"/>
  <c r="AG357" i="2"/>
  <c r="AF357" i="2"/>
  <c r="AE357" i="2"/>
  <c r="AD357" i="2"/>
  <c r="AC357" i="2"/>
  <c r="AB357" i="2"/>
  <c r="AA357" i="2"/>
  <c r="AH75" i="2"/>
  <c r="AG75" i="2"/>
  <c r="AF75" i="2"/>
  <c r="AE75" i="2"/>
  <c r="AD75" i="2"/>
  <c r="AC75" i="2"/>
  <c r="AB75" i="2"/>
  <c r="AA75" i="2"/>
  <c r="AH547" i="2"/>
  <c r="AG547" i="2"/>
  <c r="AF547" i="2"/>
  <c r="AE547" i="2"/>
  <c r="AD547" i="2"/>
  <c r="AC547" i="2"/>
  <c r="AB547" i="2"/>
  <c r="AA547" i="2"/>
  <c r="AH134" i="2"/>
  <c r="AG134" i="2"/>
  <c r="AF134" i="2"/>
  <c r="AE134" i="2"/>
  <c r="AD134" i="2"/>
  <c r="AC134" i="2"/>
  <c r="AB134" i="2"/>
  <c r="AA134" i="2"/>
  <c r="AH180" i="2"/>
  <c r="AG180" i="2"/>
  <c r="AF180" i="2"/>
  <c r="AE180" i="2"/>
  <c r="AD180" i="2"/>
  <c r="AC180" i="2"/>
  <c r="AB180" i="2"/>
  <c r="AA180" i="2"/>
  <c r="AH475" i="2"/>
  <c r="AG475" i="2"/>
  <c r="AF475" i="2"/>
  <c r="AE475" i="2"/>
  <c r="AD475" i="2"/>
  <c r="AC475" i="2"/>
  <c r="AB475" i="2"/>
  <c r="AA475" i="2"/>
  <c r="AH156" i="2"/>
  <c r="AG156" i="2"/>
  <c r="AF156" i="2"/>
  <c r="AE156" i="2"/>
  <c r="AD156" i="2"/>
  <c r="AC156" i="2"/>
  <c r="AB156" i="2"/>
  <c r="AA156" i="2"/>
  <c r="AH131" i="2"/>
  <c r="AG131" i="2"/>
  <c r="AF131" i="2"/>
  <c r="AE131" i="2"/>
  <c r="AD131" i="2"/>
  <c r="AC131" i="2"/>
  <c r="AB131" i="2"/>
  <c r="AA131" i="2"/>
  <c r="AH309" i="2"/>
  <c r="AG309" i="2"/>
  <c r="AF309" i="2"/>
  <c r="AE309" i="2"/>
  <c r="AD309" i="2"/>
  <c r="AC309" i="2"/>
  <c r="AB309" i="2"/>
  <c r="AA309" i="2"/>
  <c r="AH498" i="2"/>
  <c r="AG498" i="2"/>
  <c r="AF498" i="2"/>
  <c r="AE498" i="2"/>
  <c r="AD498" i="2"/>
  <c r="AC498" i="2"/>
  <c r="AB498" i="2"/>
  <c r="AA498" i="2"/>
  <c r="AH124" i="2"/>
  <c r="AG124" i="2"/>
  <c r="AF124" i="2"/>
  <c r="AE124" i="2"/>
  <c r="AD124" i="2"/>
  <c r="AC124" i="2"/>
  <c r="AB124" i="2"/>
  <c r="AA124" i="2"/>
  <c r="AH376" i="2"/>
  <c r="AG376" i="2"/>
  <c r="AF376" i="2"/>
  <c r="AE376" i="2"/>
  <c r="AD376" i="2"/>
  <c r="AC376" i="2"/>
  <c r="AB376" i="2"/>
  <c r="AA376" i="2"/>
  <c r="AH169" i="2"/>
  <c r="AG169" i="2"/>
  <c r="AF169" i="2"/>
  <c r="AE169" i="2"/>
  <c r="AD169" i="2"/>
  <c r="AC169" i="2"/>
  <c r="AB169" i="2"/>
  <c r="AA169" i="2"/>
  <c r="AH581" i="2"/>
  <c r="AG581" i="2"/>
  <c r="AF581" i="2"/>
  <c r="AE581" i="2"/>
  <c r="AD581" i="2"/>
  <c r="AC581" i="2"/>
  <c r="AB581" i="2"/>
  <c r="AA581" i="2"/>
  <c r="AH569" i="2"/>
  <c r="AG569" i="2"/>
  <c r="AF569" i="2"/>
  <c r="AE569" i="2"/>
  <c r="AD569" i="2"/>
  <c r="AC569" i="2"/>
  <c r="AB569" i="2"/>
  <c r="AA569" i="2"/>
  <c r="AH501" i="2"/>
  <c r="AG501" i="2"/>
  <c r="AF501" i="2"/>
  <c r="AE501" i="2"/>
  <c r="AD501" i="2"/>
  <c r="AC501" i="2"/>
  <c r="AB501" i="2"/>
  <c r="AA501" i="2"/>
  <c r="AH100" i="2"/>
  <c r="AG100" i="2"/>
  <c r="AF100" i="2"/>
  <c r="AE100" i="2"/>
  <c r="AD100" i="2"/>
  <c r="AC100" i="2"/>
  <c r="AB100" i="2"/>
  <c r="AA100" i="2"/>
  <c r="AH177" i="2"/>
  <c r="AG177" i="2"/>
  <c r="AF177" i="2"/>
  <c r="AE177" i="2"/>
  <c r="AD177" i="2"/>
  <c r="AC177" i="2"/>
  <c r="AB177" i="2"/>
  <c r="AA177" i="2"/>
  <c r="AH286" i="2"/>
  <c r="AG286" i="2"/>
  <c r="AF286" i="2"/>
  <c r="AE286" i="2"/>
  <c r="AD286" i="2"/>
  <c r="AC286" i="2"/>
  <c r="AB286" i="2"/>
  <c r="AA286" i="2"/>
  <c r="AH146" i="2"/>
  <c r="AG146" i="2"/>
  <c r="AF146" i="2"/>
  <c r="AE146" i="2"/>
  <c r="AD146" i="2"/>
  <c r="AC146" i="2"/>
  <c r="AB146" i="2"/>
  <c r="AA146" i="2"/>
  <c r="AH324" i="2"/>
  <c r="AG324" i="2"/>
  <c r="AF324" i="2"/>
  <c r="AE324" i="2"/>
  <c r="AD324" i="2"/>
  <c r="AC324" i="2"/>
  <c r="AB324" i="2"/>
  <c r="AA324" i="2"/>
  <c r="AH68" i="2"/>
  <c r="AG68" i="2"/>
  <c r="AF68" i="2"/>
  <c r="AE68" i="2"/>
  <c r="AD68" i="2"/>
  <c r="AC68" i="2"/>
  <c r="AB68" i="2"/>
  <c r="AA68" i="2"/>
  <c r="AH354" i="2"/>
  <c r="AG354" i="2"/>
  <c r="AF354" i="2"/>
  <c r="AE354" i="2"/>
  <c r="AD354" i="2"/>
  <c r="AC354" i="2"/>
  <c r="AB354" i="2"/>
  <c r="AA354" i="2"/>
  <c r="AH474" i="2"/>
  <c r="AG474" i="2"/>
  <c r="AF474" i="2"/>
  <c r="AE474" i="2"/>
  <c r="AD474" i="2"/>
  <c r="AC474" i="2"/>
  <c r="AB474" i="2"/>
  <c r="AA474" i="2"/>
  <c r="AH155" i="2"/>
  <c r="AG155" i="2"/>
  <c r="AF155" i="2"/>
  <c r="AE155" i="2"/>
  <c r="AD155" i="2"/>
  <c r="AC155" i="2"/>
  <c r="AB155" i="2"/>
  <c r="AA155" i="2"/>
  <c r="AH274" i="2"/>
  <c r="AG274" i="2"/>
  <c r="AF274" i="2"/>
  <c r="AE274" i="2"/>
  <c r="AD274" i="2"/>
  <c r="AC274" i="2"/>
  <c r="AB274" i="2"/>
  <c r="AA274" i="2"/>
  <c r="AH123" i="2"/>
  <c r="AG123" i="2"/>
  <c r="AF123" i="2"/>
  <c r="AE123" i="2"/>
  <c r="AD123" i="2"/>
  <c r="AC123" i="2"/>
  <c r="AB123" i="2"/>
  <c r="AA123" i="2"/>
  <c r="AH157" i="2"/>
  <c r="AG157" i="2"/>
  <c r="AF157" i="2"/>
  <c r="AE157" i="2"/>
  <c r="AD157" i="2"/>
  <c r="AC157" i="2"/>
  <c r="AB157" i="2"/>
  <c r="AA157" i="2"/>
  <c r="AH275" i="2"/>
  <c r="AG275" i="2"/>
  <c r="AF275" i="2"/>
  <c r="AE275" i="2"/>
  <c r="AD275" i="2"/>
  <c r="AC275" i="2"/>
  <c r="AB275" i="2"/>
  <c r="AA275" i="2"/>
  <c r="AH488" i="2"/>
  <c r="AG488" i="2"/>
  <c r="AF488" i="2"/>
  <c r="AE488" i="2"/>
  <c r="AD488" i="2"/>
  <c r="AC488" i="2"/>
  <c r="AB488" i="2"/>
  <c r="AA488" i="2"/>
  <c r="AH135" i="2"/>
  <c r="AG135" i="2"/>
  <c r="AF135" i="2"/>
  <c r="AE135" i="2"/>
  <c r="AD135" i="2"/>
  <c r="AC135" i="2"/>
  <c r="AB135" i="2"/>
  <c r="AA135" i="2"/>
  <c r="AH462" i="2"/>
  <c r="AG462" i="2"/>
  <c r="AF462" i="2"/>
  <c r="AE462" i="2"/>
  <c r="AD462" i="2"/>
  <c r="AC462" i="2"/>
  <c r="AB462" i="2"/>
  <c r="AA462" i="2"/>
  <c r="AH463" i="2"/>
  <c r="AG463" i="2"/>
  <c r="AF463" i="2"/>
  <c r="AE463" i="2"/>
  <c r="AD463" i="2"/>
  <c r="AC463" i="2"/>
  <c r="AB463" i="2"/>
  <c r="AA463" i="2"/>
  <c r="AH343" i="2"/>
  <c r="AG343" i="2"/>
  <c r="AF343" i="2"/>
  <c r="AE343" i="2"/>
  <c r="AD343" i="2"/>
  <c r="AC343" i="2"/>
  <c r="AB343" i="2"/>
  <c r="AA343" i="2"/>
  <c r="AH348" i="2"/>
  <c r="AG348" i="2"/>
  <c r="AF348" i="2"/>
  <c r="AE348" i="2"/>
  <c r="AD348" i="2"/>
  <c r="AC348" i="2"/>
  <c r="AB348" i="2"/>
  <c r="AA348" i="2"/>
  <c r="AH76" i="2"/>
  <c r="AG76" i="2"/>
  <c r="AF76" i="2"/>
  <c r="AE76" i="2"/>
  <c r="AD76" i="2"/>
  <c r="AC76" i="2"/>
  <c r="AB76" i="2"/>
  <c r="AA76" i="2"/>
  <c r="AH582" i="2"/>
  <c r="AG582" i="2"/>
  <c r="AF582" i="2"/>
  <c r="AE582" i="2"/>
  <c r="AD582" i="2"/>
  <c r="AC582" i="2"/>
  <c r="AB582" i="2"/>
  <c r="AA582" i="2"/>
  <c r="AH62" i="2"/>
  <c r="AG62" i="2"/>
  <c r="AF62" i="2"/>
  <c r="AE62" i="2"/>
  <c r="AD62" i="2"/>
  <c r="AC62" i="2"/>
  <c r="AB62" i="2"/>
  <c r="AA62" i="2"/>
  <c r="AH87" i="2"/>
  <c r="AG87" i="2"/>
  <c r="AF87" i="2"/>
  <c r="AE87" i="2"/>
  <c r="AD87" i="2"/>
  <c r="AC87" i="2"/>
  <c r="AB87" i="2"/>
  <c r="AA87" i="2"/>
  <c r="AH165" i="2"/>
  <c r="AG165" i="2"/>
  <c r="AF165" i="2"/>
  <c r="AE165" i="2"/>
  <c r="AD165" i="2"/>
  <c r="AC165" i="2"/>
  <c r="AB165" i="2"/>
  <c r="AA165" i="2"/>
  <c r="AH584" i="2"/>
  <c r="AG584" i="2"/>
  <c r="AF584" i="2"/>
  <c r="AE584" i="2"/>
  <c r="AD584" i="2"/>
  <c r="AC584" i="2"/>
  <c r="AB584" i="2"/>
  <c r="AA584" i="2"/>
  <c r="AH147" i="2"/>
  <c r="AG147" i="2"/>
  <c r="AF147" i="2"/>
  <c r="AE147" i="2"/>
  <c r="AD147" i="2"/>
  <c r="AC147" i="2"/>
  <c r="AB147" i="2"/>
  <c r="AA147" i="2"/>
  <c r="AH570" i="2"/>
  <c r="AG570" i="2"/>
  <c r="AF570" i="2"/>
  <c r="AE570" i="2"/>
  <c r="AD570" i="2"/>
  <c r="AC570" i="2"/>
  <c r="AB570" i="2"/>
  <c r="AA570" i="2"/>
  <c r="AH184" i="2"/>
  <c r="AG184" i="2"/>
  <c r="AF184" i="2"/>
  <c r="AE184" i="2"/>
  <c r="AD184" i="2"/>
  <c r="AC184" i="2"/>
  <c r="AB184" i="2"/>
  <c r="AA184" i="2"/>
  <c r="AH63" i="2"/>
  <c r="AG63" i="2"/>
  <c r="AF63" i="2"/>
  <c r="AE63" i="2"/>
  <c r="AD63" i="2"/>
  <c r="AC63" i="2"/>
  <c r="AB63" i="2"/>
  <c r="AA63" i="2"/>
  <c r="AH356" i="2"/>
  <c r="AG356" i="2"/>
  <c r="AF356" i="2"/>
  <c r="AE356" i="2"/>
  <c r="AD356" i="2"/>
  <c r="AC356" i="2"/>
  <c r="AB356" i="2"/>
  <c r="AA356" i="2"/>
  <c r="AH552" i="2"/>
  <c r="AG552" i="2"/>
  <c r="AF552" i="2"/>
  <c r="AE552" i="2"/>
  <c r="AD552" i="2"/>
  <c r="AC552" i="2"/>
  <c r="AB552" i="2"/>
  <c r="AA552" i="2"/>
  <c r="AH293" i="2"/>
  <c r="AG293" i="2"/>
  <c r="AF293" i="2"/>
  <c r="AE293" i="2"/>
  <c r="AD293" i="2"/>
  <c r="AC293" i="2"/>
  <c r="AB293" i="2"/>
  <c r="AA293" i="2"/>
  <c r="AH24" i="2"/>
  <c r="AG24" i="2"/>
  <c r="AF24" i="2"/>
  <c r="AE24" i="2"/>
  <c r="AD24" i="2"/>
  <c r="AC24" i="2"/>
  <c r="AB24" i="2"/>
  <c r="AA24" i="2"/>
  <c r="AH333" i="2"/>
  <c r="AG333" i="2"/>
  <c r="AF333" i="2"/>
  <c r="AE333" i="2"/>
  <c r="AD333" i="2"/>
  <c r="AC333" i="2"/>
  <c r="AB333" i="2"/>
  <c r="AA333" i="2"/>
  <c r="AH173" i="2"/>
  <c r="AG173" i="2"/>
  <c r="AF173" i="2"/>
  <c r="AE173" i="2"/>
  <c r="AD173" i="2"/>
  <c r="AC173" i="2"/>
  <c r="AB173" i="2"/>
  <c r="AA173" i="2"/>
  <c r="AH536" i="2"/>
  <c r="AG536" i="2"/>
  <c r="AF536" i="2"/>
  <c r="AE536" i="2"/>
  <c r="AD536" i="2"/>
  <c r="AC536" i="2"/>
  <c r="AB536" i="2"/>
  <c r="AA536" i="2"/>
  <c r="AH89" i="2"/>
  <c r="AG89" i="2"/>
  <c r="AF89" i="2"/>
  <c r="AE89" i="2"/>
  <c r="AD89" i="2"/>
  <c r="AC89" i="2"/>
  <c r="AB89" i="2"/>
  <c r="AA89" i="2"/>
  <c r="AH192" i="2"/>
  <c r="AG192" i="2"/>
  <c r="AF192" i="2"/>
  <c r="AE192" i="2"/>
  <c r="AD192" i="2"/>
  <c r="AC192" i="2"/>
  <c r="AB192" i="2"/>
  <c r="AA192" i="2"/>
  <c r="AH179" i="2"/>
  <c r="AG179" i="2"/>
  <c r="AF179" i="2"/>
  <c r="AE179" i="2"/>
  <c r="AD179" i="2"/>
  <c r="AC179" i="2"/>
  <c r="AB179" i="2"/>
  <c r="AA179" i="2"/>
  <c r="AH453" i="2"/>
  <c r="AG453" i="2"/>
  <c r="AF453" i="2"/>
  <c r="AE453" i="2"/>
  <c r="AD453" i="2"/>
  <c r="AC453" i="2"/>
  <c r="AB453" i="2"/>
  <c r="AA453" i="2"/>
  <c r="AH271" i="2"/>
  <c r="AG271" i="2"/>
  <c r="AF271" i="2"/>
  <c r="AE271" i="2"/>
  <c r="AD271" i="2"/>
  <c r="AC271" i="2"/>
  <c r="AB271" i="2"/>
  <c r="AA271" i="2"/>
  <c r="AH554" i="2"/>
  <c r="AG554" i="2"/>
  <c r="AF554" i="2"/>
  <c r="AE554" i="2"/>
  <c r="AD554" i="2"/>
  <c r="AC554" i="2"/>
  <c r="AB554" i="2"/>
  <c r="AA554" i="2"/>
  <c r="AH161" i="2"/>
  <c r="AG161" i="2"/>
  <c r="AF161" i="2"/>
  <c r="AE161" i="2"/>
  <c r="AD161" i="2"/>
  <c r="AC161" i="2"/>
  <c r="AB161" i="2"/>
  <c r="AA161" i="2"/>
  <c r="AH300" i="2"/>
  <c r="AG300" i="2"/>
  <c r="AF300" i="2"/>
  <c r="AE300" i="2"/>
  <c r="AD300" i="2"/>
  <c r="AC300" i="2"/>
  <c r="AB300" i="2"/>
  <c r="AA300" i="2"/>
  <c r="AH53" i="2"/>
  <c r="AG53" i="2"/>
  <c r="AF53" i="2"/>
  <c r="AE53" i="2"/>
  <c r="AD53" i="2"/>
  <c r="AC53" i="2"/>
  <c r="AB53" i="2"/>
  <c r="AA53" i="2"/>
  <c r="AH143" i="2"/>
  <c r="AG143" i="2"/>
  <c r="AF143" i="2"/>
  <c r="AE143" i="2"/>
  <c r="AD143" i="2"/>
  <c r="AC143" i="2"/>
  <c r="AB143" i="2"/>
  <c r="AA143" i="2"/>
  <c r="AH145" i="2"/>
  <c r="AG145" i="2"/>
  <c r="AF145" i="2"/>
  <c r="AE145" i="2"/>
  <c r="AD145" i="2"/>
  <c r="AC145" i="2"/>
  <c r="AB145" i="2"/>
  <c r="AA145" i="2"/>
  <c r="AH106" i="2"/>
  <c r="AG106" i="2"/>
  <c r="AF106" i="2"/>
  <c r="AE106" i="2"/>
  <c r="AD106" i="2"/>
  <c r="AC106" i="2"/>
  <c r="AB106" i="2"/>
  <c r="AA106" i="2"/>
  <c r="AH538" i="2"/>
  <c r="AG538" i="2"/>
  <c r="AF538" i="2"/>
  <c r="AE538" i="2"/>
  <c r="AD538" i="2"/>
  <c r="AC538" i="2"/>
  <c r="AB538" i="2"/>
  <c r="AA538" i="2"/>
  <c r="AH137" i="2"/>
  <c r="AG137" i="2"/>
  <c r="AF137" i="2"/>
  <c r="AE137" i="2"/>
  <c r="AD137" i="2"/>
  <c r="AC137" i="2"/>
  <c r="AB137" i="2"/>
  <c r="AA137" i="2"/>
  <c r="AH595" i="2"/>
  <c r="AG595" i="2"/>
  <c r="AF595" i="2"/>
  <c r="AE595" i="2"/>
  <c r="AD595" i="2"/>
  <c r="AC595" i="2"/>
  <c r="AB595" i="2"/>
  <c r="AA595" i="2"/>
  <c r="AH578" i="2"/>
  <c r="AG578" i="2"/>
  <c r="AF578" i="2"/>
  <c r="AE578" i="2"/>
  <c r="AD578" i="2"/>
  <c r="AC578" i="2"/>
  <c r="AB578" i="2"/>
  <c r="AA578" i="2"/>
  <c r="AH502" i="2"/>
  <c r="AG502" i="2"/>
  <c r="AF502" i="2"/>
  <c r="AE502" i="2"/>
  <c r="AD502" i="2"/>
  <c r="AC502" i="2"/>
  <c r="AB502" i="2"/>
  <c r="AA502" i="2"/>
  <c r="AH469" i="2"/>
  <c r="AG469" i="2"/>
  <c r="AF469" i="2"/>
  <c r="AE469" i="2"/>
  <c r="AD469" i="2"/>
  <c r="AC469" i="2"/>
  <c r="AB469" i="2"/>
  <c r="AA469" i="2"/>
  <c r="AH566" i="2"/>
  <c r="AG566" i="2"/>
  <c r="AF566" i="2"/>
  <c r="AE566" i="2"/>
  <c r="AD566" i="2"/>
  <c r="AC566" i="2"/>
  <c r="AB566" i="2"/>
  <c r="AA566" i="2"/>
  <c r="AH130" i="2"/>
  <c r="AG130" i="2"/>
  <c r="AF130" i="2"/>
  <c r="AE130" i="2"/>
  <c r="AD130" i="2"/>
  <c r="AC130" i="2"/>
  <c r="AB130" i="2"/>
  <c r="AA130" i="2"/>
  <c r="AH521" i="2"/>
  <c r="AG521" i="2"/>
  <c r="AF521" i="2"/>
  <c r="AE521" i="2"/>
  <c r="AD521" i="2"/>
  <c r="AC521" i="2"/>
  <c r="AB521" i="2"/>
  <c r="AA521" i="2"/>
  <c r="AH604" i="2"/>
  <c r="AG604" i="2"/>
  <c r="AF604" i="2"/>
  <c r="AE604" i="2"/>
  <c r="AD604" i="2"/>
  <c r="AC604" i="2"/>
  <c r="AB604" i="2"/>
  <c r="AA604" i="2"/>
  <c r="AH88" i="2"/>
  <c r="AG88" i="2"/>
  <c r="AF88" i="2"/>
  <c r="AE88" i="2"/>
  <c r="AD88" i="2"/>
  <c r="AC88" i="2"/>
  <c r="AB88" i="2"/>
  <c r="AA88" i="2"/>
  <c r="AH188" i="2"/>
  <c r="AG188" i="2"/>
  <c r="AF188" i="2"/>
  <c r="AE188" i="2"/>
  <c r="AD188" i="2"/>
  <c r="AC188" i="2"/>
  <c r="AB188" i="2"/>
  <c r="AA188" i="2"/>
  <c r="AH171" i="2"/>
  <c r="AG171" i="2"/>
  <c r="AF171" i="2"/>
  <c r="AE171" i="2"/>
  <c r="AD171" i="2"/>
  <c r="AC171" i="2"/>
  <c r="AB171" i="2"/>
  <c r="AA171" i="2"/>
  <c r="AH37" i="2"/>
  <c r="AG37" i="2"/>
  <c r="AF37" i="2"/>
  <c r="AE37" i="2"/>
  <c r="AD37" i="2"/>
  <c r="AC37" i="2"/>
  <c r="AB37" i="2"/>
  <c r="AA37" i="2"/>
  <c r="AH301" i="2"/>
  <c r="AG301" i="2"/>
  <c r="AF301" i="2"/>
  <c r="AE301" i="2"/>
  <c r="AD301" i="2"/>
  <c r="AC301" i="2"/>
  <c r="AB301" i="2"/>
  <c r="AA301" i="2"/>
  <c r="AH51" i="2"/>
  <c r="AG51" i="2"/>
  <c r="AF51" i="2"/>
  <c r="AE51" i="2"/>
  <c r="AD51" i="2"/>
  <c r="AC51" i="2"/>
  <c r="AB51" i="2"/>
  <c r="AA51" i="2"/>
  <c r="AH59" i="2"/>
  <c r="AG59" i="2"/>
  <c r="AF59" i="2"/>
  <c r="AE59" i="2"/>
  <c r="AD59" i="2"/>
  <c r="AC59" i="2"/>
  <c r="AB59" i="2"/>
  <c r="AA59" i="2"/>
  <c r="AH607" i="2"/>
  <c r="AG607" i="2"/>
  <c r="AF607" i="2"/>
  <c r="AE607" i="2"/>
  <c r="AD607" i="2"/>
  <c r="AC607" i="2"/>
  <c r="AB607" i="2"/>
  <c r="AA607" i="2"/>
  <c r="AH350" i="2"/>
  <c r="AG350" i="2"/>
  <c r="AF350" i="2"/>
  <c r="AE350" i="2"/>
  <c r="AD350" i="2"/>
  <c r="AC350" i="2"/>
  <c r="AB350" i="2"/>
  <c r="AA350" i="2"/>
  <c r="AH238" i="2"/>
  <c r="AG238" i="2"/>
  <c r="AF238" i="2"/>
  <c r="AE238" i="2"/>
  <c r="AD238" i="2"/>
  <c r="AC238" i="2"/>
  <c r="AB238" i="2"/>
  <c r="AA238" i="2"/>
  <c r="AH535" i="2"/>
  <c r="AG535" i="2"/>
  <c r="AF535" i="2"/>
  <c r="AE535" i="2"/>
  <c r="AD535" i="2"/>
  <c r="AC535" i="2"/>
  <c r="AB535" i="2"/>
  <c r="AA535" i="2"/>
  <c r="AH202" i="2"/>
  <c r="AG202" i="2"/>
  <c r="AF202" i="2"/>
  <c r="AE202" i="2"/>
  <c r="AD202" i="2"/>
  <c r="AC202" i="2"/>
  <c r="AB202" i="2"/>
  <c r="AA202" i="2"/>
  <c r="AH200" i="2"/>
  <c r="AG200" i="2"/>
  <c r="AF200" i="2"/>
  <c r="AE200" i="2"/>
  <c r="AD200" i="2"/>
  <c r="AC200" i="2"/>
  <c r="AB200" i="2"/>
  <c r="AA200" i="2"/>
  <c r="AH307" i="2"/>
  <c r="AG307" i="2"/>
  <c r="AF307" i="2"/>
  <c r="AE307" i="2"/>
  <c r="AD307" i="2"/>
  <c r="AC307" i="2"/>
  <c r="AB307" i="2"/>
  <c r="AA307" i="2"/>
  <c r="AH485" i="2"/>
  <c r="AG485" i="2"/>
  <c r="AF485" i="2"/>
  <c r="AE485" i="2"/>
  <c r="AD485" i="2"/>
  <c r="AC485" i="2"/>
  <c r="AB485" i="2"/>
  <c r="AA485" i="2"/>
  <c r="AH151" i="2"/>
  <c r="AG151" i="2"/>
  <c r="AF151" i="2"/>
  <c r="AE151" i="2"/>
  <c r="AD151" i="2"/>
  <c r="AC151" i="2"/>
  <c r="AB151" i="2"/>
  <c r="AA151" i="2"/>
  <c r="AH608" i="2"/>
  <c r="AG608" i="2"/>
  <c r="AF608" i="2"/>
  <c r="AE608" i="2"/>
  <c r="AD608" i="2"/>
  <c r="AC608" i="2"/>
  <c r="AB608" i="2"/>
  <c r="AA608" i="2"/>
  <c r="AH175" i="2"/>
  <c r="AG175" i="2"/>
  <c r="AF175" i="2"/>
  <c r="AE175" i="2"/>
  <c r="AD175" i="2"/>
  <c r="AC175" i="2"/>
  <c r="AB175" i="2"/>
  <c r="AA175" i="2"/>
  <c r="AH512" i="2"/>
  <c r="AG512" i="2"/>
  <c r="AF512" i="2"/>
  <c r="AE512" i="2"/>
  <c r="AD512" i="2"/>
  <c r="AC512" i="2"/>
  <c r="AB512" i="2"/>
  <c r="AA512" i="2"/>
  <c r="AH590" i="2"/>
  <c r="AG590" i="2"/>
  <c r="AF590" i="2"/>
  <c r="AE590" i="2"/>
  <c r="AD590" i="2"/>
  <c r="AC590" i="2"/>
  <c r="AB590" i="2"/>
  <c r="AA590" i="2"/>
  <c r="AH247" i="2"/>
  <c r="AG247" i="2"/>
  <c r="AF247" i="2"/>
  <c r="AE247" i="2"/>
  <c r="AD247" i="2"/>
  <c r="AC247" i="2"/>
  <c r="AB247" i="2"/>
  <c r="AA247" i="2"/>
  <c r="AH580" i="2"/>
  <c r="AG580" i="2"/>
  <c r="AF580" i="2"/>
  <c r="AE580" i="2"/>
  <c r="AD580" i="2"/>
  <c r="AC580" i="2"/>
  <c r="AB580" i="2"/>
  <c r="AA580" i="2"/>
  <c r="AH213" i="2"/>
  <c r="AG213" i="2"/>
  <c r="AF213" i="2"/>
  <c r="AE213" i="2"/>
  <c r="AD213" i="2"/>
  <c r="AC213" i="2"/>
  <c r="AB213" i="2"/>
  <c r="AA213" i="2"/>
  <c r="AH511" i="2"/>
  <c r="AG511" i="2"/>
  <c r="AF511" i="2"/>
  <c r="AE511" i="2"/>
  <c r="AD511" i="2"/>
  <c r="AC511" i="2"/>
  <c r="AB511" i="2"/>
  <c r="AA511" i="2"/>
  <c r="AH186" i="2"/>
  <c r="AG186" i="2"/>
  <c r="AF186" i="2"/>
  <c r="AE186" i="2"/>
  <c r="AD186" i="2"/>
  <c r="AC186" i="2"/>
  <c r="AB186" i="2"/>
  <c r="AA186" i="2"/>
  <c r="AH576" i="2"/>
  <c r="AG576" i="2"/>
  <c r="AF576" i="2"/>
  <c r="AE576" i="2"/>
  <c r="AD576" i="2"/>
  <c r="AC576" i="2"/>
  <c r="AB576" i="2"/>
  <c r="AA576" i="2"/>
  <c r="AH80" i="2"/>
  <c r="AG80" i="2"/>
  <c r="AF80" i="2"/>
  <c r="AE80" i="2"/>
  <c r="AD80" i="2"/>
  <c r="AC80" i="2"/>
  <c r="AB80" i="2"/>
  <c r="AA80" i="2"/>
  <c r="AH467" i="2"/>
  <c r="AG467" i="2"/>
  <c r="AF467" i="2"/>
  <c r="AE467" i="2"/>
  <c r="AD467" i="2"/>
  <c r="AC467" i="2"/>
  <c r="AB467" i="2"/>
  <c r="AA467" i="2"/>
  <c r="AH261" i="2"/>
  <c r="AG261" i="2"/>
  <c r="AF261" i="2"/>
  <c r="AE261" i="2"/>
  <c r="AD261" i="2"/>
  <c r="AC261" i="2"/>
  <c r="AB261" i="2"/>
  <c r="AA261" i="2"/>
  <c r="AH167" i="2"/>
  <c r="AG167" i="2"/>
  <c r="AF167" i="2"/>
  <c r="AE167" i="2"/>
  <c r="AD167" i="2"/>
  <c r="AC167" i="2"/>
  <c r="AB167" i="2"/>
  <c r="AA167" i="2"/>
  <c r="AH414" i="2"/>
  <c r="AG414" i="2"/>
  <c r="AF414" i="2"/>
  <c r="AE414" i="2"/>
  <c r="AD414" i="2"/>
  <c r="AC414" i="2"/>
  <c r="AB414" i="2"/>
  <c r="AA414" i="2"/>
  <c r="AH487" i="2"/>
  <c r="AG487" i="2"/>
  <c r="AF487" i="2"/>
  <c r="AE487" i="2"/>
  <c r="AD487" i="2"/>
  <c r="AC487" i="2"/>
  <c r="AB487" i="2"/>
  <c r="AA487" i="2"/>
  <c r="AH479" i="2"/>
  <c r="AG479" i="2"/>
  <c r="AF479" i="2"/>
  <c r="AE479" i="2"/>
  <c r="AD479" i="2"/>
  <c r="AC479" i="2"/>
  <c r="AB479" i="2"/>
  <c r="AA479" i="2"/>
  <c r="AH465" i="2"/>
  <c r="AG465" i="2"/>
  <c r="AF465" i="2"/>
  <c r="AE465" i="2"/>
  <c r="AD465" i="2"/>
  <c r="AC465" i="2"/>
  <c r="AB465" i="2"/>
  <c r="AA465" i="2"/>
  <c r="AH503" i="2"/>
  <c r="AG503" i="2"/>
  <c r="AF503" i="2"/>
  <c r="AE503" i="2"/>
  <c r="AD503" i="2"/>
  <c r="AC503" i="2"/>
  <c r="AB503" i="2"/>
  <c r="AA503" i="2"/>
  <c r="AH528" i="2"/>
  <c r="AG528" i="2"/>
  <c r="AF528" i="2"/>
  <c r="AE528" i="2"/>
  <c r="AD528" i="2"/>
  <c r="AC528" i="2"/>
  <c r="AB528" i="2"/>
  <c r="AA528" i="2"/>
  <c r="AH534" i="2"/>
  <c r="AG534" i="2"/>
  <c r="AF534" i="2"/>
  <c r="AE534" i="2"/>
  <c r="AD534" i="2"/>
  <c r="AC534" i="2"/>
  <c r="AB534" i="2"/>
  <c r="AA534" i="2"/>
  <c r="AH317" i="2"/>
  <c r="AG317" i="2"/>
  <c r="AF317" i="2"/>
  <c r="AE317" i="2"/>
  <c r="AD317" i="2"/>
  <c r="AC317" i="2"/>
  <c r="AB317" i="2"/>
  <c r="AA317" i="2"/>
  <c r="AH97" i="2"/>
  <c r="AG97" i="2"/>
  <c r="AF97" i="2"/>
  <c r="AE97" i="2"/>
  <c r="AD97" i="2"/>
  <c r="AC97" i="2"/>
  <c r="AB97" i="2"/>
  <c r="AA97" i="2"/>
  <c r="AH311" i="2"/>
  <c r="AG311" i="2"/>
  <c r="AF311" i="2"/>
  <c r="AE311" i="2"/>
  <c r="AD311" i="2"/>
  <c r="AC311" i="2"/>
  <c r="AB311" i="2"/>
  <c r="AA311" i="2"/>
  <c r="AH308" i="2"/>
  <c r="AG308" i="2"/>
  <c r="AF308" i="2"/>
  <c r="AE308" i="2"/>
  <c r="AD308" i="2"/>
  <c r="AC308" i="2"/>
  <c r="AB308" i="2"/>
  <c r="AA308" i="2"/>
  <c r="AH226" i="2"/>
  <c r="AG226" i="2"/>
  <c r="AF226" i="2"/>
  <c r="AE226" i="2"/>
  <c r="AD226" i="2"/>
  <c r="AC226" i="2"/>
  <c r="AB226" i="2"/>
  <c r="AA226" i="2"/>
  <c r="AH265" i="2"/>
  <c r="AG265" i="2"/>
  <c r="AF265" i="2"/>
  <c r="AE265" i="2"/>
  <c r="AD265" i="2"/>
  <c r="AC265" i="2"/>
  <c r="AB265" i="2"/>
  <c r="AA265" i="2"/>
  <c r="AH473" i="2"/>
  <c r="AG473" i="2"/>
  <c r="AF473" i="2"/>
  <c r="AE473" i="2"/>
  <c r="AD473" i="2"/>
  <c r="AC473" i="2"/>
  <c r="AB473" i="2"/>
  <c r="AA473" i="2"/>
  <c r="AH522" i="2"/>
  <c r="AG522" i="2"/>
  <c r="AF522" i="2"/>
  <c r="AE522" i="2"/>
  <c r="AD522" i="2"/>
  <c r="AC522" i="2"/>
  <c r="AB522" i="2"/>
  <c r="AA522" i="2"/>
  <c r="AH540" i="2"/>
  <c r="AG540" i="2"/>
  <c r="AF540" i="2"/>
  <c r="AE540" i="2"/>
  <c r="AD540" i="2"/>
  <c r="AC540" i="2"/>
  <c r="AB540" i="2"/>
  <c r="AA540" i="2"/>
  <c r="AH36" i="2"/>
  <c r="AG36" i="2"/>
  <c r="AF36" i="2"/>
  <c r="AE36" i="2"/>
  <c r="AD36" i="2"/>
  <c r="AC36" i="2"/>
  <c r="AB36" i="2"/>
  <c r="AA36" i="2"/>
  <c r="AH546" i="2"/>
  <c r="AG546" i="2"/>
  <c r="AF546" i="2"/>
  <c r="AE546" i="2"/>
  <c r="AD546" i="2"/>
  <c r="AC546" i="2"/>
  <c r="AB546" i="2"/>
  <c r="AA546" i="2"/>
  <c r="AH596" i="2"/>
  <c r="AG596" i="2"/>
  <c r="AF596" i="2"/>
  <c r="AE596" i="2"/>
  <c r="AD596" i="2"/>
  <c r="AC596" i="2"/>
  <c r="AB596" i="2"/>
  <c r="AA596" i="2"/>
  <c r="AH609" i="2"/>
  <c r="AG609" i="2"/>
  <c r="AF609" i="2"/>
  <c r="AE609" i="2"/>
  <c r="AD609" i="2"/>
  <c r="AC609" i="2"/>
  <c r="AB609" i="2"/>
  <c r="AA609" i="2"/>
  <c r="AH153" i="2"/>
  <c r="AG153" i="2"/>
  <c r="AF153" i="2"/>
  <c r="AE153" i="2"/>
  <c r="AD153" i="2"/>
  <c r="AC153" i="2"/>
  <c r="AB153" i="2"/>
  <c r="AA153" i="2"/>
  <c r="AH149" i="2"/>
  <c r="AG149" i="2"/>
  <c r="AF149" i="2"/>
  <c r="AE149" i="2"/>
  <c r="AD149" i="2"/>
  <c r="AC149" i="2"/>
  <c r="AB149" i="2"/>
  <c r="AA149" i="2"/>
  <c r="AH126" i="2"/>
  <c r="AG126" i="2"/>
  <c r="AF126" i="2"/>
  <c r="AE126" i="2"/>
  <c r="AD126" i="2"/>
  <c r="AC126" i="2"/>
  <c r="AB126" i="2"/>
  <c r="AA126" i="2"/>
  <c r="AH361" i="2"/>
  <c r="AG361" i="2"/>
  <c r="AF361" i="2"/>
  <c r="AE361" i="2"/>
  <c r="AD361" i="2"/>
  <c r="AC361" i="2"/>
  <c r="AB361" i="2"/>
  <c r="AA361" i="2"/>
  <c r="AH139" i="2"/>
  <c r="AG139" i="2"/>
  <c r="AF139" i="2"/>
  <c r="AE139" i="2"/>
  <c r="AD139" i="2"/>
  <c r="AC139" i="2"/>
  <c r="AB139" i="2"/>
  <c r="AA139" i="2"/>
  <c r="AH227" i="2"/>
  <c r="AG227" i="2"/>
  <c r="AF227" i="2"/>
  <c r="AE227" i="2"/>
  <c r="AD227" i="2"/>
  <c r="AC227" i="2"/>
  <c r="AB227" i="2"/>
  <c r="AA227" i="2"/>
  <c r="AH108" i="2"/>
  <c r="AG108" i="2"/>
  <c r="AF108" i="2"/>
  <c r="AE108" i="2"/>
  <c r="AD108" i="2"/>
  <c r="AC108" i="2"/>
  <c r="AB108" i="2"/>
  <c r="AA108" i="2"/>
  <c r="AH78" i="2"/>
  <c r="AG78" i="2"/>
  <c r="AF78" i="2"/>
  <c r="AE78" i="2"/>
  <c r="AD78" i="2"/>
  <c r="AC78" i="2"/>
  <c r="AB78" i="2"/>
  <c r="AA78" i="2"/>
  <c r="AH120" i="2"/>
  <c r="AG120" i="2"/>
  <c r="AF120" i="2"/>
  <c r="AE120" i="2"/>
  <c r="AD120" i="2"/>
  <c r="AC120" i="2"/>
  <c r="AB120" i="2"/>
  <c r="AA120" i="2"/>
  <c r="AH507" i="2"/>
  <c r="AG507" i="2"/>
  <c r="AF507" i="2"/>
  <c r="AE507" i="2"/>
  <c r="AD507" i="2"/>
  <c r="AC507" i="2"/>
  <c r="AB507" i="2"/>
  <c r="AA507" i="2"/>
  <c r="AH99" i="2"/>
  <c r="AG99" i="2"/>
  <c r="AF99" i="2"/>
  <c r="AE99" i="2"/>
  <c r="AD99" i="2"/>
  <c r="AC99" i="2"/>
  <c r="AB99" i="2"/>
  <c r="AA99" i="2"/>
  <c r="AH141" i="2"/>
  <c r="AG141" i="2"/>
  <c r="AF141" i="2"/>
  <c r="AE141" i="2"/>
  <c r="AD141" i="2"/>
  <c r="AC141" i="2"/>
  <c r="AB141" i="2"/>
  <c r="AA141" i="2"/>
  <c r="AH102" i="2"/>
  <c r="AG102" i="2"/>
  <c r="AF102" i="2"/>
  <c r="AE102" i="2"/>
  <c r="AD102" i="2"/>
  <c r="AC102" i="2"/>
  <c r="AB102" i="2"/>
  <c r="AA102" i="2"/>
  <c r="AH403" i="2"/>
  <c r="AG403" i="2"/>
  <c r="AF403" i="2"/>
  <c r="AE403" i="2"/>
  <c r="AD403" i="2"/>
  <c r="AC403" i="2"/>
  <c r="AB403" i="2"/>
  <c r="AA403" i="2"/>
  <c r="AH338" i="2"/>
  <c r="AG338" i="2"/>
  <c r="AF338" i="2"/>
  <c r="AE338" i="2"/>
  <c r="AD338" i="2"/>
  <c r="AC338" i="2"/>
  <c r="AB338" i="2"/>
  <c r="AA338" i="2"/>
  <c r="AH602" i="2"/>
  <c r="AG602" i="2"/>
  <c r="AF602" i="2"/>
  <c r="AE602" i="2"/>
  <c r="AD602" i="2"/>
  <c r="AC602" i="2"/>
  <c r="AB602" i="2"/>
  <c r="AA602" i="2"/>
  <c r="AH574" i="2"/>
  <c r="AG574" i="2"/>
  <c r="AF574" i="2"/>
  <c r="AE574" i="2"/>
  <c r="AD574" i="2"/>
  <c r="AC574" i="2"/>
  <c r="AB574" i="2"/>
  <c r="AA574" i="2"/>
  <c r="AH598" i="2"/>
  <c r="AG598" i="2"/>
  <c r="AF598" i="2"/>
  <c r="AE598" i="2"/>
  <c r="AD598" i="2"/>
  <c r="AC598" i="2"/>
  <c r="AB598" i="2"/>
  <c r="AA598" i="2"/>
  <c r="AH471" i="2"/>
  <c r="AG471" i="2"/>
  <c r="AF471" i="2"/>
  <c r="AE471" i="2"/>
  <c r="AD471" i="2"/>
  <c r="AC471" i="2"/>
  <c r="AB471" i="2"/>
  <c r="AA471" i="2"/>
  <c r="AH342" i="2"/>
  <c r="AG342" i="2"/>
  <c r="AF342" i="2"/>
  <c r="AE342" i="2"/>
  <c r="AD342" i="2"/>
  <c r="AC342" i="2"/>
  <c r="AB342" i="2"/>
  <c r="AA342" i="2"/>
  <c r="AH497" i="2"/>
  <c r="AG497" i="2"/>
  <c r="AF497" i="2"/>
  <c r="AE497" i="2"/>
  <c r="AD497" i="2"/>
  <c r="AC497" i="2"/>
  <c r="AB497" i="2"/>
  <c r="AA497" i="2"/>
  <c r="AH396" i="2"/>
  <c r="AG396" i="2"/>
  <c r="AF396" i="2"/>
  <c r="AE396" i="2"/>
  <c r="AD396" i="2"/>
  <c r="AC396" i="2"/>
  <c r="AB396" i="2"/>
  <c r="AA396" i="2"/>
  <c r="AH615" i="2"/>
  <c r="AG615" i="2"/>
  <c r="AF615" i="2"/>
  <c r="AE615" i="2"/>
  <c r="AD615" i="2"/>
  <c r="AC615" i="2"/>
  <c r="AB615" i="2"/>
  <c r="AA615" i="2"/>
  <c r="AH516" i="2"/>
  <c r="AG516" i="2"/>
  <c r="AF516" i="2"/>
  <c r="AE516" i="2"/>
  <c r="AD516" i="2"/>
  <c r="AC516" i="2"/>
  <c r="AB516" i="2"/>
  <c r="AA516" i="2"/>
  <c r="AH530" i="2"/>
  <c r="AG530" i="2"/>
  <c r="AF530" i="2"/>
  <c r="AE530" i="2"/>
  <c r="AD530" i="2"/>
  <c r="AC530" i="2"/>
  <c r="AB530" i="2"/>
  <c r="AA530" i="2"/>
  <c r="AH57" i="2"/>
  <c r="AG57" i="2"/>
  <c r="AF57" i="2"/>
  <c r="AE57" i="2"/>
  <c r="AD57" i="2"/>
  <c r="AC57" i="2"/>
  <c r="AB57" i="2"/>
  <c r="AA57" i="2"/>
  <c r="AH128" i="2"/>
  <c r="AG128" i="2"/>
  <c r="AF128" i="2"/>
  <c r="AE128" i="2"/>
  <c r="AD128" i="2"/>
  <c r="AC128" i="2"/>
  <c r="AB128" i="2"/>
  <c r="AA128" i="2"/>
  <c r="AH405" i="2"/>
  <c r="AG405" i="2"/>
  <c r="AF405" i="2"/>
  <c r="AE405" i="2"/>
  <c r="AD405" i="2"/>
  <c r="AC405" i="2"/>
  <c r="AB405" i="2"/>
  <c r="AA405" i="2"/>
  <c r="AH194" i="2"/>
  <c r="AG194" i="2"/>
  <c r="AF194" i="2"/>
  <c r="AE194" i="2"/>
  <c r="AD194" i="2"/>
  <c r="AC194" i="2"/>
  <c r="AB194" i="2"/>
  <c r="AA194" i="2"/>
  <c r="AH269" i="2"/>
  <c r="AG269" i="2"/>
  <c r="AF269" i="2"/>
  <c r="AE269" i="2"/>
  <c r="AD269" i="2"/>
  <c r="AC269" i="2"/>
  <c r="AB269" i="2"/>
  <c r="AA269" i="2"/>
  <c r="AH259" i="2"/>
  <c r="AG259" i="2"/>
  <c r="AF259" i="2"/>
  <c r="AE259" i="2"/>
  <c r="AD259" i="2"/>
  <c r="AC259" i="2"/>
  <c r="AB259" i="2"/>
  <c r="AA259" i="2"/>
  <c r="AH520" i="2"/>
  <c r="AG520" i="2"/>
  <c r="AF520" i="2"/>
  <c r="AE520" i="2"/>
  <c r="AD520" i="2"/>
  <c r="AC520" i="2"/>
  <c r="AB520" i="2"/>
  <c r="AA520" i="2"/>
  <c r="AH426" i="2"/>
  <c r="AG426" i="2"/>
  <c r="AF426" i="2"/>
  <c r="AE426" i="2"/>
  <c r="AD426" i="2"/>
  <c r="AC426" i="2"/>
  <c r="AB426" i="2"/>
  <c r="AA426" i="2"/>
  <c r="AH428" i="2"/>
  <c r="AG428" i="2"/>
  <c r="AF428" i="2"/>
  <c r="AE428" i="2"/>
  <c r="AD428" i="2"/>
  <c r="AC428" i="2"/>
  <c r="AB428" i="2"/>
  <c r="AA428" i="2"/>
  <c r="AH340" i="2"/>
  <c r="AG340" i="2"/>
  <c r="AF340" i="2"/>
  <c r="AE340" i="2"/>
  <c r="AD340" i="2"/>
  <c r="AC340" i="2"/>
  <c r="AB340" i="2"/>
  <c r="AA340" i="2"/>
  <c r="AH397" i="2"/>
  <c r="AG397" i="2"/>
  <c r="AF397" i="2"/>
  <c r="AE397" i="2"/>
  <c r="AD397" i="2"/>
  <c r="AC397" i="2"/>
  <c r="AB397" i="2"/>
  <c r="AA397" i="2"/>
  <c r="AH74" i="2"/>
  <c r="AG74" i="2"/>
  <c r="AF74" i="2"/>
  <c r="AE74" i="2"/>
  <c r="AD74" i="2"/>
  <c r="AC74" i="2"/>
  <c r="AB74" i="2"/>
  <c r="AA74" i="2"/>
  <c r="AH285" i="2"/>
  <c r="AG285" i="2"/>
  <c r="AF285" i="2"/>
  <c r="AE285" i="2"/>
  <c r="AD285" i="2"/>
  <c r="AC285" i="2"/>
  <c r="AB285" i="2"/>
  <c r="AA285" i="2"/>
  <c r="AH542" i="2"/>
  <c r="AG542" i="2"/>
  <c r="AF542" i="2"/>
  <c r="AE542" i="2"/>
  <c r="AD542" i="2"/>
  <c r="AC542" i="2"/>
  <c r="AB542" i="2"/>
  <c r="AA542" i="2"/>
  <c r="AH25" i="2"/>
  <c r="AG25" i="2"/>
  <c r="AF25" i="2"/>
  <c r="AE25" i="2"/>
  <c r="AD25" i="2"/>
  <c r="AC25" i="2"/>
  <c r="AB25" i="2"/>
  <c r="AA25" i="2"/>
  <c r="AH295" i="2"/>
  <c r="AG295" i="2"/>
  <c r="AF295" i="2"/>
  <c r="AE295" i="2"/>
  <c r="AD295" i="2"/>
  <c r="AC295" i="2"/>
  <c r="AB295" i="2"/>
  <c r="AA295" i="2"/>
  <c r="AH163" i="2"/>
  <c r="AG163" i="2"/>
  <c r="AF163" i="2"/>
  <c r="AE163" i="2"/>
  <c r="AD163" i="2"/>
  <c r="AC163" i="2"/>
  <c r="AB163" i="2"/>
  <c r="AA163" i="2"/>
  <c r="AH204" i="2"/>
  <c r="AG204" i="2"/>
  <c r="AF204" i="2"/>
  <c r="AE204" i="2"/>
  <c r="AD204" i="2"/>
  <c r="AC204" i="2"/>
  <c r="AB204" i="2"/>
  <c r="AA204" i="2"/>
  <c r="AH524" i="2"/>
  <c r="AG524" i="2"/>
  <c r="AF524" i="2"/>
  <c r="AE524" i="2"/>
  <c r="AD524" i="2"/>
  <c r="AC524" i="2"/>
  <c r="AB524" i="2"/>
  <c r="AA524" i="2"/>
  <c r="AH93" i="2"/>
  <c r="AG93" i="2"/>
  <c r="AF93" i="2"/>
  <c r="AE93" i="2"/>
  <c r="AD93" i="2"/>
  <c r="AC93" i="2"/>
  <c r="AB93" i="2"/>
  <c r="AA93" i="2"/>
  <c r="AH406" i="2"/>
  <c r="AG406" i="2"/>
  <c r="AF406" i="2"/>
  <c r="AE406" i="2"/>
  <c r="AD406" i="2"/>
  <c r="AC406" i="2"/>
  <c r="AB406" i="2"/>
  <c r="AA406" i="2"/>
  <c r="AH592" i="2"/>
  <c r="AG592" i="2"/>
  <c r="AF592" i="2"/>
  <c r="AE592" i="2"/>
  <c r="AD592" i="2"/>
  <c r="AC592" i="2"/>
  <c r="AB592" i="2"/>
  <c r="AA592" i="2"/>
  <c r="AH407" i="2"/>
  <c r="AG407" i="2"/>
  <c r="AF407" i="2"/>
  <c r="AE407" i="2"/>
  <c r="AD407" i="2"/>
  <c r="AC407" i="2"/>
  <c r="AB407" i="2"/>
  <c r="AA407" i="2"/>
  <c r="AH55" i="2"/>
  <c r="AG55" i="2"/>
  <c r="AF55" i="2"/>
  <c r="AE55" i="2"/>
  <c r="AD55" i="2"/>
  <c r="AC55" i="2"/>
  <c r="AB55" i="2"/>
  <c r="AA55" i="2"/>
  <c r="AH215" i="2"/>
  <c r="AG215" i="2"/>
  <c r="AF215" i="2"/>
  <c r="AE215" i="2"/>
  <c r="AD215" i="2"/>
  <c r="AC215" i="2"/>
  <c r="AB215" i="2"/>
  <c r="AA215" i="2"/>
  <c r="AH283" i="2"/>
  <c r="AG283" i="2"/>
  <c r="AF283" i="2"/>
  <c r="AE283" i="2"/>
  <c r="AD283" i="2"/>
  <c r="AC283" i="2"/>
  <c r="AB283" i="2"/>
  <c r="AA283" i="2"/>
  <c r="AH86" i="2"/>
  <c r="AG86" i="2"/>
  <c r="AF86" i="2"/>
  <c r="AE86" i="2"/>
  <c r="AD86" i="2"/>
  <c r="AC86" i="2"/>
  <c r="AB86" i="2"/>
  <c r="AA86" i="2"/>
  <c r="AH159" i="2"/>
  <c r="AG159" i="2"/>
  <c r="AF159" i="2"/>
  <c r="AE159" i="2"/>
  <c r="AD159" i="2"/>
  <c r="AC159" i="2"/>
  <c r="AB159" i="2"/>
  <c r="AA159" i="2"/>
  <c r="AH91" i="2"/>
  <c r="AG91" i="2"/>
  <c r="AF91" i="2"/>
  <c r="AE91" i="2"/>
  <c r="AD91" i="2"/>
  <c r="AC91" i="2"/>
  <c r="AB91" i="2"/>
  <c r="AA91" i="2"/>
  <c r="AH14" i="2"/>
  <c r="AG14" i="2"/>
  <c r="AF14" i="2"/>
  <c r="AE14" i="2"/>
  <c r="AD14" i="2"/>
  <c r="AC14" i="2"/>
  <c r="AB14" i="2"/>
  <c r="AA14" i="2"/>
  <c r="AH514" i="2"/>
  <c r="AG514" i="2"/>
  <c r="AF514" i="2"/>
  <c r="AE514" i="2"/>
  <c r="AD514" i="2"/>
  <c r="AC514" i="2"/>
  <c r="AB514" i="2"/>
  <c r="AA514" i="2"/>
  <c r="AH277" i="2"/>
  <c r="AG277" i="2"/>
  <c r="AF277" i="2"/>
  <c r="AE277" i="2"/>
  <c r="AD277" i="2"/>
  <c r="AC277" i="2"/>
  <c r="AB277" i="2"/>
  <c r="AA277" i="2"/>
  <c r="AH299" i="2"/>
  <c r="AG299" i="2"/>
  <c r="AF299" i="2"/>
  <c r="AE299" i="2"/>
  <c r="AD299" i="2"/>
  <c r="AC299" i="2"/>
  <c r="AB299" i="2"/>
  <c r="AA299" i="2"/>
  <c r="AH257" i="2"/>
  <c r="AG257" i="2"/>
  <c r="AF257" i="2"/>
  <c r="AE257" i="2"/>
  <c r="AD257" i="2"/>
  <c r="AC257" i="2"/>
  <c r="AB257" i="2"/>
  <c r="AA257" i="2"/>
  <c r="AH568" i="2"/>
  <c r="AG568" i="2"/>
  <c r="AF568" i="2"/>
  <c r="AE568" i="2"/>
  <c r="AD568" i="2"/>
  <c r="AC568" i="2"/>
  <c r="AB568" i="2"/>
  <c r="AA568" i="2"/>
  <c r="AH190" i="2"/>
  <c r="AG190" i="2"/>
  <c r="AF190" i="2"/>
  <c r="AE190" i="2"/>
  <c r="AD190" i="2"/>
  <c r="AC190" i="2"/>
  <c r="AB190" i="2"/>
  <c r="AA190" i="2"/>
  <c r="AH447" i="2"/>
  <c r="AG447" i="2"/>
  <c r="AF447" i="2"/>
  <c r="AE447" i="2"/>
  <c r="AD447" i="2"/>
  <c r="AC447" i="2"/>
  <c r="AB447" i="2"/>
  <c r="AA447" i="2"/>
  <c r="AH112" i="2"/>
  <c r="AG112" i="2"/>
  <c r="AF112" i="2"/>
  <c r="AE112" i="2"/>
  <c r="AD112" i="2"/>
  <c r="AC112" i="2"/>
  <c r="AB112" i="2"/>
  <c r="AA112" i="2"/>
  <c r="AH122" i="2"/>
  <c r="AG122" i="2"/>
  <c r="AF122" i="2"/>
  <c r="AE122" i="2"/>
  <c r="AD122" i="2"/>
  <c r="AC122" i="2"/>
  <c r="AB122" i="2"/>
  <c r="AA122" i="2"/>
  <c r="AH116" i="2"/>
  <c r="AG116" i="2"/>
  <c r="AF116" i="2"/>
  <c r="AE116" i="2"/>
  <c r="AD116" i="2"/>
  <c r="AC116" i="2"/>
  <c r="AB116" i="2"/>
  <c r="AA116" i="2"/>
  <c r="AH336" i="2"/>
  <c r="AG336" i="2"/>
  <c r="AF336" i="2"/>
  <c r="AE336" i="2"/>
  <c r="AD336" i="2"/>
  <c r="AC336" i="2"/>
  <c r="AB336" i="2"/>
  <c r="AA336" i="2"/>
  <c r="AH532" i="2"/>
  <c r="AG532" i="2"/>
  <c r="AF532" i="2"/>
  <c r="AE532" i="2"/>
  <c r="AD532" i="2"/>
  <c r="AC532" i="2"/>
  <c r="AB532" i="2"/>
  <c r="AA532" i="2"/>
  <c r="AH518" i="2"/>
  <c r="AG518" i="2"/>
  <c r="AF518" i="2"/>
  <c r="AE518" i="2"/>
  <c r="AD518" i="2"/>
  <c r="AC518" i="2"/>
  <c r="AB518" i="2"/>
  <c r="AA518" i="2"/>
  <c r="AH13" i="2"/>
  <c r="AG13" i="2"/>
  <c r="AF13" i="2"/>
  <c r="AE13" i="2"/>
  <c r="AD13" i="2"/>
  <c r="AC13" i="2"/>
  <c r="AB13" i="2"/>
  <c r="AA13" i="2"/>
  <c r="AH82" i="2"/>
  <c r="AG82" i="2"/>
  <c r="AF82" i="2"/>
  <c r="AE82" i="2"/>
  <c r="AD82" i="2"/>
  <c r="AC82" i="2"/>
  <c r="AB82" i="2"/>
  <c r="AA82" i="2"/>
  <c r="AH345" i="2"/>
  <c r="AG345" i="2"/>
  <c r="AF345" i="2"/>
  <c r="AE345" i="2"/>
  <c r="AD345" i="2"/>
  <c r="AC345" i="2"/>
  <c r="AB345" i="2"/>
  <c r="AA345" i="2"/>
  <c r="AH303" i="2"/>
  <c r="AG303" i="2"/>
  <c r="AF303" i="2"/>
  <c r="AE303" i="2"/>
  <c r="AD303" i="2"/>
  <c r="AC303" i="2"/>
  <c r="AB303" i="2"/>
  <c r="AA303" i="2"/>
  <c r="AH273" i="2"/>
  <c r="AG273" i="2"/>
  <c r="AF273" i="2"/>
  <c r="AE273" i="2"/>
  <c r="AD273" i="2"/>
  <c r="AC273" i="2"/>
  <c r="AB273" i="2"/>
  <c r="AA273" i="2"/>
  <c r="AH606" i="2"/>
  <c r="AG606" i="2"/>
  <c r="AF606" i="2"/>
  <c r="AE606" i="2"/>
  <c r="AD606" i="2"/>
  <c r="AC606" i="2"/>
  <c r="AB606" i="2"/>
  <c r="AA606" i="2"/>
  <c r="AH556" i="2"/>
  <c r="AG556" i="2"/>
  <c r="AF556" i="2"/>
  <c r="AE556" i="2"/>
  <c r="AD556" i="2"/>
  <c r="AC556" i="2"/>
  <c r="AB556" i="2"/>
  <c r="AA556" i="2"/>
  <c r="AH67" i="2"/>
  <c r="AG67" i="2"/>
  <c r="AF67" i="2"/>
  <c r="AE67" i="2"/>
  <c r="AD67" i="2"/>
  <c r="AC67" i="2"/>
  <c r="AB67" i="2"/>
  <c r="AA67" i="2"/>
  <c r="AH279" i="2"/>
  <c r="AG279" i="2"/>
  <c r="AF279" i="2"/>
  <c r="AE279" i="2"/>
  <c r="AD279" i="2"/>
  <c r="AC279" i="2"/>
  <c r="AB279" i="2"/>
  <c r="AA279" i="2"/>
  <c r="AH305" i="2"/>
  <c r="AG305" i="2"/>
  <c r="AF305" i="2"/>
  <c r="AE305" i="2"/>
  <c r="AD305" i="2"/>
  <c r="AC305" i="2"/>
  <c r="AB305" i="2"/>
  <c r="AA305" i="2"/>
  <c r="AH368" i="2"/>
  <c r="AG368" i="2"/>
  <c r="AF368" i="2"/>
  <c r="AE368" i="2"/>
  <c r="AD368" i="2"/>
  <c r="AC368" i="2"/>
  <c r="AB368" i="2"/>
  <c r="AA368" i="2"/>
  <c r="AH267" i="2"/>
  <c r="AG267" i="2"/>
  <c r="AF267" i="2"/>
  <c r="AE267" i="2"/>
  <c r="AD267" i="2"/>
  <c r="AC267" i="2"/>
  <c r="AB267" i="2"/>
  <c r="AA267" i="2"/>
  <c r="AH352" i="2"/>
  <c r="AG352" i="2"/>
  <c r="AF352" i="2"/>
  <c r="AE352" i="2"/>
  <c r="AD352" i="2"/>
  <c r="AC352" i="2"/>
  <c r="AB352" i="2"/>
  <c r="AA352" i="2"/>
  <c r="AH367" i="2"/>
  <c r="AG367" i="2"/>
  <c r="AF367" i="2"/>
  <c r="AE367" i="2"/>
  <c r="AD367" i="2"/>
  <c r="AC367" i="2"/>
  <c r="AB367" i="2"/>
  <c r="AA367" i="2"/>
  <c r="AH246" i="2"/>
  <c r="AG246" i="2"/>
  <c r="AF246" i="2"/>
  <c r="AE246" i="2"/>
  <c r="AD246" i="2"/>
  <c r="AC246" i="2"/>
  <c r="AB246" i="2"/>
  <c r="AA246" i="2"/>
  <c r="AH221" i="2"/>
  <c r="AG221" i="2"/>
  <c r="AF221" i="2"/>
  <c r="AE221" i="2"/>
  <c r="AD221" i="2"/>
  <c r="AC221" i="2"/>
  <c r="AB221" i="2"/>
  <c r="AA221" i="2"/>
  <c r="AH289" i="2"/>
  <c r="AG289" i="2"/>
  <c r="AF289" i="2"/>
  <c r="AE289" i="2"/>
  <c r="AD289" i="2"/>
  <c r="AC289" i="2"/>
  <c r="AB289" i="2"/>
  <c r="AA289" i="2"/>
  <c r="AH562" i="2"/>
  <c r="AG562" i="2"/>
  <c r="AF562" i="2"/>
  <c r="AE562" i="2"/>
  <c r="AD562" i="2"/>
  <c r="AC562" i="2"/>
  <c r="AB562" i="2"/>
  <c r="AA562" i="2"/>
  <c r="AH413" i="2"/>
  <c r="AG413" i="2"/>
  <c r="AF413" i="2"/>
  <c r="AE413" i="2"/>
  <c r="AD413" i="2"/>
  <c r="AC413" i="2"/>
  <c r="AB413" i="2"/>
  <c r="AA413" i="2"/>
  <c r="AH449" i="2"/>
  <c r="AG449" i="2"/>
  <c r="AF449" i="2"/>
  <c r="AE449" i="2"/>
  <c r="AD449" i="2"/>
  <c r="AC449" i="2"/>
  <c r="AB449" i="2"/>
  <c r="AA449" i="2"/>
  <c r="AH245" i="2"/>
  <c r="AG245" i="2"/>
  <c r="AF245" i="2"/>
  <c r="AE245" i="2"/>
  <c r="AD245" i="2"/>
  <c r="AC245" i="2"/>
  <c r="AB245" i="2"/>
  <c r="AA245" i="2"/>
  <c r="AH505" i="2"/>
  <c r="AG505" i="2"/>
  <c r="AF505" i="2"/>
  <c r="AE505" i="2"/>
  <c r="AD505" i="2"/>
  <c r="AC505" i="2"/>
  <c r="AB505" i="2"/>
  <c r="AA505" i="2"/>
  <c r="AH255" i="2"/>
  <c r="AG255" i="2"/>
  <c r="AF255" i="2"/>
  <c r="AE255" i="2"/>
  <c r="AD255" i="2"/>
  <c r="AC255" i="2"/>
  <c r="AB255" i="2"/>
  <c r="AA255" i="2"/>
  <c r="AH509" i="2"/>
  <c r="AG509" i="2"/>
  <c r="AF509" i="2"/>
  <c r="AE509" i="2"/>
  <c r="AD509" i="2"/>
  <c r="AC509" i="2"/>
  <c r="AB509" i="2"/>
  <c r="AA509" i="2"/>
  <c r="AH481" i="2"/>
  <c r="AG481" i="2"/>
  <c r="AF481" i="2"/>
  <c r="AE481" i="2"/>
  <c r="AD481" i="2"/>
  <c r="AC481" i="2"/>
  <c r="AB481" i="2"/>
  <c r="AA481" i="2"/>
  <c r="AH15" i="2"/>
  <c r="AG15" i="2"/>
  <c r="AF15" i="2"/>
  <c r="AE15" i="2"/>
  <c r="AD15" i="2"/>
  <c r="AC15" i="2"/>
  <c r="AB15" i="2"/>
  <c r="AA15" i="2"/>
  <c r="AH313" i="2"/>
  <c r="AG313" i="2"/>
  <c r="AF313" i="2"/>
  <c r="AE313" i="2"/>
  <c r="AD313" i="2"/>
  <c r="AC313" i="2"/>
  <c r="AB313" i="2"/>
  <c r="AA313" i="2"/>
  <c r="AH600" i="2"/>
  <c r="AG600" i="2"/>
  <c r="AF600" i="2"/>
  <c r="AE600" i="2"/>
  <c r="AD600" i="2"/>
  <c r="AC600" i="2"/>
  <c r="AB600" i="2"/>
  <c r="AA600" i="2"/>
  <c r="AH206" i="2"/>
  <c r="AG206" i="2"/>
  <c r="AF206" i="2"/>
  <c r="AE206" i="2"/>
  <c r="AD206" i="2"/>
  <c r="AC206" i="2"/>
  <c r="AB206" i="2"/>
  <c r="AA206" i="2"/>
  <c r="AH260" i="2"/>
  <c r="AG260" i="2"/>
  <c r="AF260" i="2"/>
  <c r="AE260" i="2"/>
  <c r="AD260" i="2"/>
  <c r="AC260" i="2"/>
  <c r="AB260" i="2"/>
  <c r="AA260" i="2"/>
  <c r="AH198" i="2"/>
  <c r="AG198" i="2"/>
  <c r="AF198" i="2"/>
  <c r="AE198" i="2"/>
  <c r="AD198" i="2"/>
  <c r="AC198" i="2"/>
  <c r="AB198" i="2"/>
  <c r="AA198" i="2"/>
  <c r="AH390" i="2"/>
  <c r="AG390" i="2"/>
  <c r="AF390" i="2"/>
  <c r="AE390" i="2"/>
  <c r="AD390" i="2"/>
  <c r="AC390" i="2"/>
  <c r="AB390" i="2"/>
  <c r="AA390" i="2"/>
  <c r="AH526" i="2"/>
  <c r="AG526" i="2"/>
  <c r="AF526" i="2"/>
  <c r="AE526" i="2"/>
  <c r="AD526" i="2"/>
  <c r="AC526" i="2"/>
  <c r="AB526" i="2"/>
  <c r="AA526" i="2"/>
  <c r="AH214" i="2"/>
  <c r="AG214" i="2"/>
  <c r="AF214" i="2"/>
  <c r="AE214" i="2"/>
  <c r="AD214" i="2"/>
  <c r="AC214" i="2"/>
  <c r="AB214" i="2"/>
  <c r="AA214" i="2"/>
  <c r="AH477" i="2"/>
  <c r="AG477" i="2"/>
  <c r="AF477" i="2"/>
  <c r="AE477" i="2"/>
  <c r="AD477" i="2"/>
  <c r="AC477" i="2"/>
  <c r="AB477" i="2"/>
  <c r="AA477" i="2"/>
  <c r="AH239" i="2"/>
  <c r="AG239" i="2"/>
  <c r="AF239" i="2"/>
  <c r="AE239" i="2"/>
  <c r="AD239" i="2"/>
  <c r="AC239" i="2"/>
  <c r="AB239" i="2"/>
  <c r="AA239" i="2"/>
  <c r="AH544" i="2"/>
  <c r="AG544" i="2"/>
  <c r="AF544" i="2"/>
  <c r="AE544" i="2"/>
  <c r="AD544" i="2"/>
  <c r="AC544" i="2"/>
  <c r="AB544" i="2"/>
  <c r="AA544" i="2"/>
  <c r="AH393" i="2"/>
  <c r="AG393" i="2"/>
  <c r="AF393" i="2"/>
  <c r="AE393" i="2"/>
  <c r="AD393" i="2"/>
  <c r="AC393" i="2"/>
  <c r="AB393" i="2"/>
  <c r="AA393" i="2"/>
  <c r="AH441" i="2"/>
  <c r="AG441" i="2"/>
  <c r="AF441" i="2"/>
  <c r="AE441" i="2"/>
  <c r="AD441" i="2"/>
  <c r="AC441" i="2"/>
  <c r="AB441" i="2"/>
  <c r="AA441" i="2"/>
  <c r="AH560" i="2"/>
  <c r="AG560" i="2"/>
  <c r="AF560" i="2"/>
  <c r="AE560" i="2"/>
  <c r="AD560" i="2"/>
  <c r="AC560" i="2"/>
  <c r="AB560" i="2"/>
  <c r="AA560" i="2"/>
  <c r="AH461" i="2"/>
  <c r="AG461" i="2"/>
  <c r="AF461" i="2"/>
  <c r="AE461" i="2"/>
  <c r="AD461" i="2"/>
  <c r="AC461" i="2"/>
  <c r="AB461" i="2"/>
  <c r="AA461" i="2"/>
  <c r="AH328" i="2"/>
  <c r="AG328" i="2"/>
  <c r="AF328" i="2"/>
  <c r="AE328" i="2"/>
  <c r="AD328" i="2"/>
  <c r="AC328" i="2"/>
  <c r="AB328" i="2"/>
  <c r="AA328" i="2"/>
  <c r="AH437" i="2"/>
  <c r="AG437" i="2"/>
  <c r="AF437" i="2"/>
  <c r="AE437" i="2"/>
  <c r="AD437" i="2"/>
  <c r="AC437" i="2"/>
  <c r="AB437" i="2"/>
  <c r="AA437" i="2"/>
  <c r="AH613" i="2"/>
  <c r="AG613" i="2"/>
  <c r="AF613" i="2"/>
  <c r="AE613" i="2"/>
  <c r="AD613" i="2"/>
  <c r="AC613" i="2"/>
  <c r="AB613" i="2"/>
  <c r="AA613" i="2"/>
  <c r="AH451" i="2"/>
  <c r="AG451" i="2"/>
  <c r="AF451" i="2"/>
  <c r="AE451" i="2"/>
  <c r="AD451" i="2"/>
  <c r="AC451" i="2"/>
  <c r="AB451" i="2"/>
  <c r="AA451" i="2"/>
  <c r="AH319" i="2"/>
  <c r="AG319" i="2"/>
  <c r="AF319" i="2"/>
  <c r="AE319" i="2"/>
  <c r="AD319" i="2"/>
  <c r="AC319" i="2"/>
  <c r="AB319" i="2"/>
  <c r="AA319" i="2"/>
  <c r="AH225" i="2"/>
  <c r="AG225" i="2"/>
  <c r="AF225" i="2"/>
  <c r="AE225" i="2"/>
  <c r="AD225" i="2"/>
  <c r="AC225" i="2"/>
  <c r="AB225" i="2"/>
  <c r="AA225" i="2"/>
  <c r="AH409" i="2"/>
  <c r="AG409" i="2"/>
  <c r="AF409" i="2"/>
  <c r="AE409" i="2"/>
  <c r="AD409" i="2"/>
  <c r="AC409" i="2"/>
  <c r="AB409" i="2"/>
  <c r="AA409" i="2"/>
  <c r="AH326" i="2"/>
  <c r="AG326" i="2"/>
  <c r="AF326" i="2"/>
  <c r="AE326" i="2"/>
  <c r="AD326" i="2"/>
  <c r="AC326" i="2"/>
  <c r="AB326" i="2"/>
  <c r="AA326" i="2"/>
  <c r="AH395" i="2"/>
  <c r="AG395" i="2"/>
  <c r="AF395" i="2"/>
  <c r="AE395" i="2"/>
  <c r="AD395" i="2"/>
  <c r="AC395" i="2"/>
  <c r="AB395" i="2"/>
  <c r="AA395" i="2"/>
  <c r="AH415" i="2"/>
  <c r="AG415" i="2"/>
  <c r="AF415" i="2"/>
  <c r="AE415" i="2"/>
  <c r="AD415" i="2"/>
  <c r="AC415" i="2"/>
  <c r="AB415" i="2"/>
  <c r="AA415" i="2"/>
  <c r="AH212" i="2"/>
  <c r="AG212" i="2"/>
  <c r="AF212" i="2"/>
  <c r="AE212" i="2"/>
  <c r="AD212" i="2"/>
  <c r="AC212" i="2"/>
  <c r="AB212" i="2"/>
  <c r="AA212" i="2"/>
  <c r="AH381" i="2"/>
  <c r="AG381" i="2"/>
  <c r="AF381" i="2"/>
  <c r="AE381" i="2"/>
  <c r="AD381" i="2"/>
  <c r="AC381" i="2"/>
  <c r="AB381" i="2"/>
  <c r="AA381" i="2"/>
  <c r="AH572" i="2"/>
  <c r="AG572" i="2"/>
  <c r="AF572" i="2"/>
  <c r="AE572" i="2"/>
  <c r="AD572" i="2"/>
  <c r="AC572" i="2"/>
  <c r="AB572" i="2"/>
  <c r="AA572" i="2"/>
  <c r="AH401" i="2"/>
  <c r="AG401" i="2"/>
  <c r="AF401" i="2"/>
  <c r="AE401" i="2"/>
  <c r="AD401" i="2"/>
  <c r="AC401" i="2"/>
  <c r="AB401" i="2"/>
  <c r="AA401" i="2"/>
  <c r="AH452" i="2"/>
  <c r="AG452" i="2"/>
  <c r="AF452" i="2"/>
  <c r="AE452" i="2"/>
  <c r="AD452" i="2"/>
  <c r="AC452" i="2"/>
  <c r="AB452" i="2"/>
  <c r="AA452" i="2"/>
  <c r="AH208" i="2"/>
  <c r="AG208" i="2"/>
  <c r="AF208" i="2"/>
  <c r="AE208" i="2"/>
  <c r="AD208" i="2"/>
  <c r="AC208" i="2"/>
  <c r="AB208" i="2"/>
  <c r="AA208" i="2"/>
  <c r="AH27" i="2"/>
  <c r="AG27" i="2"/>
  <c r="AF27" i="2"/>
  <c r="AE27" i="2"/>
  <c r="AD27" i="2"/>
  <c r="AC27" i="2"/>
  <c r="AB27" i="2"/>
  <c r="AA27" i="2"/>
  <c r="AH297" i="2"/>
  <c r="AG297" i="2"/>
  <c r="AF297" i="2"/>
  <c r="AE297" i="2"/>
  <c r="AD297" i="2"/>
  <c r="AC297" i="2"/>
  <c r="AB297" i="2"/>
  <c r="AA297" i="2"/>
  <c r="AH423" i="2"/>
  <c r="AG423" i="2"/>
  <c r="AF423" i="2"/>
  <c r="AE423" i="2"/>
  <c r="AD423" i="2"/>
  <c r="AC423" i="2"/>
  <c r="AB423" i="2"/>
  <c r="AA423" i="2"/>
  <c r="AH29" i="2"/>
  <c r="AG29" i="2"/>
  <c r="AF29" i="2"/>
  <c r="AE29" i="2"/>
  <c r="AD29" i="2"/>
  <c r="AC29" i="2"/>
  <c r="AB29" i="2"/>
  <c r="AA29" i="2"/>
  <c r="AH281" i="2"/>
  <c r="AG281" i="2"/>
  <c r="AF281" i="2"/>
  <c r="AE281" i="2"/>
  <c r="AD281" i="2"/>
  <c r="AC281" i="2"/>
  <c r="AB281" i="2"/>
  <c r="AA281" i="2"/>
  <c r="AH241" i="2"/>
  <c r="AG241" i="2"/>
  <c r="AF241" i="2"/>
  <c r="AE241" i="2"/>
  <c r="AD241" i="2"/>
  <c r="AC241" i="2"/>
  <c r="AB241" i="2"/>
  <c r="AA241" i="2"/>
  <c r="AH359" i="2"/>
  <c r="AG359" i="2"/>
  <c r="AF359" i="2"/>
  <c r="AE359" i="2"/>
  <c r="AD359" i="2"/>
  <c r="AC359" i="2"/>
  <c r="AB359" i="2"/>
  <c r="AA359" i="2"/>
  <c r="AH320" i="2"/>
  <c r="AG320" i="2"/>
  <c r="AF320" i="2"/>
  <c r="AE320" i="2"/>
  <c r="AD320" i="2"/>
  <c r="AC320" i="2"/>
  <c r="AB320" i="2"/>
  <c r="AA320" i="2"/>
  <c r="AH210" i="2"/>
  <c r="AG210" i="2"/>
  <c r="AF210" i="2"/>
  <c r="AE210" i="2"/>
  <c r="AD210" i="2"/>
  <c r="AC210" i="2"/>
  <c r="AB210" i="2"/>
  <c r="AA210" i="2"/>
  <c r="AH500" i="2"/>
  <c r="AG500" i="2"/>
  <c r="AF500" i="2"/>
  <c r="AE500" i="2"/>
  <c r="AD500" i="2"/>
  <c r="AC500" i="2"/>
  <c r="AB500" i="2"/>
  <c r="AA500" i="2"/>
  <c r="AH65" i="2"/>
  <c r="AG65" i="2"/>
  <c r="AF65" i="2"/>
  <c r="AE65" i="2"/>
  <c r="AD65" i="2"/>
  <c r="AC65" i="2"/>
  <c r="AB65" i="2"/>
  <c r="AA65" i="2"/>
  <c r="AH243" i="2"/>
  <c r="AG243" i="2"/>
  <c r="AF243" i="2"/>
  <c r="AE243" i="2"/>
  <c r="AD243" i="2"/>
  <c r="AC243" i="2"/>
  <c r="AB243" i="2"/>
  <c r="AA243" i="2"/>
  <c r="AH334" i="2"/>
  <c r="AG334" i="2"/>
  <c r="AF334" i="2"/>
  <c r="AE334" i="2"/>
  <c r="AD334" i="2"/>
  <c r="AC334" i="2"/>
  <c r="AB334" i="2"/>
  <c r="AA334" i="2"/>
  <c r="AH48" i="2"/>
  <c r="AG48" i="2"/>
  <c r="AF48" i="2"/>
  <c r="AE48" i="2"/>
  <c r="AD48" i="2"/>
  <c r="AC48" i="2"/>
  <c r="AB48" i="2"/>
  <c r="AA48" i="2"/>
  <c r="AH10" i="2"/>
  <c r="AG10" i="2"/>
  <c r="AF10" i="2"/>
  <c r="AE10" i="2"/>
  <c r="AD10" i="2"/>
  <c r="AC10" i="2"/>
  <c r="AB10" i="2"/>
  <c r="AA10" i="2"/>
  <c r="AH419" i="2"/>
  <c r="AG419" i="2"/>
  <c r="AF419" i="2"/>
  <c r="AE419" i="2"/>
  <c r="AD419" i="2"/>
  <c r="AC419" i="2"/>
  <c r="AB419" i="2"/>
  <c r="AA419" i="2"/>
  <c r="AH417" i="2"/>
  <c r="AG417" i="2"/>
  <c r="AF417" i="2"/>
  <c r="AE417" i="2"/>
  <c r="AD417" i="2"/>
  <c r="AC417" i="2"/>
  <c r="AB417" i="2"/>
  <c r="AA417" i="2"/>
  <c r="AH114" i="2"/>
  <c r="AG114" i="2"/>
  <c r="AF114" i="2"/>
  <c r="AE114" i="2"/>
  <c r="AD114" i="2"/>
  <c r="AC114" i="2"/>
  <c r="AB114" i="2"/>
  <c r="AA114" i="2"/>
  <c r="AH17" i="2"/>
  <c r="AG17" i="2"/>
  <c r="AF17" i="2"/>
  <c r="AE17" i="2"/>
  <c r="AD17" i="2"/>
  <c r="AC17" i="2"/>
  <c r="AB17" i="2"/>
  <c r="AA17" i="2"/>
  <c r="AH550" i="2"/>
  <c r="AG550" i="2"/>
  <c r="AF550" i="2"/>
  <c r="AE550" i="2"/>
  <c r="AD550" i="2"/>
  <c r="AC550" i="2"/>
  <c r="AB550" i="2"/>
  <c r="AA550" i="2"/>
  <c r="AH291" i="2"/>
  <c r="AG291" i="2"/>
  <c r="AF291" i="2"/>
  <c r="AE291" i="2"/>
  <c r="AD291" i="2"/>
  <c r="AC291" i="2"/>
  <c r="AB291" i="2"/>
  <c r="AA291" i="2"/>
  <c r="AH217" i="2"/>
  <c r="AG217" i="2"/>
  <c r="AF217" i="2"/>
  <c r="AE217" i="2"/>
  <c r="AD217" i="2"/>
  <c r="AC217" i="2"/>
  <c r="AB217" i="2"/>
  <c r="AA217" i="2"/>
  <c r="AH421" i="2"/>
  <c r="AG421" i="2"/>
  <c r="AF421" i="2"/>
  <c r="AE421" i="2"/>
  <c r="AD421" i="2"/>
  <c r="AC421" i="2"/>
  <c r="AB421" i="2"/>
  <c r="AA421" i="2"/>
  <c r="AH84" i="2"/>
  <c r="AG84" i="2"/>
  <c r="AF84" i="2"/>
  <c r="AE84" i="2"/>
  <c r="AD84" i="2"/>
  <c r="AC84" i="2"/>
  <c r="AB84" i="2"/>
  <c r="AA84" i="2"/>
  <c r="AH233" i="2"/>
  <c r="AG233" i="2"/>
  <c r="AF233" i="2"/>
  <c r="AE233" i="2"/>
  <c r="AD233" i="2"/>
  <c r="AC233" i="2"/>
  <c r="AB233" i="2"/>
  <c r="AA233" i="2"/>
  <c r="AH133" i="2"/>
  <c r="AG133" i="2"/>
  <c r="AF133" i="2"/>
  <c r="AE133" i="2"/>
  <c r="AD133" i="2"/>
  <c r="AC133" i="2"/>
  <c r="AB133" i="2"/>
  <c r="AA133" i="2"/>
  <c r="AH429" i="2"/>
  <c r="AG429" i="2"/>
  <c r="AF429" i="2"/>
  <c r="AE429" i="2"/>
  <c r="AD429" i="2"/>
  <c r="AC429" i="2"/>
  <c r="AB429" i="2"/>
  <c r="AA429" i="2"/>
  <c r="AH323" i="2"/>
  <c r="AG323" i="2"/>
  <c r="AF323" i="2"/>
  <c r="AE323" i="2"/>
  <c r="AD323" i="2"/>
  <c r="AC323" i="2"/>
  <c r="AB323" i="2"/>
  <c r="AA323" i="2"/>
  <c r="AH70" i="2"/>
  <c r="AG70" i="2"/>
  <c r="AF70" i="2"/>
  <c r="AE70" i="2"/>
  <c r="AD70" i="2"/>
  <c r="AC70" i="2"/>
  <c r="AB70" i="2"/>
  <c r="AA70" i="2"/>
  <c r="AH219" i="2"/>
  <c r="AG219" i="2"/>
  <c r="AF219" i="2"/>
  <c r="AE219" i="2"/>
  <c r="AD219" i="2"/>
  <c r="AC219" i="2"/>
  <c r="AB219" i="2"/>
  <c r="AA219" i="2"/>
  <c r="AH23" i="2"/>
  <c r="AG23" i="2"/>
  <c r="AF23" i="2"/>
  <c r="AE23" i="2"/>
  <c r="AD23" i="2"/>
  <c r="AC23" i="2"/>
  <c r="AB23" i="2"/>
  <c r="AA23" i="2"/>
  <c r="AH399" i="2"/>
  <c r="AG399" i="2"/>
  <c r="AF399" i="2"/>
  <c r="AE399" i="2"/>
  <c r="AD399" i="2"/>
  <c r="AC399" i="2"/>
  <c r="AB399" i="2"/>
  <c r="AA399" i="2"/>
  <c r="AH19" i="2"/>
  <c r="AG19" i="2"/>
  <c r="AF19" i="2"/>
  <c r="AE19" i="2"/>
  <c r="AD19" i="2"/>
  <c r="AC19" i="2"/>
  <c r="AB19" i="2"/>
  <c r="AA19" i="2"/>
  <c r="AH72" i="2"/>
  <c r="AG72" i="2"/>
  <c r="AF72" i="2"/>
  <c r="AE72" i="2"/>
  <c r="AD72" i="2"/>
  <c r="AC72" i="2"/>
  <c r="AB72" i="2"/>
  <c r="AA72" i="2"/>
  <c r="AH386" i="2"/>
  <c r="AG386" i="2"/>
  <c r="AF386" i="2"/>
  <c r="AE386" i="2"/>
  <c r="AD386" i="2"/>
  <c r="AC386" i="2"/>
  <c r="AB386" i="2"/>
  <c r="AA386" i="2"/>
  <c r="AH315" i="2"/>
  <c r="AG315" i="2"/>
  <c r="AF315" i="2"/>
  <c r="AE315" i="2"/>
  <c r="AD315" i="2"/>
  <c r="AC315" i="2"/>
  <c r="AB315" i="2"/>
  <c r="AA315" i="2"/>
  <c r="AH443" i="2"/>
  <c r="AG443" i="2"/>
  <c r="AF443" i="2"/>
  <c r="AE443" i="2"/>
  <c r="AD443" i="2"/>
  <c r="AC443" i="2"/>
  <c r="AB443" i="2"/>
  <c r="AA443" i="2"/>
  <c r="AH425" i="2"/>
  <c r="AG425" i="2"/>
  <c r="AF425" i="2"/>
  <c r="AE425" i="2"/>
  <c r="AD425" i="2"/>
  <c r="AC425" i="2"/>
  <c r="AB425" i="2"/>
  <c r="AA425" i="2"/>
  <c r="AH411" i="2"/>
  <c r="AG411" i="2"/>
  <c r="AF411" i="2"/>
  <c r="AE411" i="2"/>
  <c r="AD411" i="2"/>
  <c r="AC411" i="2"/>
  <c r="AB411" i="2"/>
  <c r="AA411" i="2"/>
  <c r="AH588" i="2"/>
  <c r="AG588" i="2"/>
  <c r="AF588" i="2"/>
  <c r="AE588" i="2"/>
  <c r="AD588" i="2"/>
  <c r="AC588" i="2"/>
  <c r="AB588" i="2"/>
  <c r="AA588" i="2"/>
  <c r="AH104" i="2"/>
  <c r="AG104" i="2"/>
  <c r="AF104" i="2"/>
  <c r="AE104" i="2"/>
  <c r="AD104" i="2"/>
  <c r="AC104" i="2"/>
  <c r="AB104" i="2"/>
  <c r="AA104" i="2"/>
  <c r="AH251" i="2"/>
  <c r="AG251" i="2"/>
  <c r="AF251" i="2"/>
  <c r="AE251" i="2"/>
  <c r="AD251" i="2"/>
  <c r="AC251" i="2"/>
  <c r="AB251" i="2"/>
  <c r="AA251" i="2"/>
  <c r="AH445" i="2"/>
  <c r="AG445" i="2"/>
  <c r="AF445" i="2"/>
  <c r="AE445" i="2"/>
  <c r="AD445" i="2"/>
  <c r="AC445" i="2"/>
  <c r="AB445" i="2"/>
  <c r="AA445" i="2"/>
  <c r="AH483" i="2"/>
  <c r="AG483" i="2"/>
  <c r="AF483" i="2"/>
  <c r="AE483" i="2"/>
  <c r="AD483" i="2"/>
  <c r="AC483" i="2"/>
  <c r="AB483" i="2"/>
  <c r="AA483" i="2"/>
  <c r="AH41" i="2"/>
  <c r="AG41" i="2"/>
  <c r="AF41" i="2"/>
  <c r="AE41" i="2"/>
  <c r="AD41" i="2"/>
  <c r="AC41" i="2"/>
  <c r="AB41" i="2"/>
  <c r="AA41" i="2"/>
  <c r="AH61" i="2"/>
  <c r="AG61" i="2"/>
  <c r="AF61" i="2"/>
  <c r="AE61" i="2"/>
  <c r="AD61" i="2"/>
  <c r="AC61" i="2"/>
  <c r="AB61" i="2"/>
  <c r="AA61" i="2"/>
  <c r="AH253" i="2"/>
  <c r="AG253" i="2"/>
  <c r="AF253" i="2"/>
  <c r="AE253" i="2"/>
  <c r="AD253" i="2"/>
  <c r="AC253" i="2"/>
  <c r="AB253" i="2"/>
  <c r="AA253" i="2"/>
  <c r="AH564" i="2"/>
  <c r="AG564" i="2"/>
  <c r="AF564" i="2"/>
  <c r="AE564" i="2"/>
  <c r="AD564" i="2"/>
  <c r="AC564" i="2"/>
  <c r="AB564" i="2"/>
  <c r="AA564" i="2"/>
  <c r="AH388" i="2"/>
  <c r="AG388" i="2"/>
  <c r="AF388" i="2"/>
  <c r="AE388" i="2"/>
  <c r="AD388" i="2"/>
  <c r="AC388" i="2"/>
  <c r="AB388" i="2"/>
  <c r="AA388" i="2"/>
  <c r="AH223" i="2"/>
  <c r="AG223" i="2"/>
  <c r="AF223" i="2"/>
  <c r="AE223" i="2"/>
  <c r="AD223" i="2"/>
  <c r="AC223" i="2"/>
  <c r="AB223" i="2"/>
  <c r="AA223" i="2"/>
  <c r="AH332" i="2"/>
  <c r="AG332" i="2"/>
  <c r="AF332" i="2"/>
  <c r="AE332" i="2"/>
  <c r="AD332" i="2"/>
  <c r="AC332" i="2"/>
  <c r="AB332" i="2"/>
  <c r="AA332" i="2"/>
  <c r="AH50" i="2"/>
  <c r="AG50" i="2"/>
  <c r="AF50" i="2"/>
  <c r="AE50" i="2"/>
  <c r="AD50" i="2"/>
  <c r="AC50" i="2"/>
  <c r="AB50" i="2"/>
  <c r="AA50" i="2"/>
  <c r="AH95" i="2"/>
  <c r="AG95" i="2"/>
  <c r="AF95" i="2"/>
  <c r="AE95" i="2"/>
  <c r="AD95" i="2"/>
  <c r="AC95" i="2"/>
  <c r="AB95" i="2"/>
  <c r="AA95" i="2"/>
  <c r="AH237" i="2"/>
  <c r="AG237" i="2"/>
  <c r="AF237" i="2"/>
  <c r="AE237" i="2"/>
  <c r="AD237" i="2"/>
  <c r="AC237" i="2"/>
  <c r="AB237" i="2"/>
  <c r="AA237" i="2"/>
  <c r="AH561" i="2"/>
  <c r="AG561" i="2"/>
  <c r="AF561" i="2"/>
  <c r="AE561" i="2"/>
  <c r="AD561" i="2"/>
  <c r="AC561" i="2"/>
  <c r="AB561" i="2"/>
  <c r="AA561" i="2"/>
  <c r="AH435" i="2"/>
  <c r="AG435" i="2"/>
  <c r="AF435" i="2"/>
  <c r="AE435" i="2"/>
  <c r="AD435" i="2"/>
  <c r="AC435" i="2"/>
  <c r="AB435" i="2"/>
  <c r="AA435" i="2"/>
  <c r="AH263" i="2"/>
  <c r="AG263" i="2"/>
  <c r="AF263" i="2"/>
  <c r="AE263" i="2"/>
  <c r="AD263" i="2"/>
  <c r="AC263" i="2"/>
  <c r="AB263" i="2"/>
  <c r="AA263" i="2"/>
  <c r="AH455" i="2"/>
  <c r="AG455" i="2"/>
  <c r="AF455" i="2"/>
  <c r="AE455" i="2"/>
  <c r="AD455" i="2"/>
  <c r="AC455" i="2"/>
  <c r="AB455" i="2"/>
  <c r="AA455" i="2"/>
  <c r="AH392" i="2"/>
  <c r="AG392" i="2"/>
  <c r="AF392" i="2"/>
  <c r="AE392" i="2"/>
  <c r="AD392" i="2"/>
  <c r="AC392" i="2"/>
  <c r="AB392" i="2"/>
  <c r="AA392" i="2"/>
  <c r="AH489" i="2"/>
  <c r="AG489" i="2"/>
  <c r="AF489" i="2"/>
  <c r="AE489" i="2"/>
  <c r="AD489" i="2"/>
  <c r="AC489" i="2"/>
  <c r="AB489" i="2"/>
  <c r="AA489" i="2"/>
  <c r="AH440" i="2"/>
  <c r="AG440" i="2"/>
  <c r="AF440" i="2"/>
  <c r="AE440" i="2"/>
  <c r="AD440" i="2"/>
  <c r="AC440" i="2"/>
  <c r="AB440" i="2"/>
  <c r="AA440" i="2"/>
  <c r="AH439" i="2"/>
  <c r="AG439" i="2"/>
  <c r="AF439" i="2"/>
  <c r="AE439" i="2"/>
  <c r="AD439" i="2"/>
  <c r="AC439" i="2"/>
  <c r="AB439" i="2"/>
  <c r="AA439" i="2"/>
  <c r="AH495" i="2"/>
  <c r="AG495" i="2"/>
  <c r="AF495" i="2"/>
  <c r="AE495" i="2"/>
  <c r="AD495" i="2"/>
  <c r="AC495" i="2"/>
  <c r="AB495" i="2"/>
  <c r="AA495" i="2"/>
  <c r="AH196" i="2"/>
  <c r="AG196" i="2"/>
  <c r="AF196" i="2"/>
  <c r="AE196" i="2"/>
  <c r="AD196" i="2"/>
  <c r="AC196" i="2"/>
  <c r="AB196" i="2"/>
  <c r="AA196" i="2"/>
  <c r="AH558" i="2"/>
  <c r="AG558" i="2"/>
  <c r="AF558" i="2"/>
  <c r="AE558" i="2"/>
  <c r="AD558" i="2"/>
  <c r="AC558" i="2"/>
  <c r="AB558" i="2"/>
  <c r="AA558" i="2"/>
  <c r="AH321" i="2"/>
  <c r="AG321" i="2"/>
  <c r="AF321" i="2"/>
  <c r="AE321" i="2"/>
  <c r="AD321" i="2"/>
  <c r="AC321" i="2"/>
  <c r="AB321" i="2"/>
  <c r="AA321" i="2"/>
  <c r="AH235" i="2"/>
  <c r="AG235" i="2"/>
  <c r="AF235" i="2"/>
  <c r="AE235" i="2"/>
  <c r="AD235" i="2"/>
  <c r="AC235" i="2"/>
  <c r="AB235" i="2"/>
  <c r="AA235" i="2"/>
  <c r="AH369" i="2"/>
  <c r="AG369" i="2"/>
  <c r="AF369" i="2"/>
  <c r="AE369" i="2"/>
  <c r="AD369" i="2"/>
  <c r="AC369" i="2"/>
  <c r="AB369" i="2"/>
  <c r="AA369" i="2"/>
  <c r="AH118" i="2"/>
  <c r="AG118" i="2"/>
  <c r="AF118" i="2"/>
  <c r="AE118" i="2"/>
  <c r="AD118" i="2"/>
  <c r="AC118" i="2"/>
  <c r="AB118" i="2"/>
  <c r="AA118" i="2"/>
  <c r="AH8" i="2"/>
  <c r="AG8" i="2"/>
  <c r="AF8" i="2"/>
  <c r="AE8" i="2"/>
  <c r="AD8" i="2"/>
  <c r="AC8" i="2"/>
  <c r="AB8" i="2"/>
  <c r="AA8" i="2"/>
  <c r="AH459" i="2"/>
  <c r="AG459" i="2"/>
  <c r="AF459" i="2"/>
  <c r="AE459" i="2"/>
  <c r="AD459" i="2"/>
  <c r="AC459" i="2"/>
  <c r="AB459" i="2"/>
  <c r="AA459" i="2"/>
  <c r="AH365" i="2"/>
  <c r="AG365" i="2"/>
  <c r="AF365" i="2"/>
  <c r="AE365" i="2"/>
  <c r="AD365" i="2"/>
  <c r="AC365" i="2"/>
  <c r="AB365" i="2"/>
  <c r="AA365" i="2"/>
  <c r="AH586" i="2"/>
  <c r="AG586" i="2"/>
  <c r="AF586" i="2"/>
  <c r="AE586" i="2"/>
  <c r="AD586" i="2"/>
  <c r="AC586" i="2"/>
  <c r="AB586" i="2"/>
  <c r="AA586" i="2"/>
  <c r="AH594" i="2"/>
  <c r="AG594" i="2"/>
  <c r="AF594" i="2"/>
  <c r="AE594" i="2"/>
  <c r="AD594" i="2"/>
  <c r="AC594" i="2"/>
  <c r="AB594" i="2"/>
  <c r="AA594" i="2"/>
  <c r="AH330" i="2"/>
  <c r="AG330" i="2"/>
  <c r="AF330" i="2"/>
  <c r="AE330" i="2"/>
  <c r="AD330" i="2"/>
  <c r="AC330" i="2"/>
  <c r="AB330" i="2"/>
  <c r="AA330" i="2"/>
  <c r="AH12" i="2"/>
  <c r="AG12" i="2"/>
  <c r="AF12" i="2"/>
  <c r="AE12" i="2"/>
  <c r="AD12" i="2"/>
  <c r="AC12" i="2"/>
  <c r="AB12" i="2"/>
  <c r="AA12" i="2"/>
  <c r="AH611" i="2"/>
  <c r="AG611" i="2"/>
  <c r="AF611" i="2"/>
  <c r="AE611" i="2"/>
  <c r="AD611" i="2"/>
  <c r="AC611" i="2"/>
  <c r="AB611" i="2"/>
  <c r="AA611" i="2"/>
  <c r="AH39" i="2"/>
  <c r="AG39" i="2"/>
  <c r="AF39" i="2"/>
  <c r="AE39" i="2"/>
  <c r="AD39" i="2"/>
  <c r="AC39" i="2"/>
  <c r="AB39" i="2"/>
  <c r="AA39" i="2"/>
  <c r="AH33" i="2"/>
  <c r="AG33" i="2"/>
  <c r="AF33" i="2"/>
  <c r="AE33" i="2"/>
  <c r="AD33" i="2"/>
  <c r="AC33" i="2"/>
  <c r="AB33" i="2"/>
  <c r="AA33" i="2"/>
  <c r="AH384" i="2"/>
  <c r="AG384" i="2"/>
  <c r="AF384" i="2"/>
  <c r="AE384" i="2"/>
  <c r="AD384" i="2"/>
  <c r="AC384" i="2"/>
  <c r="AB384" i="2"/>
  <c r="AA384" i="2"/>
  <c r="AH373" i="2"/>
  <c r="AG373" i="2"/>
  <c r="AF373" i="2"/>
  <c r="AE373" i="2"/>
  <c r="AD373" i="2"/>
  <c r="AC373" i="2"/>
  <c r="AB373" i="2"/>
  <c r="AA373" i="2"/>
  <c r="AH43" i="2"/>
  <c r="AG43" i="2"/>
  <c r="AF43" i="2"/>
  <c r="AE43" i="2"/>
  <c r="AD43" i="2"/>
  <c r="AC43" i="2"/>
  <c r="AB43" i="2"/>
  <c r="AA43" i="2"/>
  <c r="AH378" i="2"/>
  <c r="AG378" i="2"/>
  <c r="AF378" i="2"/>
  <c r="AE378" i="2"/>
  <c r="AD378" i="2"/>
  <c r="AC378" i="2"/>
  <c r="AB378" i="2"/>
  <c r="AA378" i="2"/>
  <c r="AH491" i="2"/>
  <c r="AG491" i="2"/>
  <c r="AF491" i="2"/>
  <c r="AE491" i="2"/>
  <c r="AD491" i="2"/>
  <c r="AC491" i="2"/>
  <c r="AB491" i="2"/>
  <c r="AA491" i="2"/>
  <c r="AH457" i="2"/>
  <c r="AG457" i="2"/>
  <c r="AF457" i="2"/>
  <c r="AE457" i="2"/>
  <c r="AD457" i="2"/>
  <c r="AC457" i="2"/>
  <c r="AB457" i="2"/>
  <c r="AA457" i="2"/>
  <c r="AH6" i="2"/>
  <c r="AG6" i="2"/>
  <c r="AF6" i="2"/>
  <c r="AE6" i="2"/>
  <c r="AD6" i="2"/>
  <c r="AC6" i="2"/>
  <c r="AB6" i="2"/>
  <c r="AA6" i="2"/>
  <c r="AH229" i="2"/>
  <c r="AG229" i="2"/>
  <c r="AF229" i="2"/>
  <c r="AE229" i="2"/>
  <c r="AD229" i="2"/>
  <c r="AC229" i="2"/>
  <c r="AB229" i="2"/>
  <c r="AA229" i="2"/>
  <c r="AH195" i="2"/>
  <c r="AG195" i="2"/>
  <c r="AF195" i="2"/>
  <c r="AE195" i="2"/>
  <c r="AD195" i="2"/>
  <c r="AC195" i="2"/>
  <c r="AB195" i="2"/>
  <c r="AA195" i="2"/>
  <c r="AH47" i="2"/>
  <c r="AG47" i="2"/>
  <c r="AF47" i="2"/>
  <c r="AE47" i="2"/>
  <c r="AD47" i="2"/>
  <c r="AC47" i="2"/>
  <c r="AB47" i="2"/>
  <c r="AA47" i="2"/>
  <c r="AH493" i="2"/>
  <c r="AG493" i="2"/>
  <c r="AF493" i="2"/>
  <c r="AE493" i="2"/>
  <c r="AD493" i="2"/>
  <c r="AC493" i="2"/>
  <c r="AB493" i="2"/>
  <c r="AA493" i="2"/>
  <c r="AH45" i="2"/>
  <c r="AG45" i="2"/>
  <c r="AF45" i="2"/>
  <c r="AE45" i="2"/>
  <c r="AD45" i="2"/>
  <c r="AC45" i="2"/>
  <c r="AB45" i="2"/>
  <c r="AA45" i="2"/>
  <c r="AH371" i="2"/>
  <c r="AG371" i="2"/>
  <c r="AF371" i="2"/>
  <c r="AE371" i="2"/>
  <c r="AD371" i="2"/>
  <c r="AC371" i="2"/>
  <c r="AB371" i="2"/>
  <c r="AA371" i="2"/>
  <c r="AH31" i="2"/>
  <c r="AG31" i="2"/>
  <c r="AF31" i="2"/>
  <c r="AE31" i="2"/>
  <c r="AD31" i="2"/>
  <c r="AC31" i="2"/>
  <c r="AB31" i="2"/>
  <c r="AA31" i="2"/>
  <c r="AH2" i="2"/>
  <c r="AG2" i="2"/>
  <c r="AF2" i="2"/>
  <c r="AE2" i="2"/>
  <c r="AD2" i="2"/>
  <c r="AC2" i="2"/>
  <c r="AB2" i="2"/>
  <c r="AA2" i="2"/>
  <c r="AH249" i="2"/>
  <c r="AG249" i="2"/>
  <c r="AF249" i="2"/>
  <c r="AE249" i="2"/>
  <c r="AD249" i="2"/>
  <c r="AC249" i="2"/>
  <c r="AB249" i="2"/>
  <c r="AA249" i="2"/>
  <c r="AH363" i="2"/>
  <c r="AG363" i="2"/>
  <c r="AF363" i="2"/>
  <c r="AE363" i="2"/>
  <c r="AD363" i="2"/>
  <c r="AC363" i="2"/>
  <c r="AB363" i="2"/>
  <c r="AA363" i="2"/>
  <c r="AH231" i="2"/>
  <c r="AG231" i="2"/>
  <c r="AF231" i="2"/>
  <c r="AE231" i="2"/>
  <c r="AD231" i="2"/>
  <c r="AC231" i="2"/>
  <c r="AB231" i="2"/>
  <c r="AA231" i="2"/>
  <c r="AH382" i="2"/>
  <c r="AG382" i="2"/>
  <c r="AF382" i="2"/>
  <c r="AE382" i="2"/>
  <c r="AD382" i="2"/>
  <c r="AC382" i="2"/>
  <c r="AB382" i="2"/>
  <c r="AA382" i="2"/>
  <c r="AH431" i="2"/>
  <c r="AG431" i="2"/>
  <c r="AF431" i="2"/>
  <c r="AE431" i="2"/>
  <c r="AD431" i="2"/>
  <c r="AC431" i="2"/>
  <c r="AB431" i="2"/>
  <c r="AA431" i="2"/>
  <c r="AH21" i="2"/>
  <c r="AG21" i="2"/>
  <c r="AF21" i="2"/>
  <c r="AE21" i="2"/>
  <c r="AD21" i="2"/>
  <c r="AC21" i="2"/>
  <c r="AB21" i="2"/>
  <c r="AA21" i="2"/>
  <c r="AH380" i="2"/>
  <c r="AG380" i="2"/>
  <c r="AF380" i="2"/>
  <c r="AE380" i="2"/>
  <c r="AD380" i="2"/>
  <c r="AC380" i="2"/>
  <c r="AB380" i="2"/>
  <c r="AA380" i="2"/>
  <c r="AH35" i="2"/>
  <c r="AG35" i="2"/>
  <c r="AF35" i="2"/>
  <c r="AE35" i="2"/>
  <c r="AD35" i="2"/>
  <c r="AC35" i="2"/>
  <c r="AB35" i="2"/>
  <c r="AA35" i="2"/>
  <c r="AH433" i="2"/>
  <c r="AG433" i="2"/>
  <c r="AF433" i="2"/>
  <c r="AE433" i="2"/>
  <c r="AD433" i="2"/>
  <c r="AC433" i="2"/>
  <c r="AB433" i="2"/>
  <c r="AA433" i="2"/>
  <c r="AH4" i="2"/>
  <c r="AG4" i="2"/>
  <c r="AF4" i="2"/>
  <c r="AE4" i="2"/>
  <c r="AD4" i="2"/>
  <c r="AC4" i="2"/>
  <c r="AB4" i="2"/>
  <c r="AA4" i="2"/>
  <c r="AH375" i="2"/>
  <c r="AG375" i="2"/>
  <c r="AF375" i="2"/>
  <c r="AE375" i="2"/>
  <c r="AD375" i="2"/>
  <c r="AC375" i="2"/>
  <c r="AB375" i="2"/>
  <c r="AA375" i="2"/>
  <c r="AH178" i="2"/>
  <c r="AG178" i="2"/>
  <c r="AF178" i="2"/>
  <c r="AE178" i="2"/>
  <c r="AD178" i="2"/>
  <c r="AC178" i="2"/>
  <c r="AB178" i="2"/>
  <c r="AA178" i="2"/>
  <c r="AH185" i="2"/>
  <c r="AG185" i="2"/>
  <c r="AF185" i="2"/>
  <c r="AE185" i="2"/>
  <c r="AD185" i="2"/>
  <c r="AC185" i="2"/>
  <c r="AB185" i="2"/>
  <c r="AA185" i="2"/>
  <c r="AH183" i="2"/>
  <c r="AG183" i="2"/>
  <c r="AF183" i="2"/>
  <c r="AE183" i="2"/>
  <c r="AD183" i="2"/>
  <c r="AC183" i="2"/>
  <c r="AB183" i="2"/>
  <c r="AA183" i="2"/>
  <c r="AH187" i="2"/>
  <c r="AG187" i="2"/>
  <c r="AF187" i="2"/>
  <c r="AE187" i="2"/>
  <c r="AD187" i="2"/>
  <c r="AC187" i="2"/>
  <c r="AB187" i="2"/>
  <c r="AA187" i="2"/>
  <c r="AH519" i="2"/>
  <c r="AG519" i="2"/>
  <c r="AF519" i="2"/>
  <c r="AE519" i="2"/>
  <c r="AD519" i="2"/>
  <c r="AC519" i="2"/>
  <c r="AB519" i="2"/>
  <c r="AA519" i="2"/>
  <c r="AH191" i="2"/>
  <c r="AG191" i="2"/>
  <c r="AF191" i="2"/>
  <c r="AE191" i="2"/>
  <c r="AD191" i="2"/>
  <c r="AC191" i="2"/>
  <c r="AB191" i="2"/>
  <c r="AA191" i="2"/>
  <c r="AH98" i="2"/>
  <c r="AG98" i="2"/>
  <c r="AF98" i="2"/>
  <c r="AE98" i="2"/>
  <c r="AD98" i="2"/>
  <c r="AC98" i="2"/>
  <c r="AB98" i="2"/>
  <c r="AA98" i="2"/>
  <c r="AH176" i="2"/>
  <c r="AG176" i="2"/>
  <c r="AF176" i="2"/>
  <c r="AE176" i="2"/>
  <c r="AD176" i="2"/>
  <c r="AC176" i="2"/>
  <c r="AB176" i="2"/>
  <c r="AA176" i="2"/>
  <c r="AH193" i="2"/>
  <c r="AG193" i="2"/>
  <c r="AF193" i="2"/>
  <c r="AE193" i="2"/>
  <c r="AD193" i="2"/>
  <c r="AC193" i="2"/>
  <c r="AB193" i="2"/>
  <c r="AA193" i="2"/>
  <c r="AH129" i="2"/>
  <c r="AG129" i="2"/>
  <c r="AF129" i="2"/>
  <c r="AE129" i="2"/>
  <c r="AD129" i="2"/>
  <c r="AC129" i="2"/>
  <c r="AB129" i="2"/>
  <c r="AA129" i="2"/>
  <c r="AH66" i="2"/>
  <c r="AG66" i="2"/>
  <c r="AF66" i="2"/>
  <c r="AE66" i="2"/>
  <c r="AD66" i="2"/>
  <c r="AC66" i="2"/>
  <c r="AB66" i="2"/>
  <c r="AA66" i="2"/>
  <c r="AH517" i="2"/>
  <c r="AG517" i="2"/>
  <c r="AF517" i="2"/>
  <c r="AE517" i="2"/>
  <c r="AD517" i="2"/>
  <c r="AC517" i="2"/>
  <c r="AB517" i="2"/>
  <c r="AA517" i="2"/>
  <c r="AH541" i="2"/>
  <c r="AG541" i="2"/>
  <c r="AF541" i="2"/>
  <c r="AE541" i="2"/>
  <c r="AD541" i="2"/>
  <c r="AC541" i="2"/>
  <c r="AB541" i="2"/>
  <c r="AA541" i="2"/>
  <c r="AH551" i="2"/>
  <c r="AG551" i="2"/>
  <c r="AF551" i="2"/>
  <c r="AE551" i="2"/>
  <c r="AD551" i="2"/>
  <c r="AC551" i="2"/>
  <c r="AB551" i="2"/>
  <c r="AA551" i="2"/>
  <c r="AH174" i="2"/>
  <c r="AG174" i="2"/>
  <c r="AF174" i="2"/>
  <c r="AE174" i="2"/>
  <c r="AD174" i="2"/>
  <c r="AC174" i="2"/>
  <c r="AB174" i="2"/>
  <c r="AA174" i="2"/>
  <c r="AH573" i="2"/>
  <c r="AG573" i="2"/>
  <c r="AF573" i="2"/>
  <c r="AE573" i="2"/>
  <c r="AD573" i="2"/>
  <c r="AC573" i="2"/>
  <c r="AB573" i="2"/>
  <c r="AA573" i="2"/>
  <c r="AH52" i="2"/>
  <c r="AG52" i="2"/>
  <c r="AF52" i="2"/>
  <c r="AE52" i="2"/>
  <c r="AD52" i="2"/>
  <c r="AC52" i="2"/>
  <c r="AB52" i="2"/>
  <c r="AA52" i="2"/>
  <c r="AH54" i="2"/>
  <c r="AG54" i="2"/>
  <c r="AF54" i="2"/>
  <c r="AE54" i="2"/>
  <c r="AD54" i="2"/>
  <c r="AC54" i="2"/>
  <c r="AB54" i="2"/>
  <c r="AA54" i="2"/>
  <c r="AH603" i="2"/>
  <c r="AG603" i="2"/>
  <c r="AF603" i="2"/>
  <c r="AE603" i="2"/>
  <c r="AD603" i="2"/>
  <c r="AC603" i="2"/>
  <c r="AB603" i="2"/>
  <c r="AA603" i="2"/>
  <c r="AH111" i="2"/>
  <c r="AG111" i="2"/>
  <c r="AF111" i="2"/>
  <c r="AE111" i="2"/>
  <c r="AD111" i="2"/>
  <c r="AC111" i="2"/>
  <c r="AB111" i="2"/>
  <c r="AA111" i="2"/>
  <c r="AH105" i="2"/>
  <c r="AG105" i="2"/>
  <c r="AF105" i="2"/>
  <c r="AE105" i="2"/>
  <c r="AD105" i="2"/>
  <c r="AC105" i="2"/>
  <c r="AB105" i="2"/>
  <c r="AA105" i="2"/>
  <c r="AH478" i="2"/>
  <c r="AG478" i="2"/>
  <c r="AF478" i="2"/>
  <c r="AE478" i="2"/>
  <c r="AD478" i="2"/>
  <c r="AC478" i="2"/>
  <c r="AB478" i="2"/>
  <c r="AA478" i="2"/>
  <c r="AH58" i="2"/>
  <c r="AG58" i="2"/>
  <c r="AF58" i="2"/>
  <c r="AE58" i="2"/>
  <c r="AD58" i="2"/>
  <c r="AC58" i="2"/>
  <c r="AB58" i="2"/>
  <c r="AA58" i="2"/>
  <c r="AH69" i="2"/>
  <c r="AG69" i="2"/>
  <c r="AF69" i="2"/>
  <c r="AE69" i="2"/>
  <c r="AD69" i="2"/>
  <c r="AC69" i="2"/>
  <c r="AB69" i="2"/>
  <c r="AA69" i="2"/>
  <c r="AH132" i="2"/>
  <c r="AG132" i="2"/>
  <c r="AF132" i="2"/>
  <c r="AE132" i="2"/>
  <c r="AD132" i="2"/>
  <c r="AC132" i="2"/>
  <c r="AB132" i="2"/>
  <c r="AA132" i="2"/>
  <c r="AH490" i="2"/>
  <c r="AG490" i="2"/>
  <c r="AF490" i="2"/>
  <c r="AE490" i="2"/>
  <c r="AD490" i="2"/>
  <c r="AC490" i="2"/>
  <c r="AB490" i="2"/>
  <c r="AA490" i="2"/>
  <c r="AH64" i="2"/>
  <c r="AG64" i="2"/>
  <c r="AF64" i="2"/>
  <c r="AE64" i="2"/>
  <c r="AD64" i="2"/>
  <c r="AC64" i="2"/>
  <c r="AB64" i="2"/>
  <c r="AA64" i="2"/>
  <c r="AH543" i="2"/>
  <c r="AG543" i="2"/>
  <c r="AF543" i="2"/>
  <c r="AE543" i="2"/>
  <c r="AD543" i="2"/>
  <c r="AC543" i="2"/>
  <c r="AB543" i="2"/>
  <c r="AA543" i="2"/>
  <c r="AH523" i="2"/>
  <c r="AG523" i="2"/>
  <c r="AF523" i="2"/>
  <c r="AE523" i="2"/>
  <c r="AD523" i="2"/>
  <c r="AC523" i="2"/>
  <c r="AB523" i="2"/>
  <c r="AA523" i="2"/>
  <c r="AH557" i="2"/>
  <c r="AG557" i="2"/>
  <c r="AF557" i="2"/>
  <c r="AE557" i="2"/>
  <c r="AD557" i="2"/>
  <c r="AC557" i="2"/>
  <c r="AB557" i="2"/>
  <c r="AA557" i="2"/>
  <c r="AH510" i="2"/>
  <c r="AG510" i="2"/>
  <c r="AF510" i="2"/>
  <c r="AE510" i="2"/>
  <c r="AD510" i="2"/>
  <c r="AC510" i="2"/>
  <c r="AB510" i="2"/>
  <c r="AA510" i="2"/>
  <c r="AH601" i="2"/>
  <c r="AG601" i="2"/>
  <c r="AF601" i="2"/>
  <c r="AE601" i="2"/>
  <c r="AD601" i="2"/>
  <c r="AC601" i="2"/>
  <c r="AB601" i="2"/>
  <c r="AA601" i="2"/>
  <c r="AH593" i="2"/>
  <c r="AG593" i="2"/>
  <c r="AF593" i="2"/>
  <c r="AE593" i="2"/>
  <c r="AD593" i="2"/>
  <c r="AC593" i="2"/>
  <c r="AB593" i="2"/>
  <c r="AA593" i="2"/>
  <c r="AH563" i="2"/>
  <c r="AG563" i="2"/>
  <c r="AF563" i="2"/>
  <c r="AE563" i="2"/>
  <c r="AD563" i="2"/>
  <c r="AC563" i="2"/>
  <c r="AB563" i="2"/>
  <c r="AA563" i="2"/>
  <c r="AH515" i="2"/>
  <c r="AG515" i="2"/>
  <c r="AF515" i="2"/>
  <c r="AE515" i="2"/>
  <c r="AD515" i="2"/>
  <c r="AC515" i="2"/>
  <c r="AB515" i="2"/>
  <c r="AA515" i="2"/>
  <c r="AH612" i="2"/>
  <c r="AG612" i="2"/>
  <c r="AF612" i="2"/>
  <c r="AE612" i="2"/>
  <c r="AD612" i="2"/>
  <c r="AC612" i="2"/>
  <c r="AB612" i="2"/>
  <c r="AA612" i="2"/>
  <c r="AH496" i="2"/>
  <c r="AG496" i="2"/>
  <c r="AF496" i="2"/>
  <c r="AE496" i="2"/>
  <c r="AD496" i="2"/>
  <c r="AC496" i="2"/>
  <c r="AB496" i="2"/>
  <c r="AA496" i="2"/>
  <c r="AH591" i="2"/>
  <c r="AG591" i="2"/>
  <c r="AF591" i="2"/>
  <c r="AE591" i="2"/>
  <c r="AD591" i="2"/>
  <c r="AC591" i="2"/>
  <c r="AB591" i="2"/>
  <c r="AA591" i="2"/>
  <c r="AH113" i="2"/>
  <c r="AG113" i="2"/>
  <c r="AF113" i="2"/>
  <c r="AE113" i="2"/>
  <c r="AD113" i="2"/>
  <c r="AC113" i="2"/>
  <c r="AB113" i="2"/>
  <c r="AA113" i="2"/>
  <c r="AH559" i="2"/>
  <c r="AG559" i="2"/>
  <c r="AF559" i="2"/>
  <c r="AE559" i="2"/>
  <c r="AD559" i="2"/>
  <c r="AC559" i="2"/>
  <c r="AB559" i="2"/>
  <c r="AA559" i="2"/>
  <c r="AH567" i="2"/>
  <c r="AG567" i="2"/>
  <c r="AF567" i="2"/>
  <c r="AE567" i="2"/>
  <c r="AD567" i="2"/>
  <c r="AC567" i="2"/>
  <c r="AB567" i="2"/>
  <c r="AA567" i="2"/>
  <c r="AH203" i="2"/>
  <c r="AG203" i="2"/>
  <c r="AF203" i="2"/>
  <c r="AE203" i="2"/>
  <c r="AD203" i="2"/>
  <c r="AC203" i="2"/>
  <c r="AB203" i="2"/>
  <c r="AA203" i="2"/>
  <c r="AH154" i="2"/>
  <c r="AG154" i="2"/>
  <c r="AF154" i="2"/>
  <c r="AE154" i="2"/>
  <c r="AD154" i="2"/>
  <c r="AC154" i="2"/>
  <c r="AB154" i="2"/>
  <c r="AA154" i="2"/>
  <c r="AH499" i="2"/>
  <c r="AG499" i="2"/>
  <c r="AF499" i="2"/>
  <c r="AE499" i="2"/>
  <c r="AD499" i="2"/>
  <c r="AC499" i="2"/>
  <c r="AB499" i="2"/>
  <c r="AA499" i="2"/>
  <c r="AH545" i="2"/>
  <c r="AG545" i="2"/>
  <c r="AF545" i="2"/>
  <c r="AE545" i="2"/>
  <c r="AD545" i="2"/>
  <c r="AC545" i="2"/>
  <c r="AB545" i="2"/>
  <c r="AA545" i="2"/>
  <c r="AH107" i="2"/>
  <c r="AG107" i="2"/>
  <c r="AF107" i="2"/>
  <c r="AE107" i="2"/>
  <c r="AD107" i="2"/>
  <c r="AC107" i="2"/>
  <c r="AB107" i="2"/>
  <c r="AA107" i="2"/>
  <c r="AH79" i="2"/>
  <c r="AG79" i="2"/>
  <c r="AF79" i="2"/>
  <c r="AE79" i="2"/>
  <c r="AD79" i="2"/>
  <c r="AC79" i="2"/>
  <c r="AB79" i="2"/>
  <c r="AA79" i="2"/>
  <c r="AH533" i="2"/>
  <c r="AG533" i="2"/>
  <c r="AF533" i="2"/>
  <c r="AE533" i="2"/>
  <c r="AD533" i="2"/>
  <c r="AC533" i="2"/>
  <c r="AB533" i="2"/>
  <c r="AA533" i="2"/>
  <c r="AH525" i="2"/>
  <c r="AG525" i="2"/>
  <c r="AF525" i="2"/>
  <c r="AE525" i="2"/>
  <c r="AD525" i="2"/>
  <c r="AC525" i="2"/>
  <c r="AB525" i="2"/>
  <c r="AA525" i="2"/>
  <c r="AH583" i="2"/>
  <c r="AG583" i="2"/>
  <c r="AF583" i="2"/>
  <c r="AE583" i="2"/>
  <c r="AD583" i="2"/>
  <c r="AC583" i="2"/>
  <c r="AB583" i="2"/>
  <c r="AA583" i="2"/>
  <c r="AH484" i="2"/>
  <c r="AG484" i="2"/>
  <c r="AF484" i="2"/>
  <c r="AE484" i="2"/>
  <c r="AD484" i="2"/>
  <c r="AC484" i="2"/>
  <c r="AB484" i="2"/>
  <c r="AA484" i="2"/>
  <c r="AH531" i="2"/>
  <c r="AG531" i="2"/>
  <c r="AF531" i="2"/>
  <c r="AE531" i="2"/>
  <c r="AD531" i="2"/>
  <c r="AC531" i="2"/>
  <c r="AB531" i="2"/>
  <c r="AA531" i="2"/>
  <c r="AH101" i="2"/>
  <c r="AG101" i="2"/>
  <c r="AF101" i="2"/>
  <c r="AE101" i="2"/>
  <c r="AD101" i="2"/>
  <c r="AC101" i="2"/>
  <c r="AB101" i="2"/>
  <c r="AA101" i="2"/>
  <c r="AH56" i="2"/>
  <c r="AG56" i="2"/>
  <c r="AF56" i="2"/>
  <c r="AE56" i="2"/>
  <c r="AD56" i="2"/>
  <c r="AC56" i="2"/>
  <c r="AB56" i="2"/>
  <c r="AA56" i="2"/>
  <c r="AH383" i="2"/>
  <c r="AG383" i="2"/>
  <c r="AF383" i="2"/>
  <c r="AE383" i="2"/>
  <c r="AD383" i="2"/>
  <c r="AC383" i="2"/>
  <c r="AB383" i="2"/>
  <c r="AA383" i="2"/>
  <c r="AH527" i="2"/>
  <c r="AG527" i="2"/>
  <c r="AF527" i="2"/>
  <c r="AE527" i="2"/>
  <c r="AD527" i="2"/>
  <c r="AC527" i="2"/>
  <c r="AB527" i="2"/>
  <c r="AA527" i="2"/>
  <c r="AH537" i="2"/>
  <c r="AG537" i="2"/>
  <c r="AF537" i="2"/>
  <c r="AE537" i="2"/>
  <c r="AD537" i="2"/>
  <c r="AC537" i="2"/>
  <c r="AB537" i="2"/>
  <c r="AA537" i="2"/>
  <c r="AH92" i="2"/>
  <c r="AG92" i="2"/>
  <c r="AF92" i="2"/>
  <c r="AE92" i="2"/>
  <c r="AD92" i="2"/>
  <c r="AC92" i="2"/>
  <c r="AB92" i="2"/>
  <c r="AA92" i="2"/>
  <c r="AH464" i="2"/>
  <c r="AG464" i="2"/>
  <c r="AF464" i="2"/>
  <c r="AE464" i="2"/>
  <c r="AD464" i="2"/>
  <c r="AC464" i="2"/>
  <c r="AB464" i="2"/>
  <c r="AA464" i="2"/>
  <c r="AH60" i="2"/>
  <c r="AG60" i="2"/>
  <c r="AF60" i="2"/>
  <c r="AE60" i="2"/>
  <c r="AD60" i="2"/>
  <c r="AC60" i="2"/>
  <c r="AB60" i="2"/>
  <c r="AA60" i="2"/>
  <c r="AH71" i="2"/>
  <c r="AG71" i="2"/>
  <c r="AF71" i="2"/>
  <c r="AE71" i="2"/>
  <c r="AD71" i="2"/>
  <c r="AC71" i="2"/>
  <c r="AB71" i="2"/>
  <c r="AA71" i="2"/>
  <c r="AH377" i="2"/>
  <c r="AG377" i="2"/>
  <c r="AF377" i="2"/>
  <c r="AE377" i="2"/>
  <c r="AD377" i="2"/>
  <c r="AC377" i="2"/>
  <c r="AB377" i="2"/>
  <c r="AA377" i="2"/>
  <c r="AH597" i="2"/>
  <c r="AG597" i="2"/>
  <c r="AF597" i="2"/>
  <c r="AE597" i="2"/>
  <c r="AD597" i="2"/>
  <c r="AC597" i="2"/>
  <c r="AB597" i="2"/>
  <c r="AA597" i="2"/>
  <c r="AH614" i="2"/>
  <c r="AG614" i="2"/>
  <c r="AF614" i="2"/>
  <c r="AE614" i="2"/>
  <c r="AD614" i="2"/>
  <c r="AC614" i="2"/>
  <c r="AB614" i="2"/>
  <c r="AA614" i="2"/>
  <c r="AH539" i="2"/>
  <c r="AG539" i="2"/>
  <c r="AF539" i="2"/>
  <c r="AE539" i="2"/>
  <c r="AD539" i="2"/>
  <c r="AC539" i="2"/>
  <c r="AB539" i="2"/>
  <c r="AA539" i="2"/>
  <c r="AH587" i="2"/>
  <c r="AG587" i="2"/>
  <c r="AF587" i="2"/>
  <c r="AE587" i="2"/>
  <c r="AD587" i="2"/>
  <c r="AC587" i="2"/>
  <c r="AB587" i="2"/>
  <c r="AA587" i="2"/>
  <c r="AH444" i="2"/>
  <c r="AG444" i="2"/>
  <c r="AF444" i="2"/>
  <c r="AE444" i="2"/>
  <c r="AD444" i="2"/>
  <c r="AC444" i="2"/>
  <c r="AB444" i="2"/>
  <c r="AA444" i="2"/>
  <c r="AH201" i="2"/>
  <c r="AG201" i="2"/>
  <c r="AF201" i="2"/>
  <c r="AE201" i="2"/>
  <c r="AD201" i="2"/>
  <c r="AC201" i="2"/>
  <c r="AB201" i="2"/>
  <c r="AA201" i="2"/>
  <c r="AH73" i="2"/>
  <c r="AG73" i="2"/>
  <c r="AF73" i="2"/>
  <c r="AE73" i="2"/>
  <c r="AD73" i="2"/>
  <c r="AC73" i="2"/>
  <c r="AB73" i="2"/>
  <c r="AA73" i="2"/>
  <c r="AH460" i="2"/>
  <c r="AG460" i="2"/>
  <c r="AF460" i="2"/>
  <c r="AE460" i="2"/>
  <c r="AD460" i="2"/>
  <c r="AC460" i="2"/>
  <c r="AB460" i="2"/>
  <c r="AA460" i="2"/>
  <c r="AH482" i="2"/>
  <c r="AG482" i="2"/>
  <c r="AF482" i="2"/>
  <c r="AE482" i="2"/>
  <c r="AD482" i="2"/>
  <c r="AC482" i="2"/>
  <c r="AB482" i="2"/>
  <c r="AA482" i="2"/>
  <c r="AH553" i="2"/>
  <c r="AG553" i="2"/>
  <c r="AF553" i="2"/>
  <c r="AE553" i="2"/>
  <c r="AD553" i="2"/>
  <c r="AC553" i="2"/>
  <c r="AB553" i="2"/>
  <c r="AA553" i="2"/>
  <c r="AH96" i="2"/>
  <c r="AG96" i="2"/>
  <c r="AF96" i="2"/>
  <c r="AE96" i="2"/>
  <c r="AD96" i="2"/>
  <c r="AC96" i="2"/>
  <c r="AB96" i="2"/>
  <c r="AA96" i="2"/>
  <c r="AH571" i="2"/>
  <c r="AG571" i="2"/>
  <c r="AF571" i="2"/>
  <c r="AE571" i="2"/>
  <c r="AD571" i="2"/>
  <c r="AC571" i="2"/>
  <c r="AB571" i="2"/>
  <c r="AA571" i="2"/>
  <c r="AH610" i="2"/>
  <c r="AG610" i="2"/>
  <c r="AF610" i="2"/>
  <c r="AE610" i="2"/>
  <c r="AD610" i="2"/>
  <c r="AC610" i="2"/>
  <c r="AB610" i="2"/>
  <c r="AA610" i="2"/>
  <c r="AH565" i="2"/>
  <c r="AG565" i="2"/>
  <c r="AF565" i="2"/>
  <c r="AE565" i="2"/>
  <c r="AD565" i="2"/>
  <c r="AC565" i="2"/>
  <c r="AB565" i="2"/>
  <c r="AA565" i="2"/>
  <c r="AH150" i="2"/>
  <c r="AG150" i="2"/>
  <c r="AF150" i="2"/>
  <c r="AE150" i="2"/>
  <c r="AD150" i="2"/>
  <c r="AC150" i="2"/>
  <c r="AB150" i="2"/>
  <c r="AA150" i="2"/>
  <c r="AH90" i="2"/>
  <c r="AG90" i="2"/>
  <c r="AF90" i="2"/>
  <c r="AE90" i="2"/>
  <c r="AD90" i="2"/>
  <c r="AC90" i="2"/>
  <c r="AB90" i="2"/>
  <c r="AA90" i="2"/>
  <c r="AH529" i="2"/>
  <c r="AG529" i="2"/>
  <c r="AF529" i="2"/>
  <c r="AE529" i="2"/>
  <c r="AD529" i="2"/>
  <c r="AC529" i="2"/>
  <c r="AB529" i="2"/>
  <c r="AA529" i="2"/>
  <c r="AH605" i="2"/>
  <c r="AG605" i="2"/>
  <c r="AF605" i="2"/>
  <c r="AE605" i="2"/>
  <c r="AD605" i="2"/>
  <c r="AC605" i="2"/>
  <c r="AB605" i="2"/>
  <c r="AA605" i="2"/>
  <c r="AH436" i="2"/>
  <c r="AG436" i="2"/>
  <c r="AF436" i="2"/>
  <c r="AE436" i="2"/>
  <c r="AD436" i="2"/>
  <c r="AC436" i="2"/>
  <c r="AB436" i="2"/>
  <c r="AA436" i="2"/>
  <c r="AH49" i="2"/>
  <c r="AG49" i="2"/>
  <c r="AF49" i="2"/>
  <c r="AE49" i="2"/>
  <c r="AD49" i="2"/>
  <c r="AC49" i="2"/>
  <c r="AB49" i="2"/>
  <c r="AA49" i="2"/>
  <c r="AH575" i="2"/>
  <c r="AG575" i="2"/>
  <c r="AF575" i="2"/>
  <c r="AE575" i="2"/>
  <c r="AD575" i="2"/>
  <c r="AC575" i="2"/>
  <c r="AB575" i="2"/>
  <c r="AA575" i="2"/>
  <c r="AH472" i="2"/>
  <c r="AG472" i="2"/>
  <c r="AF472" i="2"/>
  <c r="AE472" i="2"/>
  <c r="AD472" i="2"/>
  <c r="AC472" i="2"/>
  <c r="AB472" i="2"/>
  <c r="AA472" i="2"/>
  <c r="AH466" i="2"/>
  <c r="AG466" i="2"/>
  <c r="AF466" i="2"/>
  <c r="AE466" i="2"/>
  <c r="AD466" i="2"/>
  <c r="AC466" i="2"/>
  <c r="AB466" i="2"/>
  <c r="AA466" i="2"/>
  <c r="AH434" i="2"/>
  <c r="AG434" i="2"/>
  <c r="AF434" i="2"/>
  <c r="AE434" i="2"/>
  <c r="AD434" i="2"/>
  <c r="AC434" i="2"/>
  <c r="AB434" i="2"/>
  <c r="AA434" i="2"/>
  <c r="AH83" i="2"/>
  <c r="AG83" i="2"/>
  <c r="AF83" i="2"/>
  <c r="AE83" i="2"/>
  <c r="AD83" i="2"/>
  <c r="AC83" i="2"/>
  <c r="AB83" i="2"/>
  <c r="AA83" i="2"/>
  <c r="AH412" i="2"/>
  <c r="AG412" i="2"/>
  <c r="AF412" i="2"/>
  <c r="AE412" i="2"/>
  <c r="AD412" i="2"/>
  <c r="AC412" i="2"/>
  <c r="AB412" i="2"/>
  <c r="AA412" i="2"/>
  <c r="AH125" i="2"/>
  <c r="AG125" i="2"/>
  <c r="AF125" i="2"/>
  <c r="AE125" i="2"/>
  <c r="AD125" i="2"/>
  <c r="AC125" i="2"/>
  <c r="AB125" i="2"/>
  <c r="AA125" i="2"/>
  <c r="AH432" i="2"/>
  <c r="AG432" i="2"/>
  <c r="AF432" i="2"/>
  <c r="AE432" i="2"/>
  <c r="AD432" i="2"/>
  <c r="AC432" i="2"/>
  <c r="AB432" i="2"/>
  <c r="AA432" i="2"/>
  <c r="AH468" i="2"/>
  <c r="AG468" i="2"/>
  <c r="AF468" i="2"/>
  <c r="AE468" i="2"/>
  <c r="AD468" i="2"/>
  <c r="AC468" i="2"/>
  <c r="AB468" i="2"/>
  <c r="AA468" i="2"/>
  <c r="AH494" i="2"/>
  <c r="AG494" i="2"/>
  <c r="AF494" i="2"/>
  <c r="AE494" i="2"/>
  <c r="AD494" i="2"/>
  <c r="AC494" i="2"/>
  <c r="AB494" i="2"/>
  <c r="AA494" i="2"/>
  <c r="AH94" i="2"/>
  <c r="AG94" i="2"/>
  <c r="AF94" i="2"/>
  <c r="AE94" i="2"/>
  <c r="AD94" i="2"/>
  <c r="AC94" i="2"/>
  <c r="AB94" i="2"/>
  <c r="AA94" i="2"/>
  <c r="AH513" i="2"/>
  <c r="AG513" i="2"/>
  <c r="AF513" i="2"/>
  <c r="AE513" i="2"/>
  <c r="AD513" i="2"/>
  <c r="AC513" i="2"/>
  <c r="AB513" i="2"/>
  <c r="AA513" i="2"/>
  <c r="AH115" i="2"/>
  <c r="AG115" i="2"/>
  <c r="AF115" i="2"/>
  <c r="AE115" i="2"/>
  <c r="AD115" i="2"/>
  <c r="AC115" i="2"/>
  <c r="AB115" i="2"/>
  <c r="AA115" i="2"/>
  <c r="AH470" i="2"/>
  <c r="AG470" i="2"/>
  <c r="AF470" i="2"/>
  <c r="AE470" i="2"/>
  <c r="AD470" i="2"/>
  <c r="AC470" i="2"/>
  <c r="AB470" i="2"/>
  <c r="AA470" i="2"/>
  <c r="AH506" i="2"/>
  <c r="AG506" i="2"/>
  <c r="AF506" i="2"/>
  <c r="AE506" i="2"/>
  <c r="AD506" i="2"/>
  <c r="AC506" i="2"/>
  <c r="AB506" i="2"/>
  <c r="AA506" i="2"/>
  <c r="AH77" i="2"/>
  <c r="AG77" i="2"/>
  <c r="AF77" i="2"/>
  <c r="AE77" i="2"/>
  <c r="AD77" i="2"/>
  <c r="AC77" i="2"/>
  <c r="AB77" i="2"/>
  <c r="AA77" i="2"/>
  <c r="AH366" i="2"/>
  <c r="AG366" i="2"/>
  <c r="AF366" i="2"/>
  <c r="AE366" i="2"/>
  <c r="AD366" i="2"/>
  <c r="AC366" i="2"/>
  <c r="AB366" i="2"/>
  <c r="AA366" i="2"/>
  <c r="AH81" i="2"/>
  <c r="AG81" i="2"/>
  <c r="AF81" i="2"/>
  <c r="AE81" i="2"/>
  <c r="AD81" i="2"/>
  <c r="AC81" i="2"/>
  <c r="AB81" i="2"/>
  <c r="AA81" i="2"/>
  <c r="AH119" i="2"/>
  <c r="AG119" i="2"/>
  <c r="AF119" i="2"/>
  <c r="AE119" i="2"/>
  <c r="AD119" i="2"/>
  <c r="AC119" i="2"/>
  <c r="AB119" i="2"/>
  <c r="AA119" i="2"/>
  <c r="AH589" i="2"/>
  <c r="AG589" i="2"/>
  <c r="AF589" i="2"/>
  <c r="AE589" i="2"/>
  <c r="AD589" i="2"/>
  <c r="AC589" i="2"/>
  <c r="AB589" i="2"/>
  <c r="AA589" i="2"/>
  <c r="AH160" i="2"/>
  <c r="AG160" i="2"/>
  <c r="AF160" i="2"/>
  <c r="AE160" i="2"/>
  <c r="AD160" i="2"/>
  <c r="AC160" i="2"/>
  <c r="AB160" i="2"/>
  <c r="AA160" i="2"/>
  <c r="AH549" i="2"/>
  <c r="AG549" i="2"/>
  <c r="AF549" i="2"/>
  <c r="AE549" i="2"/>
  <c r="AD549" i="2"/>
  <c r="AC549" i="2"/>
  <c r="AB549" i="2"/>
  <c r="AA549" i="2"/>
  <c r="AH197" i="2"/>
  <c r="AG197" i="2"/>
  <c r="AF197" i="2"/>
  <c r="AE197" i="2"/>
  <c r="AD197" i="2"/>
  <c r="AC197" i="2"/>
  <c r="AB197" i="2"/>
  <c r="AA197" i="2"/>
  <c r="AH370" i="2"/>
  <c r="AG370" i="2"/>
  <c r="AF370" i="2"/>
  <c r="AE370" i="2"/>
  <c r="AD370" i="2"/>
  <c r="AC370" i="2"/>
  <c r="AB370" i="2"/>
  <c r="AA370" i="2"/>
  <c r="AH121" i="2"/>
  <c r="AG121" i="2"/>
  <c r="AF121" i="2"/>
  <c r="AE121" i="2"/>
  <c r="AD121" i="2"/>
  <c r="AC121" i="2"/>
  <c r="AB121" i="2"/>
  <c r="AA121" i="2"/>
  <c r="AH577" i="2"/>
  <c r="AG577" i="2"/>
  <c r="AF577" i="2"/>
  <c r="AE577" i="2"/>
  <c r="AD577" i="2"/>
  <c r="AC577" i="2"/>
  <c r="AB577" i="2"/>
  <c r="AA577" i="2"/>
  <c r="AH158" i="2"/>
  <c r="AG158" i="2"/>
  <c r="AF158" i="2"/>
  <c r="AE158" i="2"/>
  <c r="AD158" i="2"/>
  <c r="AC158" i="2"/>
  <c r="AB158" i="2"/>
  <c r="AA158" i="2"/>
  <c r="AH142" i="2"/>
  <c r="AG142" i="2"/>
  <c r="AF142" i="2"/>
  <c r="AE142" i="2"/>
  <c r="AD142" i="2"/>
  <c r="AC142" i="2"/>
  <c r="AB142" i="2"/>
  <c r="AA142" i="2"/>
  <c r="AH199" i="2"/>
  <c r="AG199" i="2"/>
  <c r="AF199" i="2"/>
  <c r="AE199" i="2"/>
  <c r="AD199" i="2"/>
  <c r="AC199" i="2"/>
  <c r="AB199" i="2"/>
  <c r="AA199" i="2"/>
  <c r="AH117" i="2"/>
  <c r="AG117" i="2"/>
  <c r="AF117" i="2"/>
  <c r="AE117" i="2"/>
  <c r="AD117" i="2"/>
  <c r="AC117" i="2"/>
  <c r="AB117" i="2"/>
  <c r="AA117" i="2"/>
  <c r="AH138" i="2"/>
  <c r="AG138" i="2"/>
  <c r="AF138" i="2"/>
  <c r="AE138" i="2"/>
  <c r="AD138" i="2"/>
  <c r="AC138" i="2"/>
  <c r="AB138" i="2"/>
  <c r="AA138" i="2"/>
  <c r="AH379" i="2"/>
  <c r="AG379" i="2"/>
  <c r="AF379" i="2"/>
  <c r="AE379" i="2"/>
  <c r="AD379" i="2"/>
  <c r="AC379" i="2"/>
  <c r="AB379" i="2"/>
  <c r="AA379" i="2"/>
  <c r="AH162" i="2"/>
  <c r="AG162" i="2"/>
  <c r="AF162" i="2"/>
  <c r="AE162" i="2"/>
  <c r="AD162" i="2"/>
  <c r="AC162" i="2"/>
  <c r="AB162" i="2"/>
  <c r="AA162" i="2"/>
  <c r="AH492" i="2"/>
  <c r="AG492" i="2"/>
  <c r="AF492" i="2"/>
  <c r="AE492" i="2"/>
  <c r="AD492" i="2"/>
  <c r="AC492" i="2"/>
  <c r="AB492" i="2"/>
  <c r="AA492" i="2"/>
  <c r="AH555" i="2"/>
  <c r="AG555" i="2"/>
  <c r="AF555" i="2"/>
  <c r="AE555" i="2"/>
  <c r="AD555" i="2"/>
  <c r="AC555" i="2"/>
  <c r="AB555" i="2"/>
  <c r="AA555" i="2"/>
  <c r="AH430" i="2"/>
  <c r="AG430" i="2"/>
  <c r="AF430" i="2"/>
  <c r="AE430" i="2"/>
  <c r="AD430" i="2"/>
  <c r="AC430" i="2"/>
  <c r="AB430" i="2"/>
  <c r="AA430" i="2"/>
  <c r="AH508" i="2"/>
  <c r="AG508" i="2"/>
  <c r="AF508" i="2"/>
  <c r="AE508" i="2"/>
  <c r="AD508" i="2"/>
  <c r="AC508" i="2"/>
  <c r="AB508" i="2"/>
  <c r="AA508" i="2"/>
  <c r="AH172" i="2"/>
  <c r="AG172" i="2"/>
  <c r="AF172" i="2"/>
  <c r="AE172" i="2"/>
  <c r="AD172" i="2"/>
  <c r="AC172" i="2"/>
  <c r="AB172" i="2"/>
  <c r="AA172" i="2"/>
  <c r="AH442" i="2"/>
  <c r="AG442" i="2"/>
  <c r="AF442" i="2"/>
  <c r="AE442" i="2"/>
  <c r="AD442" i="2"/>
  <c r="AC442" i="2"/>
  <c r="AB442" i="2"/>
  <c r="AA442" i="2"/>
  <c r="AH385" i="2"/>
  <c r="AG385" i="2"/>
  <c r="AF385" i="2"/>
  <c r="AE385" i="2"/>
  <c r="AD385" i="2"/>
  <c r="AC385" i="2"/>
  <c r="AB385" i="2"/>
  <c r="AA385" i="2"/>
  <c r="AH127" i="2"/>
  <c r="AG127" i="2"/>
  <c r="AF127" i="2"/>
  <c r="AE127" i="2"/>
  <c r="AD127" i="2"/>
  <c r="AC127" i="2"/>
  <c r="AB127" i="2"/>
  <c r="AA127" i="2"/>
  <c r="AH504" i="2"/>
  <c r="AG504" i="2"/>
  <c r="AF504" i="2"/>
  <c r="AE504" i="2"/>
  <c r="AD504" i="2"/>
  <c r="AC504" i="2"/>
  <c r="AB504" i="2"/>
  <c r="AA504" i="2"/>
  <c r="AH148" i="2"/>
  <c r="AG148" i="2"/>
  <c r="AF148" i="2"/>
  <c r="AE148" i="2"/>
  <c r="AD148" i="2"/>
  <c r="AC148" i="2"/>
  <c r="AB148" i="2"/>
  <c r="AA148" i="2"/>
  <c r="AH136" i="2"/>
  <c r="AG136" i="2"/>
  <c r="AF136" i="2"/>
  <c r="AE136" i="2"/>
  <c r="AD136" i="2"/>
  <c r="AC136" i="2"/>
  <c r="AB136" i="2"/>
  <c r="AA136" i="2"/>
  <c r="AH374" i="2"/>
  <c r="AG374" i="2"/>
  <c r="AF374" i="2"/>
  <c r="AE374" i="2"/>
  <c r="AD374" i="2"/>
  <c r="AC374" i="2"/>
  <c r="AB374" i="2"/>
  <c r="AA374" i="2"/>
  <c r="AH450" i="2"/>
  <c r="AG450" i="2"/>
  <c r="AF450" i="2"/>
  <c r="AE450" i="2"/>
  <c r="AD450" i="2"/>
  <c r="AC450" i="2"/>
  <c r="AB450" i="2"/>
  <c r="AA450" i="2"/>
  <c r="AH486" i="2"/>
  <c r="AG486" i="2"/>
  <c r="AF486" i="2"/>
  <c r="AE486" i="2"/>
  <c r="AD486" i="2"/>
  <c r="AC486" i="2"/>
  <c r="AB486" i="2"/>
  <c r="AA486" i="2"/>
  <c r="AH144" i="2"/>
  <c r="AG144" i="2"/>
  <c r="AF144" i="2"/>
  <c r="AE144" i="2"/>
  <c r="AD144" i="2"/>
  <c r="AC144" i="2"/>
  <c r="AB144" i="2"/>
  <c r="AA144" i="2"/>
  <c r="AH599" i="2"/>
  <c r="AG599" i="2"/>
  <c r="AF599" i="2"/>
  <c r="AE599" i="2"/>
  <c r="AD599" i="2"/>
  <c r="AC599" i="2"/>
  <c r="AB599" i="2"/>
  <c r="AA599" i="2"/>
  <c r="AH410" i="2"/>
  <c r="AG410" i="2"/>
  <c r="AF410" i="2"/>
  <c r="AE410" i="2"/>
  <c r="AD410" i="2"/>
  <c r="AC410" i="2"/>
  <c r="AB410" i="2"/>
  <c r="AA410" i="2"/>
  <c r="AH372" i="2"/>
  <c r="AG372" i="2"/>
  <c r="AF372" i="2"/>
  <c r="AE372" i="2"/>
  <c r="AD372" i="2"/>
  <c r="AC372" i="2"/>
  <c r="AB372" i="2"/>
  <c r="AA372" i="2"/>
  <c r="AH331" i="2"/>
  <c r="AG331" i="2"/>
  <c r="AF331" i="2"/>
  <c r="AE331" i="2"/>
  <c r="AD331" i="2"/>
  <c r="AC331" i="2"/>
  <c r="AB331" i="2"/>
  <c r="AA331" i="2"/>
  <c r="AH418" i="2"/>
  <c r="AG418" i="2"/>
  <c r="AF418" i="2"/>
  <c r="AE418" i="2"/>
  <c r="AD418" i="2"/>
  <c r="AC418" i="2"/>
  <c r="AB418" i="2"/>
  <c r="AA418" i="2"/>
  <c r="AH310" i="2"/>
  <c r="AG310" i="2"/>
  <c r="AF310" i="2"/>
  <c r="AE310" i="2"/>
  <c r="AD310" i="2"/>
  <c r="AC310" i="2"/>
  <c r="AB310" i="2"/>
  <c r="AA310" i="2"/>
  <c r="AH103" i="2"/>
  <c r="AG103" i="2"/>
  <c r="AF103" i="2"/>
  <c r="AE103" i="2"/>
  <c r="AD103" i="2"/>
  <c r="AC103" i="2"/>
  <c r="AB103" i="2"/>
  <c r="AA103" i="2"/>
  <c r="AH164" i="2"/>
  <c r="AG164" i="2"/>
  <c r="AF164" i="2"/>
  <c r="AE164" i="2"/>
  <c r="AD164" i="2"/>
  <c r="AC164" i="2"/>
  <c r="AB164" i="2"/>
  <c r="AA164" i="2"/>
  <c r="AH360" i="2"/>
  <c r="AG360" i="2"/>
  <c r="AF360" i="2"/>
  <c r="AE360" i="2"/>
  <c r="AD360" i="2"/>
  <c r="AC360" i="2"/>
  <c r="AB360" i="2"/>
  <c r="AA360" i="2"/>
  <c r="AH416" i="2"/>
  <c r="AG416" i="2"/>
  <c r="AF416" i="2"/>
  <c r="AE416" i="2"/>
  <c r="AD416" i="2"/>
  <c r="AC416" i="2"/>
  <c r="AB416" i="2"/>
  <c r="AA416" i="2"/>
  <c r="AH85" i="2"/>
  <c r="AG85" i="2"/>
  <c r="AF85" i="2"/>
  <c r="AE85" i="2"/>
  <c r="AD85" i="2"/>
  <c r="AC85" i="2"/>
  <c r="AB85" i="2"/>
  <c r="AA85" i="2"/>
  <c r="AH480" i="2"/>
  <c r="AG480" i="2"/>
  <c r="AF480" i="2"/>
  <c r="AE480" i="2"/>
  <c r="AD480" i="2"/>
  <c r="AC480" i="2"/>
  <c r="AB480" i="2"/>
  <c r="AA480" i="2"/>
  <c r="AH355" i="2"/>
  <c r="AG355" i="2"/>
  <c r="AF355" i="2"/>
  <c r="AE355" i="2"/>
  <c r="AD355" i="2"/>
  <c r="AC355" i="2"/>
  <c r="AB355" i="2"/>
  <c r="AA355" i="2"/>
  <c r="AH387" i="2"/>
  <c r="AG387" i="2"/>
  <c r="AF387" i="2"/>
  <c r="AE387" i="2"/>
  <c r="AD387" i="2"/>
  <c r="AC387" i="2"/>
  <c r="AB387" i="2"/>
  <c r="AA387" i="2"/>
  <c r="AH358" i="2"/>
  <c r="AG358" i="2"/>
  <c r="AF358" i="2"/>
  <c r="AE358" i="2"/>
  <c r="AD358" i="2"/>
  <c r="AC358" i="2"/>
  <c r="AB358" i="2"/>
  <c r="AA358" i="2"/>
  <c r="AH364" i="2"/>
  <c r="AG364" i="2"/>
  <c r="AF364" i="2"/>
  <c r="AE364" i="2"/>
  <c r="AD364" i="2"/>
  <c r="AC364" i="2"/>
  <c r="AB364" i="2"/>
  <c r="AA364" i="2"/>
  <c r="AH448" i="2"/>
  <c r="AG448" i="2"/>
  <c r="AF448" i="2"/>
  <c r="AE448" i="2"/>
  <c r="AD448" i="2"/>
  <c r="AC448" i="2"/>
  <c r="AB448" i="2"/>
  <c r="AA448" i="2"/>
  <c r="AH337" i="2"/>
  <c r="AG337" i="2"/>
  <c r="AF337" i="2"/>
  <c r="AE337" i="2"/>
  <c r="AD337" i="2"/>
  <c r="AC337" i="2"/>
  <c r="AB337" i="2"/>
  <c r="AA337" i="2"/>
  <c r="AH420" i="2"/>
  <c r="AG420" i="2"/>
  <c r="AF420" i="2"/>
  <c r="AE420" i="2"/>
  <c r="AD420" i="2"/>
  <c r="AC420" i="2"/>
  <c r="AB420" i="2"/>
  <c r="AA420" i="2"/>
  <c r="AH312" i="2"/>
  <c r="AG312" i="2"/>
  <c r="AF312" i="2"/>
  <c r="AE312" i="2"/>
  <c r="AD312" i="2"/>
  <c r="AC312" i="2"/>
  <c r="AB312" i="2"/>
  <c r="AA312" i="2"/>
  <c r="AH362" i="2"/>
  <c r="AG362" i="2"/>
  <c r="AF362" i="2"/>
  <c r="AE362" i="2"/>
  <c r="AD362" i="2"/>
  <c r="AC362" i="2"/>
  <c r="AB362" i="2"/>
  <c r="AA362" i="2"/>
  <c r="AH335" i="2"/>
  <c r="AG335" i="2"/>
  <c r="AF335" i="2"/>
  <c r="AE335" i="2"/>
  <c r="AD335" i="2"/>
  <c r="AC335" i="2"/>
  <c r="AB335" i="2"/>
  <c r="AA335" i="2"/>
  <c r="AH170" i="2"/>
  <c r="AG170" i="2"/>
  <c r="AF170" i="2"/>
  <c r="AE170" i="2"/>
  <c r="AD170" i="2"/>
  <c r="AC170" i="2"/>
  <c r="AB170" i="2"/>
  <c r="AA170" i="2"/>
  <c r="AH339" i="2"/>
  <c r="AG339" i="2"/>
  <c r="AF339" i="2"/>
  <c r="AE339" i="2"/>
  <c r="AD339" i="2"/>
  <c r="AC339" i="2"/>
  <c r="AB339" i="2"/>
  <c r="AA339" i="2"/>
  <c r="AH585" i="2"/>
  <c r="AG585" i="2"/>
  <c r="AF585" i="2"/>
  <c r="AE585" i="2"/>
  <c r="AD585" i="2"/>
  <c r="AC585" i="2"/>
  <c r="AB585" i="2"/>
  <c r="AA585" i="2"/>
  <c r="AH322" i="2"/>
  <c r="AG322" i="2"/>
  <c r="AF322" i="2"/>
  <c r="AE322" i="2"/>
  <c r="AD322" i="2"/>
  <c r="AC322" i="2"/>
  <c r="AB322" i="2"/>
  <c r="AA322" i="2"/>
  <c r="AH454" i="2"/>
  <c r="AG454" i="2"/>
  <c r="AF454" i="2"/>
  <c r="AE454" i="2"/>
  <c r="AD454" i="2"/>
  <c r="AC454" i="2"/>
  <c r="AB454" i="2"/>
  <c r="AA454" i="2"/>
  <c r="AH327" i="2"/>
  <c r="AG327" i="2"/>
  <c r="AF327" i="2"/>
  <c r="AE327" i="2"/>
  <c r="AD327" i="2"/>
  <c r="AC327" i="2"/>
  <c r="AB327" i="2"/>
  <c r="AA327" i="2"/>
  <c r="AH353" i="2"/>
  <c r="AG353" i="2"/>
  <c r="AF353" i="2"/>
  <c r="AE353" i="2"/>
  <c r="AD353" i="2"/>
  <c r="AC353" i="2"/>
  <c r="AB353" i="2"/>
  <c r="AA353" i="2"/>
  <c r="AH458" i="2"/>
  <c r="AG458" i="2"/>
  <c r="AF458" i="2"/>
  <c r="AE458" i="2"/>
  <c r="AD458" i="2"/>
  <c r="AC458" i="2"/>
  <c r="AB458" i="2"/>
  <c r="AA458" i="2"/>
  <c r="AH456" i="2"/>
  <c r="AG456" i="2"/>
  <c r="AF456" i="2"/>
  <c r="AE456" i="2"/>
  <c r="AD456" i="2"/>
  <c r="AC456" i="2"/>
  <c r="AB456" i="2"/>
  <c r="AA456" i="2"/>
  <c r="AH422" i="2"/>
  <c r="AG422" i="2"/>
  <c r="AF422" i="2"/>
  <c r="AE422" i="2"/>
  <c r="AD422" i="2"/>
  <c r="AC422" i="2"/>
  <c r="AB422" i="2"/>
  <c r="AA422" i="2"/>
  <c r="AH189" i="2"/>
  <c r="AG189" i="2"/>
  <c r="AF189" i="2"/>
  <c r="AE189" i="2"/>
  <c r="AD189" i="2"/>
  <c r="AC189" i="2"/>
  <c r="AB189" i="2"/>
  <c r="AA189" i="2"/>
  <c r="AH314" i="2"/>
  <c r="AG314" i="2"/>
  <c r="AF314" i="2"/>
  <c r="AE314" i="2"/>
  <c r="AD314" i="2"/>
  <c r="AC314" i="2"/>
  <c r="AB314" i="2"/>
  <c r="AA314" i="2"/>
  <c r="AH347" i="2"/>
  <c r="AG347" i="2"/>
  <c r="AF347" i="2"/>
  <c r="AE347" i="2"/>
  <c r="AD347" i="2"/>
  <c r="AC347" i="2"/>
  <c r="AB347" i="2"/>
  <c r="AA347" i="2"/>
  <c r="AH404" i="2"/>
  <c r="AG404" i="2"/>
  <c r="AF404" i="2"/>
  <c r="AE404" i="2"/>
  <c r="AD404" i="2"/>
  <c r="AC404" i="2"/>
  <c r="AB404" i="2"/>
  <c r="AA404" i="2"/>
  <c r="AH316" i="2"/>
  <c r="AG316" i="2"/>
  <c r="AF316" i="2"/>
  <c r="AE316" i="2"/>
  <c r="AD316" i="2"/>
  <c r="AC316" i="2"/>
  <c r="AB316" i="2"/>
  <c r="AA316" i="2"/>
  <c r="AH349" i="2"/>
  <c r="AG349" i="2"/>
  <c r="AF349" i="2"/>
  <c r="AE349" i="2"/>
  <c r="AD349" i="2"/>
  <c r="AC349" i="2"/>
  <c r="AB349" i="2"/>
  <c r="AA349" i="2"/>
  <c r="AH400" i="2"/>
  <c r="AG400" i="2"/>
  <c r="AF400" i="2"/>
  <c r="AE400" i="2"/>
  <c r="AD400" i="2"/>
  <c r="AC400" i="2"/>
  <c r="AB400" i="2"/>
  <c r="AA400" i="2"/>
  <c r="AH268" i="2"/>
  <c r="AG268" i="2"/>
  <c r="AF268" i="2"/>
  <c r="AE268" i="2"/>
  <c r="AD268" i="2"/>
  <c r="AC268" i="2"/>
  <c r="AB268" i="2"/>
  <c r="AA268" i="2"/>
  <c r="AH394" i="2"/>
  <c r="AG394" i="2"/>
  <c r="AF394" i="2"/>
  <c r="AE394" i="2"/>
  <c r="AD394" i="2"/>
  <c r="AC394" i="2"/>
  <c r="AB394" i="2"/>
  <c r="AA394" i="2"/>
  <c r="AH152" i="2"/>
  <c r="AG152" i="2"/>
  <c r="AF152" i="2"/>
  <c r="AE152" i="2"/>
  <c r="AD152" i="2"/>
  <c r="AC152" i="2"/>
  <c r="AB152" i="2"/>
  <c r="AA152" i="2"/>
  <c r="AH292" i="2"/>
  <c r="AG292" i="2"/>
  <c r="AF292" i="2"/>
  <c r="AE292" i="2"/>
  <c r="AD292" i="2"/>
  <c r="AC292" i="2"/>
  <c r="AB292" i="2"/>
  <c r="AA292" i="2"/>
  <c r="AH351" i="2"/>
  <c r="AG351" i="2"/>
  <c r="AF351" i="2"/>
  <c r="AE351" i="2"/>
  <c r="AD351" i="2"/>
  <c r="AC351" i="2"/>
  <c r="AB351" i="2"/>
  <c r="AA351" i="2"/>
  <c r="AH211" i="2"/>
  <c r="AG211" i="2"/>
  <c r="AF211" i="2"/>
  <c r="AE211" i="2"/>
  <c r="AD211" i="2"/>
  <c r="AC211" i="2"/>
  <c r="AB211" i="2"/>
  <c r="AA211" i="2"/>
  <c r="AH408" i="2"/>
  <c r="AG408" i="2"/>
  <c r="AF408" i="2"/>
  <c r="AE408" i="2"/>
  <c r="AD408" i="2"/>
  <c r="AC408" i="2"/>
  <c r="AB408" i="2"/>
  <c r="AA408" i="2"/>
  <c r="AH306" i="2"/>
  <c r="AG306" i="2"/>
  <c r="AF306" i="2"/>
  <c r="AE306" i="2"/>
  <c r="AD306" i="2"/>
  <c r="AC306" i="2"/>
  <c r="AB306" i="2"/>
  <c r="AA306" i="2"/>
  <c r="AH476" i="2"/>
  <c r="AG476" i="2"/>
  <c r="AF476" i="2"/>
  <c r="AE476" i="2"/>
  <c r="AD476" i="2"/>
  <c r="AC476" i="2"/>
  <c r="AB476" i="2"/>
  <c r="AA476" i="2"/>
  <c r="AH318" i="2"/>
  <c r="AG318" i="2"/>
  <c r="AF318" i="2"/>
  <c r="AE318" i="2"/>
  <c r="AD318" i="2"/>
  <c r="AC318" i="2"/>
  <c r="AB318" i="2"/>
  <c r="AA318" i="2"/>
  <c r="AH391" i="2"/>
  <c r="AG391" i="2"/>
  <c r="AF391" i="2"/>
  <c r="AE391" i="2"/>
  <c r="AD391" i="2"/>
  <c r="AC391" i="2"/>
  <c r="AB391" i="2"/>
  <c r="AA391" i="2"/>
  <c r="AH329" i="2"/>
  <c r="AG329" i="2"/>
  <c r="AF329" i="2"/>
  <c r="AE329" i="2"/>
  <c r="AD329" i="2"/>
  <c r="AC329" i="2"/>
  <c r="AB329" i="2"/>
  <c r="AA329" i="2"/>
  <c r="AH344" i="2"/>
  <c r="AG344" i="2"/>
  <c r="AF344" i="2"/>
  <c r="AE344" i="2"/>
  <c r="AD344" i="2"/>
  <c r="AC344" i="2"/>
  <c r="AB344" i="2"/>
  <c r="AA344" i="2"/>
  <c r="AH341" i="2"/>
  <c r="AG341" i="2"/>
  <c r="AF341" i="2"/>
  <c r="AE341" i="2"/>
  <c r="AD341" i="2"/>
  <c r="AC341" i="2"/>
  <c r="AB341" i="2"/>
  <c r="AA341" i="2"/>
  <c r="AH276" i="2"/>
  <c r="AG276" i="2"/>
  <c r="AF276" i="2"/>
  <c r="AE276" i="2"/>
  <c r="AD276" i="2"/>
  <c r="AC276" i="2"/>
  <c r="AB276" i="2"/>
  <c r="AA276" i="2"/>
  <c r="AH325" i="2"/>
  <c r="AG325" i="2"/>
  <c r="AF325" i="2"/>
  <c r="AE325" i="2"/>
  <c r="AD325" i="2"/>
  <c r="AC325" i="2"/>
  <c r="AB325" i="2"/>
  <c r="AA325" i="2"/>
  <c r="AH398" i="2"/>
  <c r="AG398" i="2"/>
  <c r="AF398" i="2"/>
  <c r="AE398" i="2"/>
  <c r="AD398" i="2"/>
  <c r="AC398" i="2"/>
  <c r="AB398" i="2"/>
  <c r="AA398" i="2"/>
  <c r="AH3" i="2"/>
  <c r="AG3" i="2"/>
  <c r="AF3" i="2"/>
  <c r="AE3" i="2"/>
  <c r="AD3" i="2"/>
  <c r="AC3" i="2"/>
  <c r="AB3" i="2"/>
  <c r="AA3" i="2"/>
  <c r="AH258" i="2"/>
  <c r="AG258" i="2"/>
  <c r="AF258" i="2"/>
  <c r="AE258" i="2"/>
  <c r="AD258" i="2"/>
  <c r="AC258" i="2"/>
  <c r="AB258" i="2"/>
  <c r="AA258" i="2"/>
  <c r="AH20" i="2"/>
  <c r="AG20" i="2"/>
  <c r="AF20" i="2"/>
  <c r="AE20" i="2"/>
  <c r="AD20" i="2"/>
  <c r="AC20" i="2"/>
  <c r="AB20" i="2"/>
  <c r="AA20" i="2"/>
  <c r="AH402" i="2"/>
  <c r="AG402" i="2"/>
  <c r="AF402" i="2"/>
  <c r="AE402" i="2"/>
  <c r="AD402" i="2"/>
  <c r="AC402" i="2"/>
  <c r="AB402" i="2"/>
  <c r="AA402" i="2"/>
  <c r="AH266" i="2"/>
  <c r="AG266" i="2"/>
  <c r="AF266" i="2"/>
  <c r="AE266" i="2"/>
  <c r="AD266" i="2"/>
  <c r="AC266" i="2"/>
  <c r="AB266" i="2"/>
  <c r="AA266" i="2"/>
  <c r="AH18" i="2"/>
  <c r="AG18" i="2"/>
  <c r="AF18" i="2"/>
  <c r="AE18" i="2"/>
  <c r="AD18" i="2"/>
  <c r="AC18" i="2"/>
  <c r="AB18" i="2"/>
  <c r="AA18" i="2"/>
  <c r="AH250" i="2"/>
  <c r="AG250" i="2"/>
  <c r="AF250" i="2"/>
  <c r="AE250" i="2"/>
  <c r="AD250" i="2"/>
  <c r="AC250" i="2"/>
  <c r="AB250" i="2"/>
  <c r="AA250" i="2"/>
  <c r="AH294" i="2"/>
  <c r="AG294" i="2"/>
  <c r="AF294" i="2"/>
  <c r="AE294" i="2"/>
  <c r="AD294" i="2"/>
  <c r="AC294" i="2"/>
  <c r="AB294" i="2"/>
  <c r="AA294" i="2"/>
  <c r="AH209" i="2"/>
  <c r="AG209" i="2"/>
  <c r="AF209" i="2"/>
  <c r="AE209" i="2"/>
  <c r="AD209" i="2"/>
  <c r="AC209" i="2"/>
  <c r="AB209" i="2"/>
  <c r="AA209" i="2"/>
  <c r="AH446" i="2"/>
  <c r="AG446" i="2"/>
  <c r="AF446" i="2"/>
  <c r="AE446" i="2"/>
  <c r="AD446" i="2"/>
  <c r="AC446" i="2"/>
  <c r="AB446" i="2"/>
  <c r="AA446" i="2"/>
  <c r="AH40" i="2"/>
  <c r="AG40" i="2"/>
  <c r="AF40" i="2"/>
  <c r="AE40" i="2"/>
  <c r="AD40" i="2"/>
  <c r="AC40" i="2"/>
  <c r="AB40" i="2"/>
  <c r="AA40" i="2"/>
  <c r="AH7" i="2"/>
  <c r="AG7" i="2"/>
  <c r="AF7" i="2"/>
  <c r="AE7" i="2"/>
  <c r="AD7" i="2"/>
  <c r="AC7" i="2"/>
  <c r="AB7" i="2"/>
  <c r="AA7" i="2"/>
  <c r="AH264" i="2"/>
  <c r="AG264" i="2"/>
  <c r="AF264" i="2"/>
  <c r="AE264" i="2"/>
  <c r="AD264" i="2"/>
  <c r="AC264" i="2"/>
  <c r="AB264" i="2"/>
  <c r="AA264" i="2"/>
  <c r="AH288" i="2"/>
  <c r="AG288" i="2"/>
  <c r="AF288" i="2"/>
  <c r="AE288" i="2"/>
  <c r="AD288" i="2"/>
  <c r="AC288" i="2"/>
  <c r="AB288" i="2"/>
  <c r="AA288" i="2"/>
  <c r="AH248" i="2"/>
  <c r="AG248" i="2"/>
  <c r="AF248" i="2"/>
  <c r="AE248" i="2"/>
  <c r="AD248" i="2"/>
  <c r="AC248" i="2"/>
  <c r="AB248" i="2"/>
  <c r="AA248" i="2"/>
  <c r="AH278" i="2"/>
  <c r="AG278" i="2"/>
  <c r="AF278" i="2"/>
  <c r="AE278" i="2"/>
  <c r="AD278" i="2"/>
  <c r="AC278" i="2"/>
  <c r="AB278" i="2"/>
  <c r="AA278" i="2"/>
  <c r="AH218" i="2"/>
  <c r="AG218" i="2"/>
  <c r="AF218" i="2"/>
  <c r="AE218" i="2"/>
  <c r="AD218" i="2"/>
  <c r="AC218" i="2"/>
  <c r="AB218" i="2"/>
  <c r="AA218" i="2"/>
  <c r="AH46" i="2"/>
  <c r="AG46" i="2"/>
  <c r="AF46" i="2"/>
  <c r="AE46" i="2"/>
  <c r="AD46" i="2"/>
  <c r="AC46" i="2"/>
  <c r="AB46" i="2"/>
  <c r="AA46" i="2"/>
  <c r="AH280" i="2"/>
  <c r="AG280" i="2"/>
  <c r="AF280" i="2"/>
  <c r="AE280" i="2"/>
  <c r="AD280" i="2"/>
  <c r="AC280" i="2"/>
  <c r="AB280" i="2"/>
  <c r="AA280" i="2"/>
  <c r="AH220" i="2"/>
  <c r="AG220" i="2"/>
  <c r="AF220" i="2"/>
  <c r="AE220" i="2"/>
  <c r="AD220" i="2"/>
  <c r="AC220" i="2"/>
  <c r="AB220" i="2"/>
  <c r="AA220" i="2"/>
  <c r="AH207" i="2"/>
  <c r="AG207" i="2"/>
  <c r="AF207" i="2"/>
  <c r="AE207" i="2"/>
  <c r="AD207" i="2"/>
  <c r="AC207" i="2"/>
  <c r="AB207" i="2"/>
  <c r="AA207" i="2"/>
  <c r="AH222" i="2"/>
  <c r="AG222" i="2"/>
  <c r="AF222" i="2"/>
  <c r="AE222" i="2"/>
  <c r="AD222" i="2"/>
  <c r="AC222" i="2"/>
  <c r="AB222" i="2"/>
  <c r="AA222" i="2"/>
  <c r="AH244" i="2"/>
  <c r="AG244" i="2"/>
  <c r="AF244" i="2"/>
  <c r="AE244" i="2"/>
  <c r="AD244" i="2"/>
  <c r="AC244" i="2"/>
  <c r="AB244" i="2"/>
  <c r="AA244" i="2"/>
  <c r="AH240" i="2"/>
  <c r="AG240" i="2"/>
  <c r="AF240" i="2"/>
  <c r="AE240" i="2"/>
  <c r="AD240" i="2"/>
  <c r="AC240" i="2"/>
  <c r="AB240" i="2"/>
  <c r="AA240" i="2"/>
  <c r="AH242" i="2"/>
  <c r="AG242" i="2"/>
  <c r="AF242" i="2"/>
  <c r="AE242" i="2"/>
  <c r="AD242" i="2"/>
  <c r="AC242" i="2"/>
  <c r="AB242" i="2"/>
  <c r="AA242" i="2"/>
  <c r="AH427" i="2"/>
  <c r="AG427" i="2"/>
  <c r="AF427" i="2"/>
  <c r="AE427" i="2"/>
  <c r="AD427" i="2"/>
  <c r="AC427" i="2"/>
  <c r="AB427" i="2"/>
  <c r="AA427" i="2"/>
  <c r="AH262" i="2"/>
  <c r="AG262" i="2"/>
  <c r="AF262" i="2"/>
  <c r="AE262" i="2"/>
  <c r="AD262" i="2"/>
  <c r="AC262" i="2"/>
  <c r="AB262" i="2"/>
  <c r="AA262" i="2"/>
  <c r="AH282" i="2"/>
  <c r="AG282" i="2"/>
  <c r="AF282" i="2"/>
  <c r="AE282" i="2"/>
  <c r="AD282" i="2"/>
  <c r="AC282" i="2"/>
  <c r="AB282" i="2"/>
  <c r="AA282" i="2"/>
  <c r="AH140" i="2"/>
  <c r="AG140" i="2"/>
  <c r="AF140" i="2"/>
  <c r="AE140" i="2"/>
  <c r="AD140" i="2"/>
  <c r="AC140" i="2"/>
  <c r="AB140" i="2"/>
  <c r="AA140" i="2"/>
  <c r="AH5" i="2"/>
  <c r="AG5" i="2"/>
  <c r="AF5" i="2"/>
  <c r="AE5" i="2"/>
  <c r="AD5" i="2"/>
  <c r="AC5" i="2"/>
  <c r="AB5" i="2"/>
  <c r="AA5" i="2"/>
  <c r="AH16" i="2"/>
  <c r="AG16" i="2"/>
  <c r="AF16" i="2"/>
  <c r="AE16" i="2"/>
  <c r="AD16" i="2"/>
  <c r="AC16" i="2"/>
  <c r="AB16" i="2"/>
  <c r="AA16" i="2"/>
  <c r="AH38" i="2"/>
  <c r="AG38" i="2"/>
  <c r="AF38" i="2"/>
  <c r="AE38" i="2"/>
  <c r="AD38" i="2"/>
  <c r="AC38" i="2"/>
  <c r="AB38" i="2"/>
  <c r="AA38" i="2"/>
  <c r="AH216" i="2"/>
  <c r="AG216" i="2"/>
  <c r="AF216" i="2"/>
  <c r="AE216" i="2"/>
  <c r="AD216" i="2"/>
  <c r="AC216" i="2"/>
  <c r="AB216" i="2"/>
  <c r="AA216" i="2"/>
  <c r="AH252" i="2"/>
  <c r="AG252" i="2"/>
  <c r="AF252" i="2"/>
  <c r="AE252" i="2"/>
  <c r="AD252" i="2"/>
  <c r="AC252" i="2"/>
  <c r="AB252" i="2"/>
  <c r="AA252" i="2"/>
  <c r="AH22" i="2"/>
  <c r="AG22" i="2"/>
  <c r="AF22" i="2"/>
  <c r="AE22" i="2"/>
  <c r="AD22" i="2"/>
  <c r="AC22" i="2"/>
  <c r="AB22" i="2"/>
  <c r="AA22" i="2"/>
  <c r="AH44" i="2"/>
  <c r="AG44" i="2"/>
  <c r="AF44" i="2"/>
  <c r="AE44" i="2"/>
  <c r="AD44" i="2"/>
  <c r="AC44" i="2"/>
  <c r="AB44" i="2"/>
  <c r="AA44" i="2"/>
  <c r="AH9" i="2"/>
  <c r="AG9" i="2"/>
  <c r="AF9" i="2"/>
  <c r="AE9" i="2"/>
  <c r="AD9" i="2"/>
  <c r="AC9" i="2"/>
  <c r="AB9" i="2"/>
  <c r="AA9" i="2"/>
  <c r="AH389" i="2"/>
  <c r="AG389" i="2"/>
  <c r="AF389" i="2"/>
  <c r="AE389" i="2"/>
  <c r="AD389" i="2"/>
  <c r="AC389" i="2"/>
  <c r="AB389" i="2"/>
  <c r="AA389" i="2"/>
  <c r="AH256" i="2"/>
  <c r="AG256" i="2"/>
  <c r="AF256" i="2"/>
  <c r="AE256" i="2"/>
  <c r="AD256" i="2"/>
  <c r="AC256" i="2"/>
  <c r="AB256" i="2"/>
  <c r="AA256" i="2"/>
  <c r="AH11" i="2"/>
  <c r="AG11" i="2"/>
  <c r="AF11" i="2"/>
  <c r="AE11" i="2"/>
  <c r="AD11" i="2"/>
  <c r="AC11" i="2"/>
  <c r="AB11" i="2"/>
  <c r="AA11" i="2"/>
  <c r="AH205" i="2"/>
  <c r="AG205" i="2"/>
  <c r="AF205" i="2"/>
  <c r="AE205" i="2"/>
  <c r="AD205" i="2"/>
  <c r="AC205" i="2"/>
  <c r="AB205" i="2"/>
  <c r="AA205" i="2"/>
  <c r="AH284" i="2"/>
  <c r="AG284" i="2"/>
  <c r="AF284" i="2"/>
  <c r="AE284" i="2"/>
  <c r="AD284" i="2"/>
  <c r="AC284" i="2"/>
  <c r="AB284" i="2"/>
  <c r="AA284" i="2"/>
  <c r="AH272" i="2"/>
  <c r="AG272" i="2"/>
  <c r="AF272" i="2"/>
  <c r="AE272" i="2"/>
  <c r="AD272" i="2"/>
  <c r="AC272" i="2"/>
  <c r="AB272" i="2"/>
  <c r="AA272" i="2"/>
  <c r="AH224" i="2"/>
  <c r="AG224" i="2"/>
  <c r="AF224" i="2"/>
  <c r="AE224" i="2"/>
  <c r="AD224" i="2"/>
  <c r="AC224" i="2"/>
  <c r="AB224" i="2"/>
  <c r="AA224" i="2"/>
  <c r="AH304" i="2"/>
  <c r="AG304" i="2"/>
  <c r="AF304" i="2"/>
  <c r="AE304" i="2"/>
  <c r="AD304" i="2"/>
  <c r="AC304" i="2"/>
  <c r="AB304" i="2"/>
  <c r="AA304" i="2"/>
  <c r="AH166" i="2"/>
  <c r="AG166" i="2"/>
  <c r="AF166" i="2"/>
  <c r="AE166" i="2"/>
  <c r="AD166" i="2"/>
  <c r="AC166" i="2"/>
  <c r="AB166" i="2"/>
  <c r="AA166" i="2"/>
  <c r="AH579" i="2"/>
  <c r="AG579" i="2"/>
  <c r="AF579" i="2"/>
  <c r="AE579" i="2"/>
  <c r="AD579" i="2"/>
  <c r="AC579" i="2"/>
  <c r="AB579" i="2"/>
  <c r="AA579" i="2"/>
  <c r="AH254" i="2"/>
  <c r="AG254" i="2"/>
  <c r="AF254" i="2"/>
  <c r="AE254" i="2"/>
  <c r="AD254" i="2"/>
  <c r="AC254" i="2"/>
  <c r="AB254" i="2"/>
  <c r="AA254" i="2"/>
  <c r="AH302" i="2"/>
  <c r="AG302" i="2"/>
  <c r="AF302" i="2"/>
  <c r="AE302" i="2"/>
  <c r="AD302" i="2"/>
  <c r="AC302" i="2"/>
  <c r="AB302" i="2"/>
  <c r="AA302" i="2"/>
  <c r="AH228" i="2"/>
  <c r="AG228" i="2"/>
  <c r="AF228" i="2"/>
  <c r="AE228" i="2"/>
  <c r="AD228" i="2"/>
  <c r="AC228" i="2"/>
  <c r="AB228" i="2"/>
  <c r="AA228" i="2"/>
  <c r="AH232" i="2"/>
  <c r="AG232" i="2"/>
  <c r="AF232" i="2"/>
  <c r="AE232" i="2"/>
  <c r="AD232" i="2"/>
  <c r="AC232" i="2"/>
  <c r="AB232" i="2"/>
  <c r="AA232" i="2"/>
  <c r="AH28" i="2"/>
  <c r="AG28" i="2"/>
  <c r="AF28" i="2"/>
  <c r="AE28" i="2"/>
  <c r="AD28" i="2"/>
  <c r="AC28" i="2"/>
  <c r="AB28" i="2"/>
  <c r="AA28" i="2"/>
  <c r="AH42" i="2"/>
  <c r="AG42" i="2"/>
  <c r="AF42" i="2"/>
  <c r="AE42" i="2"/>
  <c r="AD42" i="2"/>
  <c r="AC42" i="2"/>
  <c r="AB42" i="2"/>
  <c r="AA42" i="2"/>
  <c r="AH424" i="2"/>
  <c r="AG424" i="2"/>
  <c r="AF424" i="2"/>
  <c r="AE424" i="2"/>
  <c r="AD424" i="2"/>
  <c r="AC424" i="2"/>
  <c r="AB424" i="2"/>
  <c r="AA424" i="2"/>
  <c r="AH290" i="2"/>
  <c r="AG290" i="2"/>
  <c r="AF290" i="2"/>
  <c r="AE290" i="2"/>
  <c r="AD290" i="2"/>
  <c r="AC290" i="2"/>
  <c r="AB290" i="2"/>
  <c r="AA290" i="2"/>
  <c r="AH438" i="2"/>
  <c r="AG438" i="2"/>
  <c r="AF438" i="2"/>
  <c r="AE438" i="2"/>
  <c r="AD438" i="2"/>
  <c r="AC438" i="2"/>
  <c r="AB438" i="2"/>
  <c r="AA438" i="2"/>
  <c r="AH230" i="2"/>
  <c r="AG230" i="2"/>
  <c r="AF230" i="2"/>
  <c r="AE230" i="2"/>
  <c r="AD230" i="2"/>
  <c r="AC230" i="2"/>
  <c r="AB230" i="2"/>
  <c r="AA230" i="2"/>
  <c r="AH236" i="2"/>
  <c r="AG236" i="2"/>
  <c r="AF236" i="2"/>
  <c r="AE236" i="2"/>
  <c r="AD236" i="2"/>
  <c r="AC236" i="2"/>
  <c r="AB236" i="2"/>
  <c r="AA236" i="2"/>
  <c r="AH234" i="2"/>
  <c r="AG234" i="2"/>
  <c r="AF234" i="2"/>
  <c r="AE234" i="2"/>
  <c r="AD234" i="2"/>
  <c r="AC234" i="2"/>
  <c r="AB234" i="2"/>
  <c r="AA234" i="2"/>
  <c r="AH34" i="2"/>
  <c r="AG34" i="2"/>
  <c r="AF34" i="2"/>
  <c r="AE34" i="2"/>
  <c r="AD34" i="2"/>
  <c r="AC34" i="2"/>
  <c r="AB34" i="2"/>
  <c r="AA34" i="2"/>
  <c r="AH298" i="2"/>
  <c r="AG298" i="2"/>
  <c r="AF298" i="2"/>
  <c r="AE298" i="2"/>
  <c r="AD298" i="2"/>
  <c r="AC298" i="2"/>
  <c r="AB298" i="2"/>
  <c r="AA298" i="2"/>
  <c r="AH32" i="2"/>
  <c r="AG32" i="2"/>
  <c r="AF32" i="2"/>
  <c r="AE32" i="2"/>
  <c r="AD32" i="2"/>
  <c r="AC32" i="2"/>
  <c r="AB32" i="2"/>
  <c r="AA32" i="2"/>
  <c r="AH26" i="2"/>
  <c r="AG26" i="2"/>
  <c r="AF26" i="2"/>
  <c r="AE26" i="2"/>
  <c r="AD26" i="2"/>
  <c r="AC26" i="2"/>
  <c r="AB26" i="2"/>
  <c r="AA26" i="2"/>
  <c r="AH296" i="2"/>
  <c r="AG296" i="2"/>
  <c r="AF296" i="2"/>
  <c r="AE296" i="2"/>
  <c r="AD296" i="2"/>
  <c r="AC296" i="2"/>
  <c r="AB296" i="2"/>
  <c r="AA296" i="2"/>
  <c r="AH270" i="2"/>
  <c r="AG270" i="2"/>
  <c r="AF270" i="2"/>
  <c r="AE270" i="2"/>
  <c r="AD270" i="2"/>
  <c r="AC270" i="2"/>
  <c r="AB270" i="2"/>
  <c r="AA270" i="2"/>
  <c r="AH30" i="2"/>
  <c r="AG30" i="2"/>
  <c r="AF30" i="2"/>
  <c r="AE30" i="2"/>
  <c r="AD30" i="2"/>
  <c r="AC30" i="2"/>
  <c r="AB30" i="2"/>
  <c r="AA30" i="2"/>
  <c r="F4" i="4"/>
  <c r="E4" i="4"/>
  <c r="F3" i="4"/>
  <c r="E3" i="4"/>
  <c r="F3" i="3"/>
  <c r="F2" i="3"/>
  <c r="J281" i="2"/>
  <c r="J314" i="2"/>
  <c r="J277" i="2"/>
  <c r="J268" i="2"/>
  <c r="J270" i="2"/>
  <c r="J345" i="2"/>
  <c r="J265" i="2"/>
  <c r="J255" i="2"/>
  <c r="J273" i="2"/>
  <c r="J289" i="2"/>
  <c r="J344" i="2"/>
  <c r="J283" i="2"/>
  <c r="J415" i="2"/>
  <c r="J429" i="2"/>
  <c r="J390" i="2"/>
  <c r="J340" i="2"/>
  <c r="J326" i="2"/>
  <c r="J259" i="2"/>
  <c r="J328" i="2"/>
  <c r="J559" i="2"/>
  <c r="J444" i="2"/>
  <c r="J358" i="2"/>
  <c r="J355" i="2"/>
  <c r="J266" i="2"/>
  <c r="J280" i="2"/>
  <c r="J257" i="2"/>
  <c r="J487" i="2"/>
  <c r="J530" i="2"/>
  <c r="J387" i="2"/>
  <c r="J369" i="2"/>
  <c r="J353" i="2"/>
  <c r="J347" i="2"/>
  <c r="J395" i="2"/>
  <c r="J401" i="2"/>
  <c r="J513" i="2"/>
  <c r="J264" i="2"/>
  <c r="J317" i="2"/>
  <c r="J359" i="2"/>
  <c r="J350" i="2"/>
  <c r="J364" i="2"/>
  <c r="J511" i="2"/>
  <c r="J382" i="2"/>
  <c r="J434" i="2"/>
  <c r="J337" i="2"/>
  <c r="J329" i="2"/>
  <c r="J400" i="2"/>
  <c r="J309" i="2"/>
  <c r="J492" i="2"/>
  <c r="J478" i="2"/>
  <c r="J272" i="2"/>
  <c r="J262" i="2"/>
  <c r="J334" i="2"/>
  <c r="J292" i="2"/>
  <c r="J305" i="2"/>
  <c r="J524" i="2"/>
  <c r="J380" i="2"/>
  <c r="J312" i="2"/>
  <c r="J411" i="2"/>
  <c r="J338" i="2"/>
  <c r="J357" i="2"/>
  <c r="J426" i="2"/>
  <c r="J548" i="2"/>
  <c r="J529" i="2"/>
  <c r="J412" i="2"/>
  <c r="J406" i="2"/>
  <c r="J393" i="2"/>
  <c r="J425" i="2"/>
  <c r="J453" i="2"/>
  <c r="J386" i="2"/>
  <c r="J505" i="2"/>
  <c r="J302" i="2"/>
  <c r="J491" i="2"/>
  <c r="J404" i="2"/>
  <c r="J454" i="2"/>
  <c r="J551" i="2"/>
  <c r="J582" i="2"/>
  <c r="J579" i="2"/>
  <c r="J427" i="2"/>
  <c r="J407" i="2"/>
  <c r="J354" i="2"/>
  <c r="J433" i="2"/>
  <c r="J446" i="2"/>
  <c r="J589" i="2"/>
  <c r="J611" i="2"/>
  <c r="J399" i="2"/>
  <c r="J560" i="2"/>
  <c r="J443" i="2"/>
  <c r="J520" i="2"/>
  <c r="J587" i="2"/>
  <c r="J574" i="2"/>
  <c r="J615" i="2"/>
  <c r="J573" i="2"/>
  <c r="J525" i="2"/>
  <c r="J403" i="2"/>
  <c r="J585" i="2"/>
  <c r="J562" i="2"/>
  <c r="J493" i="2"/>
  <c r="J599" i="2"/>
  <c r="J494" i="2"/>
  <c r="J389" i="2"/>
  <c r="J323" i="2"/>
  <c r="J496" i="2"/>
  <c r="J370" i="2"/>
  <c r="J351" i="2"/>
  <c r="J293" i="2"/>
  <c r="J331" i="2"/>
  <c r="J367" i="2"/>
  <c r="J374" i="2"/>
  <c r="J284" i="2"/>
  <c r="J308" i="2"/>
  <c r="J558" i="2"/>
  <c r="J346" i="2"/>
  <c r="J418" i="2"/>
  <c r="J469" i="2"/>
  <c r="J449" i="2"/>
  <c r="J464" i="2"/>
  <c r="J413" i="2"/>
  <c r="J607" i="2"/>
  <c r="J596" i="2"/>
  <c r="J366" i="2"/>
  <c r="J327" i="2"/>
  <c r="J361" i="2"/>
  <c r="J470" i="2"/>
  <c r="J456" i="2"/>
  <c r="J438" i="2"/>
  <c r="J436" i="2"/>
  <c r="J352" i="2"/>
  <c r="J480" i="2"/>
  <c r="J263" i="2"/>
  <c r="J287" i="2"/>
  <c r="J402" i="2"/>
  <c r="J405" i="2"/>
  <c r="J291" i="2"/>
  <c r="J267" i="2"/>
  <c r="J278" i="2"/>
  <c r="J254" i="2"/>
  <c r="J276" i="2"/>
  <c r="J258" i="2"/>
  <c r="J363" i="2"/>
  <c r="J261" i="2"/>
  <c r="J279" i="2"/>
  <c r="J324" i="2"/>
  <c r="J310" i="2"/>
  <c r="J384" i="2"/>
  <c r="J300" i="2"/>
  <c r="J378" i="2"/>
  <c r="J462" i="2"/>
  <c r="J448" i="2"/>
  <c r="J368" i="2"/>
  <c r="J450" i="2"/>
  <c r="J422" i="2"/>
  <c r="J371" i="2"/>
  <c r="J360" i="2"/>
  <c r="J552" i="2"/>
  <c r="J301" i="2"/>
  <c r="J274" i="2"/>
  <c r="J288" i="2"/>
  <c r="J320" i="2"/>
  <c r="J397" i="2"/>
  <c r="J503" i="2"/>
  <c r="J365" i="2"/>
  <c r="J342" i="2"/>
  <c r="J343" i="2"/>
  <c r="J336" i="2"/>
  <c r="J356" i="2"/>
  <c r="J321" i="2"/>
  <c r="J451" i="2"/>
  <c r="J332" i="2"/>
  <c r="J260" i="2"/>
  <c r="J256" i="2"/>
  <c r="J303" i="2"/>
  <c r="J373" i="2"/>
  <c r="J297" i="2"/>
  <c r="J298" i="2"/>
  <c r="J377" i="2"/>
  <c r="J322" i="2"/>
  <c r="J316" i="2"/>
  <c r="J396" i="2"/>
  <c r="J375" i="2"/>
  <c r="J501" i="2"/>
  <c r="J598" i="2"/>
  <c r="J539" i="2"/>
  <c r="J499" i="2"/>
  <c r="J394" i="2"/>
  <c r="J474" i="2"/>
  <c r="J392" i="2"/>
  <c r="J510" i="2"/>
  <c r="J576" i="2"/>
  <c r="J575" i="2"/>
  <c r="J500" i="2"/>
  <c r="J506" i="2"/>
  <c r="J538" i="2"/>
  <c r="J465" i="2"/>
  <c r="J490" i="2"/>
  <c r="J584" i="2"/>
  <c r="J602" i="2"/>
  <c r="J381" i="2"/>
  <c r="J391" i="2"/>
  <c r="J315" i="2"/>
  <c r="J519" i="2"/>
  <c r="J502" i="2"/>
  <c r="J578" i="2"/>
  <c r="J299" i="2"/>
  <c r="J275" i="2"/>
  <c r="J269" i="2"/>
  <c r="J296" i="2"/>
  <c r="J463" i="2"/>
  <c r="J349" i="2"/>
  <c r="J592" i="2"/>
  <c r="J515" i="2"/>
  <c r="J417" i="2"/>
  <c r="J339" i="2"/>
  <c r="J409" i="2"/>
  <c r="J294" i="2"/>
  <c r="J376" i="2"/>
  <c r="J304" i="2"/>
  <c r="J398" i="2"/>
  <c r="J311" i="2"/>
  <c r="J428" i="2"/>
  <c r="J460" i="2"/>
  <c r="J416" i="2"/>
  <c r="J452" i="2"/>
  <c r="J535" i="2"/>
  <c r="J489" i="2"/>
  <c r="J440" i="2"/>
  <c r="J383" i="2"/>
  <c r="J498" i="2"/>
  <c r="J459" i="2"/>
  <c r="J497" i="2"/>
  <c r="J523" i="2"/>
  <c r="J556" i="2"/>
  <c r="J543" i="2"/>
  <c r="J488" i="2"/>
  <c r="J445" i="2"/>
  <c r="J379" i="2"/>
  <c r="J486" i="2"/>
  <c r="J605" i="2"/>
  <c r="J612" i="2"/>
  <c r="J561" i="2"/>
  <c r="J550" i="2"/>
  <c r="J537" i="2"/>
  <c r="J567" i="2"/>
  <c r="J534" i="2"/>
  <c r="J526" i="2"/>
  <c r="J517" i="2"/>
  <c r="J484" i="2"/>
  <c r="J282" i="2"/>
  <c r="J372" i="2"/>
  <c r="J461" i="2"/>
  <c r="J424" i="2"/>
  <c r="J593" i="2"/>
  <c r="J565" i="2"/>
  <c r="J362" i="2"/>
  <c r="J467" i="2"/>
  <c r="J508" i="2"/>
  <c r="J540" i="2"/>
  <c r="J512" i="2"/>
  <c r="J594" i="2"/>
  <c r="J571" i="2"/>
  <c r="J286" i="2"/>
  <c r="J319" i="2"/>
  <c r="J514" i="2"/>
  <c r="J437" i="2"/>
  <c r="J285" i="2"/>
  <c r="J541" i="2"/>
  <c r="J485" i="2"/>
  <c r="J466" i="2"/>
  <c r="J388" i="2"/>
  <c r="J468" i="2"/>
  <c r="J410" i="2"/>
  <c r="J307" i="2"/>
  <c r="J586" i="2"/>
  <c r="J569" i="2"/>
  <c r="J430" i="2"/>
  <c r="J439" i="2"/>
  <c r="J306" i="2"/>
  <c r="J495" i="2"/>
  <c r="J473" i="2"/>
  <c r="J591" i="2"/>
  <c r="J528" i="2"/>
  <c r="J547" i="2"/>
  <c r="J435" i="2"/>
  <c r="J458" i="2"/>
  <c r="J527" i="2"/>
  <c r="J313" i="2"/>
  <c r="J570" i="2"/>
  <c r="J563" i="2"/>
  <c r="J348" i="2"/>
  <c r="J408" i="2"/>
  <c r="J330" i="2"/>
  <c r="J325" i="2"/>
  <c r="J447" i="2"/>
  <c r="J606" i="2"/>
  <c r="J572" i="2"/>
  <c r="J476" i="2"/>
  <c r="J507" i="2"/>
  <c r="J414" i="2"/>
  <c r="J335" i="2"/>
  <c r="J432" i="2"/>
  <c r="J533" i="2"/>
  <c r="J555" i="2"/>
  <c r="J471" i="2"/>
  <c r="J420" i="2"/>
  <c r="J479" i="2"/>
  <c r="J546" i="2"/>
  <c r="J545" i="2"/>
  <c r="J588" i="2"/>
  <c r="J566" i="2"/>
  <c r="J482" i="2"/>
  <c r="J518" i="2"/>
  <c r="J318" i="2"/>
  <c r="J544" i="2"/>
  <c r="J477" i="2"/>
  <c r="J614" i="2"/>
  <c r="J608" i="2"/>
  <c r="J421" i="2"/>
  <c r="J341" i="2"/>
  <c r="J419" i="2"/>
  <c r="J290" i="2"/>
  <c r="J475" i="2"/>
  <c r="J581" i="2"/>
  <c r="J597" i="2"/>
  <c r="J481" i="2"/>
  <c r="J457" i="2"/>
  <c r="J536" i="2"/>
  <c r="J600" i="2"/>
  <c r="J333" i="2"/>
  <c r="J604" i="2"/>
  <c r="J577" i="2"/>
  <c r="J542" i="2"/>
  <c r="J472" i="2"/>
  <c r="J483" i="2"/>
  <c r="J531" i="2"/>
  <c r="J423" i="2"/>
  <c r="J271" i="2"/>
  <c r="J295" i="2"/>
  <c r="J385" i="2"/>
  <c r="J521" i="2"/>
  <c r="J522" i="2"/>
  <c r="J441" i="2"/>
  <c r="J583" i="2"/>
  <c r="J601" i="2"/>
  <c r="J580" i="2"/>
  <c r="J431" i="2"/>
  <c r="J549" i="2"/>
  <c r="J442" i="2"/>
  <c r="J568" i="2"/>
  <c r="J504" i="2"/>
  <c r="J609" i="2"/>
  <c r="J595" i="2"/>
  <c r="J557" i="2"/>
  <c r="J516" i="2"/>
  <c r="J590" i="2"/>
  <c r="J553" i="2"/>
  <c r="J603" i="2"/>
  <c r="J613" i="2"/>
  <c r="J610" i="2"/>
  <c r="J564" i="2"/>
  <c r="J509" i="2"/>
  <c r="J532" i="2"/>
  <c r="J554" i="2"/>
  <c r="J455" i="2"/>
  <c r="J36" i="2"/>
  <c r="J57" i="2"/>
  <c r="J15" i="2"/>
  <c r="J32" i="2"/>
  <c r="J50" i="2"/>
  <c r="J67" i="2"/>
  <c r="J38" i="2"/>
  <c r="J56" i="2"/>
  <c r="J31" i="2"/>
  <c r="J28" i="2"/>
  <c r="J37" i="2"/>
  <c r="J62" i="2"/>
  <c r="J65" i="2"/>
  <c r="J33" i="2"/>
  <c r="J5" i="2"/>
  <c r="J16" i="2"/>
  <c r="J2" i="2"/>
  <c r="J6" i="2"/>
  <c r="J8" i="2"/>
  <c r="J27" i="2"/>
  <c r="J24" i="2"/>
  <c r="J44" i="2"/>
  <c r="J43" i="2"/>
  <c r="J45" i="2"/>
  <c r="J53" i="2"/>
  <c r="J61" i="2"/>
  <c r="J47" i="2"/>
  <c r="J59" i="2"/>
  <c r="J79" i="2"/>
  <c r="J35" i="2"/>
  <c r="J51" i="2"/>
  <c r="J48" i="2"/>
  <c r="J46" i="2"/>
  <c r="J18" i="2"/>
  <c r="J11" i="2"/>
  <c r="J17" i="2"/>
  <c r="J9" i="2"/>
  <c r="J10" i="2"/>
  <c r="J34" i="2"/>
  <c r="J25" i="2"/>
  <c r="J13" i="2"/>
  <c r="J4" i="2"/>
  <c r="J7" i="2"/>
  <c r="J19" i="2"/>
  <c r="J23" i="2"/>
  <c r="J20" i="2"/>
  <c r="J29" i="2"/>
  <c r="J66" i="2"/>
  <c r="J41" i="2"/>
  <c r="J55" i="2"/>
  <c r="J63" i="2"/>
  <c r="J84" i="2"/>
  <c r="J3" i="2"/>
  <c r="J70" i="2"/>
  <c r="J52" i="2"/>
  <c r="J49" i="2"/>
  <c r="J40" i="2"/>
  <c r="J26" i="2"/>
  <c r="J54" i="2"/>
  <c r="J81" i="2"/>
  <c r="J60" i="2"/>
  <c r="J77" i="2"/>
  <c r="J89" i="2"/>
  <c r="J86" i="2"/>
  <c r="J80" i="2"/>
  <c r="J95" i="2"/>
  <c r="J111" i="2"/>
  <c r="J118" i="2"/>
  <c r="J104" i="2"/>
  <c r="J90" i="2"/>
  <c r="J87" i="2"/>
  <c r="J75" i="2"/>
  <c r="J98" i="2"/>
  <c r="J69" i="2"/>
  <c r="J96" i="2"/>
  <c r="J73" i="2"/>
  <c r="J120" i="2"/>
  <c r="J102" i="2"/>
  <c r="J106" i="2"/>
  <c r="J100" i="2"/>
  <c r="J71" i="2"/>
  <c r="J72" i="2"/>
  <c r="J83" i="2"/>
  <c r="J68" i="2"/>
  <c r="J85" i="2"/>
  <c r="J64" i="2"/>
  <c r="J88" i="2"/>
  <c r="J109" i="2"/>
  <c r="J115" i="2"/>
  <c r="J103" i="2"/>
  <c r="J108" i="2"/>
  <c r="J155" i="2"/>
  <c r="J148" i="2"/>
  <c r="J121" i="2"/>
  <c r="J127" i="2"/>
  <c r="J192" i="2"/>
  <c r="J140" i="2"/>
  <c r="J199" i="2"/>
  <c r="J132" i="2"/>
  <c r="J110" i="2"/>
  <c r="J30" i="2"/>
  <c r="J74" i="2"/>
  <c r="J78" i="2"/>
  <c r="J42" i="2"/>
  <c r="J58" i="2"/>
  <c r="J126" i="2"/>
  <c r="J97" i="2"/>
  <c r="J93" i="2"/>
  <c r="J94" i="2"/>
  <c r="J122" i="2"/>
  <c r="J166" i="2"/>
  <c r="J114" i="2"/>
  <c r="J119" i="2"/>
  <c r="J105" i="2"/>
  <c r="J92" i="2"/>
  <c r="J14" i="2"/>
  <c r="J136" i="2"/>
  <c r="J164" i="2"/>
  <c r="J168" i="2"/>
  <c r="J173" i="2"/>
  <c r="J12" i="2"/>
  <c r="J133" i="2"/>
  <c r="J187" i="2"/>
  <c r="J107" i="2"/>
  <c r="J184" i="2"/>
  <c r="J232" i="2"/>
  <c r="J130" i="2"/>
  <c r="J157" i="2"/>
  <c r="J135" i="2"/>
  <c r="J223" i="2"/>
  <c r="J195" i="2"/>
  <c r="J169" i="2"/>
  <c r="J163" i="2"/>
  <c r="J158" i="2"/>
  <c r="J170" i="2"/>
  <c r="J76" i="2"/>
  <c r="J112" i="2"/>
  <c r="J183" i="2"/>
  <c r="J203" i="2"/>
  <c r="J125" i="2"/>
  <c r="J228" i="2"/>
  <c r="J138" i="2"/>
  <c r="J162" i="2"/>
  <c r="J217" i="2"/>
  <c r="J210" i="2"/>
  <c r="J202" i="2"/>
  <c r="J150" i="2"/>
  <c r="J137" i="2"/>
  <c r="J224" i="2"/>
  <c r="J214" i="2"/>
  <c r="J220" i="2"/>
  <c r="J160" i="2"/>
  <c r="J219" i="2"/>
  <c r="J242" i="2"/>
  <c r="J249" i="2"/>
  <c r="J225" i="2"/>
  <c r="J205" i="2"/>
  <c r="J198" i="2"/>
  <c r="J175" i="2"/>
  <c r="J206" i="2"/>
  <c r="J197" i="2"/>
  <c r="J189" i="2"/>
  <c r="J241" i="2"/>
  <c r="J226" i="2"/>
  <c r="J209" i="2"/>
  <c r="J240" i="2"/>
  <c r="J182" i="2"/>
  <c r="J178" i="2"/>
  <c r="J204" i="2"/>
  <c r="J235" i="2"/>
  <c r="J179" i="2"/>
  <c r="J218" i="2"/>
  <c r="J190" i="2"/>
  <c r="J213" i="2"/>
  <c r="J180" i="2"/>
  <c r="J238" i="2"/>
  <c r="J171" i="2"/>
  <c r="J146" i="2"/>
  <c r="J21" i="2"/>
  <c r="J99" i="2"/>
  <c r="J188" i="2"/>
  <c r="J152" i="2"/>
  <c r="J216" i="2"/>
  <c r="J221" i="2"/>
  <c r="J191" i="2"/>
  <c r="J123" i="2"/>
  <c r="J222" i="2"/>
  <c r="J174" i="2"/>
  <c r="J172" i="2"/>
  <c r="J176" i="2"/>
  <c r="J196" i="2"/>
  <c r="J161" i="2"/>
  <c r="J181" i="2"/>
  <c r="J247" i="2"/>
  <c r="J237" i="2"/>
  <c r="J236" i="2"/>
  <c r="J200" i="2"/>
  <c r="J231" i="2"/>
  <c r="J194" i="2"/>
  <c r="J227" i="2"/>
  <c r="J243" i="2"/>
  <c r="J230" i="2"/>
  <c r="J193" i="2"/>
  <c r="J185" i="2"/>
  <c r="J156" i="2"/>
  <c r="J207" i="2"/>
  <c r="J154" i="2"/>
  <c r="J167" i="2"/>
  <c r="J113" i="2"/>
  <c r="J201" i="2"/>
  <c r="J147" i="2"/>
  <c r="J141" i="2"/>
  <c r="J144" i="2"/>
  <c r="J124" i="2"/>
  <c r="J129" i="2"/>
  <c r="J177" i="2"/>
  <c r="J117" i="2"/>
  <c r="J233" i="2"/>
  <c r="J208" i="2"/>
  <c r="J234" i="2"/>
  <c r="J215" i="2"/>
  <c r="J159" i="2"/>
  <c r="J142" i="2"/>
  <c r="J153" i="2"/>
  <c r="J165" i="2"/>
  <c r="J131" i="2"/>
  <c r="J244" i="2"/>
  <c r="J229" i="2"/>
  <c r="J128" i="2"/>
  <c r="J39" i="2"/>
  <c r="J82" i="2"/>
  <c r="J101" i="2"/>
  <c r="J91" i="2"/>
  <c r="J149" i="2"/>
  <c r="J143" i="2"/>
  <c r="J186" i="2"/>
  <c r="J212" i="2"/>
  <c r="J211" i="2"/>
  <c r="J145" i="2"/>
  <c r="J151" i="2"/>
  <c r="J139" i="2"/>
  <c r="J116" i="2"/>
  <c r="J22" i="2"/>
  <c r="J134" i="2"/>
  <c r="J239" i="2"/>
  <c r="J246" i="2"/>
  <c r="J253" i="2"/>
  <c r="J251" i="2"/>
  <c r="J252" i="2"/>
  <c r="J250" i="2"/>
  <c r="J248" i="2"/>
  <c r="J245" i="2"/>
  <c r="P281" i="2"/>
  <c r="P314" i="2"/>
  <c r="P277" i="2"/>
  <c r="P268" i="2"/>
  <c r="P270" i="2"/>
  <c r="P345" i="2"/>
  <c r="P265" i="2"/>
  <c r="P255" i="2"/>
  <c r="P273" i="2"/>
  <c r="P289" i="2"/>
  <c r="P344" i="2"/>
  <c r="P283" i="2"/>
  <c r="P415" i="2"/>
  <c r="P429" i="2"/>
  <c r="P390" i="2"/>
  <c r="P340" i="2"/>
  <c r="P326" i="2"/>
  <c r="P259" i="2"/>
  <c r="P328" i="2"/>
  <c r="P559" i="2"/>
  <c r="P444" i="2"/>
  <c r="P358" i="2"/>
  <c r="P355" i="2"/>
  <c r="P266" i="2"/>
  <c r="P280" i="2"/>
  <c r="P257" i="2"/>
  <c r="P487" i="2"/>
  <c r="P530" i="2"/>
  <c r="P387" i="2"/>
  <c r="P369" i="2"/>
  <c r="P353" i="2"/>
  <c r="P347" i="2"/>
  <c r="P395" i="2"/>
  <c r="P401" i="2"/>
  <c r="P513" i="2"/>
  <c r="P264" i="2"/>
  <c r="P317" i="2"/>
  <c r="P359" i="2"/>
  <c r="P350" i="2"/>
  <c r="P364" i="2"/>
  <c r="P511" i="2"/>
  <c r="P382" i="2"/>
  <c r="P434" i="2"/>
  <c r="P337" i="2"/>
  <c r="P329" i="2"/>
  <c r="P400" i="2"/>
  <c r="P309" i="2"/>
  <c r="P492" i="2"/>
  <c r="P478" i="2"/>
  <c r="P272" i="2"/>
  <c r="P262" i="2"/>
  <c r="P334" i="2"/>
  <c r="P292" i="2"/>
  <c r="P305" i="2"/>
  <c r="P524" i="2"/>
  <c r="P380" i="2"/>
  <c r="P312" i="2"/>
  <c r="P411" i="2"/>
  <c r="P338" i="2"/>
  <c r="P357" i="2"/>
  <c r="P426" i="2"/>
  <c r="P548" i="2"/>
  <c r="P529" i="2"/>
  <c r="P412" i="2"/>
  <c r="P406" i="2"/>
  <c r="P393" i="2"/>
  <c r="P425" i="2"/>
  <c r="P453" i="2"/>
  <c r="P386" i="2"/>
  <c r="P505" i="2"/>
  <c r="P302" i="2"/>
  <c r="P491" i="2"/>
  <c r="P404" i="2"/>
  <c r="P454" i="2"/>
  <c r="P551" i="2"/>
  <c r="P582" i="2"/>
  <c r="P579" i="2"/>
  <c r="P427" i="2"/>
  <c r="P407" i="2"/>
  <c r="P354" i="2"/>
  <c r="P433" i="2"/>
  <c r="P446" i="2"/>
  <c r="P589" i="2"/>
  <c r="P611" i="2"/>
  <c r="P399" i="2"/>
  <c r="P560" i="2"/>
  <c r="P443" i="2"/>
  <c r="P520" i="2"/>
  <c r="P587" i="2"/>
  <c r="P574" i="2"/>
  <c r="P615" i="2"/>
  <c r="P573" i="2"/>
  <c r="P525" i="2"/>
  <c r="P403" i="2"/>
  <c r="P585" i="2"/>
  <c r="P562" i="2"/>
  <c r="P493" i="2"/>
  <c r="P599" i="2"/>
  <c r="P494" i="2"/>
  <c r="P389" i="2"/>
  <c r="P323" i="2"/>
  <c r="P496" i="2"/>
  <c r="P370" i="2"/>
  <c r="P351" i="2"/>
  <c r="P293" i="2"/>
  <c r="P331" i="2"/>
  <c r="P367" i="2"/>
  <c r="P374" i="2"/>
  <c r="P284" i="2"/>
  <c r="P308" i="2"/>
  <c r="P558" i="2"/>
  <c r="P346" i="2"/>
  <c r="P418" i="2"/>
  <c r="P469" i="2"/>
  <c r="P449" i="2"/>
  <c r="P464" i="2"/>
  <c r="P413" i="2"/>
  <c r="P607" i="2"/>
  <c r="P596" i="2"/>
  <c r="P366" i="2"/>
  <c r="P327" i="2"/>
  <c r="P361" i="2"/>
  <c r="P470" i="2"/>
  <c r="P456" i="2"/>
  <c r="P438" i="2"/>
  <c r="P436" i="2"/>
  <c r="P352" i="2"/>
  <c r="P480" i="2"/>
  <c r="P263" i="2"/>
  <c r="P287" i="2"/>
  <c r="P402" i="2"/>
  <c r="P405" i="2"/>
  <c r="P291" i="2"/>
  <c r="P267" i="2"/>
  <c r="P278" i="2"/>
  <c r="P254" i="2"/>
  <c r="P276" i="2"/>
  <c r="P258" i="2"/>
  <c r="P363" i="2"/>
  <c r="P261" i="2"/>
  <c r="P279" i="2"/>
  <c r="P324" i="2"/>
  <c r="P310" i="2"/>
  <c r="P384" i="2"/>
  <c r="P300" i="2"/>
  <c r="P378" i="2"/>
  <c r="P462" i="2"/>
  <c r="P448" i="2"/>
  <c r="P368" i="2"/>
  <c r="P450" i="2"/>
  <c r="P422" i="2"/>
  <c r="P371" i="2"/>
  <c r="P360" i="2"/>
  <c r="P552" i="2"/>
  <c r="P301" i="2"/>
  <c r="P274" i="2"/>
  <c r="P288" i="2"/>
  <c r="P320" i="2"/>
  <c r="P397" i="2"/>
  <c r="P503" i="2"/>
  <c r="P365" i="2"/>
  <c r="P342" i="2"/>
  <c r="P343" i="2"/>
  <c r="P336" i="2"/>
  <c r="P356" i="2"/>
  <c r="P321" i="2"/>
  <c r="P451" i="2"/>
  <c r="P332" i="2"/>
  <c r="P260" i="2"/>
  <c r="P256" i="2"/>
  <c r="P303" i="2"/>
  <c r="P373" i="2"/>
  <c r="P297" i="2"/>
  <c r="P298" i="2"/>
  <c r="P377" i="2"/>
  <c r="P322" i="2"/>
  <c r="P316" i="2"/>
  <c r="P396" i="2"/>
  <c r="P375" i="2"/>
  <c r="P501" i="2"/>
  <c r="P598" i="2"/>
  <c r="P539" i="2"/>
  <c r="P499" i="2"/>
  <c r="P394" i="2"/>
  <c r="P474" i="2"/>
  <c r="P392" i="2"/>
  <c r="P510" i="2"/>
  <c r="P576" i="2"/>
  <c r="P575" i="2"/>
  <c r="P500" i="2"/>
  <c r="P506" i="2"/>
  <c r="P538" i="2"/>
  <c r="P465" i="2"/>
  <c r="P490" i="2"/>
  <c r="P584" i="2"/>
  <c r="P602" i="2"/>
  <c r="P381" i="2"/>
  <c r="P391" i="2"/>
  <c r="P315" i="2"/>
  <c r="P519" i="2"/>
  <c r="P502" i="2"/>
  <c r="P578" i="2"/>
  <c r="P299" i="2"/>
  <c r="P275" i="2"/>
  <c r="P269" i="2"/>
  <c r="P296" i="2"/>
  <c r="P463" i="2"/>
  <c r="P349" i="2"/>
  <c r="P592" i="2"/>
  <c r="P515" i="2"/>
  <c r="P417" i="2"/>
  <c r="P339" i="2"/>
  <c r="P409" i="2"/>
  <c r="P294" i="2"/>
  <c r="P376" i="2"/>
  <c r="P304" i="2"/>
  <c r="P398" i="2"/>
  <c r="P311" i="2"/>
  <c r="P428" i="2"/>
  <c r="P460" i="2"/>
  <c r="P416" i="2"/>
  <c r="P452" i="2"/>
  <c r="P535" i="2"/>
  <c r="P489" i="2"/>
  <c r="P440" i="2"/>
  <c r="P383" i="2"/>
  <c r="P498" i="2"/>
  <c r="P459" i="2"/>
  <c r="P497" i="2"/>
  <c r="P523" i="2"/>
  <c r="P556" i="2"/>
  <c r="P543" i="2"/>
  <c r="P488" i="2"/>
  <c r="P445" i="2"/>
  <c r="P379" i="2"/>
  <c r="P486" i="2"/>
  <c r="P605" i="2"/>
  <c r="P612" i="2"/>
  <c r="P561" i="2"/>
  <c r="P550" i="2"/>
  <c r="P537" i="2"/>
  <c r="P567" i="2"/>
  <c r="P534" i="2"/>
  <c r="P526" i="2"/>
  <c r="P517" i="2"/>
  <c r="P484" i="2"/>
  <c r="P282" i="2"/>
  <c r="P372" i="2"/>
  <c r="P461" i="2"/>
  <c r="P424" i="2"/>
  <c r="P593" i="2"/>
  <c r="P565" i="2"/>
  <c r="P362" i="2"/>
  <c r="P467" i="2"/>
  <c r="P508" i="2"/>
  <c r="P540" i="2"/>
  <c r="P512" i="2"/>
  <c r="P594" i="2"/>
  <c r="P571" i="2"/>
  <c r="P286" i="2"/>
  <c r="P319" i="2"/>
  <c r="P514" i="2"/>
  <c r="P437" i="2"/>
  <c r="P285" i="2"/>
  <c r="P541" i="2"/>
  <c r="P485" i="2"/>
  <c r="P466" i="2"/>
  <c r="P388" i="2"/>
  <c r="P468" i="2"/>
  <c r="P410" i="2"/>
  <c r="P307" i="2"/>
  <c r="P586" i="2"/>
  <c r="P569" i="2"/>
  <c r="P430" i="2"/>
  <c r="P439" i="2"/>
  <c r="P306" i="2"/>
  <c r="P495" i="2"/>
  <c r="P473" i="2"/>
  <c r="P591" i="2"/>
  <c r="P528" i="2"/>
  <c r="P547" i="2"/>
  <c r="P435" i="2"/>
  <c r="P458" i="2"/>
  <c r="P527" i="2"/>
  <c r="P313" i="2"/>
  <c r="P570" i="2"/>
  <c r="P563" i="2"/>
  <c r="P348" i="2"/>
  <c r="P408" i="2"/>
  <c r="P330" i="2"/>
  <c r="P325" i="2"/>
  <c r="P447" i="2"/>
  <c r="P606" i="2"/>
  <c r="P572" i="2"/>
  <c r="P476" i="2"/>
  <c r="P507" i="2"/>
  <c r="P414" i="2"/>
  <c r="P335" i="2"/>
  <c r="P432" i="2"/>
  <c r="P533" i="2"/>
  <c r="P555" i="2"/>
  <c r="P471" i="2"/>
  <c r="P420" i="2"/>
  <c r="P479" i="2"/>
  <c r="P546" i="2"/>
  <c r="P545" i="2"/>
  <c r="P588" i="2"/>
  <c r="P566" i="2"/>
  <c r="P482" i="2"/>
  <c r="P518" i="2"/>
  <c r="P318" i="2"/>
  <c r="P544" i="2"/>
  <c r="P477" i="2"/>
  <c r="P614" i="2"/>
  <c r="P608" i="2"/>
  <c r="P421" i="2"/>
  <c r="P341" i="2"/>
  <c r="P419" i="2"/>
  <c r="P290" i="2"/>
  <c r="P475" i="2"/>
  <c r="P581" i="2"/>
  <c r="P597" i="2"/>
  <c r="P481" i="2"/>
  <c r="P457" i="2"/>
  <c r="P536" i="2"/>
  <c r="P600" i="2"/>
  <c r="P333" i="2"/>
  <c r="P604" i="2"/>
  <c r="P577" i="2"/>
  <c r="P542" i="2"/>
  <c r="P472" i="2"/>
  <c r="P483" i="2"/>
  <c r="P531" i="2"/>
  <c r="P423" i="2"/>
  <c r="P271" i="2"/>
  <c r="P295" i="2"/>
  <c r="P385" i="2"/>
  <c r="P521" i="2"/>
  <c r="P522" i="2"/>
  <c r="P441" i="2"/>
  <c r="P583" i="2"/>
  <c r="P601" i="2"/>
  <c r="P580" i="2"/>
  <c r="P431" i="2"/>
  <c r="P549" i="2"/>
  <c r="P442" i="2"/>
  <c r="P568" i="2"/>
  <c r="P504" i="2"/>
  <c r="P609" i="2"/>
  <c r="P595" i="2"/>
  <c r="P557" i="2"/>
  <c r="P516" i="2"/>
  <c r="P590" i="2"/>
  <c r="P553" i="2"/>
  <c r="P603" i="2"/>
  <c r="P613" i="2"/>
  <c r="P610" i="2"/>
  <c r="P564" i="2"/>
  <c r="P509" i="2"/>
  <c r="P532" i="2"/>
  <c r="P554" i="2"/>
  <c r="P455" i="2"/>
  <c r="P36" i="2"/>
  <c r="P57" i="2"/>
  <c r="P15" i="2"/>
  <c r="P32" i="2"/>
  <c r="P50" i="2"/>
  <c r="P67" i="2"/>
  <c r="P38" i="2"/>
  <c r="P56" i="2"/>
  <c r="P31" i="2"/>
  <c r="P28" i="2"/>
  <c r="P37" i="2"/>
  <c r="P62" i="2"/>
  <c r="P65" i="2"/>
  <c r="P33" i="2"/>
  <c r="P5" i="2"/>
  <c r="P16" i="2"/>
  <c r="P2" i="2"/>
  <c r="P6" i="2"/>
  <c r="P8" i="2"/>
  <c r="P27" i="2"/>
  <c r="P24" i="2"/>
  <c r="P44" i="2"/>
  <c r="P43" i="2"/>
  <c r="P45" i="2"/>
  <c r="P53" i="2"/>
  <c r="P61" i="2"/>
  <c r="P47" i="2"/>
  <c r="P59" i="2"/>
  <c r="P79" i="2"/>
  <c r="P35" i="2"/>
  <c r="P51" i="2"/>
  <c r="P48" i="2"/>
  <c r="P46" i="2"/>
  <c r="P18" i="2"/>
  <c r="P11" i="2"/>
  <c r="P17" i="2"/>
  <c r="P9" i="2"/>
  <c r="P10" i="2"/>
  <c r="P34" i="2"/>
  <c r="P25" i="2"/>
  <c r="P13" i="2"/>
  <c r="P4" i="2"/>
  <c r="P7" i="2"/>
  <c r="P19" i="2"/>
  <c r="P23" i="2"/>
  <c r="P20" i="2"/>
  <c r="P29" i="2"/>
  <c r="P66" i="2"/>
  <c r="P41" i="2"/>
  <c r="P55" i="2"/>
  <c r="P63" i="2"/>
  <c r="P84" i="2"/>
  <c r="P3" i="2"/>
  <c r="P70" i="2"/>
  <c r="P52" i="2"/>
  <c r="P49" i="2"/>
  <c r="P40" i="2"/>
  <c r="P26" i="2"/>
  <c r="P54" i="2"/>
  <c r="P81" i="2"/>
  <c r="P60" i="2"/>
  <c r="P77" i="2"/>
  <c r="P89" i="2"/>
  <c r="P86" i="2"/>
  <c r="P80" i="2"/>
  <c r="P95" i="2"/>
  <c r="P111" i="2"/>
  <c r="P118" i="2"/>
  <c r="P104" i="2"/>
  <c r="P90" i="2"/>
  <c r="P87" i="2"/>
  <c r="P75" i="2"/>
  <c r="P98" i="2"/>
  <c r="P69" i="2"/>
  <c r="P96" i="2"/>
  <c r="P73" i="2"/>
  <c r="P120" i="2"/>
  <c r="P102" i="2"/>
  <c r="P106" i="2"/>
  <c r="P100" i="2"/>
  <c r="P71" i="2"/>
  <c r="P72" i="2"/>
  <c r="P83" i="2"/>
  <c r="P68" i="2"/>
  <c r="P85" i="2"/>
  <c r="P64" i="2"/>
  <c r="P88" i="2"/>
  <c r="P109" i="2"/>
  <c r="P115" i="2"/>
  <c r="P103" i="2"/>
  <c r="P108" i="2"/>
  <c r="P155" i="2"/>
  <c r="P148" i="2"/>
  <c r="P121" i="2"/>
  <c r="P127" i="2"/>
  <c r="P192" i="2"/>
  <c r="P140" i="2"/>
  <c r="P199" i="2"/>
  <c r="P132" i="2"/>
  <c r="P110" i="2"/>
  <c r="P30" i="2"/>
  <c r="P74" i="2"/>
  <c r="P78" i="2"/>
  <c r="P42" i="2"/>
  <c r="P58" i="2"/>
  <c r="P126" i="2"/>
  <c r="P97" i="2"/>
  <c r="P93" i="2"/>
  <c r="P94" i="2"/>
  <c r="P122" i="2"/>
  <c r="P166" i="2"/>
  <c r="P114" i="2"/>
  <c r="P119" i="2"/>
  <c r="P105" i="2"/>
  <c r="P92" i="2"/>
  <c r="P14" i="2"/>
  <c r="P136" i="2"/>
  <c r="P164" i="2"/>
  <c r="P168" i="2"/>
  <c r="P173" i="2"/>
  <c r="P12" i="2"/>
  <c r="P133" i="2"/>
  <c r="P187" i="2"/>
  <c r="P107" i="2"/>
  <c r="P184" i="2"/>
  <c r="P232" i="2"/>
  <c r="P130" i="2"/>
  <c r="P157" i="2"/>
  <c r="P135" i="2"/>
  <c r="P223" i="2"/>
  <c r="P195" i="2"/>
  <c r="P169" i="2"/>
  <c r="P163" i="2"/>
  <c r="P158" i="2"/>
  <c r="P170" i="2"/>
  <c r="P76" i="2"/>
  <c r="P112" i="2"/>
  <c r="P183" i="2"/>
  <c r="P203" i="2"/>
  <c r="P125" i="2"/>
  <c r="P228" i="2"/>
  <c r="P138" i="2"/>
  <c r="P162" i="2"/>
  <c r="P217" i="2"/>
  <c r="P210" i="2"/>
  <c r="P202" i="2"/>
  <c r="P150" i="2"/>
  <c r="P137" i="2"/>
  <c r="P224" i="2"/>
  <c r="P214" i="2"/>
  <c r="P220" i="2"/>
  <c r="P160" i="2"/>
  <c r="P219" i="2"/>
  <c r="P242" i="2"/>
  <c r="P249" i="2"/>
  <c r="P225" i="2"/>
  <c r="P205" i="2"/>
  <c r="P198" i="2"/>
  <c r="P175" i="2"/>
  <c r="P206" i="2"/>
  <c r="P197" i="2"/>
  <c r="P189" i="2"/>
  <c r="P241" i="2"/>
  <c r="P226" i="2"/>
  <c r="P209" i="2"/>
  <c r="P240" i="2"/>
  <c r="P182" i="2"/>
  <c r="P178" i="2"/>
  <c r="P204" i="2"/>
  <c r="P235" i="2"/>
  <c r="P179" i="2"/>
  <c r="P218" i="2"/>
  <c r="P190" i="2"/>
  <c r="P213" i="2"/>
  <c r="P180" i="2"/>
  <c r="P238" i="2"/>
  <c r="P171" i="2"/>
  <c r="P146" i="2"/>
  <c r="P21" i="2"/>
  <c r="P99" i="2"/>
  <c r="P188" i="2"/>
  <c r="P152" i="2"/>
  <c r="P216" i="2"/>
  <c r="P221" i="2"/>
  <c r="P191" i="2"/>
  <c r="P123" i="2"/>
  <c r="P222" i="2"/>
  <c r="P174" i="2"/>
  <c r="P172" i="2"/>
  <c r="P176" i="2"/>
  <c r="P196" i="2"/>
  <c r="P161" i="2"/>
  <c r="P181" i="2"/>
  <c r="P247" i="2"/>
  <c r="P237" i="2"/>
  <c r="P236" i="2"/>
  <c r="P200" i="2"/>
  <c r="P231" i="2"/>
  <c r="P194" i="2"/>
  <c r="P227" i="2"/>
  <c r="P243" i="2"/>
  <c r="P230" i="2"/>
  <c r="P193" i="2"/>
  <c r="P185" i="2"/>
  <c r="P156" i="2"/>
  <c r="P207" i="2"/>
  <c r="P154" i="2"/>
  <c r="P167" i="2"/>
  <c r="P113" i="2"/>
  <c r="P201" i="2"/>
  <c r="P147" i="2"/>
  <c r="P141" i="2"/>
  <c r="P144" i="2"/>
  <c r="P124" i="2"/>
  <c r="P129" i="2"/>
  <c r="P177" i="2"/>
  <c r="P117" i="2"/>
  <c r="P233" i="2"/>
  <c r="P208" i="2"/>
  <c r="P234" i="2"/>
  <c r="P215" i="2"/>
  <c r="P159" i="2"/>
  <c r="P142" i="2"/>
  <c r="P153" i="2"/>
  <c r="P165" i="2"/>
  <c r="P131" i="2"/>
  <c r="P244" i="2"/>
  <c r="P229" i="2"/>
  <c r="P128" i="2"/>
  <c r="P39" i="2"/>
  <c r="P82" i="2"/>
  <c r="P101" i="2"/>
  <c r="P91" i="2"/>
  <c r="P149" i="2"/>
  <c r="P143" i="2"/>
  <c r="P186" i="2"/>
  <c r="P212" i="2"/>
  <c r="P211" i="2"/>
  <c r="P145" i="2"/>
  <c r="P151" i="2"/>
  <c r="P139" i="2"/>
  <c r="P116" i="2"/>
  <c r="P22" i="2"/>
  <c r="P134" i="2"/>
  <c r="P239" i="2"/>
  <c r="P246" i="2"/>
  <c r="P253" i="2"/>
  <c r="P251" i="2"/>
  <c r="P252" i="2"/>
  <c r="P250" i="2"/>
  <c r="P248" i="2"/>
  <c r="P245" i="2"/>
  <c r="O281" i="2"/>
  <c r="O314" i="2"/>
  <c r="O277" i="2"/>
  <c r="O268" i="2"/>
  <c r="O270" i="2"/>
  <c r="O345" i="2"/>
  <c r="O265" i="2"/>
  <c r="O255" i="2"/>
  <c r="O273" i="2"/>
  <c r="O289" i="2"/>
  <c r="O344" i="2"/>
  <c r="O283" i="2"/>
  <c r="O415" i="2"/>
  <c r="O429" i="2"/>
  <c r="O390" i="2"/>
  <c r="O340" i="2"/>
  <c r="O326" i="2"/>
  <c r="O259" i="2"/>
  <c r="O328" i="2"/>
  <c r="O559" i="2"/>
  <c r="O444" i="2"/>
  <c r="O358" i="2"/>
  <c r="O355" i="2"/>
  <c r="O266" i="2"/>
  <c r="O280" i="2"/>
  <c r="O257" i="2"/>
  <c r="O487" i="2"/>
  <c r="O530" i="2"/>
  <c r="O387" i="2"/>
  <c r="O369" i="2"/>
  <c r="O353" i="2"/>
  <c r="O347" i="2"/>
  <c r="O395" i="2"/>
  <c r="O401" i="2"/>
  <c r="O513" i="2"/>
  <c r="O264" i="2"/>
  <c r="O317" i="2"/>
  <c r="O359" i="2"/>
  <c r="O350" i="2"/>
  <c r="O364" i="2"/>
  <c r="O511" i="2"/>
  <c r="O382" i="2"/>
  <c r="O434" i="2"/>
  <c r="O337" i="2"/>
  <c r="O329" i="2"/>
  <c r="O400" i="2"/>
  <c r="O309" i="2"/>
  <c r="O492" i="2"/>
  <c r="O478" i="2"/>
  <c r="O272" i="2"/>
  <c r="O262" i="2"/>
  <c r="O334" i="2"/>
  <c r="O292" i="2"/>
  <c r="O305" i="2"/>
  <c r="O524" i="2"/>
  <c r="O380" i="2"/>
  <c r="O312" i="2"/>
  <c r="O411" i="2"/>
  <c r="O338" i="2"/>
  <c r="O357" i="2"/>
  <c r="O426" i="2"/>
  <c r="O548" i="2"/>
  <c r="O529" i="2"/>
  <c r="O412" i="2"/>
  <c r="O406" i="2"/>
  <c r="O393" i="2"/>
  <c r="O425" i="2"/>
  <c r="O453" i="2"/>
  <c r="O386" i="2"/>
  <c r="O505" i="2"/>
  <c r="O302" i="2"/>
  <c r="O491" i="2"/>
  <c r="O404" i="2"/>
  <c r="O454" i="2"/>
  <c r="O551" i="2"/>
  <c r="O582" i="2"/>
  <c r="O579" i="2"/>
  <c r="O427" i="2"/>
  <c r="O407" i="2"/>
  <c r="O354" i="2"/>
  <c r="O433" i="2"/>
  <c r="O446" i="2"/>
  <c r="O589" i="2"/>
  <c r="O611" i="2"/>
  <c r="O399" i="2"/>
  <c r="O560" i="2"/>
  <c r="O443" i="2"/>
  <c r="O520" i="2"/>
  <c r="O587" i="2"/>
  <c r="O574" i="2"/>
  <c r="O615" i="2"/>
  <c r="O573" i="2"/>
  <c r="O525" i="2"/>
  <c r="O403" i="2"/>
  <c r="O585" i="2"/>
  <c r="O562" i="2"/>
  <c r="O493" i="2"/>
  <c r="O599" i="2"/>
  <c r="O494" i="2"/>
  <c r="O389" i="2"/>
  <c r="O323" i="2"/>
  <c r="O496" i="2"/>
  <c r="O370" i="2"/>
  <c r="O351" i="2"/>
  <c r="O293" i="2"/>
  <c r="O331" i="2"/>
  <c r="O367" i="2"/>
  <c r="O374" i="2"/>
  <c r="O284" i="2"/>
  <c r="O308" i="2"/>
  <c r="O558" i="2"/>
  <c r="O346" i="2"/>
  <c r="O418" i="2"/>
  <c r="O469" i="2"/>
  <c r="O449" i="2"/>
  <c r="O464" i="2"/>
  <c r="O413" i="2"/>
  <c r="O607" i="2"/>
  <c r="O596" i="2"/>
  <c r="O366" i="2"/>
  <c r="O327" i="2"/>
  <c r="O361" i="2"/>
  <c r="O470" i="2"/>
  <c r="O456" i="2"/>
  <c r="O438" i="2"/>
  <c r="O436" i="2"/>
  <c r="O352" i="2"/>
  <c r="O480" i="2"/>
  <c r="O263" i="2"/>
  <c r="O287" i="2"/>
  <c r="O402" i="2"/>
  <c r="O405" i="2"/>
  <c r="O291" i="2"/>
  <c r="O267" i="2"/>
  <c r="O278" i="2"/>
  <c r="O254" i="2"/>
  <c r="O276" i="2"/>
  <c r="O258" i="2"/>
  <c r="O363" i="2"/>
  <c r="O261" i="2"/>
  <c r="O279" i="2"/>
  <c r="O324" i="2"/>
  <c r="O310" i="2"/>
  <c r="O384" i="2"/>
  <c r="O300" i="2"/>
  <c r="O378" i="2"/>
  <c r="O462" i="2"/>
  <c r="O448" i="2"/>
  <c r="O368" i="2"/>
  <c r="O450" i="2"/>
  <c r="O422" i="2"/>
  <c r="O371" i="2"/>
  <c r="O360" i="2"/>
  <c r="O552" i="2"/>
  <c r="O301" i="2"/>
  <c r="O274" i="2"/>
  <c r="O288" i="2"/>
  <c r="O320" i="2"/>
  <c r="O397" i="2"/>
  <c r="O503" i="2"/>
  <c r="O365" i="2"/>
  <c r="O342" i="2"/>
  <c r="O343" i="2"/>
  <c r="O336" i="2"/>
  <c r="O356" i="2"/>
  <c r="O321" i="2"/>
  <c r="O451" i="2"/>
  <c r="O332" i="2"/>
  <c r="O260" i="2"/>
  <c r="O256" i="2"/>
  <c r="O303" i="2"/>
  <c r="O373" i="2"/>
  <c r="O297" i="2"/>
  <c r="O298" i="2"/>
  <c r="O377" i="2"/>
  <c r="O322" i="2"/>
  <c r="O316" i="2"/>
  <c r="O396" i="2"/>
  <c r="O375" i="2"/>
  <c r="O501" i="2"/>
  <c r="O598" i="2"/>
  <c r="O539" i="2"/>
  <c r="O499" i="2"/>
  <c r="O394" i="2"/>
  <c r="O474" i="2"/>
  <c r="O392" i="2"/>
  <c r="O510" i="2"/>
  <c r="O576" i="2"/>
  <c r="O575" i="2"/>
  <c r="O500" i="2"/>
  <c r="O506" i="2"/>
  <c r="O538" i="2"/>
  <c r="O465" i="2"/>
  <c r="O490" i="2"/>
  <c r="O584" i="2"/>
  <c r="O602" i="2"/>
  <c r="O381" i="2"/>
  <c r="O391" i="2"/>
  <c r="O315" i="2"/>
  <c r="O519" i="2"/>
  <c r="O502" i="2"/>
  <c r="O578" i="2"/>
  <c r="O299" i="2"/>
  <c r="O275" i="2"/>
  <c r="O269" i="2"/>
  <c r="O296" i="2"/>
  <c r="O463" i="2"/>
  <c r="O349" i="2"/>
  <c r="O592" i="2"/>
  <c r="O515" i="2"/>
  <c r="O417" i="2"/>
  <c r="O339" i="2"/>
  <c r="O409" i="2"/>
  <c r="O294" i="2"/>
  <c r="O376" i="2"/>
  <c r="O304" i="2"/>
  <c r="O398" i="2"/>
  <c r="O311" i="2"/>
  <c r="O428" i="2"/>
  <c r="O460" i="2"/>
  <c r="O416" i="2"/>
  <c r="O452" i="2"/>
  <c r="O535" i="2"/>
  <c r="O489" i="2"/>
  <c r="O440" i="2"/>
  <c r="O383" i="2"/>
  <c r="O498" i="2"/>
  <c r="O459" i="2"/>
  <c r="O497" i="2"/>
  <c r="O523" i="2"/>
  <c r="O556" i="2"/>
  <c r="O543" i="2"/>
  <c r="O488" i="2"/>
  <c r="O445" i="2"/>
  <c r="O379" i="2"/>
  <c r="O486" i="2"/>
  <c r="O605" i="2"/>
  <c r="O612" i="2"/>
  <c r="O561" i="2"/>
  <c r="O550" i="2"/>
  <c r="O537" i="2"/>
  <c r="O567" i="2"/>
  <c r="O534" i="2"/>
  <c r="O526" i="2"/>
  <c r="O517" i="2"/>
  <c r="O484" i="2"/>
  <c r="O282" i="2"/>
  <c r="O372" i="2"/>
  <c r="O461" i="2"/>
  <c r="O424" i="2"/>
  <c r="O593" i="2"/>
  <c r="O565" i="2"/>
  <c r="O362" i="2"/>
  <c r="O467" i="2"/>
  <c r="O508" i="2"/>
  <c r="O540" i="2"/>
  <c r="O512" i="2"/>
  <c r="O594" i="2"/>
  <c r="O571" i="2"/>
  <c r="O286" i="2"/>
  <c r="O319" i="2"/>
  <c r="O514" i="2"/>
  <c r="O437" i="2"/>
  <c r="O285" i="2"/>
  <c r="O541" i="2"/>
  <c r="O485" i="2"/>
  <c r="O466" i="2"/>
  <c r="O388" i="2"/>
  <c r="O468" i="2"/>
  <c r="O410" i="2"/>
  <c r="O307" i="2"/>
  <c r="O586" i="2"/>
  <c r="O569" i="2"/>
  <c r="O430" i="2"/>
  <c r="O439" i="2"/>
  <c r="O306" i="2"/>
  <c r="O495" i="2"/>
  <c r="O473" i="2"/>
  <c r="O591" i="2"/>
  <c r="O528" i="2"/>
  <c r="O547" i="2"/>
  <c r="O435" i="2"/>
  <c r="O458" i="2"/>
  <c r="O527" i="2"/>
  <c r="O313" i="2"/>
  <c r="O570" i="2"/>
  <c r="O563" i="2"/>
  <c r="O348" i="2"/>
  <c r="O408" i="2"/>
  <c r="O330" i="2"/>
  <c r="O325" i="2"/>
  <c r="O447" i="2"/>
  <c r="O606" i="2"/>
  <c r="O572" i="2"/>
  <c r="O476" i="2"/>
  <c r="O507" i="2"/>
  <c r="O414" i="2"/>
  <c r="O335" i="2"/>
  <c r="O432" i="2"/>
  <c r="O533" i="2"/>
  <c r="O555" i="2"/>
  <c r="O471" i="2"/>
  <c r="O420" i="2"/>
  <c r="O479" i="2"/>
  <c r="O546" i="2"/>
  <c r="O545" i="2"/>
  <c r="O588" i="2"/>
  <c r="O566" i="2"/>
  <c r="O482" i="2"/>
  <c r="O518" i="2"/>
  <c r="O318" i="2"/>
  <c r="O544" i="2"/>
  <c r="O477" i="2"/>
  <c r="O614" i="2"/>
  <c r="O608" i="2"/>
  <c r="O421" i="2"/>
  <c r="O341" i="2"/>
  <c r="O419" i="2"/>
  <c r="O290" i="2"/>
  <c r="O475" i="2"/>
  <c r="O581" i="2"/>
  <c r="O597" i="2"/>
  <c r="O481" i="2"/>
  <c r="O457" i="2"/>
  <c r="O536" i="2"/>
  <c r="O600" i="2"/>
  <c r="O333" i="2"/>
  <c r="O604" i="2"/>
  <c r="O577" i="2"/>
  <c r="O542" i="2"/>
  <c r="O472" i="2"/>
  <c r="O483" i="2"/>
  <c r="O531" i="2"/>
  <c r="O423" i="2"/>
  <c r="O271" i="2"/>
  <c r="O295" i="2"/>
  <c r="O385" i="2"/>
  <c r="O521" i="2"/>
  <c r="O522" i="2"/>
  <c r="O441" i="2"/>
  <c r="O583" i="2"/>
  <c r="O601" i="2"/>
  <c r="O580" i="2"/>
  <c r="O431" i="2"/>
  <c r="O549" i="2"/>
  <c r="O442" i="2"/>
  <c r="O568" i="2"/>
  <c r="O504" i="2"/>
  <c r="O609" i="2"/>
  <c r="O595" i="2"/>
  <c r="O557" i="2"/>
  <c r="O516" i="2"/>
  <c r="O590" i="2"/>
  <c r="O553" i="2"/>
  <c r="O603" i="2"/>
  <c r="O613" i="2"/>
  <c r="O610" i="2"/>
  <c r="O564" i="2"/>
  <c r="O509" i="2"/>
  <c r="O532" i="2"/>
  <c r="O554" i="2"/>
  <c r="O455" i="2"/>
  <c r="O36" i="2"/>
  <c r="O57" i="2"/>
  <c r="O15" i="2"/>
  <c r="O32" i="2"/>
  <c r="O50" i="2"/>
  <c r="O67" i="2"/>
  <c r="O38" i="2"/>
  <c r="O56" i="2"/>
  <c r="O31" i="2"/>
  <c r="O28" i="2"/>
  <c r="O37" i="2"/>
  <c r="O62" i="2"/>
  <c r="O65" i="2"/>
  <c r="O33" i="2"/>
  <c r="O5" i="2"/>
  <c r="O16" i="2"/>
  <c r="O2" i="2"/>
  <c r="O6" i="2"/>
  <c r="O8" i="2"/>
  <c r="O27" i="2"/>
  <c r="O24" i="2"/>
  <c r="O44" i="2"/>
  <c r="O43" i="2"/>
  <c r="O45" i="2"/>
  <c r="O53" i="2"/>
  <c r="O61" i="2"/>
  <c r="O47" i="2"/>
  <c r="O59" i="2"/>
  <c r="O79" i="2"/>
  <c r="O35" i="2"/>
  <c r="O51" i="2"/>
  <c r="O48" i="2"/>
  <c r="O46" i="2"/>
  <c r="O18" i="2"/>
  <c r="O11" i="2"/>
  <c r="O17" i="2"/>
  <c r="O9" i="2"/>
  <c r="O10" i="2"/>
  <c r="O34" i="2"/>
  <c r="O25" i="2"/>
  <c r="O13" i="2"/>
  <c r="O4" i="2"/>
  <c r="O7" i="2"/>
  <c r="O19" i="2"/>
  <c r="O23" i="2"/>
  <c r="O20" i="2"/>
  <c r="O29" i="2"/>
  <c r="O66" i="2"/>
  <c r="O41" i="2"/>
  <c r="O55" i="2"/>
  <c r="O63" i="2"/>
  <c r="O84" i="2"/>
  <c r="O3" i="2"/>
  <c r="O70" i="2"/>
  <c r="O52" i="2"/>
  <c r="O49" i="2"/>
  <c r="O40" i="2"/>
  <c r="O26" i="2"/>
  <c r="O54" i="2"/>
  <c r="O81" i="2"/>
  <c r="O60" i="2"/>
  <c r="O77" i="2"/>
  <c r="O89" i="2"/>
  <c r="O86" i="2"/>
  <c r="O80" i="2"/>
  <c r="O95" i="2"/>
  <c r="O111" i="2"/>
  <c r="O118" i="2"/>
  <c r="O104" i="2"/>
  <c r="O90" i="2"/>
  <c r="O87" i="2"/>
  <c r="O75" i="2"/>
  <c r="O98" i="2"/>
  <c r="O69" i="2"/>
  <c r="O96" i="2"/>
  <c r="O73" i="2"/>
  <c r="O120" i="2"/>
  <c r="O102" i="2"/>
  <c r="O106" i="2"/>
  <c r="O100" i="2"/>
  <c r="O71" i="2"/>
  <c r="O72" i="2"/>
  <c r="O83" i="2"/>
  <c r="O68" i="2"/>
  <c r="O85" i="2"/>
  <c r="O64" i="2"/>
  <c r="O88" i="2"/>
  <c r="O109" i="2"/>
  <c r="O115" i="2"/>
  <c r="O103" i="2"/>
  <c r="O108" i="2"/>
  <c r="O155" i="2"/>
  <c r="O148" i="2"/>
  <c r="O121" i="2"/>
  <c r="O127" i="2"/>
  <c r="O192" i="2"/>
  <c r="O140" i="2"/>
  <c r="O199" i="2"/>
  <c r="O132" i="2"/>
  <c r="O110" i="2"/>
  <c r="O30" i="2"/>
  <c r="O74" i="2"/>
  <c r="O78" i="2"/>
  <c r="O42" i="2"/>
  <c r="O58" i="2"/>
  <c r="O126" i="2"/>
  <c r="O97" i="2"/>
  <c r="O93" i="2"/>
  <c r="O94" i="2"/>
  <c r="O122" i="2"/>
  <c r="O166" i="2"/>
  <c r="O114" i="2"/>
  <c r="O119" i="2"/>
  <c r="O105" i="2"/>
  <c r="O92" i="2"/>
  <c r="O14" i="2"/>
  <c r="O136" i="2"/>
  <c r="O164" i="2"/>
  <c r="O168" i="2"/>
  <c r="O173" i="2"/>
  <c r="O12" i="2"/>
  <c r="O133" i="2"/>
  <c r="O187" i="2"/>
  <c r="O107" i="2"/>
  <c r="O184" i="2"/>
  <c r="O232" i="2"/>
  <c r="O130" i="2"/>
  <c r="O157" i="2"/>
  <c r="O135" i="2"/>
  <c r="O223" i="2"/>
  <c r="O195" i="2"/>
  <c r="O169" i="2"/>
  <c r="O163" i="2"/>
  <c r="O158" i="2"/>
  <c r="O170" i="2"/>
  <c r="O76" i="2"/>
  <c r="O112" i="2"/>
  <c r="O183" i="2"/>
  <c r="O203" i="2"/>
  <c r="O125" i="2"/>
  <c r="O228" i="2"/>
  <c r="O138" i="2"/>
  <c r="O162" i="2"/>
  <c r="O217" i="2"/>
  <c r="O210" i="2"/>
  <c r="O202" i="2"/>
  <c r="O150" i="2"/>
  <c r="O137" i="2"/>
  <c r="O224" i="2"/>
  <c r="O214" i="2"/>
  <c r="O220" i="2"/>
  <c r="O160" i="2"/>
  <c r="O219" i="2"/>
  <c r="O242" i="2"/>
  <c r="O249" i="2"/>
  <c r="O225" i="2"/>
  <c r="O205" i="2"/>
  <c r="O198" i="2"/>
  <c r="O175" i="2"/>
  <c r="O206" i="2"/>
  <c r="O197" i="2"/>
  <c r="O189" i="2"/>
  <c r="O241" i="2"/>
  <c r="O226" i="2"/>
  <c r="O209" i="2"/>
  <c r="O240" i="2"/>
  <c r="O182" i="2"/>
  <c r="O178" i="2"/>
  <c r="O204" i="2"/>
  <c r="O235" i="2"/>
  <c r="O179" i="2"/>
  <c r="O218" i="2"/>
  <c r="O190" i="2"/>
  <c r="O213" i="2"/>
  <c r="O180" i="2"/>
  <c r="O238" i="2"/>
  <c r="O171" i="2"/>
  <c r="O146" i="2"/>
  <c r="O21" i="2"/>
  <c r="O99" i="2"/>
  <c r="O188" i="2"/>
  <c r="O152" i="2"/>
  <c r="O216" i="2"/>
  <c r="O221" i="2"/>
  <c r="O191" i="2"/>
  <c r="O123" i="2"/>
  <c r="O222" i="2"/>
  <c r="O174" i="2"/>
  <c r="O172" i="2"/>
  <c r="O176" i="2"/>
  <c r="O196" i="2"/>
  <c r="O161" i="2"/>
  <c r="O181" i="2"/>
  <c r="O247" i="2"/>
  <c r="O237" i="2"/>
  <c r="O236" i="2"/>
  <c r="O200" i="2"/>
  <c r="O231" i="2"/>
  <c r="O194" i="2"/>
  <c r="O227" i="2"/>
  <c r="O243" i="2"/>
  <c r="O230" i="2"/>
  <c r="O193" i="2"/>
  <c r="O185" i="2"/>
  <c r="O156" i="2"/>
  <c r="O207" i="2"/>
  <c r="O154" i="2"/>
  <c r="O167" i="2"/>
  <c r="O113" i="2"/>
  <c r="O201" i="2"/>
  <c r="O147" i="2"/>
  <c r="O141" i="2"/>
  <c r="O144" i="2"/>
  <c r="O124" i="2"/>
  <c r="O129" i="2"/>
  <c r="O177" i="2"/>
  <c r="O117" i="2"/>
  <c r="O233" i="2"/>
  <c r="O208" i="2"/>
  <c r="O234" i="2"/>
  <c r="O215" i="2"/>
  <c r="O159" i="2"/>
  <c r="O142" i="2"/>
  <c r="O153" i="2"/>
  <c r="O165" i="2"/>
  <c r="O131" i="2"/>
  <c r="O244" i="2"/>
  <c r="O229" i="2"/>
  <c r="O128" i="2"/>
  <c r="O39" i="2"/>
  <c r="O82" i="2"/>
  <c r="O101" i="2"/>
  <c r="O91" i="2"/>
  <c r="O149" i="2"/>
  <c r="O143" i="2"/>
  <c r="O186" i="2"/>
  <c r="O212" i="2"/>
  <c r="O211" i="2"/>
  <c r="O145" i="2"/>
  <c r="O151" i="2"/>
  <c r="O139" i="2"/>
  <c r="O116" i="2"/>
  <c r="O22" i="2"/>
  <c r="O134" i="2"/>
  <c r="O239" i="2"/>
  <c r="O246" i="2"/>
  <c r="O253" i="2"/>
  <c r="O251" i="2"/>
  <c r="O252" i="2"/>
  <c r="O250" i="2"/>
  <c r="O248" i="2"/>
  <c r="O245" i="2"/>
  <c r="N281" i="2"/>
  <c r="N314" i="2"/>
  <c r="N277" i="2"/>
  <c r="N268" i="2"/>
  <c r="N270" i="2"/>
  <c r="N345" i="2"/>
  <c r="N265" i="2"/>
  <c r="N255" i="2"/>
  <c r="N273" i="2"/>
  <c r="N289" i="2"/>
  <c r="N344" i="2"/>
  <c r="N283" i="2"/>
  <c r="N415" i="2"/>
  <c r="N429" i="2"/>
  <c r="N390" i="2"/>
  <c r="N340" i="2"/>
  <c r="N326" i="2"/>
  <c r="N259" i="2"/>
  <c r="N328" i="2"/>
  <c r="N559" i="2"/>
  <c r="N444" i="2"/>
  <c r="N358" i="2"/>
  <c r="N355" i="2"/>
  <c r="N266" i="2"/>
  <c r="N280" i="2"/>
  <c r="N257" i="2"/>
  <c r="N487" i="2"/>
  <c r="N530" i="2"/>
  <c r="N387" i="2"/>
  <c r="N369" i="2"/>
  <c r="N353" i="2"/>
  <c r="N347" i="2"/>
  <c r="N395" i="2"/>
  <c r="N401" i="2"/>
  <c r="N513" i="2"/>
  <c r="N264" i="2"/>
  <c r="N317" i="2"/>
  <c r="N359" i="2"/>
  <c r="N350" i="2"/>
  <c r="N364" i="2"/>
  <c r="N511" i="2"/>
  <c r="N382" i="2"/>
  <c r="N434" i="2"/>
  <c r="N337" i="2"/>
  <c r="N329" i="2"/>
  <c r="N400" i="2"/>
  <c r="N309" i="2"/>
  <c r="N492" i="2"/>
  <c r="N478" i="2"/>
  <c r="N272" i="2"/>
  <c r="N262" i="2"/>
  <c r="N334" i="2"/>
  <c r="N292" i="2"/>
  <c r="N305" i="2"/>
  <c r="N524" i="2"/>
  <c r="N380" i="2"/>
  <c r="N312" i="2"/>
  <c r="N411" i="2"/>
  <c r="N338" i="2"/>
  <c r="N357" i="2"/>
  <c r="N426" i="2"/>
  <c r="N548" i="2"/>
  <c r="N529" i="2"/>
  <c r="N412" i="2"/>
  <c r="N406" i="2"/>
  <c r="N393" i="2"/>
  <c r="N425" i="2"/>
  <c r="N453" i="2"/>
  <c r="N386" i="2"/>
  <c r="N505" i="2"/>
  <c r="N302" i="2"/>
  <c r="N491" i="2"/>
  <c r="N404" i="2"/>
  <c r="N454" i="2"/>
  <c r="N551" i="2"/>
  <c r="N582" i="2"/>
  <c r="N579" i="2"/>
  <c r="N427" i="2"/>
  <c r="N407" i="2"/>
  <c r="N354" i="2"/>
  <c r="N433" i="2"/>
  <c r="N446" i="2"/>
  <c r="N589" i="2"/>
  <c r="N611" i="2"/>
  <c r="N399" i="2"/>
  <c r="N560" i="2"/>
  <c r="N443" i="2"/>
  <c r="N520" i="2"/>
  <c r="N587" i="2"/>
  <c r="N574" i="2"/>
  <c r="N615" i="2"/>
  <c r="N573" i="2"/>
  <c r="N525" i="2"/>
  <c r="N403" i="2"/>
  <c r="N585" i="2"/>
  <c r="N562" i="2"/>
  <c r="N493" i="2"/>
  <c r="N599" i="2"/>
  <c r="N494" i="2"/>
  <c r="N389" i="2"/>
  <c r="N323" i="2"/>
  <c r="N496" i="2"/>
  <c r="N370" i="2"/>
  <c r="N351" i="2"/>
  <c r="N293" i="2"/>
  <c r="N331" i="2"/>
  <c r="N367" i="2"/>
  <c r="N374" i="2"/>
  <c r="N284" i="2"/>
  <c r="N308" i="2"/>
  <c r="N558" i="2"/>
  <c r="N346" i="2"/>
  <c r="N418" i="2"/>
  <c r="N469" i="2"/>
  <c r="N449" i="2"/>
  <c r="N464" i="2"/>
  <c r="N413" i="2"/>
  <c r="N607" i="2"/>
  <c r="N596" i="2"/>
  <c r="N366" i="2"/>
  <c r="N327" i="2"/>
  <c r="N361" i="2"/>
  <c r="N470" i="2"/>
  <c r="N456" i="2"/>
  <c r="N438" i="2"/>
  <c r="N436" i="2"/>
  <c r="N352" i="2"/>
  <c r="N480" i="2"/>
  <c r="N263" i="2"/>
  <c r="N287" i="2"/>
  <c r="N402" i="2"/>
  <c r="N405" i="2"/>
  <c r="N291" i="2"/>
  <c r="N267" i="2"/>
  <c r="N278" i="2"/>
  <c r="N254" i="2"/>
  <c r="N276" i="2"/>
  <c r="N258" i="2"/>
  <c r="N363" i="2"/>
  <c r="N261" i="2"/>
  <c r="N279" i="2"/>
  <c r="N324" i="2"/>
  <c r="N310" i="2"/>
  <c r="N384" i="2"/>
  <c r="N300" i="2"/>
  <c r="N378" i="2"/>
  <c r="N462" i="2"/>
  <c r="N448" i="2"/>
  <c r="N368" i="2"/>
  <c r="N450" i="2"/>
  <c r="N422" i="2"/>
  <c r="N371" i="2"/>
  <c r="N360" i="2"/>
  <c r="N552" i="2"/>
  <c r="N301" i="2"/>
  <c r="N274" i="2"/>
  <c r="N288" i="2"/>
  <c r="N320" i="2"/>
  <c r="N397" i="2"/>
  <c r="N503" i="2"/>
  <c r="N365" i="2"/>
  <c r="N342" i="2"/>
  <c r="N343" i="2"/>
  <c r="N336" i="2"/>
  <c r="N356" i="2"/>
  <c r="N321" i="2"/>
  <c r="N451" i="2"/>
  <c r="N332" i="2"/>
  <c r="N260" i="2"/>
  <c r="N256" i="2"/>
  <c r="N303" i="2"/>
  <c r="N373" i="2"/>
  <c r="N297" i="2"/>
  <c r="N298" i="2"/>
  <c r="N377" i="2"/>
  <c r="N322" i="2"/>
  <c r="N316" i="2"/>
  <c r="N396" i="2"/>
  <c r="N375" i="2"/>
  <c r="N501" i="2"/>
  <c r="N598" i="2"/>
  <c r="N539" i="2"/>
  <c r="N499" i="2"/>
  <c r="N394" i="2"/>
  <c r="N474" i="2"/>
  <c r="N392" i="2"/>
  <c r="N510" i="2"/>
  <c r="N576" i="2"/>
  <c r="N575" i="2"/>
  <c r="N500" i="2"/>
  <c r="N506" i="2"/>
  <c r="N538" i="2"/>
  <c r="N465" i="2"/>
  <c r="N490" i="2"/>
  <c r="N584" i="2"/>
  <c r="N602" i="2"/>
  <c r="N381" i="2"/>
  <c r="N391" i="2"/>
  <c r="N315" i="2"/>
  <c r="N519" i="2"/>
  <c r="N502" i="2"/>
  <c r="N578" i="2"/>
  <c r="N299" i="2"/>
  <c r="N275" i="2"/>
  <c r="N269" i="2"/>
  <c r="N296" i="2"/>
  <c r="N463" i="2"/>
  <c r="N349" i="2"/>
  <c r="N592" i="2"/>
  <c r="N515" i="2"/>
  <c r="N417" i="2"/>
  <c r="N339" i="2"/>
  <c r="N409" i="2"/>
  <c r="N294" i="2"/>
  <c r="N376" i="2"/>
  <c r="N304" i="2"/>
  <c r="N398" i="2"/>
  <c r="N311" i="2"/>
  <c r="N428" i="2"/>
  <c r="N460" i="2"/>
  <c r="N416" i="2"/>
  <c r="N452" i="2"/>
  <c r="N535" i="2"/>
  <c r="N489" i="2"/>
  <c r="N440" i="2"/>
  <c r="N383" i="2"/>
  <c r="N498" i="2"/>
  <c r="N459" i="2"/>
  <c r="N497" i="2"/>
  <c r="N523" i="2"/>
  <c r="N556" i="2"/>
  <c r="N543" i="2"/>
  <c r="N488" i="2"/>
  <c r="N445" i="2"/>
  <c r="N379" i="2"/>
  <c r="N486" i="2"/>
  <c r="N605" i="2"/>
  <c r="N612" i="2"/>
  <c r="N561" i="2"/>
  <c r="N550" i="2"/>
  <c r="N537" i="2"/>
  <c r="N567" i="2"/>
  <c r="N534" i="2"/>
  <c r="N526" i="2"/>
  <c r="N517" i="2"/>
  <c r="N484" i="2"/>
  <c r="N282" i="2"/>
  <c r="N372" i="2"/>
  <c r="N461" i="2"/>
  <c r="N424" i="2"/>
  <c r="N593" i="2"/>
  <c r="N565" i="2"/>
  <c r="N362" i="2"/>
  <c r="N467" i="2"/>
  <c r="N508" i="2"/>
  <c r="N540" i="2"/>
  <c r="N512" i="2"/>
  <c r="N594" i="2"/>
  <c r="N571" i="2"/>
  <c r="N286" i="2"/>
  <c r="N319" i="2"/>
  <c r="N514" i="2"/>
  <c r="N437" i="2"/>
  <c r="N285" i="2"/>
  <c r="N541" i="2"/>
  <c r="N485" i="2"/>
  <c r="N466" i="2"/>
  <c r="N388" i="2"/>
  <c r="N468" i="2"/>
  <c r="N410" i="2"/>
  <c r="N307" i="2"/>
  <c r="N586" i="2"/>
  <c r="N569" i="2"/>
  <c r="N430" i="2"/>
  <c r="N439" i="2"/>
  <c r="N306" i="2"/>
  <c r="N495" i="2"/>
  <c r="N473" i="2"/>
  <c r="N591" i="2"/>
  <c r="N528" i="2"/>
  <c r="N547" i="2"/>
  <c r="N435" i="2"/>
  <c r="N458" i="2"/>
  <c r="N527" i="2"/>
  <c r="N313" i="2"/>
  <c r="N570" i="2"/>
  <c r="N563" i="2"/>
  <c r="N348" i="2"/>
  <c r="N408" i="2"/>
  <c r="N330" i="2"/>
  <c r="N325" i="2"/>
  <c r="N447" i="2"/>
  <c r="N606" i="2"/>
  <c r="N572" i="2"/>
  <c r="N476" i="2"/>
  <c r="N507" i="2"/>
  <c r="N414" i="2"/>
  <c r="N335" i="2"/>
  <c r="N432" i="2"/>
  <c r="N533" i="2"/>
  <c r="N555" i="2"/>
  <c r="N471" i="2"/>
  <c r="N420" i="2"/>
  <c r="N479" i="2"/>
  <c r="N546" i="2"/>
  <c r="N545" i="2"/>
  <c r="N588" i="2"/>
  <c r="N566" i="2"/>
  <c r="N482" i="2"/>
  <c r="N518" i="2"/>
  <c r="N318" i="2"/>
  <c r="N544" i="2"/>
  <c r="N477" i="2"/>
  <c r="N614" i="2"/>
  <c r="N608" i="2"/>
  <c r="N421" i="2"/>
  <c r="N341" i="2"/>
  <c r="N419" i="2"/>
  <c r="N290" i="2"/>
  <c r="N475" i="2"/>
  <c r="N581" i="2"/>
  <c r="N597" i="2"/>
  <c r="N481" i="2"/>
  <c r="N457" i="2"/>
  <c r="N536" i="2"/>
  <c r="N600" i="2"/>
  <c r="N333" i="2"/>
  <c r="N604" i="2"/>
  <c r="N577" i="2"/>
  <c r="N542" i="2"/>
  <c r="N472" i="2"/>
  <c r="N483" i="2"/>
  <c r="N531" i="2"/>
  <c r="N423" i="2"/>
  <c r="N271" i="2"/>
  <c r="N295" i="2"/>
  <c r="N385" i="2"/>
  <c r="N521" i="2"/>
  <c r="N522" i="2"/>
  <c r="N441" i="2"/>
  <c r="N583" i="2"/>
  <c r="N601" i="2"/>
  <c r="N580" i="2"/>
  <c r="N431" i="2"/>
  <c r="N549" i="2"/>
  <c r="N442" i="2"/>
  <c r="N568" i="2"/>
  <c r="N504" i="2"/>
  <c r="N609" i="2"/>
  <c r="N595" i="2"/>
  <c r="N557" i="2"/>
  <c r="N516" i="2"/>
  <c r="N590" i="2"/>
  <c r="N553" i="2"/>
  <c r="N603" i="2"/>
  <c r="N613" i="2"/>
  <c r="N610" i="2"/>
  <c r="N564" i="2"/>
  <c r="N509" i="2"/>
  <c r="N532" i="2"/>
  <c r="N554" i="2"/>
  <c r="N455" i="2"/>
  <c r="N36" i="2"/>
  <c r="N57" i="2"/>
  <c r="N15" i="2"/>
  <c r="N32" i="2"/>
  <c r="N50" i="2"/>
  <c r="N67" i="2"/>
  <c r="N38" i="2"/>
  <c r="N56" i="2"/>
  <c r="N31" i="2"/>
  <c r="N28" i="2"/>
  <c r="N37" i="2"/>
  <c r="N62" i="2"/>
  <c r="N65" i="2"/>
  <c r="N33" i="2"/>
  <c r="N5" i="2"/>
  <c r="N16" i="2"/>
  <c r="N2" i="2"/>
  <c r="N6" i="2"/>
  <c r="N8" i="2"/>
  <c r="N27" i="2"/>
  <c r="N24" i="2"/>
  <c r="N44" i="2"/>
  <c r="N43" i="2"/>
  <c r="N45" i="2"/>
  <c r="N53" i="2"/>
  <c r="N61" i="2"/>
  <c r="N47" i="2"/>
  <c r="N59" i="2"/>
  <c r="N79" i="2"/>
  <c r="N35" i="2"/>
  <c r="N51" i="2"/>
  <c r="N48" i="2"/>
  <c r="N46" i="2"/>
  <c r="N18" i="2"/>
  <c r="N11" i="2"/>
  <c r="N17" i="2"/>
  <c r="N9" i="2"/>
  <c r="N10" i="2"/>
  <c r="N34" i="2"/>
  <c r="N25" i="2"/>
  <c r="N13" i="2"/>
  <c r="N4" i="2"/>
  <c r="N7" i="2"/>
  <c r="N19" i="2"/>
  <c r="N23" i="2"/>
  <c r="N20" i="2"/>
  <c r="N29" i="2"/>
  <c r="N66" i="2"/>
  <c r="N41" i="2"/>
  <c r="N55" i="2"/>
  <c r="N63" i="2"/>
  <c r="N84" i="2"/>
  <c r="N3" i="2"/>
  <c r="N70" i="2"/>
  <c r="N52" i="2"/>
  <c r="N49" i="2"/>
  <c r="N40" i="2"/>
  <c r="N26" i="2"/>
  <c r="N54" i="2"/>
  <c r="N81" i="2"/>
  <c r="N60" i="2"/>
  <c r="N77" i="2"/>
  <c r="N89" i="2"/>
  <c r="N86" i="2"/>
  <c r="N80" i="2"/>
  <c r="N95" i="2"/>
  <c r="N111" i="2"/>
  <c r="N118" i="2"/>
  <c r="N104" i="2"/>
  <c r="N90" i="2"/>
  <c r="N87" i="2"/>
  <c r="N75" i="2"/>
  <c r="N98" i="2"/>
  <c r="N69" i="2"/>
  <c r="N96" i="2"/>
  <c r="N73" i="2"/>
  <c r="N120" i="2"/>
  <c r="N102" i="2"/>
  <c r="N106" i="2"/>
  <c r="N100" i="2"/>
  <c r="N71" i="2"/>
  <c r="N72" i="2"/>
  <c r="N83" i="2"/>
  <c r="N68" i="2"/>
  <c r="N85" i="2"/>
  <c r="N64" i="2"/>
  <c r="N88" i="2"/>
  <c r="N109" i="2"/>
  <c r="N115" i="2"/>
  <c r="N103" i="2"/>
  <c r="N108" i="2"/>
  <c r="N155" i="2"/>
  <c r="N148" i="2"/>
  <c r="N121" i="2"/>
  <c r="N127" i="2"/>
  <c r="N192" i="2"/>
  <c r="N140" i="2"/>
  <c r="N199" i="2"/>
  <c r="N132" i="2"/>
  <c r="N110" i="2"/>
  <c r="N30" i="2"/>
  <c r="N74" i="2"/>
  <c r="N78" i="2"/>
  <c r="N42" i="2"/>
  <c r="N58" i="2"/>
  <c r="N126" i="2"/>
  <c r="N97" i="2"/>
  <c r="N93" i="2"/>
  <c r="N94" i="2"/>
  <c r="N122" i="2"/>
  <c r="N166" i="2"/>
  <c r="N114" i="2"/>
  <c r="N119" i="2"/>
  <c r="N105" i="2"/>
  <c r="N92" i="2"/>
  <c r="N14" i="2"/>
  <c r="N136" i="2"/>
  <c r="N164" i="2"/>
  <c r="N168" i="2"/>
  <c r="N173" i="2"/>
  <c r="N12" i="2"/>
  <c r="N133" i="2"/>
  <c r="N187" i="2"/>
  <c r="N107" i="2"/>
  <c r="N184" i="2"/>
  <c r="N232" i="2"/>
  <c r="N130" i="2"/>
  <c r="N157" i="2"/>
  <c r="N135" i="2"/>
  <c r="N223" i="2"/>
  <c r="N195" i="2"/>
  <c r="N169" i="2"/>
  <c r="N163" i="2"/>
  <c r="N158" i="2"/>
  <c r="N170" i="2"/>
  <c r="N76" i="2"/>
  <c r="N112" i="2"/>
  <c r="N183" i="2"/>
  <c r="N203" i="2"/>
  <c r="N125" i="2"/>
  <c r="N228" i="2"/>
  <c r="N138" i="2"/>
  <c r="N162" i="2"/>
  <c r="N217" i="2"/>
  <c r="N210" i="2"/>
  <c r="N202" i="2"/>
  <c r="N150" i="2"/>
  <c r="N137" i="2"/>
  <c r="N224" i="2"/>
  <c r="N214" i="2"/>
  <c r="N220" i="2"/>
  <c r="N160" i="2"/>
  <c r="N219" i="2"/>
  <c r="N242" i="2"/>
  <c r="N249" i="2"/>
  <c r="N225" i="2"/>
  <c r="N205" i="2"/>
  <c r="N198" i="2"/>
  <c r="N175" i="2"/>
  <c r="N206" i="2"/>
  <c r="N197" i="2"/>
  <c r="N189" i="2"/>
  <c r="N241" i="2"/>
  <c r="N226" i="2"/>
  <c r="N209" i="2"/>
  <c r="N240" i="2"/>
  <c r="N182" i="2"/>
  <c r="N178" i="2"/>
  <c r="N204" i="2"/>
  <c r="N235" i="2"/>
  <c r="N179" i="2"/>
  <c r="N218" i="2"/>
  <c r="N190" i="2"/>
  <c r="N213" i="2"/>
  <c r="N180" i="2"/>
  <c r="N238" i="2"/>
  <c r="N171" i="2"/>
  <c r="N146" i="2"/>
  <c r="N21" i="2"/>
  <c r="N99" i="2"/>
  <c r="N188" i="2"/>
  <c r="N152" i="2"/>
  <c r="N216" i="2"/>
  <c r="N221" i="2"/>
  <c r="N191" i="2"/>
  <c r="N123" i="2"/>
  <c r="N222" i="2"/>
  <c r="N174" i="2"/>
  <c r="N172" i="2"/>
  <c r="N176" i="2"/>
  <c r="N196" i="2"/>
  <c r="N161" i="2"/>
  <c r="N181" i="2"/>
  <c r="N247" i="2"/>
  <c r="N237" i="2"/>
  <c r="N236" i="2"/>
  <c r="N200" i="2"/>
  <c r="N231" i="2"/>
  <c r="N194" i="2"/>
  <c r="N227" i="2"/>
  <c r="N243" i="2"/>
  <c r="N230" i="2"/>
  <c r="N193" i="2"/>
  <c r="N185" i="2"/>
  <c r="N156" i="2"/>
  <c r="N207" i="2"/>
  <c r="N154" i="2"/>
  <c r="N167" i="2"/>
  <c r="N113" i="2"/>
  <c r="N201" i="2"/>
  <c r="N147" i="2"/>
  <c r="N141" i="2"/>
  <c r="N144" i="2"/>
  <c r="N124" i="2"/>
  <c r="N129" i="2"/>
  <c r="N177" i="2"/>
  <c r="N117" i="2"/>
  <c r="N233" i="2"/>
  <c r="N208" i="2"/>
  <c r="N234" i="2"/>
  <c r="N215" i="2"/>
  <c r="N159" i="2"/>
  <c r="N142" i="2"/>
  <c r="N153" i="2"/>
  <c r="N165" i="2"/>
  <c r="N131" i="2"/>
  <c r="N244" i="2"/>
  <c r="N229" i="2"/>
  <c r="N128" i="2"/>
  <c r="N39" i="2"/>
  <c r="N82" i="2"/>
  <c r="N101" i="2"/>
  <c r="N91" i="2"/>
  <c r="N149" i="2"/>
  <c r="N143" i="2"/>
  <c r="N186" i="2"/>
  <c r="N212" i="2"/>
  <c r="N211" i="2"/>
  <c r="N145" i="2"/>
  <c r="N151" i="2"/>
  <c r="N139" i="2"/>
  <c r="N116" i="2"/>
  <c r="N22" i="2"/>
  <c r="N134" i="2"/>
  <c r="N239" i="2"/>
  <c r="N246" i="2"/>
  <c r="N253" i="2"/>
  <c r="N251" i="2"/>
  <c r="N252" i="2"/>
  <c r="N250" i="2"/>
  <c r="N248" i="2"/>
  <c r="N245" i="2"/>
  <c r="M281" i="2"/>
  <c r="M314" i="2"/>
  <c r="M277" i="2"/>
  <c r="M268" i="2"/>
  <c r="M270" i="2"/>
  <c r="M345" i="2"/>
  <c r="M265" i="2"/>
  <c r="M255" i="2"/>
  <c r="M273" i="2"/>
  <c r="M289" i="2"/>
  <c r="M344" i="2"/>
  <c r="M283" i="2"/>
  <c r="M415" i="2"/>
  <c r="M429" i="2"/>
  <c r="M390" i="2"/>
  <c r="M340" i="2"/>
  <c r="M326" i="2"/>
  <c r="M259" i="2"/>
  <c r="M328" i="2"/>
  <c r="M559" i="2"/>
  <c r="M444" i="2"/>
  <c r="M358" i="2"/>
  <c r="M355" i="2"/>
  <c r="M266" i="2"/>
  <c r="M280" i="2"/>
  <c r="M257" i="2"/>
  <c r="M487" i="2"/>
  <c r="M530" i="2"/>
  <c r="M387" i="2"/>
  <c r="M369" i="2"/>
  <c r="M353" i="2"/>
  <c r="M347" i="2"/>
  <c r="M395" i="2"/>
  <c r="M401" i="2"/>
  <c r="M513" i="2"/>
  <c r="M264" i="2"/>
  <c r="M317" i="2"/>
  <c r="M359" i="2"/>
  <c r="M350" i="2"/>
  <c r="M364" i="2"/>
  <c r="M511" i="2"/>
  <c r="M382" i="2"/>
  <c r="M434" i="2"/>
  <c r="M337" i="2"/>
  <c r="M329" i="2"/>
  <c r="M400" i="2"/>
  <c r="M309" i="2"/>
  <c r="M492" i="2"/>
  <c r="M478" i="2"/>
  <c r="M272" i="2"/>
  <c r="M262" i="2"/>
  <c r="M334" i="2"/>
  <c r="M292" i="2"/>
  <c r="M305" i="2"/>
  <c r="M524" i="2"/>
  <c r="M380" i="2"/>
  <c r="M312" i="2"/>
  <c r="M411" i="2"/>
  <c r="M338" i="2"/>
  <c r="M357" i="2"/>
  <c r="M426" i="2"/>
  <c r="M548" i="2"/>
  <c r="M529" i="2"/>
  <c r="M412" i="2"/>
  <c r="M406" i="2"/>
  <c r="M393" i="2"/>
  <c r="M425" i="2"/>
  <c r="M453" i="2"/>
  <c r="M386" i="2"/>
  <c r="M505" i="2"/>
  <c r="M302" i="2"/>
  <c r="M491" i="2"/>
  <c r="M404" i="2"/>
  <c r="M454" i="2"/>
  <c r="M551" i="2"/>
  <c r="M582" i="2"/>
  <c r="M579" i="2"/>
  <c r="M427" i="2"/>
  <c r="M407" i="2"/>
  <c r="M354" i="2"/>
  <c r="M433" i="2"/>
  <c r="M446" i="2"/>
  <c r="M589" i="2"/>
  <c r="M611" i="2"/>
  <c r="M399" i="2"/>
  <c r="M560" i="2"/>
  <c r="M443" i="2"/>
  <c r="M520" i="2"/>
  <c r="M587" i="2"/>
  <c r="M574" i="2"/>
  <c r="M615" i="2"/>
  <c r="M573" i="2"/>
  <c r="M525" i="2"/>
  <c r="M403" i="2"/>
  <c r="M585" i="2"/>
  <c r="M562" i="2"/>
  <c r="M493" i="2"/>
  <c r="M599" i="2"/>
  <c r="M494" i="2"/>
  <c r="M389" i="2"/>
  <c r="M323" i="2"/>
  <c r="M496" i="2"/>
  <c r="M370" i="2"/>
  <c r="M351" i="2"/>
  <c r="M293" i="2"/>
  <c r="M331" i="2"/>
  <c r="M367" i="2"/>
  <c r="M374" i="2"/>
  <c r="M284" i="2"/>
  <c r="M308" i="2"/>
  <c r="M558" i="2"/>
  <c r="M346" i="2"/>
  <c r="M418" i="2"/>
  <c r="M469" i="2"/>
  <c r="M449" i="2"/>
  <c r="M464" i="2"/>
  <c r="M413" i="2"/>
  <c r="M607" i="2"/>
  <c r="M596" i="2"/>
  <c r="M366" i="2"/>
  <c r="M327" i="2"/>
  <c r="M361" i="2"/>
  <c r="M470" i="2"/>
  <c r="M456" i="2"/>
  <c r="M438" i="2"/>
  <c r="M436" i="2"/>
  <c r="M352" i="2"/>
  <c r="M480" i="2"/>
  <c r="M263" i="2"/>
  <c r="M287" i="2"/>
  <c r="M402" i="2"/>
  <c r="M405" i="2"/>
  <c r="M291" i="2"/>
  <c r="M267" i="2"/>
  <c r="M278" i="2"/>
  <c r="M254" i="2"/>
  <c r="M276" i="2"/>
  <c r="M258" i="2"/>
  <c r="M363" i="2"/>
  <c r="M261" i="2"/>
  <c r="M279" i="2"/>
  <c r="M324" i="2"/>
  <c r="M310" i="2"/>
  <c r="M384" i="2"/>
  <c r="M300" i="2"/>
  <c r="M378" i="2"/>
  <c r="M462" i="2"/>
  <c r="M448" i="2"/>
  <c r="M368" i="2"/>
  <c r="M450" i="2"/>
  <c r="M422" i="2"/>
  <c r="M371" i="2"/>
  <c r="M360" i="2"/>
  <c r="M552" i="2"/>
  <c r="M301" i="2"/>
  <c r="M274" i="2"/>
  <c r="M288" i="2"/>
  <c r="M320" i="2"/>
  <c r="M397" i="2"/>
  <c r="M503" i="2"/>
  <c r="M365" i="2"/>
  <c r="M342" i="2"/>
  <c r="M343" i="2"/>
  <c r="M336" i="2"/>
  <c r="M356" i="2"/>
  <c r="M321" i="2"/>
  <c r="M451" i="2"/>
  <c r="M332" i="2"/>
  <c r="M260" i="2"/>
  <c r="M256" i="2"/>
  <c r="M303" i="2"/>
  <c r="M373" i="2"/>
  <c r="M297" i="2"/>
  <c r="M298" i="2"/>
  <c r="M377" i="2"/>
  <c r="M322" i="2"/>
  <c r="M316" i="2"/>
  <c r="M396" i="2"/>
  <c r="M375" i="2"/>
  <c r="M501" i="2"/>
  <c r="M598" i="2"/>
  <c r="M539" i="2"/>
  <c r="M499" i="2"/>
  <c r="M394" i="2"/>
  <c r="M474" i="2"/>
  <c r="M392" i="2"/>
  <c r="M510" i="2"/>
  <c r="M576" i="2"/>
  <c r="M575" i="2"/>
  <c r="M500" i="2"/>
  <c r="M506" i="2"/>
  <c r="M538" i="2"/>
  <c r="M465" i="2"/>
  <c r="M490" i="2"/>
  <c r="M584" i="2"/>
  <c r="M602" i="2"/>
  <c r="M381" i="2"/>
  <c r="M391" i="2"/>
  <c r="M315" i="2"/>
  <c r="M519" i="2"/>
  <c r="M502" i="2"/>
  <c r="M578" i="2"/>
  <c r="M299" i="2"/>
  <c r="M275" i="2"/>
  <c r="M269" i="2"/>
  <c r="M296" i="2"/>
  <c r="M463" i="2"/>
  <c r="M349" i="2"/>
  <c r="M592" i="2"/>
  <c r="M515" i="2"/>
  <c r="M417" i="2"/>
  <c r="M339" i="2"/>
  <c r="M409" i="2"/>
  <c r="M294" i="2"/>
  <c r="M376" i="2"/>
  <c r="M304" i="2"/>
  <c r="M398" i="2"/>
  <c r="M311" i="2"/>
  <c r="M428" i="2"/>
  <c r="M460" i="2"/>
  <c r="M416" i="2"/>
  <c r="M452" i="2"/>
  <c r="M535" i="2"/>
  <c r="M489" i="2"/>
  <c r="M440" i="2"/>
  <c r="M383" i="2"/>
  <c r="M498" i="2"/>
  <c r="M459" i="2"/>
  <c r="M497" i="2"/>
  <c r="M523" i="2"/>
  <c r="M556" i="2"/>
  <c r="M543" i="2"/>
  <c r="M488" i="2"/>
  <c r="M445" i="2"/>
  <c r="M379" i="2"/>
  <c r="M486" i="2"/>
  <c r="M605" i="2"/>
  <c r="M612" i="2"/>
  <c r="M561" i="2"/>
  <c r="M550" i="2"/>
  <c r="M537" i="2"/>
  <c r="M567" i="2"/>
  <c r="M534" i="2"/>
  <c r="M526" i="2"/>
  <c r="M517" i="2"/>
  <c r="M484" i="2"/>
  <c r="M282" i="2"/>
  <c r="M372" i="2"/>
  <c r="M461" i="2"/>
  <c r="M424" i="2"/>
  <c r="M593" i="2"/>
  <c r="M565" i="2"/>
  <c r="M362" i="2"/>
  <c r="M467" i="2"/>
  <c r="M508" i="2"/>
  <c r="M540" i="2"/>
  <c r="M512" i="2"/>
  <c r="M594" i="2"/>
  <c r="M571" i="2"/>
  <c r="M286" i="2"/>
  <c r="M319" i="2"/>
  <c r="M514" i="2"/>
  <c r="M437" i="2"/>
  <c r="M285" i="2"/>
  <c r="M541" i="2"/>
  <c r="M485" i="2"/>
  <c r="M466" i="2"/>
  <c r="M388" i="2"/>
  <c r="M468" i="2"/>
  <c r="M410" i="2"/>
  <c r="M307" i="2"/>
  <c r="M586" i="2"/>
  <c r="M569" i="2"/>
  <c r="M430" i="2"/>
  <c r="M439" i="2"/>
  <c r="M306" i="2"/>
  <c r="M495" i="2"/>
  <c r="M473" i="2"/>
  <c r="M591" i="2"/>
  <c r="M528" i="2"/>
  <c r="M547" i="2"/>
  <c r="M435" i="2"/>
  <c r="M458" i="2"/>
  <c r="M527" i="2"/>
  <c r="M313" i="2"/>
  <c r="M570" i="2"/>
  <c r="M563" i="2"/>
  <c r="M348" i="2"/>
  <c r="M408" i="2"/>
  <c r="M330" i="2"/>
  <c r="M325" i="2"/>
  <c r="M447" i="2"/>
  <c r="M606" i="2"/>
  <c r="M572" i="2"/>
  <c r="M476" i="2"/>
  <c r="M507" i="2"/>
  <c r="M414" i="2"/>
  <c r="M335" i="2"/>
  <c r="M432" i="2"/>
  <c r="M533" i="2"/>
  <c r="M555" i="2"/>
  <c r="M471" i="2"/>
  <c r="M420" i="2"/>
  <c r="M479" i="2"/>
  <c r="M546" i="2"/>
  <c r="M545" i="2"/>
  <c r="M588" i="2"/>
  <c r="M566" i="2"/>
  <c r="M482" i="2"/>
  <c r="M518" i="2"/>
  <c r="M318" i="2"/>
  <c r="M544" i="2"/>
  <c r="M477" i="2"/>
  <c r="M614" i="2"/>
  <c r="M608" i="2"/>
  <c r="M421" i="2"/>
  <c r="M341" i="2"/>
  <c r="M419" i="2"/>
  <c r="M290" i="2"/>
  <c r="M475" i="2"/>
  <c r="M581" i="2"/>
  <c r="M597" i="2"/>
  <c r="M481" i="2"/>
  <c r="M457" i="2"/>
  <c r="M536" i="2"/>
  <c r="M600" i="2"/>
  <c r="M333" i="2"/>
  <c r="M604" i="2"/>
  <c r="M577" i="2"/>
  <c r="M542" i="2"/>
  <c r="M472" i="2"/>
  <c r="M483" i="2"/>
  <c r="M531" i="2"/>
  <c r="M423" i="2"/>
  <c r="M271" i="2"/>
  <c r="M295" i="2"/>
  <c r="M385" i="2"/>
  <c r="M521" i="2"/>
  <c r="M522" i="2"/>
  <c r="M441" i="2"/>
  <c r="M583" i="2"/>
  <c r="M601" i="2"/>
  <c r="M580" i="2"/>
  <c r="M431" i="2"/>
  <c r="M549" i="2"/>
  <c r="M442" i="2"/>
  <c r="M568" i="2"/>
  <c r="M504" i="2"/>
  <c r="M609" i="2"/>
  <c r="M595" i="2"/>
  <c r="M557" i="2"/>
  <c r="M516" i="2"/>
  <c r="M590" i="2"/>
  <c r="M553" i="2"/>
  <c r="M603" i="2"/>
  <c r="M613" i="2"/>
  <c r="M610" i="2"/>
  <c r="M564" i="2"/>
  <c r="M509" i="2"/>
  <c r="M532" i="2"/>
  <c r="M554" i="2"/>
  <c r="M455" i="2"/>
  <c r="M36" i="2"/>
  <c r="M57" i="2"/>
  <c r="M15" i="2"/>
  <c r="M32" i="2"/>
  <c r="M50" i="2"/>
  <c r="M67" i="2"/>
  <c r="M38" i="2"/>
  <c r="M56" i="2"/>
  <c r="M31" i="2"/>
  <c r="M28" i="2"/>
  <c r="M37" i="2"/>
  <c r="M62" i="2"/>
  <c r="M65" i="2"/>
  <c r="M33" i="2"/>
  <c r="M5" i="2"/>
  <c r="M16" i="2"/>
  <c r="M2" i="2"/>
  <c r="M6" i="2"/>
  <c r="M8" i="2"/>
  <c r="M27" i="2"/>
  <c r="M24" i="2"/>
  <c r="M44" i="2"/>
  <c r="M43" i="2"/>
  <c r="M45" i="2"/>
  <c r="M53" i="2"/>
  <c r="M61" i="2"/>
  <c r="M47" i="2"/>
  <c r="M59" i="2"/>
  <c r="M79" i="2"/>
  <c r="M35" i="2"/>
  <c r="M51" i="2"/>
  <c r="M48" i="2"/>
  <c r="M46" i="2"/>
  <c r="M18" i="2"/>
  <c r="M11" i="2"/>
  <c r="M17" i="2"/>
  <c r="M9" i="2"/>
  <c r="M10" i="2"/>
  <c r="M34" i="2"/>
  <c r="M25" i="2"/>
  <c r="M13" i="2"/>
  <c r="M4" i="2"/>
  <c r="M7" i="2"/>
  <c r="M19" i="2"/>
  <c r="M23" i="2"/>
  <c r="M20" i="2"/>
  <c r="M29" i="2"/>
  <c r="M66" i="2"/>
  <c r="M41" i="2"/>
  <c r="M55" i="2"/>
  <c r="M63" i="2"/>
  <c r="M84" i="2"/>
  <c r="M3" i="2"/>
  <c r="M70" i="2"/>
  <c r="M52" i="2"/>
  <c r="M49" i="2"/>
  <c r="M40" i="2"/>
  <c r="M26" i="2"/>
  <c r="M54" i="2"/>
  <c r="M81" i="2"/>
  <c r="M60" i="2"/>
  <c r="M77" i="2"/>
  <c r="M89" i="2"/>
  <c r="M86" i="2"/>
  <c r="M80" i="2"/>
  <c r="M95" i="2"/>
  <c r="M111" i="2"/>
  <c r="M118" i="2"/>
  <c r="M104" i="2"/>
  <c r="M90" i="2"/>
  <c r="M87" i="2"/>
  <c r="M75" i="2"/>
  <c r="M98" i="2"/>
  <c r="M69" i="2"/>
  <c r="M96" i="2"/>
  <c r="M73" i="2"/>
  <c r="M120" i="2"/>
  <c r="M102" i="2"/>
  <c r="M106" i="2"/>
  <c r="M100" i="2"/>
  <c r="M71" i="2"/>
  <c r="M72" i="2"/>
  <c r="M83" i="2"/>
  <c r="M68" i="2"/>
  <c r="M85" i="2"/>
  <c r="M64" i="2"/>
  <c r="M88" i="2"/>
  <c r="M109" i="2"/>
  <c r="M115" i="2"/>
  <c r="M103" i="2"/>
  <c r="M108" i="2"/>
  <c r="M155" i="2"/>
  <c r="M148" i="2"/>
  <c r="M121" i="2"/>
  <c r="M127" i="2"/>
  <c r="M192" i="2"/>
  <c r="M140" i="2"/>
  <c r="M199" i="2"/>
  <c r="M132" i="2"/>
  <c r="M110" i="2"/>
  <c r="M30" i="2"/>
  <c r="M74" i="2"/>
  <c r="M78" i="2"/>
  <c r="M42" i="2"/>
  <c r="M58" i="2"/>
  <c r="M126" i="2"/>
  <c r="M97" i="2"/>
  <c r="M93" i="2"/>
  <c r="M94" i="2"/>
  <c r="M122" i="2"/>
  <c r="M166" i="2"/>
  <c r="M114" i="2"/>
  <c r="M119" i="2"/>
  <c r="M105" i="2"/>
  <c r="M92" i="2"/>
  <c r="M14" i="2"/>
  <c r="M136" i="2"/>
  <c r="M164" i="2"/>
  <c r="M168" i="2"/>
  <c r="M173" i="2"/>
  <c r="M12" i="2"/>
  <c r="M133" i="2"/>
  <c r="M187" i="2"/>
  <c r="M107" i="2"/>
  <c r="M184" i="2"/>
  <c r="M232" i="2"/>
  <c r="M130" i="2"/>
  <c r="M157" i="2"/>
  <c r="M135" i="2"/>
  <c r="M223" i="2"/>
  <c r="M195" i="2"/>
  <c r="M169" i="2"/>
  <c r="M163" i="2"/>
  <c r="M158" i="2"/>
  <c r="M170" i="2"/>
  <c r="M76" i="2"/>
  <c r="M112" i="2"/>
  <c r="M183" i="2"/>
  <c r="M203" i="2"/>
  <c r="M125" i="2"/>
  <c r="M228" i="2"/>
  <c r="M138" i="2"/>
  <c r="M162" i="2"/>
  <c r="M217" i="2"/>
  <c r="M210" i="2"/>
  <c r="M202" i="2"/>
  <c r="M150" i="2"/>
  <c r="M137" i="2"/>
  <c r="M224" i="2"/>
  <c r="M214" i="2"/>
  <c r="M220" i="2"/>
  <c r="M160" i="2"/>
  <c r="M219" i="2"/>
  <c r="M242" i="2"/>
  <c r="M249" i="2"/>
  <c r="M225" i="2"/>
  <c r="M205" i="2"/>
  <c r="M198" i="2"/>
  <c r="M175" i="2"/>
  <c r="M206" i="2"/>
  <c r="M197" i="2"/>
  <c r="M189" i="2"/>
  <c r="M241" i="2"/>
  <c r="M226" i="2"/>
  <c r="M209" i="2"/>
  <c r="M240" i="2"/>
  <c r="M182" i="2"/>
  <c r="M178" i="2"/>
  <c r="M204" i="2"/>
  <c r="M235" i="2"/>
  <c r="M179" i="2"/>
  <c r="M218" i="2"/>
  <c r="M190" i="2"/>
  <c r="M213" i="2"/>
  <c r="M180" i="2"/>
  <c r="M238" i="2"/>
  <c r="M171" i="2"/>
  <c r="M146" i="2"/>
  <c r="M21" i="2"/>
  <c r="M99" i="2"/>
  <c r="M188" i="2"/>
  <c r="M152" i="2"/>
  <c r="M216" i="2"/>
  <c r="M221" i="2"/>
  <c r="M191" i="2"/>
  <c r="M123" i="2"/>
  <c r="M222" i="2"/>
  <c r="M174" i="2"/>
  <c r="M172" i="2"/>
  <c r="M176" i="2"/>
  <c r="M196" i="2"/>
  <c r="M161" i="2"/>
  <c r="M181" i="2"/>
  <c r="M247" i="2"/>
  <c r="M237" i="2"/>
  <c r="M236" i="2"/>
  <c r="M200" i="2"/>
  <c r="M231" i="2"/>
  <c r="M194" i="2"/>
  <c r="M227" i="2"/>
  <c r="M243" i="2"/>
  <c r="M230" i="2"/>
  <c r="M193" i="2"/>
  <c r="M185" i="2"/>
  <c r="M156" i="2"/>
  <c r="M207" i="2"/>
  <c r="M154" i="2"/>
  <c r="M167" i="2"/>
  <c r="M113" i="2"/>
  <c r="M201" i="2"/>
  <c r="M147" i="2"/>
  <c r="M141" i="2"/>
  <c r="M144" i="2"/>
  <c r="M124" i="2"/>
  <c r="M129" i="2"/>
  <c r="M177" i="2"/>
  <c r="M117" i="2"/>
  <c r="M233" i="2"/>
  <c r="M208" i="2"/>
  <c r="M234" i="2"/>
  <c r="M215" i="2"/>
  <c r="M159" i="2"/>
  <c r="M142" i="2"/>
  <c r="M153" i="2"/>
  <c r="M165" i="2"/>
  <c r="M131" i="2"/>
  <c r="M244" i="2"/>
  <c r="M229" i="2"/>
  <c r="M128" i="2"/>
  <c r="M39" i="2"/>
  <c r="M82" i="2"/>
  <c r="M101" i="2"/>
  <c r="M91" i="2"/>
  <c r="M149" i="2"/>
  <c r="M143" i="2"/>
  <c r="M186" i="2"/>
  <c r="M212" i="2"/>
  <c r="M211" i="2"/>
  <c r="M145" i="2"/>
  <c r="M151" i="2"/>
  <c r="M139" i="2"/>
  <c r="M116" i="2"/>
  <c r="M22" i="2"/>
  <c r="M134" i="2"/>
  <c r="M239" i="2"/>
  <c r="M246" i="2"/>
  <c r="M253" i="2"/>
  <c r="M251" i="2"/>
  <c r="M252" i="2"/>
  <c r="M250" i="2"/>
  <c r="M248" i="2"/>
  <c r="M245" i="2"/>
  <c r="L281" i="2"/>
  <c r="L314" i="2"/>
  <c r="L277" i="2"/>
  <c r="L268" i="2"/>
  <c r="L270" i="2"/>
  <c r="L345" i="2"/>
  <c r="L265" i="2"/>
  <c r="L255" i="2"/>
  <c r="L273" i="2"/>
  <c r="L289" i="2"/>
  <c r="L344" i="2"/>
  <c r="L283" i="2"/>
  <c r="L415" i="2"/>
  <c r="L429" i="2"/>
  <c r="L390" i="2"/>
  <c r="L340" i="2"/>
  <c r="L326" i="2"/>
  <c r="L259" i="2"/>
  <c r="L328" i="2"/>
  <c r="L559" i="2"/>
  <c r="L444" i="2"/>
  <c r="L358" i="2"/>
  <c r="L355" i="2"/>
  <c r="L266" i="2"/>
  <c r="L280" i="2"/>
  <c r="L257" i="2"/>
  <c r="L487" i="2"/>
  <c r="L530" i="2"/>
  <c r="L387" i="2"/>
  <c r="L369" i="2"/>
  <c r="L353" i="2"/>
  <c r="L347" i="2"/>
  <c r="L395" i="2"/>
  <c r="L401" i="2"/>
  <c r="L513" i="2"/>
  <c r="L264" i="2"/>
  <c r="L317" i="2"/>
  <c r="L359" i="2"/>
  <c r="L350" i="2"/>
  <c r="L364" i="2"/>
  <c r="L511" i="2"/>
  <c r="L382" i="2"/>
  <c r="L434" i="2"/>
  <c r="L337" i="2"/>
  <c r="L329" i="2"/>
  <c r="L400" i="2"/>
  <c r="L309" i="2"/>
  <c r="L492" i="2"/>
  <c r="L478" i="2"/>
  <c r="L272" i="2"/>
  <c r="L262" i="2"/>
  <c r="L334" i="2"/>
  <c r="L292" i="2"/>
  <c r="L305" i="2"/>
  <c r="L524" i="2"/>
  <c r="L380" i="2"/>
  <c r="L312" i="2"/>
  <c r="L411" i="2"/>
  <c r="L338" i="2"/>
  <c r="L357" i="2"/>
  <c r="L426" i="2"/>
  <c r="L548" i="2"/>
  <c r="L529" i="2"/>
  <c r="L412" i="2"/>
  <c r="L406" i="2"/>
  <c r="L393" i="2"/>
  <c r="L425" i="2"/>
  <c r="L453" i="2"/>
  <c r="L386" i="2"/>
  <c r="L505" i="2"/>
  <c r="L302" i="2"/>
  <c r="L491" i="2"/>
  <c r="L404" i="2"/>
  <c r="L454" i="2"/>
  <c r="L551" i="2"/>
  <c r="L582" i="2"/>
  <c r="L579" i="2"/>
  <c r="L427" i="2"/>
  <c r="L407" i="2"/>
  <c r="L354" i="2"/>
  <c r="L433" i="2"/>
  <c r="L446" i="2"/>
  <c r="L589" i="2"/>
  <c r="L611" i="2"/>
  <c r="L399" i="2"/>
  <c r="L560" i="2"/>
  <c r="L443" i="2"/>
  <c r="L520" i="2"/>
  <c r="L587" i="2"/>
  <c r="L574" i="2"/>
  <c r="L615" i="2"/>
  <c r="L573" i="2"/>
  <c r="L525" i="2"/>
  <c r="L403" i="2"/>
  <c r="L585" i="2"/>
  <c r="L562" i="2"/>
  <c r="L493" i="2"/>
  <c r="L599" i="2"/>
  <c r="L494" i="2"/>
  <c r="L389" i="2"/>
  <c r="L323" i="2"/>
  <c r="L496" i="2"/>
  <c r="L370" i="2"/>
  <c r="L351" i="2"/>
  <c r="L293" i="2"/>
  <c r="L331" i="2"/>
  <c r="L367" i="2"/>
  <c r="L374" i="2"/>
  <c r="L284" i="2"/>
  <c r="L308" i="2"/>
  <c r="L558" i="2"/>
  <c r="L346" i="2"/>
  <c r="L418" i="2"/>
  <c r="L469" i="2"/>
  <c r="L449" i="2"/>
  <c r="L464" i="2"/>
  <c r="L413" i="2"/>
  <c r="L607" i="2"/>
  <c r="L596" i="2"/>
  <c r="L366" i="2"/>
  <c r="L327" i="2"/>
  <c r="L361" i="2"/>
  <c r="L470" i="2"/>
  <c r="L456" i="2"/>
  <c r="L438" i="2"/>
  <c r="L436" i="2"/>
  <c r="L352" i="2"/>
  <c r="L480" i="2"/>
  <c r="L263" i="2"/>
  <c r="L287" i="2"/>
  <c r="L402" i="2"/>
  <c r="L405" i="2"/>
  <c r="L291" i="2"/>
  <c r="L267" i="2"/>
  <c r="L278" i="2"/>
  <c r="L254" i="2"/>
  <c r="L276" i="2"/>
  <c r="L258" i="2"/>
  <c r="L363" i="2"/>
  <c r="L261" i="2"/>
  <c r="L279" i="2"/>
  <c r="L324" i="2"/>
  <c r="L310" i="2"/>
  <c r="L384" i="2"/>
  <c r="L300" i="2"/>
  <c r="L378" i="2"/>
  <c r="L462" i="2"/>
  <c r="L448" i="2"/>
  <c r="L368" i="2"/>
  <c r="L450" i="2"/>
  <c r="L422" i="2"/>
  <c r="L371" i="2"/>
  <c r="L360" i="2"/>
  <c r="L552" i="2"/>
  <c r="L301" i="2"/>
  <c r="L274" i="2"/>
  <c r="L288" i="2"/>
  <c r="L320" i="2"/>
  <c r="L397" i="2"/>
  <c r="L503" i="2"/>
  <c r="L365" i="2"/>
  <c r="L342" i="2"/>
  <c r="L343" i="2"/>
  <c r="L336" i="2"/>
  <c r="L356" i="2"/>
  <c r="L321" i="2"/>
  <c r="L451" i="2"/>
  <c r="L332" i="2"/>
  <c r="L260" i="2"/>
  <c r="L256" i="2"/>
  <c r="L303" i="2"/>
  <c r="L373" i="2"/>
  <c r="L297" i="2"/>
  <c r="L298" i="2"/>
  <c r="L377" i="2"/>
  <c r="L322" i="2"/>
  <c r="L316" i="2"/>
  <c r="L396" i="2"/>
  <c r="L375" i="2"/>
  <c r="L501" i="2"/>
  <c r="L598" i="2"/>
  <c r="L539" i="2"/>
  <c r="L499" i="2"/>
  <c r="L394" i="2"/>
  <c r="L474" i="2"/>
  <c r="L392" i="2"/>
  <c r="L510" i="2"/>
  <c r="L576" i="2"/>
  <c r="L575" i="2"/>
  <c r="L500" i="2"/>
  <c r="L506" i="2"/>
  <c r="L538" i="2"/>
  <c r="L465" i="2"/>
  <c r="L490" i="2"/>
  <c r="L584" i="2"/>
  <c r="L602" i="2"/>
  <c r="L381" i="2"/>
  <c r="L391" i="2"/>
  <c r="L315" i="2"/>
  <c r="L519" i="2"/>
  <c r="L502" i="2"/>
  <c r="L578" i="2"/>
  <c r="L299" i="2"/>
  <c r="L275" i="2"/>
  <c r="L269" i="2"/>
  <c r="L296" i="2"/>
  <c r="L463" i="2"/>
  <c r="L349" i="2"/>
  <c r="L592" i="2"/>
  <c r="L515" i="2"/>
  <c r="L417" i="2"/>
  <c r="L339" i="2"/>
  <c r="L409" i="2"/>
  <c r="L294" i="2"/>
  <c r="L376" i="2"/>
  <c r="L304" i="2"/>
  <c r="L398" i="2"/>
  <c r="L311" i="2"/>
  <c r="L428" i="2"/>
  <c r="L460" i="2"/>
  <c r="L416" i="2"/>
  <c r="L452" i="2"/>
  <c r="L535" i="2"/>
  <c r="L489" i="2"/>
  <c r="L440" i="2"/>
  <c r="L383" i="2"/>
  <c r="L498" i="2"/>
  <c r="L459" i="2"/>
  <c r="L497" i="2"/>
  <c r="L523" i="2"/>
  <c r="L556" i="2"/>
  <c r="L543" i="2"/>
  <c r="L488" i="2"/>
  <c r="L445" i="2"/>
  <c r="L379" i="2"/>
  <c r="L486" i="2"/>
  <c r="L605" i="2"/>
  <c r="L612" i="2"/>
  <c r="L561" i="2"/>
  <c r="L550" i="2"/>
  <c r="L537" i="2"/>
  <c r="L567" i="2"/>
  <c r="L534" i="2"/>
  <c r="L526" i="2"/>
  <c r="L517" i="2"/>
  <c r="L484" i="2"/>
  <c r="L282" i="2"/>
  <c r="L372" i="2"/>
  <c r="L461" i="2"/>
  <c r="L424" i="2"/>
  <c r="L593" i="2"/>
  <c r="L565" i="2"/>
  <c r="L362" i="2"/>
  <c r="L467" i="2"/>
  <c r="L508" i="2"/>
  <c r="L540" i="2"/>
  <c r="L512" i="2"/>
  <c r="L594" i="2"/>
  <c r="L571" i="2"/>
  <c r="L286" i="2"/>
  <c r="L319" i="2"/>
  <c r="L514" i="2"/>
  <c r="L437" i="2"/>
  <c r="L285" i="2"/>
  <c r="L541" i="2"/>
  <c r="L485" i="2"/>
  <c r="L466" i="2"/>
  <c r="L388" i="2"/>
  <c r="L468" i="2"/>
  <c r="L410" i="2"/>
  <c r="L307" i="2"/>
  <c r="L586" i="2"/>
  <c r="L569" i="2"/>
  <c r="L430" i="2"/>
  <c r="L439" i="2"/>
  <c r="L306" i="2"/>
  <c r="L495" i="2"/>
  <c r="L473" i="2"/>
  <c r="L591" i="2"/>
  <c r="L528" i="2"/>
  <c r="L547" i="2"/>
  <c r="L435" i="2"/>
  <c r="L458" i="2"/>
  <c r="L527" i="2"/>
  <c r="L313" i="2"/>
  <c r="L570" i="2"/>
  <c r="L563" i="2"/>
  <c r="L348" i="2"/>
  <c r="L408" i="2"/>
  <c r="L330" i="2"/>
  <c r="L325" i="2"/>
  <c r="L447" i="2"/>
  <c r="L606" i="2"/>
  <c r="L572" i="2"/>
  <c r="L476" i="2"/>
  <c r="L507" i="2"/>
  <c r="L414" i="2"/>
  <c r="L335" i="2"/>
  <c r="L432" i="2"/>
  <c r="L533" i="2"/>
  <c r="L555" i="2"/>
  <c r="L471" i="2"/>
  <c r="L420" i="2"/>
  <c r="L479" i="2"/>
  <c r="L546" i="2"/>
  <c r="L545" i="2"/>
  <c r="L588" i="2"/>
  <c r="L566" i="2"/>
  <c r="L482" i="2"/>
  <c r="L518" i="2"/>
  <c r="L318" i="2"/>
  <c r="L544" i="2"/>
  <c r="L477" i="2"/>
  <c r="L614" i="2"/>
  <c r="L608" i="2"/>
  <c r="L421" i="2"/>
  <c r="L341" i="2"/>
  <c r="L419" i="2"/>
  <c r="L290" i="2"/>
  <c r="L475" i="2"/>
  <c r="L581" i="2"/>
  <c r="L597" i="2"/>
  <c r="L481" i="2"/>
  <c r="L457" i="2"/>
  <c r="L536" i="2"/>
  <c r="L600" i="2"/>
  <c r="L333" i="2"/>
  <c r="L604" i="2"/>
  <c r="L577" i="2"/>
  <c r="L542" i="2"/>
  <c r="L472" i="2"/>
  <c r="L483" i="2"/>
  <c r="L531" i="2"/>
  <c r="L423" i="2"/>
  <c r="L271" i="2"/>
  <c r="L295" i="2"/>
  <c r="L385" i="2"/>
  <c r="L521" i="2"/>
  <c r="L522" i="2"/>
  <c r="L441" i="2"/>
  <c r="L583" i="2"/>
  <c r="L601" i="2"/>
  <c r="L580" i="2"/>
  <c r="L431" i="2"/>
  <c r="L549" i="2"/>
  <c r="L442" i="2"/>
  <c r="L568" i="2"/>
  <c r="L504" i="2"/>
  <c r="L609" i="2"/>
  <c r="L595" i="2"/>
  <c r="L557" i="2"/>
  <c r="L516" i="2"/>
  <c r="L590" i="2"/>
  <c r="L553" i="2"/>
  <c r="L603" i="2"/>
  <c r="L613" i="2"/>
  <c r="L610" i="2"/>
  <c r="L564" i="2"/>
  <c r="L509" i="2"/>
  <c r="L532" i="2"/>
  <c r="L554" i="2"/>
  <c r="L455" i="2"/>
  <c r="L36" i="2"/>
  <c r="L57" i="2"/>
  <c r="L15" i="2"/>
  <c r="L32" i="2"/>
  <c r="L50" i="2"/>
  <c r="L67" i="2"/>
  <c r="L38" i="2"/>
  <c r="L56" i="2"/>
  <c r="L31" i="2"/>
  <c r="L28" i="2"/>
  <c r="L37" i="2"/>
  <c r="L62" i="2"/>
  <c r="L65" i="2"/>
  <c r="L33" i="2"/>
  <c r="L5" i="2"/>
  <c r="L16" i="2"/>
  <c r="L2" i="2"/>
  <c r="L6" i="2"/>
  <c r="L8" i="2"/>
  <c r="L27" i="2"/>
  <c r="L24" i="2"/>
  <c r="L44" i="2"/>
  <c r="L43" i="2"/>
  <c r="L45" i="2"/>
  <c r="L53" i="2"/>
  <c r="L61" i="2"/>
  <c r="L47" i="2"/>
  <c r="L59" i="2"/>
  <c r="L79" i="2"/>
  <c r="L35" i="2"/>
  <c r="L51" i="2"/>
  <c r="L48" i="2"/>
  <c r="L46" i="2"/>
  <c r="L18" i="2"/>
  <c r="L11" i="2"/>
  <c r="L17" i="2"/>
  <c r="L9" i="2"/>
  <c r="L10" i="2"/>
  <c r="L34" i="2"/>
  <c r="L25" i="2"/>
  <c r="L13" i="2"/>
  <c r="L4" i="2"/>
  <c r="L7" i="2"/>
  <c r="L19" i="2"/>
  <c r="L23" i="2"/>
  <c r="L20" i="2"/>
  <c r="L29" i="2"/>
  <c r="L66" i="2"/>
  <c r="L41" i="2"/>
  <c r="L55" i="2"/>
  <c r="L63" i="2"/>
  <c r="L84" i="2"/>
  <c r="L3" i="2"/>
  <c r="L70" i="2"/>
  <c r="L52" i="2"/>
  <c r="L49" i="2"/>
  <c r="L40" i="2"/>
  <c r="L26" i="2"/>
  <c r="L54" i="2"/>
  <c r="L81" i="2"/>
  <c r="L60" i="2"/>
  <c r="L77" i="2"/>
  <c r="L89" i="2"/>
  <c r="L86" i="2"/>
  <c r="L80" i="2"/>
  <c r="L95" i="2"/>
  <c r="L111" i="2"/>
  <c r="L118" i="2"/>
  <c r="L104" i="2"/>
  <c r="L90" i="2"/>
  <c r="L87" i="2"/>
  <c r="L75" i="2"/>
  <c r="L98" i="2"/>
  <c r="L69" i="2"/>
  <c r="L96" i="2"/>
  <c r="L73" i="2"/>
  <c r="L120" i="2"/>
  <c r="L102" i="2"/>
  <c r="L106" i="2"/>
  <c r="L100" i="2"/>
  <c r="L71" i="2"/>
  <c r="L72" i="2"/>
  <c r="L83" i="2"/>
  <c r="L68" i="2"/>
  <c r="L85" i="2"/>
  <c r="L64" i="2"/>
  <c r="L88" i="2"/>
  <c r="L109" i="2"/>
  <c r="L115" i="2"/>
  <c r="L103" i="2"/>
  <c r="L108" i="2"/>
  <c r="L155" i="2"/>
  <c r="L148" i="2"/>
  <c r="L121" i="2"/>
  <c r="L127" i="2"/>
  <c r="L192" i="2"/>
  <c r="L140" i="2"/>
  <c r="L199" i="2"/>
  <c r="L132" i="2"/>
  <c r="L110" i="2"/>
  <c r="L30" i="2"/>
  <c r="L74" i="2"/>
  <c r="L78" i="2"/>
  <c r="L42" i="2"/>
  <c r="L58" i="2"/>
  <c r="L126" i="2"/>
  <c r="L97" i="2"/>
  <c r="L93" i="2"/>
  <c r="L94" i="2"/>
  <c r="L122" i="2"/>
  <c r="L166" i="2"/>
  <c r="L114" i="2"/>
  <c r="L119" i="2"/>
  <c r="L105" i="2"/>
  <c r="L92" i="2"/>
  <c r="L14" i="2"/>
  <c r="L136" i="2"/>
  <c r="L164" i="2"/>
  <c r="L168" i="2"/>
  <c r="L173" i="2"/>
  <c r="L12" i="2"/>
  <c r="L133" i="2"/>
  <c r="L187" i="2"/>
  <c r="L107" i="2"/>
  <c r="L184" i="2"/>
  <c r="L232" i="2"/>
  <c r="L130" i="2"/>
  <c r="L157" i="2"/>
  <c r="L135" i="2"/>
  <c r="L223" i="2"/>
  <c r="L195" i="2"/>
  <c r="L169" i="2"/>
  <c r="L163" i="2"/>
  <c r="L158" i="2"/>
  <c r="L170" i="2"/>
  <c r="L76" i="2"/>
  <c r="L112" i="2"/>
  <c r="L183" i="2"/>
  <c r="L203" i="2"/>
  <c r="L125" i="2"/>
  <c r="L228" i="2"/>
  <c r="L138" i="2"/>
  <c r="L162" i="2"/>
  <c r="L217" i="2"/>
  <c r="L210" i="2"/>
  <c r="L202" i="2"/>
  <c r="L150" i="2"/>
  <c r="L137" i="2"/>
  <c r="L224" i="2"/>
  <c r="L214" i="2"/>
  <c r="L220" i="2"/>
  <c r="L160" i="2"/>
  <c r="L219" i="2"/>
  <c r="L242" i="2"/>
  <c r="L249" i="2"/>
  <c r="L225" i="2"/>
  <c r="L205" i="2"/>
  <c r="L198" i="2"/>
  <c r="L175" i="2"/>
  <c r="L206" i="2"/>
  <c r="L197" i="2"/>
  <c r="L189" i="2"/>
  <c r="L241" i="2"/>
  <c r="L226" i="2"/>
  <c r="L209" i="2"/>
  <c r="L240" i="2"/>
  <c r="L182" i="2"/>
  <c r="L178" i="2"/>
  <c r="L204" i="2"/>
  <c r="L235" i="2"/>
  <c r="L179" i="2"/>
  <c r="L218" i="2"/>
  <c r="L190" i="2"/>
  <c r="L213" i="2"/>
  <c r="L180" i="2"/>
  <c r="L238" i="2"/>
  <c r="L171" i="2"/>
  <c r="L146" i="2"/>
  <c r="L21" i="2"/>
  <c r="L99" i="2"/>
  <c r="L188" i="2"/>
  <c r="L152" i="2"/>
  <c r="L216" i="2"/>
  <c r="L221" i="2"/>
  <c r="L191" i="2"/>
  <c r="L123" i="2"/>
  <c r="L222" i="2"/>
  <c r="L174" i="2"/>
  <c r="L172" i="2"/>
  <c r="L176" i="2"/>
  <c r="L196" i="2"/>
  <c r="L161" i="2"/>
  <c r="L181" i="2"/>
  <c r="L247" i="2"/>
  <c r="L237" i="2"/>
  <c r="L236" i="2"/>
  <c r="L200" i="2"/>
  <c r="L231" i="2"/>
  <c r="L194" i="2"/>
  <c r="L227" i="2"/>
  <c r="L243" i="2"/>
  <c r="L230" i="2"/>
  <c r="L193" i="2"/>
  <c r="L185" i="2"/>
  <c r="L156" i="2"/>
  <c r="L207" i="2"/>
  <c r="L154" i="2"/>
  <c r="L167" i="2"/>
  <c r="L113" i="2"/>
  <c r="L201" i="2"/>
  <c r="L147" i="2"/>
  <c r="L141" i="2"/>
  <c r="L144" i="2"/>
  <c r="L124" i="2"/>
  <c r="L129" i="2"/>
  <c r="L177" i="2"/>
  <c r="L117" i="2"/>
  <c r="L233" i="2"/>
  <c r="L208" i="2"/>
  <c r="L234" i="2"/>
  <c r="L215" i="2"/>
  <c r="L159" i="2"/>
  <c r="L142" i="2"/>
  <c r="L153" i="2"/>
  <c r="L165" i="2"/>
  <c r="L131" i="2"/>
  <c r="L244" i="2"/>
  <c r="L229" i="2"/>
  <c r="L128" i="2"/>
  <c r="L39" i="2"/>
  <c r="L82" i="2"/>
  <c r="L101" i="2"/>
  <c r="L91" i="2"/>
  <c r="L149" i="2"/>
  <c r="L143" i="2"/>
  <c r="L186" i="2"/>
  <c r="L212" i="2"/>
  <c r="L211" i="2"/>
  <c r="L145" i="2"/>
  <c r="L151" i="2"/>
  <c r="L139" i="2"/>
  <c r="L116" i="2"/>
  <c r="L22" i="2"/>
  <c r="L134" i="2"/>
  <c r="L239" i="2"/>
  <c r="L246" i="2"/>
  <c r="L253" i="2"/>
  <c r="L251" i="2"/>
  <c r="L252" i="2"/>
  <c r="L250" i="2"/>
  <c r="L248" i="2"/>
  <c r="L245" i="2"/>
  <c r="K281" i="2"/>
  <c r="K314" i="2"/>
  <c r="K277" i="2"/>
  <c r="K268" i="2"/>
  <c r="K270" i="2"/>
  <c r="K345" i="2"/>
  <c r="K265" i="2"/>
  <c r="K255" i="2"/>
  <c r="K273" i="2"/>
  <c r="K289" i="2"/>
  <c r="K344" i="2"/>
  <c r="K283" i="2"/>
  <c r="K415" i="2"/>
  <c r="K429" i="2"/>
  <c r="K390" i="2"/>
  <c r="K340" i="2"/>
  <c r="K326" i="2"/>
  <c r="K259" i="2"/>
  <c r="K328" i="2"/>
  <c r="K559" i="2"/>
  <c r="K444" i="2"/>
  <c r="K358" i="2"/>
  <c r="K355" i="2"/>
  <c r="K266" i="2"/>
  <c r="K280" i="2"/>
  <c r="K257" i="2"/>
  <c r="K487" i="2"/>
  <c r="K530" i="2"/>
  <c r="K387" i="2"/>
  <c r="K369" i="2"/>
  <c r="K353" i="2"/>
  <c r="K347" i="2"/>
  <c r="K395" i="2"/>
  <c r="K401" i="2"/>
  <c r="K513" i="2"/>
  <c r="K264" i="2"/>
  <c r="K317" i="2"/>
  <c r="K359" i="2"/>
  <c r="K350" i="2"/>
  <c r="K364" i="2"/>
  <c r="K511" i="2"/>
  <c r="K382" i="2"/>
  <c r="K434" i="2"/>
  <c r="K337" i="2"/>
  <c r="K329" i="2"/>
  <c r="K400" i="2"/>
  <c r="K309" i="2"/>
  <c r="K492" i="2"/>
  <c r="K478" i="2"/>
  <c r="K272" i="2"/>
  <c r="K262" i="2"/>
  <c r="K334" i="2"/>
  <c r="K292" i="2"/>
  <c r="K305" i="2"/>
  <c r="K524" i="2"/>
  <c r="K380" i="2"/>
  <c r="K312" i="2"/>
  <c r="K411" i="2"/>
  <c r="K338" i="2"/>
  <c r="K357" i="2"/>
  <c r="K426" i="2"/>
  <c r="K548" i="2"/>
  <c r="K529" i="2"/>
  <c r="K412" i="2"/>
  <c r="K406" i="2"/>
  <c r="K393" i="2"/>
  <c r="K425" i="2"/>
  <c r="K453" i="2"/>
  <c r="K386" i="2"/>
  <c r="K505" i="2"/>
  <c r="K302" i="2"/>
  <c r="K491" i="2"/>
  <c r="K404" i="2"/>
  <c r="K454" i="2"/>
  <c r="K551" i="2"/>
  <c r="K582" i="2"/>
  <c r="K579" i="2"/>
  <c r="K427" i="2"/>
  <c r="K407" i="2"/>
  <c r="K354" i="2"/>
  <c r="K433" i="2"/>
  <c r="K446" i="2"/>
  <c r="K589" i="2"/>
  <c r="K611" i="2"/>
  <c r="K399" i="2"/>
  <c r="K560" i="2"/>
  <c r="K443" i="2"/>
  <c r="K520" i="2"/>
  <c r="K587" i="2"/>
  <c r="K574" i="2"/>
  <c r="K615" i="2"/>
  <c r="K573" i="2"/>
  <c r="K525" i="2"/>
  <c r="K403" i="2"/>
  <c r="K585" i="2"/>
  <c r="K562" i="2"/>
  <c r="K493" i="2"/>
  <c r="K599" i="2"/>
  <c r="K494" i="2"/>
  <c r="K389" i="2"/>
  <c r="K323" i="2"/>
  <c r="K496" i="2"/>
  <c r="K370" i="2"/>
  <c r="K351" i="2"/>
  <c r="K293" i="2"/>
  <c r="K331" i="2"/>
  <c r="K367" i="2"/>
  <c r="K374" i="2"/>
  <c r="K284" i="2"/>
  <c r="K308" i="2"/>
  <c r="K558" i="2"/>
  <c r="K346" i="2"/>
  <c r="K418" i="2"/>
  <c r="K469" i="2"/>
  <c r="K449" i="2"/>
  <c r="K464" i="2"/>
  <c r="K413" i="2"/>
  <c r="K607" i="2"/>
  <c r="K596" i="2"/>
  <c r="K366" i="2"/>
  <c r="K327" i="2"/>
  <c r="K361" i="2"/>
  <c r="K470" i="2"/>
  <c r="K456" i="2"/>
  <c r="K438" i="2"/>
  <c r="K436" i="2"/>
  <c r="K352" i="2"/>
  <c r="K480" i="2"/>
  <c r="K263" i="2"/>
  <c r="K287" i="2"/>
  <c r="K402" i="2"/>
  <c r="K405" i="2"/>
  <c r="K291" i="2"/>
  <c r="K267" i="2"/>
  <c r="K278" i="2"/>
  <c r="K254" i="2"/>
  <c r="K276" i="2"/>
  <c r="K258" i="2"/>
  <c r="K363" i="2"/>
  <c r="K261" i="2"/>
  <c r="K279" i="2"/>
  <c r="K324" i="2"/>
  <c r="K310" i="2"/>
  <c r="K384" i="2"/>
  <c r="K300" i="2"/>
  <c r="K378" i="2"/>
  <c r="K462" i="2"/>
  <c r="K448" i="2"/>
  <c r="K368" i="2"/>
  <c r="K450" i="2"/>
  <c r="K422" i="2"/>
  <c r="K371" i="2"/>
  <c r="K360" i="2"/>
  <c r="K552" i="2"/>
  <c r="K301" i="2"/>
  <c r="K274" i="2"/>
  <c r="K288" i="2"/>
  <c r="K320" i="2"/>
  <c r="K397" i="2"/>
  <c r="K503" i="2"/>
  <c r="K365" i="2"/>
  <c r="K342" i="2"/>
  <c r="K343" i="2"/>
  <c r="K336" i="2"/>
  <c r="K356" i="2"/>
  <c r="K321" i="2"/>
  <c r="K451" i="2"/>
  <c r="K332" i="2"/>
  <c r="K260" i="2"/>
  <c r="K256" i="2"/>
  <c r="K303" i="2"/>
  <c r="K373" i="2"/>
  <c r="K297" i="2"/>
  <c r="K298" i="2"/>
  <c r="K377" i="2"/>
  <c r="K322" i="2"/>
  <c r="K316" i="2"/>
  <c r="K396" i="2"/>
  <c r="K375" i="2"/>
  <c r="K501" i="2"/>
  <c r="K598" i="2"/>
  <c r="K539" i="2"/>
  <c r="K499" i="2"/>
  <c r="K394" i="2"/>
  <c r="K474" i="2"/>
  <c r="K392" i="2"/>
  <c r="K510" i="2"/>
  <c r="K576" i="2"/>
  <c r="K575" i="2"/>
  <c r="K500" i="2"/>
  <c r="K506" i="2"/>
  <c r="K538" i="2"/>
  <c r="K465" i="2"/>
  <c r="K490" i="2"/>
  <c r="K584" i="2"/>
  <c r="K602" i="2"/>
  <c r="K381" i="2"/>
  <c r="K391" i="2"/>
  <c r="K315" i="2"/>
  <c r="K519" i="2"/>
  <c r="K502" i="2"/>
  <c r="K578" i="2"/>
  <c r="K299" i="2"/>
  <c r="K275" i="2"/>
  <c r="K269" i="2"/>
  <c r="K296" i="2"/>
  <c r="K463" i="2"/>
  <c r="K349" i="2"/>
  <c r="K592" i="2"/>
  <c r="K515" i="2"/>
  <c r="K417" i="2"/>
  <c r="K339" i="2"/>
  <c r="K409" i="2"/>
  <c r="K294" i="2"/>
  <c r="K376" i="2"/>
  <c r="K304" i="2"/>
  <c r="K398" i="2"/>
  <c r="K311" i="2"/>
  <c r="K428" i="2"/>
  <c r="K460" i="2"/>
  <c r="K416" i="2"/>
  <c r="K452" i="2"/>
  <c r="K535" i="2"/>
  <c r="K489" i="2"/>
  <c r="K440" i="2"/>
  <c r="K383" i="2"/>
  <c r="K498" i="2"/>
  <c r="K459" i="2"/>
  <c r="K497" i="2"/>
  <c r="K523" i="2"/>
  <c r="K556" i="2"/>
  <c r="K543" i="2"/>
  <c r="K488" i="2"/>
  <c r="K445" i="2"/>
  <c r="K379" i="2"/>
  <c r="K486" i="2"/>
  <c r="K605" i="2"/>
  <c r="K612" i="2"/>
  <c r="K561" i="2"/>
  <c r="K550" i="2"/>
  <c r="K537" i="2"/>
  <c r="K567" i="2"/>
  <c r="K534" i="2"/>
  <c r="K526" i="2"/>
  <c r="K517" i="2"/>
  <c r="K484" i="2"/>
  <c r="K282" i="2"/>
  <c r="K372" i="2"/>
  <c r="K461" i="2"/>
  <c r="K424" i="2"/>
  <c r="K593" i="2"/>
  <c r="K565" i="2"/>
  <c r="K362" i="2"/>
  <c r="K467" i="2"/>
  <c r="K508" i="2"/>
  <c r="K540" i="2"/>
  <c r="K512" i="2"/>
  <c r="K594" i="2"/>
  <c r="K571" i="2"/>
  <c r="K286" i="2"/>
  <c r="K319" i="2"/>
  <c r="K514" i="2"/>
  <c r="K437" i="2"/>
  <c r="K285" i="2"/>
  <c r="K541" i="2"/>
  <c r="K485" i="2"/>
  <c r="K466" i="2"/>
  <c r="K388" i="2"/>
  <c r="K468" i="2"/>
  <c r="K410" i="2"/>
  <c r="K307" i="2"/>
  <c r="K586" i="2"/>
  <c r="K569" i="2"/>
  <c r="K430" i="2"/>
  <c r="K439" i="2"/>
  <c r="K306" i="2"/>
  <c r="K495" i="2"/>
  <c r="K473" i="2"/>
  <c r="K591" i="2"/>
  <c r="K528" i="2"/>
  <c r="K547" i="2"/>
  <c r="K435" i="2"/>
  <c r="K458" i="2"/>
  <c r="K527" i="2"/>
  <c r="K313" i="2"/>
  <c r="K570" i="2"/>
  <c r="K563" i="2"/>
  <c r="K348" i="2"/>
  <c r="K408" i="2"/>
  <c r="K330" i="2"/>
  <c r="K325" i="2"/>
  <c r="K447" i="2"/>
  <c r="K606" i="2"/>
  <c r="K572" i="2"/>
  <c r="K476" i="2"/>
  <c r="K507" i="2"/>
  <c r="K414" i="2"/>
  <c r="K335" i="2"/>
  <c r="K432" i="2"/>
  <c r="K533" i="2"/>
  <c r="K555" i="2"/>
  <c r="K471" i="2"/>
  <c r="K420" i="2"/>
  <c r="K479" i="2"/>
  <c r="K546" i="2"/>
  <c r="K545" i="2"/>
  <c r="K588" i="2"/>
  <c r="K566" i="2"/>
  <c r="K482" i="2"/>
  <c r="K518" i="2"/>
  <c r="K318" i="2"/>
  <c r="K544" i="2"/>
  <c r="K477" i="2"/>
  <c r="K614" i="2"/>
  <c r="K608" i="2"/>
  <c r="K421" i="2"/>
  <c r="K341" i="2"/>
  <c r="K419" i="2"/>
  <c r="K290" i="2"/>
  <c r="K475" i="2"/>
  <c r="K581" i="2"/>
  <c r="K597" i="2"/>
  <c r="K481" i="2"/>
  <c r="K457" i="2"/>
  <c r="K536" i="2"/>
  <c r="K600" i="2"/>
  <c r="K333" i="2"/>
  <c r="K604" i="2"/>
  <c r="K577" i="2"/>
  <c r="K542" i="2"/>
  <c r="K472" i="2"/>
  <c r="K483" i="2"/>
  <c r="K531" i="2"/>
  <c r="K423" i="2"/>
  <c r="K271" i="2"/>
  <c r="K295" i="2"/>
  <c r="K385" i="2"/>
  <c r="K521" i="2"/>
  <c r="K522" i="2"/>
  <c r="K441" i="2"/>
  <c r="K583" i="2"/>
  <c r="K601" i="2"/>
  <c r="K580" i="2"/>
  <c r="K431" i="2"/>
  <c r="K549" i="2"/>
  <c r="K442" i="2"/>
  <c r="K568" i="2"/>
  <c r="K504" i="2"/>
  <c r="K609" i="2"/>
  <c r="K595" i="2"/>
  <c r="K557" i="2"/>
  <c r="K516" i="2"/>
  <c r="K590" i="2"/>
  <c r="K553" i="2"/>
  <c r="K603" i="2"/>
  <c r="K613" i="2"/>
  <c r="K610" i="2"/>
  <c r="K564" i="2"/>
  <c r="K509" i="2"/>
  <c r="K532" i="2"/>
  <c r="K554" i="2"/>
  <c r="K455" i="2"/>
  <c r="K36" i="2"/>
  <c r="K57" i="2"/>
  <c r="K15" i="2"/>
  <c r="K32" i="2"/>
  <c r="K50" i="2"/>
  <c r="K67" i="2"/>
  <c r="K38" i="2"/>
  <c r="K56" i="2"/>
  <c r="K31" i="2"/>
  <c r="K28" i="2"/>
  <c r="K37" i="2"/>
  <c r="K62" i="2"/>
  <c r="K65" i="2"/>
  <c r="K33" i="2"/>
  <c r="K5" i="2"/>
  <c r="K16" i="2"/>
  <c r="K2" i="2"/>
  <c r="K6" i="2"/>
  <c r="K8" i="2"/>
  <c r="K27" i="2"/>
  <c r="K24" i="2"/>
  <c r="K44" i="2"/>
  <c r="K43" i="2"/>
  <c r="K45" i="2"/>
  <c r="K53" i="2"/>
  <c r="K61" i="2"/>
  <c r="K47" i="2"/>
  <c r="K59" i="2"/>
  <c r="K79" i="2"/>
  <c r="K35" i="2"/>
  <c r="K51" i="2"/>
  <c r="K48" i="2"/>
  <c r="K46" i="2"/>
  <c r="K18" i="2"/>
  <c r="K11" i="2"/>
  <c r="K17" i="2"/>
  <c r="K9" i="2"/>
  <c r="K10" i="2"/>
  <c r="K34" i="2"/>
  <c r="K25" i="2"/>
  <c r="K13" i="2"/>
  <c r="K4" i="2"/>
  <c r="K7" i="2"/>
  <c r="K19" i="2"/>
  <c r="K23" i="2"/>
  <c r="K20" i="2"/>
  <c r="K29" i="2"/>
  <c r="K66" i="2"/>
  <c r="K41" i="2"/>
  <c r="K55" i="2"/>
  <c r="K63" i="2"/>
  <c r="K84" i="2"/>
  <c r="K3" i="2"/>
  <c r="K70" i="2"/>
  <c r="K52" i="2"/>
  <c r="K49" i="2"/>
  <c r="K40" i="2"/>
  <c r="K26" i="2"/>
  <c r="K54" i="2"/>
  <c r="K81" i="2"/>
  <c r="K60" i="2"/>
  <c r="K77" i="2"/>
  <c r="K89" i="2"/>
  <c r="K86" i="2"/>
  <c r="K80" i="2"/>
  <c r="K95" i="2"/>
  <c r="K111" i="2"/>
  <c r="K118" i="2"/>
  <c r="K104" i="2"/>
  <c r="K90" i="2"/>
  <c r="K87" i="2"/>
  <c r="K75" i="2"/>
  <c r="K98" i="2"/>
  <c r="K69" i="2"/>
  <c r="K96" i="2"/>
  <c r="K73" i="2"/>
  <c r="K120" i="2"/>
  <c r="K102" i="2"/>
  <c r="K106" i="2"/>
  <c r="K100" i="2"/>
  <c r="K71" i="2"/>
  <c r="K72" i="2"/>
  <c r="K83" i="2"/>
  <c r="K68" i="2"/>
  <c r="K85" i="2"/>
  <c r="K64" i="2"/>
  <c r="K88" i="2"/>
  <c r="K109" i="2"/>
  <c r="K115" i="2"/>
  <c r="K103" i="2"/>
  <c r="K108" i="2"/>
  <c r="K155" i="2"/>
  <c r="K148" i="2"/>
  <c r="K121" i="2"/>
  <c r="K127" i="2"/>
  <c r="K192" i="2"/>
  <c r="K140" i="2"/>
  <c r="K199" i="2"/>
  <c r="K132" i="2"/>
  <c r="K110" i="2"/>
  <c r="K30" i="2"/>
  <c r="K74" i="2"/>
  <c r="K78" i="2"/>
  <c r="K42" i="2"/>
  <c r="K58" i="2"/>
  <c r="K126" i="2"/>
  <c r="K97" i="2"/>
  <c r="K93" i="2"/>
  <c r="K94" i="2"/>
  <c r="K122" i="2"/>
  <c r="K166" i="2"/>
  <c r="K114" i="2"/>
  <c r="K119" i="2"/>
  <c r="K105" i="2"/>
  <c r="K92" i="2"/>
  <c r="K14" i="2"/>
  <c r="K136" i="2"/>
  <c r="K164" i="2"/>
  <c r="K168" i="2"/>
  <c r="K173" i="2"/>
  <c r="K12" i="2"/>
  <c r="K133" i="2"/>
  <c r="K187" i="2"/>
  <c r="K107" i="2"/>
  <c r="K184" i="2"/>
  <c r="K232" i="2"/>
  <c r="K130" i="2"/>
  <c r="K157" i="2"/>
  <c r="K135" i="2"/>
  <c r="K223" i="2"/>
  <c r="K195" i="2"/>
  <c r="K169" i="2"/>
  <c r="K163" i="2"/>
  <c r="K158" i="2"/>
  <c r="K170" i="2"/>
  <c r="K76" i="2"/>
  <c r="K112" i="2"/>
  <c r="K183" i="2"/>
  <c r="K203" i="2"/>
  <c r="K125" i="2"/>
  <c r="K228" i="2"/>
  <c r="K138" i="2"/>
  <c r="K162" i="2"/>
  <c r="K217" i="2"/>
  <c r="K210" i="2"/>
  <c r="K202" i="2"/>
  <c r="K150" i="2"/>
  <c r="K137" i="2"/>
  <c r="K224" i="2"/>
  <c r="K214" i="2"/>
  <c r="K220" i="2"/>
  <c r="K160" i="2"/>
  <c r="K219" i="2"/>
  <c r="K242" i="2"/>
  <c r="K249" i="2"/>
  <c r="K225" i="2"/>
  <c r="K205" i="2"/>
  <c r="K198" i="2"/>
  <c r="K175" i="2"/>
  <c r="K206" i="2"/>
  <c r="K197" i="2"/>
  <c r="K189" i="2"/>
  <c r="K241" i="2"/>
  <c r="K226" i="2"/>
  <c r="K209" i="2"/>
  <c r="K240" i="2"/>
  <c r="K182" i="2"/>
  <c r="K178" i="2"/>
  <c r="K204" i="2"/>
  <c r="K235" i="2"/>
  <c r="K179" i="2"/>
  <c r="K218" i="2"/>
  <c r="K190" i="2"/>
  <c r="K213" i="2"/>
  <c r="K180" i="2"/>
  <c r="K238" i="2"/>
  <c r="K171" i="2"/>
  <c r="K146" i="2"/>
  <c r="K21" i="2"/>
  <c r="K99" i="2"/>
  <c r="K188" i="2"/>
  <c r="K152" i="2"/>
  <c r="K216" i="2"/>
  <c r="K221" i="2"/>
  <c r="K191" i="2"/>
  <c r="K123" i="2"/>
  <c r="K222" i="2"/>
  <c r="K174" i="2"/>
  <c r="K172" i="2"/>
  <c r="K176" i="2"/>
  <c r="K196" i="2"/>
  <c r="K161" i="2"/>
  <c r="K181" i="2"/>
  <c r="K247" i="2"/>
  <c r="K237" i="2"/>
  <c r="K236" i="2"/>
  <c r="K200" i="2"/>
  <c r="K231" i="2"/>
  <c r="K194" i="2"/>
  <c r="K227" i="2"/>
  <c r="K243" i="2"/>
  <c r="K230" i="2"/>
  <c r="K193" i="2"/>
  <c r="K185" i="2"/>
  <c r="K156" i="2"/>
  <c r="K207" i="2"/>
  <c r="K154" i="2"/>
  <c r="K167" i="2"/>
  <c r="K113" i="2"/>
  <c r="K201" i="2"/>
  <c r="K147" i="2"/>
  <c r="K141" i="2"/>
  <c r="K144" i="2"/>
  <c r="K124" i="2"/>
  <c r="K129" i="2"/>
  <c r="K177" i="2"/>
  <c r="K117" i="2"/>
  <c r="K233" i="2"/>
  <c r="K208" i="2"/>
  <c r="K234" i="2"/>
  <c r="K215" i="2"/>
  <c r="K159" i="2"/>
  <c r="K142" i="2"/>
  <c r="K153" i="2"/>
  <c r="K165" i="2"/>
  <c r="K131" i="2"/>
  <c r="K244" i="2"/>
  <c r="K229" i="2"/>
  <c r="K128" i="2"/>
  <c r="K39" i="2"/>
  <c r="K82" i="2"/>
  <c r="K101" i="2"/>
  <c r="K91" i="2"/>
  <c r="K149" i="2"/>
  <c r="K143" i="2"/>
  <c r="K186" i="2"/>
  <c r="K212" i="2"/>
  <c r="K211" i="2"/>
  <c r="K145" i="2"/>
  <c r="K151" i="2"/>
  <c r="K139" i="2"/>
  <c r="K116" i="2"/>
  <c r="K22" i="2"/>
  <c r="K134" i="2"/>
  <c r="K239" i="2"/>
  <c r="K246" i="2"/>
  <c r="K253" i="2"/>
  <c r="K251" i="2"/>
  <c r="K252" i="2"/>
  <c r="K250" i="2"/>
  <c r="K248" i="2"/>
  <c r="K245" i="2"/>
  <c r="I281" i="2"/>
  <c r="I314" i="2"/>
  <c r="I277" i="2"/>
  <c r="I268" i="2"/>
  <c r="I270" i="2"/>
  <c r="I345" i="2"/>
  <c r="I265" i="2"/>
  <c r="I255" i="2"/>
  <c r="I273" i="2"/>
  <c r="I289" i="2"/>
  <c r="I344" i="2"/>
  <c r="I283" i="2"/>
  <c r="I415" i="2"/>
  <c r="I429" i="2"/>
  <c r="I390" i="2"/>
  <c r="I340" i="2"/>
  <c r="I326" i="2"/>
  <c r="I259" i="2"/>
  <c r="I328" i="2"/>
  <c r="I559" i="2"/>
  <c r="I444" i="2"/>
  <c r="I358" i="2"/>
  <c r="I355" i="2"/>
  <c r="I266" i="2"/>
  <c r="I280" i="2"/>
  <c r="I257" i="2"/>
  <c r="I487" i="2"/>
  <c r="I530" i="2"/>
  <c r="I387" i="2"/>
  <c r="I369" i="2"/>
  <c r="I353" i="2"/>
  <c r="I347" i="2"/>
  <c r="I395" i="2"/>
  <c r="I401" i="2"/>
  <c r="I513" i="2"/>
  <c r="I264" i="2"/>
  <c r="I317" i="2"/>
  <c r="I359" i="2"/>
  <c r="I350" i="2"/>
  <c r="I364" i="2"/>
  <c r="I511" i="2"/>
  <c r="I382" i="2"/>
  <c r="I434" i="2"/>
  <c r="I337" i="2"/>
  <c r="I329" i="2"/>
  <c r="I400" i="2"/>
  <c r="I309" i="2"/>
  <c r="I492" i="2"/>
  <c r="I478" i="2"/>
  <c r="I272" i="2"/>
  <c r="I262" i="2"/>
  <c r="I334" i="2"/>
  <c r="I292" i="2"/>
  <c r="I305" i="2"/>
  <c r="I524" i="2"/>
  <c r="I380" i="2"/>
  <c r="I312" i="2"/>
  <c r="I411" i="2"/>
  <c r="I338" i="2"/>
  <c r="I357" i="2"/>
  <c r="I426" i="2"/>
  <c r="I548" i="2"/>
  <c r="I529" i="2"/>
  <c r="I412" i="2"/>
  <c r="I406" i="2"/>
  <c r="I393" i="2"/>
  <c r="I425" i="2"/>
  <c r="I453" i="2"/>
  <c r="I386" i="2"/>
  <c r="I505" i="2"/>
  <c r="I302" i="2"/>
  <c r="I491" i="2"/>
  <c r="I404" i="2"/>
  <c r="I454" i="2"/>
  <c r="I551" i="2"/>
  <c r="I582" i="2"/>
  <c r="I579" i="2"/>
  <c r="I427" i="2"/>
  <c r="I407" i="2"/>
  <c r="I354" i="2"/>
  <c r="I433" i="2"/>
  <c r="I446" i="2"/>
  <c r="I589" i="2"/>
  <c r="I611" i="2"/>
  <c r="I399" i="2"/>
  <c r="I560" i="2"/>
  <c r="I443" i="2"/>
  <c r="I520" i="2"/>
  <c r="I587" i="2"/>
  <c r="I574" i="2"/>
  <c r="I615" i="2"/>
  <c r="I573" i="2"/>
  <c r="I525" i="2"/>
  <c r="I403" i="2"/>
  <c r="I585" i="2"/>
  <c r="I562" i="2"/>
  <c r="I493" i="2"/>
  <c r="I599" i="2"/>
  <c r="I494" i="2"/>
  <c r="I389" i="2"/>
  <c r="I323" i="2"/>
  <c r="I496" i="2"/>
  <c r="I370" i="2"/>
  <c r="I351" i="2"/>
  <c r="I293" i="2"/>
  <c r="I331" i="2"/>
  <c r="I367" i="2"/>
  <c r="I374" i="2"/>
  <c r="I284" i="2"/>
  <c r="I308" i="2"/>
  <c r="I558" i="2"/>
  <c r="I346" i="2"/>
  <c r="I418" i="2"/>
  <c r="I469" i="2"/>
  <c r="I449" i="2"/>
  <c r="I464" i="2"/>
  <c r="I413" i="2"/>
  <c r="I607" i="2"/>
  <c r="I596" i="2"/>
  <c r="I366" i="2"/>
  <c r="I327" i="2"/>
  <c r="I361" i="2"/>
  <c r="I470" i="2"/>
  <c r="I456" i="2"/>
  <c r="I438" i="2"/>
  <c r="I436" i="2"/>
  <c r="I352" i="2"/>
  <c r="I480" i="2"/>
  <c r="I263" i="2"/>
  <c r="I287" i="2"/>
  <c r="I402" i="2"/>
  <c r="I405" i="2"/>
  <c r="I291" i="2"/>
  <c r="I267" i="2"/>
  <c r="I278" i="2"/>
  <c r="I254" i="2"/>
  <c r="I276" i="2"/>
  <c r="I258" i="2"/>
  <c r="I363" i="2"/>
  <c r="I261" i="2"/>
  <c r="I279" i="2"/>
  <c r="I324" i="2"/>
  <c r="I310" i="2"/>
  <c r="I384" i="2"/>
  <c r="I300" i="2"/>
  <c r="I378" i="2"/>
  <c r="I462" i="2"/>
  <c r="I448" i="2"/>
  <c r="I368" i="2"/>
  <c r="I450" i="2"/>
  <c r="I422" i="2"/>
  <c r="I371" i="2"/>
  <c r="I360" i="2"/>
  <c r="I552" i="2"/>
  <c r="I301" i="2"/>
  <c r="I274" i="2"/>
  <c r="I288" i="2"/>
  <c r="I320" i="2"/>
  <c r="I397" i="2"/>
  <c r="I503" i="2"/>
  <c r="I365" i="2"/>
  <c r="I342" i="2"/>
  <c r="I343" i="2"/>
  <c r="I336" i="2"/>
  <c r="I356" i="2"/>
  <c r="I321" i="2"/>
  <c r="I451" i="2"/>
  <c r="I332" i="2"/>
  <c r="I260" i="2"/>
  <c r="I256" i="2"/>
  <c r="I303" i="2"/>
  <c r="I373" i="2"/>
  <c r="I297" i="2"/>
  <c r="I298" i="2"/>
  <c r="I377" i="2"/>
  <c r="I322" i="2"/>
  <c r="I316" i="2"/>
  <c r="I396" i="2"/>
  <c r="I375" i="2"/>
  <c r="I501" i="2"/>
  <c r="I598" i="2"/>
  <c r="I539" i="2"/>
  <c r="I499" i="2"/>
  <c r="I394" i="2"/>
  <c r="I474" i="2"/>
  <c r="I392" i="2"/>
  <c r="I510" i="2"/>
  <c r="I576" i="2"/>
  <c r="I575" i="2"/>
  <c r="I500" i="2"/>
  <c r="I506" i="2"/>
  <c r="I538" i="2"/>
  <c r="I465" i="2"/>
  <c r="I490" i="2"/>
  <c r="I584" i="2"/>
  <c r="I602" i="2"/>
  <c r="I381" i="2"/>
  <c r="I391" i="2"/>
  <c r="I315" i="2"/>
  <c r="I519" i="2"/>
  <c r="I502" i="2"/>
  <c r="I578" i="2"/>
  <c r="I299" i="2"/>
  <c r="I275" i="2"/>
  <c r="I269" i="2"/>
  <c r="I296" i="2"/>
  <c r="I463" i="2"/>
  <c r="I349" i="2"/>
  <c r="I592" i="2"/>
  <c r="I515" i="2"/>
  <c r="I417" i="2"/>
  <c r="I339" i="2"/>
  <c r="I409" i="2"/>
  <c r="I294" i="2"/>
  <c r="I376" i="2"/>
  <c r="I304" i="2"/>
  <c r="I398" i="2"/>
  <c r="I311" i="2"/>
  <c r="I428" i="2"/>
  <c r="I460" i="2"/>
  <c r="I416" i="2"/>
  <c r="I452" i="2"/>
  <c r="I535" i="2"/>
  <c r="I489" i="2"/>
  <c r="I440" i="2"/>
  <c r="I383" i="2"/>
  <c r="I498" i="2"/>
  <c r="I459" i="2"/>
  <c r="I497" i="2"/>
  <c r="I523" i="2"/>
  <c r="I556" i="2"/>
  <c r="I543" i="2"/>
  <c r="I488" i="2"/>
  <c r="I445" i="2"/>
  <c r="I379" i="2"/>
  <c r="I486" i="2"/>
  <c r="I605" i="2"/>
  <c r="I612" i="2"/>
  <c r="I561" i="2"/>
  <c r="I550" i="2"/>
  <c r="I537" i="2"/>
  <c r="I567" i="2"/>
  <c r="I534" i="2"/>
  <c r="I526" i="2"/>
  <c r="I517" i="2"/>
  <c r="I484" i="2"/>
  <c r="I282" i="2"/>
  <c r="I372" i="2"/>
  <c r="I461" i="2"/>
  <c r="I424" i="2"/>
  <c r="I593" i="2"/>
  <c r="I565" i="2"/>
  <c r="I362" i="2"/>
  <c r="I467" i="2"/>
  <c r="I508" i="2"/>
  <c r="I540" i="2"/>
  <c r="I512" i="2"/>
  <c r="I594" i="2"/>
  <c r="I571" i="2"/>
  <c r="I286" i="2"/>
  <c r="I319" i="2"/>
  <c r="I514" i="2"/>
  <c r="I437" i="2"/>
  <c r="I285" i="2"/>
  <c r="I541" i="2"/>
  <c r="I485" i="2"/>
  <c r="I466" i="2"/>
  <c r="I388" i="2"/>
  <c r="I468" i="2"/>
  <c r="I410" i="2"/>
  <c r="I307" i="2"/>
  <c r="I586" i="2"/>
  <c r="I569" i="2"/>
  <c r="I430" i="2"/>
  <c r="I439" i="2"/>
  <c r="I306" i="2"/>
  <c r="I495" i="2"/>
  <c r="I473" i="2"/>
  <c r="I591" i="2"/>
  <c r="I528" i="2"/>
  <c r="I547" i="2"/>
  <c r="I435" i="2"/>
  <c r="I458" i="2"/>
  <c r="I527" i="2"/>
  <c r="I313" i="2"/>
  <c r="I570" i="2"/>
  <c r="I563" i="2"/>
  <c r="I348" i="2"/>
  <c r="I408" i="2"/>
  <c r="I330" i="2"/>
  <c r="I325" i="2"/>
  <c r="I447" i="2"/>
  <c r="I606" i="2"/>
  <c r="I572" i="2"/>
  <c r="I476" i="2"/>
  <c r="I507" i="2"/>
  <c r="I414" i="2"/>
  <c r="I335" i="2"/>
  <c r="I432" i="2"/>
  <c r="I533" i="2"/>
  <c r="I555" i="2"/>
  <c r="I471" i="2"/>
  <c r="I420" i="2"/>
  <c r="I479" i="2"/>
  <c r="I546" i="2"/>
  <c r="I545" i="2"/>
  <c r="I588" i="2"/>
  <c r="I566" i="2"/>
  <c r="I482" i="2"/>
  <c r="I518" i="2"/>
  <c r="I318" i="2"/>
  <c r="I544" i="2"/>
  <c r="I477" i="2"/>
  <c r="I614" i="2"/>
  <c r="I608" i="2"/>
  <c r="I421" i="2"/>
  <c r="I341" i="2"/>
  <c r="I419" i="2"/>
  <c r="I290" i="2"/>
  <c r="I475" i="2"/>
  <c r="I581" i="2"/>
  <c r="I597" i="2"/>
  <c r="I481" i="2"/>
  <c r="I457" i="2"/>
  <c r="I536" i="2"/>
  <c r="I600" i="2"/>
  <c r="I333" i="2"/>
  <c r="I604" i="2"/>
  <c r="I577" i="2"/>
  <c r="I542" i="2"/>
  <c r="I472" i="2"/>
  <c r="I483" i="2"/>
  <c r="I531" i="2"/>
  <c r="I423" i="2"/>
  <c r="I271" i="2"/>
  <c r="I295" i="2"/>
  <c r="I385" i="2"/>
  <c r="I521" i="2"/>
  <c r="I522" i="2"/>
  <c r="I441" i="2"/>
  <c r="I583" i="2"/>
  <c r="I601" i="2"/>
  <c r="I580" i="2"/>
  <c r="I431" i="2"/>
  <c r="I549" i="2"/>
  <c r="I442" i="2"/>
  <c r="I568" i="2"/>
  <c r="I504" i="2"/>
  <c r="I609" i="2"/>
  <c r="I595" i="2"/>
  <c r="I557" i="2"/>
  <c r="I516" i="2"/>
  <c r="I590" i="2"/>
  <c r="I553" i="2"/>
  <c r="I603" i="2"/>
  <c r="I613" i="2"/>
  <c r="I610" i="2"/>
  <c r="I564" i="2"/>
  <c r="I509" i="2"/>
  <c r="I532" i="2"/>
  <c r="I554" i="2"/>
  <c r="I455" i="2"/>
  <c r="I36" i="2"/>
  <c r="I57" i="2"/>
  <c r="I15" i="2"/>
  <c r="I32" i="2"/>
  <c r="I50" i="2"/>
  <c r="I67" i="2"/>
  <c r="I38" i="2"/>
  <c r="I56" i="2"/>
  <c r="I31" i="2"/>
  <c r="I28" i="2"/>
  <c r="I37" i="2"/>
  <c r="I62" i="2"/>
  <c r="I65" i="2"/>
  <c r="I33" i="2"/>
  <c r="I5" i="2"/>
  <c r="I16" i="2"/>
  <c r="I2" i="2"/>
  <c r="I6" i="2"/>
  <c r="I8" i="2"/>
  <c r="I27" i="2"/>
  <c r="I24" i="2"/>
  <c r="I44" i="2"/>
  <c r="I43" i="2"/>
  <c r="I45" i="2"/>
  <c r="I53" i="2"/>
  <c r="I61" i="2"/>
  <c r="I47" i="2"/>
  <c r="I59" i="2"/>
  <c r="I79" i="2"/>
  <c r="I35" i="2"/>
  <c r="I51" i="2"/>
  <c r="I48" i="2"/>
  <c r="I46" i="2"/>
  <c r="I18" i="2"/>
  <c r="I11" i="2"/>
  <c r="I17" i="2"/>
  <c r="I9" i="2"/>
  <c r="I10" i="2"/>
  <c r="I34" i="2"/>
  <c r="I25" i="2"/>
  <c r="I13" i="2"/>
  <c r="I4" i="2"/>
  <c r="I7" i="2"/>
  <c r="I19" i="2"/>
  <c r="I23" i="2"/>
  <c r="I20" i="2"/>
  <c r="I29" i="2"/>
  <c r="I66" i="2"/>
  <c r="I41" i="2"/>
  <c r="I55" i="2"/>
  <c r="I63" i="2"/>
  <c r="I84" i="2"/>
  <c r="I3" i="2"/>
  <c r="I70" i="2"/>
  <c r="I52" i="2"/>
  <c r="I49" i="2"/>
  <c r="I40" i="2"/>
  <c r="I26" i="2"/>
  <c r="I54" i="2"/>
  <c r="I81" i="2"/>
  <c r="I60" i="2"/>
  <c r="I77" i="2"/>
  <c r="I89" i="2"/>
  <c r="I86" i="2"/>
  <c r="I80" i="2"/>
  <c r="I95" i="2"/>
  <c r="I111" i="2"/>
  <c r="I118" i="2"/>
  <c r="I104" i="2"/>
  <c r="I90" i="2"/>
  <c r="I87" i="2"/>
  <c r="I75" i="2"/>
  <c r="I98" i="2"/>
  <c r="I69" i="2"/>
  <c r="I96" i="2"/>
  <c r="I73" i="2"/>
  <c r="I120" i="2"/>
  <c r="I102" i="2"/>
  <c r="I106" i="2"/>
  <c r="I100" i="2"/>
  <c r="I71" i="2"/>
  <c r="I72" i="2"/>
  <c r="I83" i="2"/>
  <c r="I68" i="2"/>
  <c r="I85" i="2"/>
  <c r="I64" i="2"/>
  <c r="I88" i="2"/>
  <c r="I109" i="2"/>
  <c r="I115" i="2"/>
  <c r="I103" i="2"/>
  <c r="I108" i="2"/>
  <c r="I155" i="2"/>
  <c r="I148" i="2"/>
  <c r="I121" i="2"/>
  <c r="I127" i="2"/>
  <c r="I192" i="2"/>
  <c r="I140" i="2"/>
  <c r="I199" i="2"/>
  <c r="I132" i="2"/>
  <c r="I110" i="2"/>
  <c r="I30" i="2"/>
  <c r="I74" i="2"/>
  <c r="I78" i="2"/>
  <c r="I42" i="2"/>
  <c r="I58" i="2"/>
  <c r="I126" i="2"/>
  <c r="I97" i="2"/>
  <c r="I93" i="2"/>
  <c r="I94" i="2"/>
  <c r="I122" i="2"/>
  <c r="I166" i="2"/>
  <c r="I114" i="2"/>
  <c r="I119" i="2"/>
  <c r="I105" i="2"/>
  <c r="I92" i="2"/>
  <c r="I14" i="2"/>
  <c r="I136" i="2"/>
  <c r="I164" i="2"/>
  <c r="I168" i="2"/>
  <c r="I173" i="2"/>
  <c r="I12" i="2"/>
  <c r="I133" i="2"/>
  <c r="I187" i="2"/>
  <c r="I107" i="2"/>
  <c r="I184" i="2"/>
  <c r="I232" i="2"/>
  <c r="I130" i="2"/>
  <c r="I157" i="2"/>
  <c r="I135" i="2"/>
  <c r="I223" i="2"/>
  <c r="I195" i="2"/>
  <c r="I169" i="2"/>
  <c r="I163" i="2"/>
  <c r="I158" i="2"/>
  <c r="I170" i="2"/>
  <c r="I76" i="2"/>
  <c r="I112" i="2"/>
  <c r="I183" i="2"/>
  <c r="I203" i="2"/>
  <c r="I125" i="2"/>
  <c r="I228" i="2"/>
  <c r="I138" i="2"/>
  <c r="I162" i="2"/>
  <c r="I217" i="2"/>
  <c r="I210" i="2"/>
  <c r="I202" i="2"/>
  <c r="I150" i="2"/>
  <c r="I137" i="2"/>
  <c r="I224" i="2"/>
  <c r="I214" i="2"/>
  <c r="I220" i="2"/>
  <c r="I160" i="2"/>
  <c r="I219" i="2"/>
  <c r="I242" i="2"/>
  <c r="I249" i="2"/>
  <c r="I225" i="2"/>
  <c r="I205" i="2"/>
  <c r="I198" i="2"/>
  <c r="I175" i="2"/>
  <c r="I206" i="2"/>
  <c r="I197" i="2"/>
  <c r="I189" i="2"/>
  <c r="I241" i="2"/>
  <c r="I226" i="2"/>
  <c r="I209" i="2"/>
  <c r="I240" i="2"/>
  <c r="I182" i="2"/>
  <c r="I178" i="2"/>
  <c r="I204" i="2"/>
  <c r="I235" i="2"/>
  <c r="I179" i="2"/>
  <c r="I218" i="2"/>
  <c r="I190" i="2"/>
  <c r="I213" i="2"/>
  <c r="I180" i="2"/>
  <c r="I238" i="2"/>
  <c r="I171" i="2"/>
  <c r="I146" i="2"/>
  <c r="I21" i="2"/>
  <c r="I99" i="2"/>
  <c r="I188" i="2"/>
  <c r="I152" i="2"/>
  <c r="I216" i="2"/>
  <c r="I221" i="2"/>
  <c r="I191" i="2"/>
  <c r="I123" i="2"/>
  <c r="I222" i="2"/>
  <c r="I174" i="2"/>
  <c r="I172" i="2"/>
  <c r="I176" i="2"/>
  <c r="I196" i="2"/>
  <c r="I161" i="2"/>
  <c r="I181" i="2"/>
  <c r="I247" i="2"/>
  <c r="I237" i="2"/>
  <c r="I236" i="2"/>
  <c r="I200" i="2"/>
  <c r="I231" i="2"/>
  <c r="I194" i="2"/>
  <c r="I227" i="2"/>
  <c r="I243" i="2"/>
  <c r="I230" i="2"/>
  <c r="I193" i="2"/>
  <c r="I185" i="2"/>
  <c r="I156" i="2"/>
  <c r="I207" i="2"/>
  <c r="I154" i="2"/>
  <c r="I167" i="2"/>
  <c r="I113" i="2"/>
  <c r="I201" i="2"/>
  <c r="I147" i="2"/>
  <c r="I141" i="2"/>
  <c r="I144" i="2"/>
  <c r="I124" i="2"/>
  <c r="I129" i="2"/>
  <c r="I177" i="2"/>
  <c r="I117" i="2"/>
  <c r="I233" i="2"/>
  <c r="I208" i="2"/>
  <c r="I234" i="2"/>
  <c r="I215" i="2"/>
  <c r="I159" i="2"/>
  <c r="I142" i="2"/>
  <c r="I153" i="2"/>
  <c r="I165" i="2"/>
  <c r="I131" i="2"/>
  <c r="I244" i="2"/>
  <c r="I229" i="2"/>
  <c r="I128" i="2"/>
  <c r="I39" i="2"/>
  <c r="I82" i="2"/>
  <c r="I101" i="2"/>
  <c r="I91" i="2"/>
  <c r="I149" i="2"/>
  <c r="I143" i="2"/>
  <c r="I186" i="2"/>
  <c r="I212" i="2"/>
  <c r="I211" i="2"/>
  <c r="I145" i="2"/>
  <c r="I151" i="2"/>
  <c r="I139" i="2"/>
  <c r="I116" i="2"/>
  <c r="I22" i="2"/>
  <c r="I134" i="2"/>
  <c r="I239" i="2"/>
  <c r="I246" i="2"/>
  <c r="I253" i="2"/>
  <c r="I251" i="2"/>
  <c r="I252" i="2"/>
  <c r="I250" i="2"/>
  <c r="I248" i="2"/>
  <c r="I24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AE0834-86D2-4F23-8F3B-F107CB7F5E1F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D84B7308-871F-4BC0-BD08-14388AB260CD}" keepAlive="1" name="Query - data (2)" description="Connection to the 'data (2)' query in the workbook." type="5" refreshedVersion="8" background="1" saveData="1">
    <dbPr connection="Provider=Microsoft.Mashup.OleDb.1;Data Source=$Workbook$;Location=&quot;data (2)&quot;;Extended Properties=&quot;&quot;" command="SELECT * FROM [data (2)]"/>
  </connection>
</connections>
</file>

<file path=xl/sharedStrings.xml><?xml version="1.0" encoding="utf-8"?>
<sst xmlns="http://schemas.openxmlformats.org/spreadsheetml/2006/main" count="4137" uniqueCount="421">
  <si>
    <t>Date</t>
  </si>
  <si>
    <t>Month</t>
  </si>
  <si>
    <t>Symbol</t>
  </si>
  <si>
    <t>Open</t>
  </si>
  <si>
    <t>High</t>
  </si>
  <si>
    <t>Low</t>
  </si>
  <si>
    <t>Close</t>
  </si>
  <si>
    <t>Volume</t>
  </si>
  <si>
    <t>1/4/21</t>
  </si>
  <si>
    <t>Jan</t>
  </si>
  <si>
    <t>BTCUSD</t>
  </si>
  <si>
    <t>1/5/21</t>
  </si>
  <si>
    <t>1/6/21</t>
  </si>
  <si>
    <t>1/7/21</t>
  </si>
  <si>
    <t>1/8/21</t>
  </si>
  <si>
    <t>1/9/21</t>
  </si>
  <si>
    <t>1/10/21</t>
  </si>
  <si>
    <t>1/11/21</t>
  </si>
  <si>
    <t>1/12/21</t>
  </si>
  <si>
    <t>1/13/21</t>
  </si>
  <si>
    <t>1/14/21</t>
  </si>
  <si>
    <t>1/15/21</t>
  </si>
  <si>
    <t>1/16/21</t>
  </si>
  <si>
    <t>1/17/21</t>
  </si>
  <si>
    <t>1/18/21</t>
  </si>
  <si>
    <t>1/19/21</t>
  </si>
  <si>
    <t>1/20/21</t>
  </si>
  <si>
    <t>1/21/21</t>
  </si>
  <si>
    <t>1/22/21</t>
  </si>
  <si>
    <t>1/23/21</t>
  </si>
  <si>
    <t>1/24/21</t>
  </si>
  <si>
    <t>1/25/21</t>
  </si>
  <si>
    <t>1/26/21</t>
  </si>
  <si>
    <t>1/27/21</t>
  </si>
  <si>
    <t>1/28/21</t>
  </si>
  <si>
    <t>1/29/21</t>
  </si>
  <si>
    <t>1/30/21</t>
  </si>
  <si>
    <t>1/31/21</t>
  </si>
  <si>
    <t>2/1/21</t>
  </si>
  <si>
    <t>Feb</t>
  </si>
  <si>
    <t>2/2/21</t>
  </si>
  <si>
    <t>2/3/21</t>
  </si>
  <si>
    <t>2/4/21</t>
  </si>
  <si>
    <t>2/5/21</t>
  </si>
  <si>
    <t>2/6/21</t>
  </si>
  <si>
    <t>2/7/21</t>
  </si>
  <si>
    <t>2/8/21</t>
  </si>
  <si>
    <t>2/9/21</t>
  </si>
  <si>
    <t>2/10/21</t>
  </si>
  <si>
    <t>2/11/21</t>
  </si>
  <si>
    <t>2/12/21</t>
  </si>
  <si>
    <t>2/13/21</t>
  </si>
  <si>
    <t>2/14/21</t>
  </si>
  <si>
    <t>2/15/21</t>
  </si>
  <si>
    <t>2/16/21</t>
  </si>
  <si>
    <t>2/17/21</t>
  </si>
  <si>
    <t>2/18/21</t>
  </si>
  <si>
    <t>2/19/21</t>
  </si>
  <si>
    <t>2/20/21</t>
  </si>
  <si>
    <t>2/21/21</t>
  </si>
  <si>
    <t>2/22/21</t>
  </si>
  <si>
    <t>2/23/21</t>
  </si>
  <si>
    <t>2/24/21</t>
  </si>
  <si>
    <t>2/25/21</t>
  </si>
  <si>
    <t>2/26/21</t>
  </si>
  <si>
    <t>2/27/21</t>
  </si>
  <si>
    <t>2/28/21</t>
  </si>
  <si>
    <t>3/1/21</t>
  </si>
  <si>
    <t>Mar</t>
  </si>
  <si>
    <t>3/2/21</t>
  </si>
  <si>
    <t>3/3/21</t>
  </si>
  <si>
    <t>3/4/21</t>
  </si>
  <si>
    <t>3/5/21</t>
  </si>
  <si>
    <t>3/6/21</t>
  </si>
  <si>
    <t>3/7/21</t>
  </si>
  <si>
    <t>3/8/21</t>
  </si>
  <si>
    <t>3/9/21</t>
  </si>
  <si>
    <t>3/10/21</t>
  </si>
  <si>
    <t>3/11/21</t>
  </si>
  <si>
    <t>3/12/21</t>
  </si>
  <si>
    <t>3/13/21</t>
  </si>
  <si>
    <t>3/14/21</t>
  </si>
  <si>
    <t>3/15/21</t>
  </si>
  <si>
    <t>3/16/21</t>
  </si>
  <si>
    <t>3/17/21</t>
  </si>
  <si>
    <t>3/18/21</t>
  </si>
  <si>
    <t>3/19/21</t>
  </si>
  <si>
    <t>3/20/21</t>
  </si>
  <si>
    <t>3/21/21</t>
  </si>
  <si>
    <t>3/22/21</t>
  </si>
  <si>
    <t>3/23/21</t>
  </si>
  <si>
    <t>3/24/21</t>
  </si>
  <si>
    <t>3/25/21</t>
  </si>
  <si>
    <t>3/26/21</t>
  </si>
  <si>
    <t>3/27/21</t>
  </si>
  <si>
    <t>3/28/21</t>
  </si>
  <si>
    <t>3/29/21</t>
  </si>
  <si>
    <t>3/30/21</t>
  </si>
  <si>
    <t>3/31/21</t>
  </si>
  <si>
    <t>4/1/21</t>
  </si>
  <si>
    <t>Apr</t>
  </si>
  <si>
    <t>4/2/21</t>
  </si>
  <si>
    <t>4/3/21</t>
  </si>
  <si>
    <t>4/4/21</t>
  </si>
  <si>
    <t>4/5/21</t>
  </si>
  <si>
    <t>4/6/21</t>
  </si>
  <si>
    <t>4/7/21</t>
  </si>
  <si>
    <t>4/8/21</t>
  </si>
  <si>
    <t>4/9/21</t>
  </si>
  <si>
    <t>4/10/21</t>
  </si>
  <si>
    <t>4/11/21</t>
  </si>
  <si>
    <t>4/12/21</t>
  </si>
  <si>
    <t>4/13/21</t>
  </si>
  <si>
    <t>4/14/21</t>
  </si>
  <si>
    <t>4/15/21</t>
  </si>
  <si>
    <t>4/16/21</t>
  </si>
  <si>
    <t>4/17/21</t>
  </si>
  <si>
    <t>4/18/21</t>
  </si>
  <si>
    <t>4/19/21</t>
  </si>
  <si>
    <t>4/20/21</t>
  </si>
  <si>
    <t>4/21/21</t>
  </si>
  <si>
    <t>4/22/21</t>
  </si>
  <si>
    <t>4/23/21</t>
  </si>
  <si>
    <t>4/24/21</t>
  </si>
  <si>
    <t>4/25/21</t>
  </si>
  <si>
    <t>4/26/21</t>
  </si>
  <si>
    <t>4/27/21</t>
  </si>
  <si>
    <t>4/28/21</t>
  </si>
  <si>
    <t>4/29/21</t>
  </si>
  <si>
    <t>4/30/21</t>
  </si>
  <si>
    <t>5/1/21</t>
  </si>
  <si>
    <t>May</t>
  </si>
  <si>
    <t>5/2/21</t>
  </si>
  <si>
    <t>5/3/21</t>
  </si>
  <si>
    <t>5/4/21</t>
  </si>
  <si>
    <t>5/5/21</t>
  </si>
  <si>
    <t>5/6/21</t>
  </si>
  <si>
    <t>5/7/21</t>
  </si>
  <si>
    <t>5/8/21</t>
  </si>
  <si>
    <t>5/9/21</t>
  </si>
  <si>
    <t>5/10/21</t>
  </si>
  <si>
    <t>5/11/21</t>
  </si>
  <si>
    <t>5/12/21</t>
  </si>
  <si>
    <t>5/13/21</t>
  </si>
  <si>
    <t>5/14/21</t>
  </si>
  <si>
    <t>5/15/21</t>
  </si>
  <si>
    <t>5/16/21</t>
  </si>
  <si>
    <t>5/17/21</t>
  </si>
  <si>
    <t>5/18/21</t>
  </si>
  <si>
    <t>5/19/21</t>
  </si>
  <si>
    <t>5/20/21</t>
  </si>
  <si>
    <t>5/21/21</t>
  </si>
  <si>
    <t>5/22/21</t>
  </si>
  <si>
    <t>5/23/21</t>
  </si>
  <si>
    <t>5/24/21</t>
  </si>
  <si>
    <t>5/25/21</t>
  </si>
  <si>
    <t>5/26/21</t>
  </si>
  <si>
    <t>5/27/21</t>
  </si>
  <si>
    <t>5/28/21</t>
  </si>
  <si>
    <t>5/29/21</t>
  </si>
  <si>
    <t>5/30/21</t>
  </si>
  <si>
    <t>5/31/21</t>
  </si>
  <si>
    <t>6/1/21</t>
  </si>
  <si>
    <t>Jun</t>
  </si>
  <si>
    <t>6/2/21</t>
  </si>
  <si>
    <t>6/3/21</t>
  </si>
  <si>
    <t>6/4/21</t>
  </si>
  <si>
    <t>6/5/21</t>
  </si>
  <si>
    <t>6/6/21</t>
  </si>
  <si>
    <t>6/7/21</t>
  </si>
  <si>
    <t>6/8/21</t>
  </si>
  <si>
    <t>6/9/21</t>
  </si>
  <si>
    <t>6/10/21</t>
  </si>
  <si>
    <t>6/11/21</t>
  </si>
  <si>
    <t>6/12/21</t>
  </si>
  <si>
    <t>6/13/21</t>
  </si>
  <si>
    <t>6/14/21</t>
  </si>
  <si>
    <t>6/15/21</t>
  </si>
  <si>
    <t>6/16/21</t>
  </si>
  <si>
    <t>6/17/21</t>
  </si>
  <si>
    <t>6/18/21</t>
  </si>
  <si>
    <t>6/19/21</t>
  </si>
  <si>
    <t>6/20/21</t>
  </si>
  <si>
    <t>6/21/21</t>
  </si>
  <si>
    <t>6/22/21</t>
  </si>
  <si>
    <t>6/23/21</t>
  </si>
  <si>
    <t>6/24/21</t>
  </si>
  <si>
    <t>6/25/21</t>
  </si>
  <si>
    <t>6/26/21</t>
  </si>
  <si>
    <t>6/27/21</t>
  </si>
  <si>
    <t>6/28/21</t>
  </si>
  <si>
    <t>6/29/21</t>
  </si>
  <si>
    <t>6/30/21</t>
  </si>
  <si>
    <t>7/1/21</t>
  </si>
  <si>
    <t>Jul</t>
  </si>
  <si>
    <t>7/2/21</t>
  </si>
  <si>
    <t>7/3/21</t>
  </si>
  <si>
    <t>7/4/21</t>
  </si>
  <si>
    <t>7/5/21</t>
  </si>
  <si>
    <t>7/6/21</t>
  </si>
  <si>
    <t>7/7/21</t>
  </si>
  <si>
    <t>7/8/21</t>
  </si>
  <si>
    <t>7/9/21</t>
  </si>
  <si>
    <t>7/10/21</t>
  </si>
  <si>
    <t>7/11/21</t>
  </si>
  <si>
    <t>7/12/21</t>
  </si>
  <si>
    <t>7/13/21</t>
  </si>
  <si>
    <t>7/14/21</t>
  </si>
  <si>
    <t>7/15/21</t>
  </si>
  <si>
    <t>7/16/21</t>
  </si>
  <si>
    <t>7/17/21</t>
  </si>
  <si>
    <t>7/18/21</t>
  </si>
  <si>
    <t>7/19/21</t>
  </si>
  <si>
    <t>7/20/21</t>
  </si>
  <si>
    <t>7/21/21</t>
  </si>
  <si>
    <t>7/22/21</t>
  </si>
  <si>
    <t>7/23/21</t>
  </si>
  <si>
    <t>7/24/21</t>
  </si>
  <si>
    <t>7/25/21</t>
  </si>
  <si>
    <t>7/26/21</t>
  </si>
  <si>
    <t>7/27/21</t>
  </si>
  <si>
    <t>7/28/21</t>
  </si>
  <si>
    <t>7/29/21</t>
  </si>
  <si>
    <t>7/30/21</t>
  </si>
  <si>
    <t>7/31/21</t>
  </si>
  <si>
    <t>8/1/21</t>
  </si>
  <si>
    <t>Aug</t>
  </si>
  <si>
    <t>8/2/21</t>
  </si>
  <si>
    <t>8/3/21</t>
  </si>
  <si>
    <t>8/4/21</t>
  </si>
  <si>
    <t>8/5/21</t>
  </si>
  <si>
    <t>8/6/21</t>
  </si>
  <si>
    <t>8/7/21</t>
  </si>
  <si>
    <t>8/8/21</t>
  </si>
  <si>
    <t>8/9/21</t>
  </si>
  <si>
    <t>8/10/21</t>
  </si>
  <si>
    <t>8/11/21</t>
  </si>
  <si>
    <t>8/12/21</t>
  </si>
  <si>
    <t>8/13/21</t>
  </si>
  <si>
    <t>8/14/21</t>
  </si>
  <si>
    <t>8/15/21</t>
  </si>
  <si>
    <t>8/16/21</t>
  </si>
  <si>
    <t>8/17/21</t>
  </si>
  <si>
    <t>8/18/21</t>
  </si>
  <si>
    <t>8/19/21</t>
  </si>
  <si>
    <t>8/20/21</t>
  </si>
  <si>
    <t>8/21/21</t>
  </si>
  <si>
    <t>8/22/21</t>
  </si>
  <si>
    <t>8/23/21</t>
  </si>
  <si>
    <t>8/24/21</t>
  </si>
  <si>
    <t>8/25/21</t>
  </si>
  <si>
    <t>8/26/21</t>
  </si>
  <si>
    <t>8/27/21</t>
  </si>
  <si>
    <t>8/28/21</t>
  </si>
  <si>
    <t>8/29/21</t>
  </si>
  <si>
    <t>8/30/21</t>
  </si>
  <si>
    <t>8/31/21</t>
  </si>
  <si>
    <t>9/1/21</t>
  </si>
  <si>
    <t>Sep</t>
  </si>
  <si>
    <t>9/2/21</t>
  </si>
  <si>
    <t>9/3/21</t>
  </si>
  <si>
    <t>9/4/21</t>
  </si>
  <si>
    <t>9/5/21</t>
  </si>
  <si>
    <t>9/6/21</t>
  </si>
  <si>
    <t>9/7/21</t>
  </si>
  <si>
    <t>9/8/21</t>
  </si>
  <si>
    <t>9/9/21</t>
  </si>
  <si>
    <t>9/10/21</t>
  </si>
  <si>
    <t>9/11/21</t>
  </si>
  <si>
    <t>9/12/21</t>
  </si>
  <si>
    <t>9/13/21</t>
  </si>
  <si>
    <t>9/14/21</t>
  </si>
  <si>
    <t>9/15/21</t>
  </si>
  <si>
    <t>9/16/21</t>
  </si>
  <si>
    <t>9/17/21</t>
  </si>
  <si>
    <t>9/18/21</t>
  </si>
  <si>
    <t>9/19/21</t>
  </si>
  <si>
    <t>9/20/21</t>
  </si>
  <si>
    <t>9/21/21</t>
  </si>
  <si>
    <t>9/22/21</t>
  </si>
  <si>
    <t>9/23/21</t>
  </si>
  <si>
    <t>9/24/21</t>
  </si>
  <si>
    <t>9/25/21</t>
  </si>
  <si>
    <t>9/26/21</t>
  </si>
  <si>
    <t>9/27/21</t>
  </si>
  <si>
    <t>9/28/21</t>
  </si>
  <si>
    <t>9/29/21</t>
  </si>
  <si>
    <t>9/30/21</t>
  </si>
  <si>
    <t>10/1/21</t>
  </si>
  <si>
    <t>Oct</t>
  </si>
  <si>
    <t>10/2/21</t>
  </si>
  <si>
    <t>10/3/21</t>
  </si>
  <si>
    <t>10/4/21</t>
  </si>
  <si>
    <t>10/5/21</t>
  </si>
  <si>
    <t>10/6/21</t>
  </si>
  <si>
    <t>10/7/21</t>
  </si>
  <si>
    <t>10/8/21</t>
  </si>
  <si>
    <t>10/9/21</t>
  </si>
  <si>
    <t>10/10/21</t>
  </si>
  <si>
    <t>10/11/21</t>
  </si>
  <si>
    <t>10/12/21</t>
  </si>
  <si>
    <t>10/13/21</t>
  </si>
  <si>
    <t>10/14/21</t>
  </si>
  <si>
    <t>10/15/21</t>
  </si>
  <si>
    <t>10/16/21</t>
  </si>
  <si>
    <t>10/17/21</t>
  </si>
  <si>
    <t>10/18/21</t>
  </si>
  <si>
    <t>10/19/21</t>
  </si>
  <si>
    <t>10/20/21</t>
  </si>
  <si>
    <t>10/21/21</t>
  </si>
  <si>
    <t>10/22/21</t>
  </si>
  <si>
    <t>10/23/21</t>
  </si>
  <si>
    <t>10/24/21</t>
  </si>
  <si>
    <t>10/25/21</t>
  </si>
  <si>
    <t>10/26/21</t>
  </si>
  <si>
    <t>10/27/21</t>
  </si>
  <si>
    <t>10/28/21</t>
  </si>
  <si>
    <t>10/29/21</t>
  </si>
  <si>
    <t>10/30/21</t>
  </si>
  <si>
    <t>10/31/21</t>
  </si>
  <si>
    <t>11/1/21</t>
  </si>
  <si>
    <t>Nov</t>
  </si>
  <si>
    <t>11/2/21</t>
  </si>
  <si>
    <t>11/3/21</t>
  </si>
  <si>
    <t>11/4/21</t>
  </si>
  <si>
    <t>11/5/21</t>
  </si>
  <si>
    <t>11/6/21</t>
  </si>
  <si>
    <t>11/7/21</t>
  </si>
  <si>
    <t>11/8/21</t>
  </si>
  <si>
    <t>11/9/21</t>
  </si>
  <si>
    <t>11/10/21</t>
  </si>
  <si>
    <t>11/11/21</t>
  </si>
  <si>
    <t>11/12/21</t>
  </si>
  <si>
    <t>11/13/21</t>
  </si>
  <si>
    <t>11/14/21</t>
  </si>
  <si>
    <t>11/15/21</t>
  </si>
  <si>
    <t>11/16/21</t>
  </si>
  <si>
    <t>11/17/21</t>
  </si>
  <si>
    <t>11/18/21</t>
  </si>
  <si>
    <t>11/19/21</t>
  </si>
  <si>
    <t>11/20/21</t>
  </si>
  <si>
    <t>11/21/21</t>
  </si>
  <si>
    <t>11/22/21</t>
  </si>
  <si>
    <t>11/23/21</t>
  </si>
  <si>
    <t>11/24/21</t>
  </si>
  <si>
    <t>11/25/21</t>
  </si>
  <si>
    <t>11/26/21</t>
  </si>
  <si>
    <t>11/27/21</t>
  </si>
  <si>
    <t>11/28/21</t>
  </si>
  <si>
    <t>11/29/21</t>
  </si>
  <si>
    <t>11/30/21</t>
  </si>
  <si>
    <t>12/1/21</t>
  </si>
  <si>
    <t>Dec</t>
  </si>
  <si>
    <t>12/2/21</t>
  </si>
  <si>
    <t>12/3/21</t>
  </si>
  <si>
    <t>12/4/21</t>
  </si>
  <si>
    <t>12/5/21</t>
  </si>
  <si>
    <t>12/6/21</t>
  </si>
  <si>
    <t>12/7/21</t>
  </si>
  <si>
    <t>12/8/21</t>
  </si>
  <si>
    <t>12/9/21</t>
  </si>
  <si>
    <t>12/10/21</t>
  </si>
  <si>
    <t>12/11/21</t>
  </si>
  <si>
    <t>12/12/21</t>
  </si>
  <si>
    <t>12/13/21</t>
  </si>
  <si>
    <t>12/14/21</t>
  </si>
  <si>
    <t>12/15/21</t>
  </si>
  <si>
    <t>12/16/21</t>
  </si>
  <si>
    <t>12/17/21</t>
  </si>
  <si>
    <t>12/18/21</t>
  </si>
  <si>
    <t>12/19/21</t>
  </si>
  <si>
    <t>12/20/21</t>
  </si>
  <si>
    <t>12/21/21</t>
  </si>
  <si>
    <t>12/22/21</t>
  </si>
  <si>
    <t>12/23/21</t>
  </si>
  <si>
    <t>12/24/21</t>
  </si>
  <si>
    <t>12/25/21</t>
  </si>
  <si>
    <t>12/26/21</t>
  </si>
  <si>
    <t>12/27/21</t>
  </si>
  <si>
    <t>12/28/21</t>
  </si>
  <si>
    <t>12/29/21</t>
  </si>
  <si>
    <t>12/30/21</t>
  </si>
  <si>
    <t>12/31/21</t>
  </si>
  <si>
    <t>January</t>
  </si>
  <si>
    <t>SP500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</si>
  <si>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</si>
  <si>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</si>
  <si>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</si>
  <si>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</si>
  <si>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</si>
  <si>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</si>
  <si>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</si>
  <si>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</si>
  <si>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</si>
  <si>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</si>
  <si>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There is one Missing Data on the column High.</t>
  </si>
  <si>
    <t>There is one Irregular number on High</t>
  </si>
  <si>
    <t>Opening Value</t>
  </si>
  <si>
    <t>Closing Value</t>
  </si>
  <si>
    <t>Percentage Change</t>
  </si>
  <si>
    <t>Date of opening value</t>
  </si>
  <si>
    <t>Date of closing value</t>
  </si>
  <si>
    <t>Notes</t>
  </si>
  <si>
    <r>
      <t xml:space="preserve">There is a </t>
    </r>
    <r>
      <rPr>
        <b/>
        <sz val="18"/>
        <color theme="1"/>
        <rFont val="Calibri"/>
        <family val="2"/>
        <scheme val="minor"/>
      </rPr>
      <t>26.6%</t>
    </r>
    <r>
      <rPr>
        <sz val="16"/>
        <color theme="1"/>
        <rFont val="Calibri"/>
        <family val="2"/>
        <scheme val="minor"/>
      </rPr>
      <t xml:space="preserve"> increase on the SP500 stocks and an increase of </t>
    </r>
    <r>
      <rPr>
        <b/>
        <sz val="18"/>
        <color theme="1"/>
        <rFont val="Calibri"/>
        <family val="2"/>
        <scheme val="minor"/>
      </rPr>
      <t>39.2%</t>
    </r>
    <r>
      <rPr>
        <sz val="16"/>
        <color theme="1"/>
        <rFont val="Calibri"/>
        <family val="2"/>
        <scheme val="minor"/>
      </rPr>
      <t xml:space="preserve"> increase on BTCUSD .</t>
    </r>
  </si>
  <si>
    <t>Bitcoin has a much larger range than S&amp;P. The highest price for BTC was 69,000 while for S&amp;P was 4,809. We notice that the price of Bitcoin moves rapidly as we can see a 60% volatility in its price. The volatility of S&amp;P is only 24%. We can conclude that Bitcoin is much more volatile.</t>
  </si>
  <si>
    <t>Row Labels</t>
  </si>
  <si>
    <t>Grand Total</t>
  </si>
  <si>
    <t>Average of Close</t>
  </si>
  <si>
    <t>Date2</t>
  </si>
  <si>
    <t>Month3</t>
  </si>
  <si>
    <t>Symbol4</t>
  </si>
  <si>
    <t>Open5</t>
  </si>
  <si>
    <t>High6</t>
  </si>
  <si>
    <t>Low7</t>
  </si>
  <si>
    <t>Close8</t>
  </si>
  <si>
    <t>Volume9</t>
  </si>
  <si>
    <t>Column Labels</t>
  </si>
  <si>
    <t>Bitcoin fluctuates. We see it increasing, decreasing and increasing again. It is not very stable. On the other hand S&amp;P increases steadily over time.</t>
  </si>
  <si>
    <t>Sum of High</t>
  </si>
  <si>
    <t>We notice a spike in out Bitcoin Data, that is a wrong number  that has found its way to our database. I have not replaced the number, for a demonstration purpose. I need to sort the dates.</t>
  </si>
  <si>
    <t xml:space="preserve">Bitcoin has a very volatile market. Although a lot of money can be earned, a lot of money can be lost because of its unpredictiveness. Maybe with more data we could come to another conclusion. For now, the reccomended way is to invest on S&amp;P 500 because of its steady rise.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</si>
</sst>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_(* #,##0_);_(* \(#,##0\);_(* &quot;-&quot;??_);_(@_)"/>
    <numFmt numFmtId="167" formatCode="[$-F800]dddd\,\ mmmm\ dd\,\ yyyy"/>
    <numFmt numFmtId="168" formatCode="dd/mm/yyyy;@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4">
    <xf numFmtId="0" fontId="0" fillId="0" borderId="0" xfId="0"/>
    <xf numFmtId="3" fontId="0" fillId="0" borderId="0" xfId="0" applyNumberFormat="1"/>
    <xf numFmtId="0" fontId="0" fillId="2" borderId="2" xfId="0" applyFill="1" applyBorder="1"/>
    <xf numFmtId="0" fontId="0" fillId="2" borderId="1" xfId="0" applyFill="1" applyBorder="1"/>
    <xf numFmtId="10" fontId="2" fillId="0" borderId="0" xfId="0" applyNumberFormat="1" applyFont="1"/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165" fontId="0" fillId="0" borderId="0" xfId="1" applyNumberFormat="1" applyFont="1"/>
    <xf numFmtId="9" fontId="0" fillId="0" borderId="0" xfId="2" applyFont="1"/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0" xfId="0" pivotButton="1" applyBorder="1"/>
    <xf numFmtId="0" fontId="0" fillId="0" borderId="0" xfId="0" applyBorder="1" applyAlignment="1">
      <alignment horizontal="left"/>
    </xf>
    <xf numFmtId="2" fontId="0" fillId="0" borderId="0" xfId="0" applyNumberFormat="1" applyBorder="1"/>
    <xf numFmtId="167" fontId="0" fillId="0" borderId="0" xfId="0" applyNumberFormat="1" applyAlignment="1">
      <alignment horizontal="left"/>
    </xf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30">
    <dxf>
      <numFmt numFmtId="167" formatCode="[$-F800]dddd\,\ mmmm\ dd\,\ yyyy"/>
    </dxf>
    <dxf>
      <numFmt numFmtId="167" formatCode="[$-F800]dddd\,\ mmmm\ dd\,\ 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7" formatCode="[$-F800]dddd\,\ mmmm\ dd\,\ yyyy"/>
    </dxf>
    <dxf>
      <numFmt numFmtId="167" formatCode="[$-F800]dddd\,\ mmmm\ dd\,\ yyyy"/>
    </dxf>
    <dxf>
      <numFmt numFmtId="167" formatCode="[$-F800]dddd\,\ mmmm\ dd\,\ yyyy"/>
    </dxf>
    <dxf>
      <numFmt numFmtId="167" formatCode="[$-F800]dddd\,\ mmmm\ dd\,\ yyyy"/>
    </dxf>
    <dxf>
      <numFmt numFmtId="167" formatCode="[$-F800]dddd\,\ mmmm\ dd\,\ yyyy"/>
    </dxf>
    <dxf>
      <numFmt numFmtId="167" formatCode="[$-F800]dddd\,\ mmmm\ dd\,\ yyyy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 Increase During</a:t>
            </a:r>
            <a:r>
              <a:rPr lang="en-GB" baseline="0"/>
              <a:t>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Upside!$A$2:$A$3</c:f>
              <c:strCache>
                <c:ptCount val="2"/>
                <c:pt idx="0">
                  <c:v>SP500</c:v>
                </c:pt>
                <c:pt idx="1">
                  <c:v>BTCUSD</c:v>
                </c:pt>
              </c:strCache>
            </c:strRef>
          </c:cat>
          <c:val>
            <c:numRef>
              <c:f>Upside!$F$2:$F$3</c:f>
              <c:numCache>
                <c:formatCode>0.00%</c:formatCode>
                <c:ptCount val="2"/>
                <c:pt idx="0">
                  <c:v>0.2660488071805579</c:v>
                </c:pt>
                <c:pt idx="1">
                  <c:v>0.39234352550621249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9-45F6-80CD-AF58F14A8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86335"/>
        <c:axId val="168052639"/>
      </c:barChart>
      <c:catAx>
        <c:axId val="16688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2639"/>
        <c:crosses val="autoZero"/>
        <c:auto val="1"/>
        <c:lblAlgn val="ctr"/>
        <c:lblOffset val="100"/>
        <c:noMultiLvlLbl val="0"/>
      </c:catAx>
      <c:valAx>
        <c:axId val="16805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Spread!$D$3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Spread!$E$2:$F$2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Spread!$E$3:$F$3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D-4CFC-A27D-DC4BC541808D}"/>
            </c:ext>
          </c:extLst>
        </c:ser>
        <c:ser>
          <c:idx val="1"/>
          <c:order val="1"/>
          <c:tx>
            <c:strRef>
              <c:f>Spread!$D$4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Spread!$E$2:$F$2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Spread!$E$4:$F$4</c:f>
              <c:numCache>
                <c:formatCode>0%</c:formatCode>
                <c:ptCount val="2"/>
                <c:pt idx="0">
                  <c:v>0.40046869565217391</c:v>
                </c:pt>
                <c:pt idx="1">
                  <c:v>0.76164760144148491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D-4CFC-A27D-DC4BC54180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9151967"/>
        <c:axId val="178971983"/>
      </c:barChart>
      <c:catAx>
        <c:axId val="21915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1983"/>
        <c:crosses val="autoZero"/>
        <c:auto val="1"/>
        <c:lblAlgn val="ctr"/>
        <c:lblOffset val="100"/>
        <c:noMultiLvlLbl val="0"/>
      </c:catAx>
      <c:valAx>
        <c:axId val="1789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5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[bitcoin-analysis.xlsx]Daily High!PivotTable3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'Daily High'!$C$2:$C$3</c:f>
              <c:strCache>
                <c:ptCount val="1"/>
                <c:pt idx="0">
                  <c:v>BTCUSD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'Daily High'!$B$4:$B$366</c:f>
              <c:strCache>
                <c:ptCount val="362"/>
                <c:pt idx="0">
                  <c:v>1/10/21</c:v>
                </c:pt>
                <c:pt idx="1">
                  <c:v>1/11/21</c:v>
                </c:pt>
                <c:pt idx="2">
                  <c:v>1/12/21</c:v>
                </c:pt>
                <c:pt idx="3">
                  <c:v>1/13/21</c:v>
                </c:pt>
                <c:pt idx="4">
                  <c:v>1/14/21</c:v>
                </c:pt>
                <c:pt idx="5">
                  <c:v>1/15/21</c:v>
                </c:pt>
                <c:pt idx="6">
                  <c:v>1/16/21</c:v>
                </c:pt>
                <c:pt idx="7">
                  <c:v>1/17/21</c:v>
                </c:pt>
                <c:pt idx="8">
                  <c:v>1/18/21</c:v>
                </c:pt>
                <c:pt idx="9">
                  <c:v>1/19/21</c:v>
                </c:pt>
                <c:pt idx="10">
                  <c:v>1/20/21</c:v>
                </c:pt>
                <c:pt idx="11">
                  <c:v>1/21/21</c:v>
                </c:pt>
                <c:pt idx="12">
                  <c:v>1/22/21</c:v>
                </c:pt>
                <c:pt idx="13">
                  <c:v>1/23/21</c:v>
                </c:pt>
                <c:pt idx="14">
                  <c:v>1/24/21</c:v>
                </c:pt>
                <c:pt idx="15">
                  <c:v>1/25/21</c:v>
                </c:pt>
                <c:pt idx="16">
                  <c:v>1/26/21</c:v>
                </c:pt>
                <c:pt idx="17">
                  <c:v>1/27/21</c:v>
                </c:pt>
                <c:pt idx="18">
                  <c:v>1/28/21</c:v>
                </c:pt>
                <c:pt idx="19">
                  <c:v>1/29/21</c:v>
                </c:pt>
                <c:pt idx="20">
                  <c:v>1/30/21</c:v>
                </c:pt>
                <c:pt idx="21">
                  <c:v>1/31/21</c:v>
                </c:pt>
                <c:pt idx="22">
                  <c:v>1/4/21</c:v>
                </c:pt>
                <c:pt idx="23">
                  <c:v>1/5/21</c:v>
                </c:pt>
                <c:pt idx="24">
                  <c:v>1/6/21</c:v>
                </c:pt>
                <c:pt idx="25">
                  <c:v>1/7/21</c:v>
                </c:pt>
                <c:pt idx="26">
                  <c:v>1/8/21</c:v>
                </c:pt>
                <c:pt idx="27">
                  <c:v>1/9/21</c:v>
                </c:pt>
                <c:pt idx="28">
                  <c:v>10/1/21</c:v>
                </c:pt>
                <c:pt idx="29">
                  <c:v>10/10/21</c:v>
                </c:pt>
                <c:pt idx="30">
                  <c:v>10/11/21</c:v>
                </c:pt>
                <c:pt idx="31">
                  <c:v>10/12/21</c:v>
                </c:pt>
                <c:pt idx="32">
                  <c:v>10/13/21</c:v>
                </c:pt>
                <c:pt idx="33">
                  <c:v>10/14/21</c:v>
                </c:pt>
                <c:pt idx="34">
                  <c:v>10/15/21</c:v>
                </c:pt>
                <c:pt idx="35">
                  <c:v>10/16/21</c:v>
                </c:pt>
                <c:pt idx="36">
                  <c:v>10/17/21</c:v>
                </c:pt>
                <c:pt idx="37">
                  <c:v>10/18/21</c:v>
                </c:pt>
                <c:pt idx="38">
                  <c:v>10/19/21</c:v>
                </c:pt>
                <c:pt idx="39">
                  <c:v>10/2/21</c:v>
                </c:pt>
                <c:pt idx="40">
                  <c:v>10/20/21</c:v>
                </c:pt>
                <c:pt idx="41">
                  <c:v>10/21/21</c:v>
                </c:pt>
                <c:pt idx="42">
                  <c:v>10/22/21</c:v>
                </c:pt>
                <c:pt idx="43">
                  <c:v>10/23/21</c:v>
                </c:pt>
                <c:pt idx="44">
                  <c:v>10/24/21</c:v>
                </c:pt>
                <c:pt idx="45">
                  <c:v>10/25/21</c:v>
                </c:pt>
                <c:pt idx="46">
                  <c:v>10/26/21</c:v>
                </c:pt>
                <c:pt idx="47">
                  <c:v>10/27/21</c:v>
                </c:pt>
                <c:pt idx="48">
                  <c:v>10/28/21</c:v>
                </c:pt>
                <c:pt idx="49">
                  <c:v>10/29/21</c:v>
                </c:pt>
                <c:pt idx="50">
                  <c:v>10/3/21</c:v>
                </c:pt>
                <c:pt idx="51">
                  <c:v>10/30/21</c:v>
                </c:pt>
                <c:pt idx="52">
                  <c:v>10/31/21</c:v>
                </c:pt>
                <c:pt idx="53">
                  <c:v>10/4/21</c:v>
                </c:pt>
                <c:pt idx="54">
                  <c:v>10/5/21</c:v>
                </c:pt>
                <c:pt idx="55">
                  <c:v>10/6/21</c:v>
                </c:pt>
                <c:pt idx="56">
                  <c:v>10/7/21</c:v>
                </c:pt>
                <c:pt idx="57">
                  <c:v>10/8/21</c:v>
                </c:pt>
                <c:pt idx="58">
                  <c:v>10/9/21</c:v>
                </c:pt>
                <c:pt idx="59">
                  <c:v>11/1/21</c:v>
                </c:pt>
                <c:pt idx="60">
                  <c:v>11/10/21</c:v>
                </c:pt>
                <c:pt idx="61">
                  <c:v>11/11/21</c:v>
                </c:pt>
                <c:pt idx="62">
                  <c:v>11/12/21</c:v>
                </c:pt>
                <c:pt idx="63">
                  <c:v>11/13/21</c:v>
                </c:pt>
                <c:pt idx="64">
                  <c:v>11/14/21</c:v>
                </c:pt>
                <c:pt idx="65">
                  <c:v>11/15/21</c:v>
                </c:pt>
                <c:pt idx="66">
                  <c:v>11/16/21</c:v>
                </c:pt>
                <c:pt idx="67">
                  <c:v>11/17/21</c:v>
                </c:pt>
                <c:pt idx="68">
                  <c:v>11/18/21</c:v>
                </c:pt>
                <c:pt idx="69">
                  <c:v>11/19/21</c:v>
                </c:pt>
                <c:pt idx="70">
                  <c:v>11/2/21</c:v>
                </c:pt>
                <c:pt idx="71">
                  <c:v>11/20/21</c:v>
                </c:pt>
                <c:pt idx="72">
                  <c:v>11/21/21</c:v>
                </c:pt>
                <c:pt idx="73">
                  <c:v>11/22/21</c:v>
                </c:pt>
                <c:pt idx="74">
                  <c:v>11/23/21</c:v>
                </c:pt>
                <c:pt idx="75">
                  <c:v>11/24/21</c:v>
                </c:pt>
                <c:pt idx="76">
                  <c:v>11/25/21</c:v>
                </c:pt>
                <c:pt idx="77">
                  <c:v>11/26/21</c:v>
                </c:pt>
                <c:pt idx="78">
                  <c:v>11/27/21</c:v>
                </c:pt>
                <c:pt idx="79">
                  <c:v>11/28/21</c:v>
                </c:pt>
                <c:pt idx="80">
                  <c:v>11/29/21</c:v>
                </c:pt>
                <c:pt idx="81">
                  <c:v>11/3/21</c:v>
                </c:pt>
                <c:pt idx="82">
                  <c:v>11/30/21</c:v>
                </c:pt>
                <c:pt idx="83">
                  <c:v>11/4/21</c:v>
                </c:pt>
                <c:pt idx="84">
                  <c:v>11/5/21</c:v>
                </c:pt>
                <c:pt idx="85">
                  <c:v>11/6/21</c:v>
                </c:pt>
                <c:pt idx="86">
                  <c:v>11/7/21</c:v>
                </c:pt>
                <c:pt idx="87">
                  <c:v>11/8/21</c:v>
                </c:pt>
                <c:pt idx="88">
                  <c:v>11/9/21</c:v>
                </c:pt>
                <c:pt idx="89">
                  <c:v>12/1/21</c:v>
                </c:pt>
                <c:pt idx="90">
                  <c:v>12/10/21</c:v>
                </c:pt>
                <c:pt idx="91">
                  <c:v>12/11/21</c:v>
                </c:pt>
                <c:pt idx="92">
                  <c:v>12/12/21</c:v>
                </c:pt>
                <c:pt idx="93">
                  <c:v>12/13/21</c:v>
                </c:pt>
                <c:pt idx="94">
                  <c:v>12/14/21</c:v>
                </c:pt>
                <c:pt idx="95">
                  <c:v>12/15/21</c:v>
                </c:pt>
                <c:pt idx="96">
                  <c:v>12/16/21</c:v>
                </c:pt>
                <c:pt idx="97">
                  <c:v>12/17/21</c:v>
                </c:pt>
                <c:pt idx="98">
                  <c:v>12/18/21</c:v>
                </c:pt>
                <c:pt idx="99">
                  <c:v>12/19/21</c:v>
                </c:pt>
                <c:pt idx="100">
                  <c:v>12/2/21</c:v>
                </c:pt>
                <c:pt idx="101">
                  <c:v>12/20/21</c:v>
                </c:pt>
                <c:pt idx="102">
                  <c:v>12/21/21</c:v>
                </c:pt>
                <c:pt idx="103">
                  <c:v>12/22/21</c:v>
                </c:pt>
                <c:pt idx="104">
                  <c:v>12/23/21</c:v>
                </c:pt>
                <c:pt idx="105">
                  <c:v>12/24/21</c:v>
                </c:pt>
                <c:pt idx="106">
                  <c:v>12/25/21</c:v>
                </c:pt>
                <c:pt idx="107">
                  <c:v>12/26/21</c:v>
                </c:pt>
                <c:pt idx="108">
                  <c:v>12/27/21</c:v>
                </c:pt>
                <c:pt idx="109">
                  <c:v>12/28/21</c:v>
                </c:pt>
                <c:pt idx="110">
                  <c:v>12/29/21</c:v>
                </c:pt>
                <c:pt idx="111">
                  <c:v>12/3/21</c:v>
                </c:pt>
                <c:pt idx="112">
                  <c:v>12/30/21</c:v>
                </c:pt>
                <c:pt idx="113">
                  <c:v>12/31/21</c:v>
                </c:pt>
                <c:pt idx="114">
                  <c:v>12/4/21</c:v>
                </c:pt>
                <c:pt idx="115">
                  <c:v>12/5/21</c:v>
                </c:pt>
                <c:pt idx="116">
                  <c:v>12/6/21</c:v>
                </c:pt>
                <c:pt idx="117">
                  <c:v>12/7/21</c:v>
                </c:pt>
                <c:pt idx="118">
                  <c:v>12/8/21</c:v>
                </c:pt>
                <c:pt idx="119">
                  <c:v>12/9/21</c:v>
                </c:pt>
                <c:pt idx="120">
                  <c:v>2/1/21</c:v>
                </c:pt>
                <c:pt idx="121">
                  <c:v>2/10/21</c:v>
                </c:pt>
                <c:pt idx="122">
                  <c:v>2/11/21</c:v>
                </c:pt>
                <c:pt idx="123">
                  <c:v>2/12/21</c:v>
                </c:pt>
                <c:pt idx="124">
                  <c:v>2/13/21</c:v>
                </c:pt>
                <c:pt idx="125">
                  <c:v>2/14/21</c:v>
                </c:pt>
                <c:pt idx="126">
                  <c:v>2/15/21</c:v>
                </c:pt>
                <c:pt idx="127">
                  <c:v>2/16/21</c:v>
                </c:pt>
                <c:pt idx="128">
                  <c:v>2/17/21</c:v>
                </c:pt>
                <c:pt idx="129">
                  <c:v>2/18/21</c:v>
                </c:pt>
                <c:pt idx="130">
                  <c:v>2/19/21</c:v>
                </c:pt>
                <c:pt idx="131">
                  <c:v>2/2/21</c:v>
                </c:pt>
                <c:pt idx="132">
                  <c:v>2/20/21</c:v>
                </c:pt>
                <c:pt idx="133">
                  <c:v>2/21/21</c:v>
                </c:pt>
                <c:pt idx="134">
                  <c:v>2/22/21</c:v>
                </c:pt>
                <c:pt idx="135">
                  <c:v>2/23/21</c:v>
                </c:pt>
                <c:pt idx="136">
                  <c:v>2/24/21</c:v>
                </c:pt>
                <c:pt idx="137">
                  <c:v>2/25/21</c:v>
                </c:pt>
                <c:pt idx="138">
                  <c:v>2/26/21</c:v>
                </c:pt>
                <c:pt idx="139">
                  <c:v>2/27/21</c:v>
                </c:pt>
                <c:pt idx="140">
                  <c:v>2/28/21</c:v>
                </c:pt>
                <c:pt idx="141">
                  <c:v>2/3/21</c:v>
                </c:pt>
                <c:pt idx="142">
                  <c:v>2/4/21</c:v>
                </c:pt>
                <c:pt idx="143">
                  <c:v>2/5/21</c:v>
                </c:pt>
                <c:pt idx="144">
                  <c:v>2/6/21</c:v>
                </c:pt>
                <c:pt idx="145">
                  <c:v>2/7/21</c:v>
                </c:pt>
                <c:pt idx="146">
                  <c:v>2/8/21</c:v>
                </c:pt>
                <c:pt idx="147">
                  <c:v>2/9/21</c:v>
                </c:pt>
                <c:pt idx="148">
                  <c:v>3/1/21</c:v>
                </c:pt>
                <c:pt idx="149">
                  <c:v>3/10/21</c:v>
                </c:pt>
                <c:pt idx="150">
                  <c:v>3/11/21</c:v>
                </c:pt>
                <c:pt idx="151">
                  <c:v>3/12/21</c:v>
                </c:pt>
                <c:pt idx="152">
                  <c:v>3/13/21</c:v>
                </c:pt>
                <c:pt idx="153">
                  <c:v>3/14/21</c:v>
                </c:pt>
                <c:pt idx="154">
                  <c:v>3/15/21</c:v>
                </c:pt>
                <c:pt idx="155">
                  <c:v>3/16/21</c:v>
                </c:pt>
                <c:pt idx="156">
                  <c:v>3/17/21</c:v>
                </c:pt>
                <c:pt idx="157">
                  <c:v>3/18/21</c:v>
                </c:pt>
                <c:pt idx="158">
                  <c:v>3/19/21</c:v>
                </c:pt>
                <c:pt idx="159">
                  <c:v>3/2/21</c:v>
                </c:pt>
                <c:pt idx="160">
                  <c:v>3/20/21</c:v>
                </c:pt>
                <c:pt idx="161">
                  <c:v>3/21/21</c:v>
                </c:pt>
                <c:pt idx="162">
                  <c:v>3/22/21</c:v>
                </c:pt>
                <c:pt idx="163">
                  <c:v>3/23/21</c:v>
                </c:pt>
                <c:pt idx="164">
                  <c:v>3/24/21</c:v>
                </c:pt>
                <c:pt idx="165">
                  <c:v>3/25/21</c:v>
                </c:pt>
                <c:pt idx="166">
                  <c:v>3/26/21</c:v>
                </c:pt>
                <c:pt idx="167">
                  <c:v>3/27/21</c:v>
                </c:pt>
                <c:pt idx="168">
                  <c:v>3/28/21</c:v>
                </c:pt>
                <c:pt idx="169">
                  <c:v>3/29/21</c:v>
                </c:pt>
                <c:pt idx="170">
                  <c:v>3/3/21</c:v>
                </c:pt>
                <c:pt idx="171">
                  <c:v>3/30/21</c:v>
                </c:pt>
                <c:pt idx="172">
                  <c:v>3/31/21</c:v>
                </c:pt>
                <c:pt idx="173">
                  <c:v>3/4/21</c:v>
                </c:pt>
                <c:pt idx="174">
                  <c:v>3/5/21</c:v>
                </c:pt>
                <c:pt idx="175">
                  <c:v>3/6/21</c:v>
                </c:pt>
                <c:pt idx="176">
                  <c:v>3/7/21</c:v>
                </c:pt>
                <c:pt idx="177">
                  <c:v>3/8/21</c:v>
                </c:pt>
                <c:pt idx="178">
                  <c:v>3/9/21</c:v>
                </c:pt>
                <c:pt idx="179">
                  <c:v>4/1/21</c:v>
                </c:pt>
                <c:pt idx="180">
                  <c:v>4/10/21</c:v>
                </c:pt>
                <c:pt idx="181">
                  <c:v>4/11/21</c:v>
                </c:pt>
                <c:pt idx="182">
                  <c:v>4/12/21</c:v>
                </c:pt>
                <c:pt idx="183">
                  <c:v>4/13/21</c:v>
                </c:pt>
                <c:pt idx="184">
                  <c:v>4/14/21</c:v>
                </c:pt>
                <c:pt idx="185">
                  <c:v>4/15/21</c:v>
                </c:pt>
                <c:pt idx="186">
                  <c:v>4/16/21</c:v>
                </c:pt>
                <c:pt idx="187">
                  <c:v>4/17/21</c:v>
                </c:pt>
                <c:pt idx="188">
                  <c:v>4/18/21</c:v>
                </c:pt>
                <c:pt idx="189">
                  <c:v>4/19/21</c:v>
                </c:pt>
                <c:pt idx="190">
                  <c:v>4/2/21</c:v>
                </c:pt>
                <c:pt idx="191">
                  <c:v>4/20/21</c:v>
                </c:pt>
                <c:pt idx="192">
                  <c:v>4/21/21</c:v>
                </c:pt>
                <c:pt idx="193">
                  <c:v>4/22/21</c:v>
                </c:pt>
                <c:pt idx="194">
                  <c:v>4/23/21</c:v>
                </c:pt>
                <c:pt idx="195">
                  <c:v>4/24/21</c:v>
                </c:pt>
                <c:pt idx="196">
                  <c:v>4/25/21</c:v>
                </c:pt>
                <c:pt idx="197">
                  <c:v>4/26/21</c:v>
                </c:pt>
                <c:pt idx="198">
                  <c:v>4/27/21</c:v>
                </c:pt>
                <c:pt idx="199">
                  <c:v>4/28/21</c:v>
                </c:pt>
                <c:pt idx="200">
                  <c:v>4/29/21</c:v>
                </c:pt>
                <c:pt idx="201">
                  <c:v>4/3/21</c:v>
                </c:pt>
                <c:pt idx="202">
                  <c:v>4/30/21</c:v>
                </c:pt>
                <c:pt idx="203">
                  <c:v>4/4/21</c:v>
                </c:pt>
                <c:pt idx="204">
                  <c:v>4/5/21</c:v>
                </c:pt>
                <c:pt idx="205">
                  <c:v>4/6/21</c:v>
                </c:pt>
                <c:pt idx="206">
                  <c:v>4/7/21</c:v>
                </c:pt>
                <c:pt idx="207">
                  <c:v>4/8/21</c:v>
                </c:pt>
                <c:pt idx="208">
                  <c:v>4/9/21</c:v>
                </c:pt>
                <c:pt idx="209">
                  <c:v>5/1/21</c:v>
                </c:pt>
                <c:pt idx="210">
                  <c:v>5/10/21</c:v>
                </c:pt>
                <c:pt idx="211">
                  <c:v>5/11/21</c:v>
                </c:pt>
                <c:pt idx="212">
                  <c:v>5/12/21</c:v>
                </c:pt>
                <c:pt idx="213">
                  <c:v>5/13/21</c:v>
                </c:pt>
                <c:pt idx="214">
                  <c:v>5/14/21</c:v>
                </c:pt>
                <c:pt idx="215">
                  <c:v>5/15/21</c:v>
                </c:pt>
                <c:pt idx="216">
                  <c:v>5/16/21</c:v>
                </c:pt>
                <c:pt idx="217">
                  <c:v>5/17/21</c:v>
                </c:pt>
                <c:pt idx="218">
                  <c:v>5/18/21</c:v>
                </c:pt>
                <c:pt idx="219">
                  <c:v>5/19/21</c:v>
                </c:pt>
                <c:pt idx="220">
                  <c:v>5/2/21</c:v>
                </c:pt>
                <c:pt idx="221">
                  <c:v>5/20/21</c:v>
                </c:pt>
                <c:pt idx="222">
                  <c:v>5/21/21</c:v>
                </c:pt>
                <c:pt idx="223">
                  <c:v>5/22/21</c:v>
                </c:pt>
                <c:pt idx="224">
                  <c:v>5/23/21</c:v>
                </c:pt>
                <c:pt idx="225">
                  <c:v>5/24/21</c:v>
                </c:pt>
                <c:pt idx="226">
                  <c:v>5/25/21</c:v>
                </c:pt>
                <c:pt idx="227">
                  <c:v>5/26/21</c:v>
                </c:pt>
                <c:pt idx="228">
                  <c:v>5/27/21</c:v>
                </c:pt>
                <c:pt idx="229">
                  <c:v>5/28/21</c:v>
                </c:pt>
                <c:pt idx="230">
                  <c:v>5/29/21</c:v>
                </c:pt>
                <c:pt idx="231">
                  <c:v>5/3/21</c:v>
                </c:pt>
                <c:pt idx="232">
                  <c:v>5/30/21</c:v>
                </c:pt>
                <c:pt idx="233">
                  <c:v>5/31/21</c:v>
                </c:pt>
                <c:pt idx="234">
                  <c:v>5/4/21</c:v>
                </c:pt>
                <c:pt idx="235">
                  <c:v>5/5/21</c:v>
                </c:pt>
                <c:pt idx="236">
                  <c:v>5/6/21</c:v>
                </c:pt>
                <c:pt idx="237">
                  <c:v>5/7/21</c:v>
                </c:pt>
                <c:pt idx="238">
                  <c:v>5/8/21</c:v>
                </c:pt>
                <c:pt idx="239">
                  <c:v>5/9/21</c:v>
                </c:pt>
                <c:pt idx="240">
                  <c:v>6/1/21</c:v>
                </c:pt>
                <c:pt idx="241">
                  <c:v>6/10/21</c:v>
                </c:pt>
                <c:pt idx="242">
                  <c:v>6/11/21</c:v>
                </c:pt>
                <c:pt idx="243">
                  <c:v>6/12/21</c:v>
                </c:pt>
                <c:pt idx="244">
                  <c:v>6/13/21</c:v>
                </c:pt>
                <c:pt idx="245">
                  <c:v>6/14/21</c:v>
                </c:pt>
                <c:pt idx="246">
                  <c:v>6/15/21</c:v>
                </c:pt>
                <c:pt idx="247">
                  <c:v>6/16/21</c:v>
                </c:pt>
                <c:pt idx="248">
                  <c:v>6/17/21</c:v>
                </c:pt>
                <c:pt idx="249">
                  <c:v>6/18/21</c:v>
                </c:pt>
                <c:pt idx="250">
                  <c:v>6/19/21</c:v>
                </c:pt>
                <c:pt idx="251">
                  <c:v>6/2/21</c:v>
                </c:pt>
                <c:pt idx="252">
                  <c:v>6/20/21</c:v>
                </c:pt>
                <c:pt idx="253">
                  <c:v>6/21/21</c:v>
                </c:pt>
                <c:pt idx="254">
                  <c:v>6/22/21</c:v>
                </c:pt>
                <c:pt idx="255">
                  <c:v>6/23/21</c:v>
                </c:pt>
                <c:pt idx="256">
                  <c:v>6/24/21</c:v>
                </c:pt>
                <c:pt idx="257">
                  <c:v>6/25/21</c:v>
                </c:pt>
                <c:pt idx="258">
                  <c:v>6/26/21</c:v>
                </c:pt>
                <c:pt idx="259">
                  <c:v>6/27/21</c:v>
                </c:pt>
                <c:pt idx="260">
                  <c:v>6/28/21</c:v>
                </c:pt>
                <c:pt idx="261">
                  <c:v>6/29/21</c:v>
                </c:pt>
                <c:pt idx="262">
                  <c:v>6/3/21</c:v>
                </c:pt>
                <c:pt idx="263">
                  <c:v>6/30/21</c:v>
                </c:pt>
                <c:pt idx="264">
                  <c:v>6/4/21</c:v>
                </c:pt>
                <c:pt idx="265">
                  <c:v>6/5/21</c:v>
                </c:pt>
                <c:pt idx="266">
                  <c:v>6/6/21</c:v>
                </c:pt>
                <c:pt idx="267">
                  <c:v>6/7/21</c:v>
                </c:pt>
                <c:pt idx="268">
                  <c:v>6/8/21</c:v>
                </c:pt>
                <c:pt idx="269">
                  <c:v>6/9/21</c:v>
                </c:pt>
                <c:pt idx="270">
                  <c:v>7/1/21</c:v>
                </c:pt>
                <c:pt idx="271">
                  <c:v>7/10/21</c:v>
                </c:pt>
                <c:pt idx="272">
                  <c:v>7/11/21</c:v>
                </c:pt>
                <c:pt idx="273">
                  <c:v>7/12/21</c:v>
                </c:pt>
                <c:pt idx="274">
                  <c:v>7/13/21</c:v>
                </c:pt>
                <c:pt idx="275">
                  <c:v>7/14/21</c:v>
                </c:pt>
                <c:pt idx="276">
                  <c:v>7/15/21</c:v>
                </c:pt>
                <c:pt idx="277">
                  <c:v>7/16/21</c:v>
                </c:pt>
                <c:pt idx="278">
                  <c:v>7/17/21</c:v>
                </c:pt>
                <c:pt idx="279">
                  <c:v>7/18/21</c:v>
                </c:pt>
                <c:pt idx="280">
                  <c:v>7/19/21</c:v>
                </c:pt>
                <c:pt idx="281">
                  <c:v>7/2/21</c:v>
                </c:pt>
                <c:pt idx="282">
                  <c:v>7/20/21</c:v>
                </c:pt>
                <c:pt idx="283">
                  <c:v>7/21/21</c:v>
                </c:pt>
                <c:pt idx="284">
                  <c:v>7/22/21</c:v>
                </c:pt>
                <c:pt idx="285">
                  <c:v>7/23/21</c:v>
                </c:pt>
                <c:pt idx="286">
                  <c:v>7/24/21</c:v>
                </c:pt>
                <c:pt idx="287">
                  <c:v>7/25/21</c:v>
                </c:pt>
                <c:pt idx="288">
                  <c:v>7/26/21</c:v>
                </c:pt>
                <c:pt idx="289">
                  <c:v>7/27/21</c:v>
                </c:pt>
                <c:pt idx="290">
                  <c:v>7/28/21</c:v>
                </c:pt>
                <c:pt idx="291">
                  <c:v>7/29/21</c:v>
                </c:pt>
                <c:pt idx="292">
                  <c:v>7/3/21</c:v>
                </c:pt>
                <c:pt idx="293">
                  <c:v>7/30/21</c:v>
                </c:pt>
                <c:pt idx="294">
                  <c:v>7/31/21</c:v>
                </c:pt>
                <c:pt idx="295">
                  <c:v>7/4/21</c:v>
                </c:pt>
                <c:pt idx="296">
                  <c:v>7/5/21</c:v>
                </c:pt>
                <c:pt idx="297">
                  <c:v>7/6/21</c:v>
                </c:pt>
                <c:pt idx="298">
                  <c:v>7/7/21</c:v>
                </c:pt>
                <c:pt idx="299">
                  <c:v>7/8/21</c:v>
                </c:pt>
                <c:pt idx="300">
                  <c:v>7/9/21</c:v>
                </c:pt>
                <c:pt idx="301">
                  <c:v>8/1/21</c:v>
                </c:pt>
                <c:pt idx="302">
                  <c:v>8/10/21</c:v>
                </c:pt>
                <c:pt idx="303">
                  <c:v>8/11/21</c:v>
                </c:pt>
                <c:pt idx="304">
                  <c:v>8/12/21</c:v>
                </c:pt>
                <c:pt idx="305">
                  <c:v>8/13/21</c:v>
                </c:pt>
                <c:pt idx="306">
                  <c:v>8/14/21</c:v>
                </c:pt>
                <c:pt idx="307">
                  <c:v>8/15/21</c:v>
                </c:pt>
                <c:pt idx="308">
                  <c:v>8/16/21</c:v>
                </c:pt>
                <c:pt idx="309">
                  <c:v>8/17/21</c:v>
                </c:pt>
                <c:pt idx="310">
                  <c:v>8/18/21</c:v>
                </c:pt>
                <c:pt idx="311">
                  <c:v>8/19/21</c:v>
                </c:pt>
                <c:pt idx="312">
                  <c:v>8/2/21</c:v>
                </c:pt>
                <c:pt idx="313">
                  <c:v>8/20/21</c:v>
                </c:pt>
                <c:pt idx="314">
                  <c:v>8/21/21</c:v>
                </c:pt>
                <c:pt idx="315">
                  <c:v>8/22/21</c:v>
                </c:pt>
                <c:pt idx="316">
                  <c:v>8/23/21</c:v>
                </c:pt>
                <c:pt idx="317">
                  <c:v>8/24/21</c:v>
                </c:pt>
                <c:pt idx="318">
                  <c:v>8/25/21</c:v>
                </c:pt>
                <c:pt idx="319">
                  <c:v>8/26/21</c:v>
                </c:pt>
                <c:pt idx="320">
                  <c:v>8/27/21</c:v>
                </c:pt>
                <c:pt idx="321">
                  <c:v>8/28/21</c:v>
                </c:pt>
                <c:pt idx="322">
                  <c:v>8/29/21</c:v>
                </c:pt>
                <c:pt idx="323">
                  <c:v>8/3/21</c:v>
                </c:pt>
                <c:pt idx="324">
                  <c:v>8/30/21</c:v>
                </c:pt>
                <c:pt idx="325">
                  <c:v>8/31/21</c:v>
                </c:pt>
                <c:pt idx="326">
                  <c:v>8/4/21</c:v>
                </c:pt>
                <c:pt idx="327">
                  <c:v>8/5/21</c:v>
                </c:pt>
                <c:pt idx="328">
                  <c:v>8/6/21</c:v>
                </c:pt>
                <c:pt idx="329">
                  <c:v>8/7/21</c:v>
                </c:pt>
                <c:pt idx="330">
                  <c:v>8/8/21</c:v>
                </c:pt>
                <c:pt idx="331">
                  <c:v>8/9/21</c:v>
                </c:pt>
                <c:pt idx="332">
                  <c:v>9/1/21</c:v>
                </c:pt>
                <c:pt idx="333">
                  <c:v>9/10/21</c:v>
                </c:pt>
                <c:pt idx="334">
                  <c:v>9/11/21</c:v>
                </c:pt>
                <c:pt idx="335">
                  <c:v>9/12/21</c:v>
                </c:pt>
                <c:pt idx="336">
                  <c:v>9/13/21</c:v>
                </c:pt>
                <c:pt idx="337">
                  <c:v>9/14/21</c:v>
                </c:pt>
                <c:pt idx="338">
                  <c:v>9/15/21</c:v>
                </c:pt>
                <c:pt idx="339">
                  <c:v>9/16/21</c:v>
                </c:pt>
                <c:pt idx="340">
                  <c:v>9/17/21</c:v>
                </c:pt>
                <c:pt idx="341">
                  <c:v>9/18/21</c:v>
                </c:pt>
                <c:pt idx="342">
                  <c:v>9/19/21</c:v>
                </c:pt>
                <c:pt idx="343">
                  <c:v>9/2/21</c:v>
                </c:pt>
                <c:pt idx="344">
                  <c:v>9/20/21</c:v>
                </c:pt>
                <c:pt idx="345">
                  <c:v>9/21/21</c:v>
                </c:pt>
                <c:pt idx="346">
                  <c:v>9/22/21</c:v>
                </c:pt>
                <c:pt idx="347">
                  <c:v>9/23/21</c:v>
                </c:pt>
                <c:pt idx="348">
                  <c:v>9/24/21</c:v>
                </c:pt>
                <c:pt idx="349">
                  <c:v>9/25/21</c:v>
                </c:pt>
                <c:pt idx="350">
                  <c:v>9/26/21</c:v>
                </c:pt>
                <c:pt idx="351">
                  <c:v>9/27/21</c:v>
                </c:pt>
                <c:pt idx="352">
                  <c:v>9/28/21</c:v>
                </c:pt>
                <c:pt idx="353">
                  <c:v>9/29/21</c:v>
                </c:pt>
                <c:pt idx="354">
                  <c:v>9/3/21</c:v>
                </c:pt>
                <c:pt idx="355">
                  <c:v>9/30/21</c:v>
                </c:pt>
                <c:pt idx="356">
                  <c:v>9/4/21</c:v>
                </c:pt>
                <c:pt idx="357">
                  <c:v>9/5/21</c:v>
                </c:pt>
                <c:pt idx="358">
                  <c:v>9/6/21</c:v>
                </c:pt>
                <c:pt idx="359">
                  <c:v>9/7/21</c:v>
                </c:pt>
                <c:pt idx="360">
                  <c:v>9/8/21</c:v>
                </c:pt>
                <c:pt idx="361">
                  <c:v>9/9/21</c:v>
                </c:pt>
              </c:strCache>
            </c:strRef>
          </c:cat>
          <c:val>
            <c:numRef>
              <c:f>'Daily High'!$C$4:$C$366</c:f>
              <c:numCache>
                <c:formatCode>General</c:formatCode>
                <c:ptCount val="362"/>
                <c:pt idx="0">
                  <c:v>41196.620000000003</c:v>
                </c:pt>
                <c:pt idx="1">
                  <c:v>36323.25</c:v>
                </c:pt>
                <c:pt idx="2">
                  <c:v>36651.339999999997</c:v>
                </c:pt>
                <c:pt idx="3">
                  <c:v>38188.33</c:v>
                </c:pt>
                <c:pt idx="4">
                  <c:v>40112.79</c:v>
                </c:pt>
                <c:pt idx="5">
                  <c:v>38849.96</c:v>
                </c:pt>
                <c:pt idx="6">
                  <c:v>37949.71</c:v>
                </c:pt>
                <c:pt idx="7">
                  <c:v>36840.11</c:v>
                </c:pt>
                <c:pt idx="8">
                  <c:v>37469.21</c:v>
                </c:pt>
                <c:pt idx="9">
                  <c:v>37934.199999999997</c:v>
                </c:pt>
                <c:pt idx="10">
                  <c:v>35964.949999999997</c:v>
                </c:pt>
                <c:pt idx="11">
                  <c:v>35000</c:v>
                </c:pt>
                <c:pt idx="12">
                  <c:v>33880</c:v>
                </c:pt>
                <c:pt idx="13">
                  <c:v>33479.49</c:v>
                </c:pt>
                <c:pt idx="14">
                  <c:v>33672.18</c:v>
                </c:pt>
                <c:pt idx="15">
                  <c:v>34885.56</c:v>
                </c:pt>
                <c:pt idx="16">
                  <c:v>32951</c:v>
                </c:pt>
                <c:pt idx="17">
                  <c:v>32059.73</c:v>
                </c:pt>
                <c:pt idx="18">
                  <c:v>34671.769999999997</c:v>
                </c:pt>
                <c:pt idx="19">
                  <c:v>38665.71</c:v>
                </c:pt>
                <c:pt idx="20">
                  <c:v>34805.65</c:v>
                </c:pt>
                <c:pt idx="21">
                  <c:v>34205</c:v>
                </c:pt>
                <c:pt idx="22">
                  <c:v>33669</c:v>
                </c:pt>
                <c:pt idx="23">
                  <c:v>34536.29</c:v>
                </c:pt>
                <c:pt idx="24">
                  <c:v>37824.480000000003</c:v>
                </c:pt>
                <c:pt idx="25">
                  <c:v>40396</c:v>
                </c:pt>
                <c:pt idx="26">
                  <c:v>41999.99</c:v>
                </c:pt>
                <c:pt idx="27">
                  <c:v>41470.21</c:v>
                </c:pt>
                <c:pt idx="28">
                  <c:v>48495.68</c:v>
                </c:pt>
                <c:pt idx="29">
                  <c:v>56759.01</c:v>
                </c:pt>
                <c:pt idx="30">
                  <c:v>58000</c:v>
                </c:pt>
                <c:pt idx="31">
                  <c:v>57688.88</c:v>
                </c:pt>
                <c:pt idx="32">
                  <c:v>58500.02</c:v>
                </c:pt>
                <c:pt idx="33">
                  <c:v>59450</c:v>
                </c:pt>
                <c:pt idx="34">
                  <c:v>62898</c:v>
                </c:pt>
                <c:pt idx="35">
                  <c:v>62366.080000000002</c:v>
                </c:pt>
                <c:pt idx="36">
                  <c:v>62552.73</c:v>
                </c:pt>
                <c:pt idx="37">
                  <c:v>62973.38</c:v>
                </c:pt>
                <c:pt idx="38">
                  <c:v>64498.12</c:v>
                </c:pt>
                <c:pt idx="39">
                  <c:v>48346.7</c:v>
                </c:pt>
                <c:pt idx="40">
                  <c:v>66994.720000000001</c:v>
                </c:pt>
                <c:pt idx="41">
                  <c:v>66643.14</c:v>
                </c:pt>
                <c:pt idx="42">
                  <c:v>63745.62</c:v>
                </c:pt>
                <c:pt idx="43">
                  <c:v>61743.51</c:v>
                </c:pt>
                <c:pt idx="44">
                  <c:v>62223.14</c:v>
                </c:pt>
                <c:pt idx="45">
                  <c:v>63703.3</c:v>
                </c:pt>
                <c:pt idx="46">
                  <c:v>63102.8</c:v>
                </c:pt>
                <c:pt idx="47">
                  <c:v>61500</c:v>
                </c:pt>
                <c:pt idx="48">
                  <c:v>62508.87</c:v>
                </c:pt>
                <c:pt idx="49">
                  <c:v>62978</c:v>
                </c:pt>
                <c:pt idx="50">
                  <c:v>49259.3</c:v>
                </c:pt>
                <c:pt idx="51">
                  <c:v>62487.97</c:v>
                </c:pt>
                <c:pt idx="52">
                  <c:v>61768</c:v>
                </c:pt>
                <c:pt idx="53">
                  <c:v>49789.33</c:v>
                </c:pt>
                <c:pt idx="54">
                  <c:v>51927.83</c:v>
                </c:pt>
                <c:pt idx="55">
                  <c:v>55800</c:v>
                </c:pt>
                <c:pt idx="56">
                  <c:v>55231.53</c:v>
                </c:pt>
                <c:pt idx="57">
                  <c:v>56150.58</c:v>
                </c:pt>
                <c:pt idx="58">
                  <c:v>55486.87</c:v>
                </c:pt>
                <c:pt idx="59">
                  <c:v>62490</c:v>
                </c:pt>
                <c:pt idx="60">
                  <c:v>69000</c:v>
                </c:pt>
                <c:pt idx="61">
                  <c:v>65587</c:v>
                </c:pt>
                <c:pt idx="62">
                  <c:v>65071.49</c:v>
                </c:pt>
                <c:pt idx="63">
                  <c:v>65338.87</c:v>
                </c:pt>
                <c:pt idx="64">
                  <c:v>66200</c:v>
                </c:pt>
                <c:pt idx="65">
                  <c:v>66340.740000000005</c:v>
                </c:pt>
                <c:pt idx="66">
                  <c:v>61558.53</c:v>
                </c:pt>
                <c:pt idx="67">
                  <c:v>60976.25</c:v>
                </c:pt>
                <c:pt idx="68">
                  <c:v>60106.3</c:v>
                </c:pt>
                <c:pt idx="69">
                  <c:v>59042</c:v>
                </c:pt>
                <c:pt idx="70">
                  <c:v>64319</c:v>
                </c:pt>
                <c:pt idx="71">
                  <c:v>59886.11</c:v>
                </c:pt>
                <c:pt idx="72">
                  <c:v>60061.89</c:v>
                </c:pt>
                <c:pt idx="73">
                  <c:v>59581.52</c:v>
                </c:pt>
                <c:pt idx="74">
                  <c:v>57882.26</c:v>
                </c:pt>
                <c:pt idx="75">
                  <c:v>58276.58</c:v>
                </c:pt>
                <c:pt idx="76">
                  <c:v>59476.65</c:v>
                </c:pt>
                <c:pt idx="77">
                  <c:v>58043.76</c:v>
                </c:pt>
                <c:pt idx="78">
                  <c:v>55320.800000000003</c:v>
                </c:pt>
                <c:pt idx="79">
                  <c:v>58265.2</c:v>
                </c:pt>
                <c:pt idx="80">
                  <c:v>58903.31</c:v>
                </c:pt>
                <c:pt idx="81">
                  <c:v>63547.54</c:v>
                </c:pt>
                <c:pt idx="82">
                  <c:v>59226.98</c:v>
                </c:pt>
                <c:pt idx="83">
                  <c:v>62858.83</c:v>
                </c:pt>
                <c:pt idx="84">
                  <c:v>64000</c:v>
                </c:pt>
                <c:pt idx="85">
                  <c:v>62338.16</c:v>
                </c:pt>
                <c:pt idx="86">
                  <c:v>65680</c:v>
                </c:pt>
                <c:pt idx="87">
                  <c:v>68534.11</c:v>
                </c:pt>
                <c:pt idx="88">
                  <c:v>68529.52</c:v>
                </c:pt>
                <c:pt idx="89">
                  <c:v>59105.91</c:v>
                </c:pt>
                <c:pt idx="90">
                  <c:v>49243</c:v>
                </c:pt>
                <c:pt idx="91">
                  <c:v>49699.99</c:v>
                </c:pt>
                <c:pt idx="92">
                  <c:v>50808.480000000003</c:v>
                </c:pt>
                <c:pt idx="93">
                  <c:v>49348.69</c:v>
                </c:pt>
                <c:pt idx="94">
                  <c:v>48784.28</c:v>
                </c:pt>
                <c:pt idx="95">
                  <c:v>49500</c:v>
                </c:pt>
                <c:pt idx="96">
                  <c:v>49466.29</c:v>
                </c:pt>
                <c:pt idx="97">
                  <c:v>48194.13</c:v>
                </c:pt>
                <c:pt idx="98">
                  <c:v>47980.93</c:v>
                </c:pt>
                <c:pt idx="99">
                  <c:v>48306.22</c:v>
                </c:pt>
                <c:pt idx="100">
                  <c:v>57277.919999999998</c:v>
                </c:pt>
                <c:pt idx="101">
                  <c:v>48082.61</c:v>
                </c:pt>
                <c:pt idx="102">
                  <c:v>49598.11</c:v>
                </c:pt>
                <c:pt idx="103">
                  <c:v>49548.86</c:v>
                </c:pt>
                <c:pt idx="104">
                  <c:v>51533.71</c:v>
                </c:pt>
                <c:pt idx="105">
                  <c:v>51866.86</c:v>
                </c:pt>
                <c:pt idx="106">
                  <c:v>51156.95</c:v>
                </c:pt>
                <c:pt idx="107">
                  <c:v>51294.26</c:v>
                </c:pt>
                <c:pt idx="108">
                  <c:v>52104.93</c:v>
                </c:pt>
                <c:pt idx="109">
                  <c:v>49834.68</c:v>
                </c:pt>
                <c:pt idx="110">
                  <c:v>48075.97</c:v>
                </c:pt>
                <c:pt idx="111">
                  <c:v>57673.58</c:v>
                </c:pt>
                <c:pt idx="112">
                  <c:v>47949.3</c:v>
                </c:pt>
                <c:pt idx="113">
                  <c:v>48578.35</c:v>
                </c:pt>
                <c:pt idx="114">
                  <c:v>52644.42</c:v>
                </c:pt>
                <c:pt idx="115">
                  <c:v>49786.95</c:v>
                </c:pt>
                <c:pt idx="116">
                  <c:v>51481.04</c:v>
                </c:pt>
                <c:pt idx="117">
                  <c:v>51982.66</c:v>
                </c:pt>
                <c:pt idx="118">
                  <c:v>51269.82</c:v>
                </c:pt>
                <c:pt idx="119">
                  <c:v>50362.35</c:v>
                </c:pt>
                <c:pt idx="120">
                  <c:v>34700</c:v>
                </c:pt>
                <c:pt idx="121">
                  <c:v>47367.17</c:v>
                </c:pt>
                <c:pt idx="122">
                  <c:v>48975</c:v>
                </c:pt>
                <c:pt idx="123">
                  <c:v>48246.6</c:v>
                </c:pt>
                <c:pt idx="124">
                  <c:v>48027.3</c:v>
                </c:pt>
                <c:pt idx="125">
                  <c:v>49700</c:v>
                </c:pt>
                <c:pt idx="126">
                  <c:v>49600</c:v>
                </c:pt>
                <c:pt idx="127">
                  <c:v>50602.34</c:v>
                </c:pt>
                <c:pt idx="128">
                  <c:v>52668.45</c:v>
                </c:pt>
                <c:pt idx="129">
                  <c:v>52344</c:v>
                </c:pt>
                <c:pt idx="130">
                  <c:v>56605.599999999999</c:v>
                </c:pt>
                <c:pt idx="131">
                  <c:v>36545.050000000003</c:v>
                </c:pt>
                <c:pt idx="132">
                  <c:v>57500</c:v>
                </c:pt>
                <c:pt idx="133">
                  <c:v>58481.599999999999</c:v>
                </c:pt>
                <c:pt idx="134">
                  <c:v>56651.47</c:v>
                </c:pt>
                <c:pt idx="135">
                  <c:v>52294.87</c:v>
                </c:pt>
                <c:pt idx="136">
                  <c:v>51442.01</c:v>
                </c:pt>
                <c:pt idx="137">
                  <c:v>52074</c:v>
                </c:pt>
                <c:pt idx="138">
                  <c:v>48472.08</c:v>
                </c:pt>
                <c:pt idx="139">
                  <c:v>48380.14</c:v>
                </c:pt>
                <c:pt idx="140">
                  <c:v>46920</c:v>
                </c:pt>
                <c:pt idx="141">
                  <c:v>38375</c:v>
                </c:pt>
                <c:pt idx="142">
                  <c:v>38785.99</c:v>
                </c:pt>
                <c:pt idx="143">
                  <c:v>39700</c:v>
                </c:pt>
                <c:pt idx="144">
                  <c:v>41000</c:v>
                </c:pt>
                <c:pt idx="145">
                  <c:v>39748.959999999999</c:v>
                </c:pt>
                <c:pt idx="146">
                  <c:v>47519.31</c:v>
                </c:pt>
                <c:pt idx="147">
                  <c:v>48201.23</c:v>
                </c:pt>
                <c:pt idx="149">
                  <c:v>57400</c:v>
                </c:pt>
                <c:pt idx="150">
                  <c:v>58120</c:v>
                </c:pt>
                <c:pt idx="151">
                  <c:v>57959.22</c:v>
                </c:pt>
                <c:pt idx="152">
                  <c:v>61785</c:v>
                </c:pt>
                <c:pt idx="153">
                  <c:v>61500.82</c:v>
                </c:pt>
                <c:pt idx="154">
                  <c:v>60561.59</c:v>
                </c:pt>
                <c:pt idx="155">
                  <c:v>57185.78</c:v>
                </c:pt>
                <c:pt idx="156">
                  <c:v>59567.59</c:v>
                </c:pt>
                <c:pt idx="157">
                  <c:v>60099.99</c:v>
                </c:pt>
                <c:pt idx="158">
                  <c:v>59448.39</c:v>
                </c:pt>
                <c:pt idx="159">
                  <c:v>49757.22</c:v>
                </c:pt>
                <c:pt idx="160">
                  <c:v>59880</c:v>
                </c:pt>
                <c:pt idx="161">
                  <c:v>58164.58</c:v>
                </c:pt>
                <c:pt idx="162">
                  <c:v>58445.36</c:v>
                </c:pt>
                <c:pt idx="163">
                  <c:v>55903.62</c:v>
                </c:pt>
                <c:pt idx="164">
                  <c:v>57245</c:v>
                </c:pt>
                <c:pt idx="165">
                  <c:v>53234.52</c:v>
                </c:pt>
                <c:pt idx="166">
                  <c:v>55627.21</c:v>
                </c:pt>
                <c:pt idx="167">
                  <c:v>56624.33</c:v>
                </c:pt>
                <c:pt idx="168">
                  <c:v>56576.23</c:v>
                </c:pt>
                <c:pt idx="169">
                  <c:v>58430.77</c:v>
                </c:pt>
                <c:pt idx="170">
                  <c:v>52737.2</c:v>
                </c:pt>
                <c:pt idx="171">
                  <c:v>59385</c:v>
                </c:pt>
                <c:pt idx="172">
                  <c:v>59800</c:v>
                </c:pt>
                <c:pt idx="173">
                  <c:v>50754.39</c:v>
                </c:pt>
                <c:pt idx="174">
                  <c:v>49455.61</c:v>
                </c:pt>
                <c:pt idx="175">
                  <c:v>49915.73</c:v>
                </c:pt>
                <c:pt idx="176">
                  <c:v>51832.15</c:v>
                </c:pt>
                <c:pt idx="177">
                  <c:v>54126</c:v>
                </c:pt>
                <c:pt idx="178">
                  <c:v>55847.68</c:v>
                </c:pt>
                <c:pt idx="179">
                  <c:v>60100</c:v>
                </c:pt>
                <c:pt idx="180">
                  <c:v>61180</c:v>
                </c:pt>
                <c:pt idx="181">
                  <c:v>60416.42</c:v>
                </c:pt>
                <c:pt idx="182">
                  <c:v>61197.09</c:v>
                </c:pt>
                <c:pt idx="183">
                  <c:v>63880</c:v>
                </c:pt>
                <c:pt idx="184">
                  <c:v>64900</c:v>
                </c:pt>
                <c:pt idx="185">
                  <c:v>63855.12</c:v>
                </c:pt>
                <c:pt idx="186">
                  <c:v>62998.68</c:v>
                </c:pt>
                <c:pt idx="187">
                  <c:v>62545.78</c:v>
                </c:pt>
                <c:pt idx="188">
                  <c:v>57404.04</c:v>
                </c:pt>
                <c:pt idx="189">
                  <c:v>57624.66</c:v>
                </c:pt>
                <c:pt idx="190">
                  <c:v>59950</c:v>
                </c:pt>
                <c:pt idx="191">
                  <c:v>57145.34</c:v>
                </c:pt>
                <c:pt idx="192">
                  <c:v>56373</c:v>
                </c:pt>
                <c:pt idx="193">
                  <c:v>55499.99</c:v>
                </c:pt>
                <c:pt idx="194">
                  <c:v>51380.03</c:v>
                </c:pt>
                <c:pt idx="195">
                  <c:v>51150.01</c:v>
                </c:pt>
                <c:pt idx="196">
                  <c:v>52567.77</c:v>
                </c:pt>
                <c:pt idx="197">
                  <c:v>54419.57</c:v>
                </c:pt>
                <c:pt idx="198">
                  <c:v>55800</c:v>
                </c:pt>
                <c:pt idx="199">
                  <c:v>56474.720000000001</c:v>
                </c:pt>
                <c:pt idx="200">
                  <c:v>54755.360000000001</c:v>
                </c:pt>
                <c:pt idx="201">
                  <c:v>59851.519999999997</c:v>
                </c:pt>
                <c:pt idx="202">
                  <c:v>58553.71</c:v>
                </c:pt>
                <c:pt idx="203">
                  <c:v>58500.94</c:v>
                </c:pt>
                <c:pt idx="204">
                  <c:v>59468.95</c:v>
                </c:pt>
                <c:pt idx="205">
                  <c:v>59028.19</c:v>
                </c:pt>
                <c:pt idx="206">
                  <c:v>58675.79</c:v>
                </c:pt>
                <c:pt idx="207">
                  <c:v>58400</c:v>
                </c:pt>
                <c:pt idx="208">
                  <c:v>59170</c:v>
                </c:pt>
                <c:pt idx="209">
                  <c:v>300000</c:v>
                </c:pt>
                <c:pt idx="210">
                  <c:v>59584.99</c:v>
                </c:pt>
                <c:pt idx="211">
                  <c:v>57898</c:v>
                </c:pt>
                <c:pt idx="212">
                  <c:v>57998.26</c:v>
                </c:pt>
                <c:pt idx="213">
                  <c:v>51389.95</c:v>
                </c:pt>
                <c:pt idx="214">
                  <c:v>51575.16</c:v>
                </c:pt>
                <c:pt idx="215">
                  <c:v>49900</c:v>
                </c:pt>
                <c:pt idx="216">
                  <c:v>49790</c:v>
                </c:pt>
                <c:pt idx="217">
                  <c:v>45833.48</c:v>
                </c:pt>
                <c:pt idx="218">
                  <c:v>45860.17</c:v>
                </c:pt>
                <c:pt idx="219">
                  <c:v>40867.4</c:v>
                </c:pt>
                <c:pt idx="220">
                  <c:v>58293.35</c:v>
                </c:pt>
                <c:pt idx="221">
                  <c:v>42625.43</c:v>
                </c:pt>
                <c:pt idx="222">
                  <c:v>41796.74</c:v>
                </c:pt>
                <c:pt idx="223">
                  <c:v>38861.15</c:v>
                </c:pt>
                <c:pt idx="224">
                  <c:v>37484.18</c:v>
                </c:pt>
                <c:pt idx="225">
                  <c:v>39953.65</c:v>
                </c:pt>
                <c:pt idx="226">
                  <c:v>39760.959999999999</c:v>
                </c:pt>
                <c:pt idx="227">
                  <c:v>40861.199999999997</c:v>
                </c:pt>
                <c:pt idx="228">
                  <c:v>40432.400000000001</c:v>
                </c:pt>
                <c:pt idx="229">
                  <c:v>38271.589999999997</c:v>
                </c:pt>
                <c:pt idx="230">
                  <c:v>37320</c:v>
                </c:pt>
                <c:pt idx="231">
                  <c:v>58988.52</c:v>
                </c:pt>
                <c:pt idx="232">
                  <c:v>36523.24</c:v>
                </c:pt>
                <c:pt idx="233">
                  <c:v>37912.870000000003</c:v>
                </c:pt>
                <c:pt idx="234">
                  <c:v>56659.5</c:v>
                </c:pt>
                <c:pt idx="235">
                  <c:v>57974.07</c:v>
                </c:pt>
                <c:pt idx="236">
                  <c:v>58465.93</c:v>
                </c:pt>
                <c:pt idx="237">
                  <c:v>58750</c:v>
                </c:pt>
                <c:pt idx="238">
                  <c:v>59560</c:v>
                </c:pt>
                <c:pt idx="239">
                  <c:v>59481.34</c:v>
                </c:pt>
                <c:pt idx="240">
                  <c:v>37448.019999999997</c:v>
                </c:pt>
                <c:pt idx="241">
                  <c:v>38437.019999999997</c:v>
                </c:pt>
                <c:pt idx="242">
                  <c:v>37690</c:v>
                </c:pt>
                <c:pt idx="243">
                  <c:v>36222.800000000003</c:v>
                </c:pt>
                <c:pt idx="244">
                  <c:v>39816.720000000001</c:v>
                </c:pt>
                <c:pt idx="245">
                  <c:v>41060.769999999997</c:v>
                </c:pt>
                <c:pt idx="246">
                  <c:v>41380.019999999997</c:v>
                </c:pt>
                <c:pt idx="247">
                  <c:v>40490.019999999997</c:v>
                </c:pt>
                <c:pt idx="248">
                  <c:v>39575.03</c:v>
                </c:pt>
                <c:pt idx="249">
                  <c:v>38129.089999999997</c:v>
                </c:pt>
                <c:pt idx="250">
                  <c:v>36464.629999999997</c:v>
                </c:pt>
                <c:pt idx="251">
                  <c:v>38256.400000000001</c:v>
                </c:pt>
                <c:pt idx="252">
                  <c:v>36128.129999999997</c:v>
                </c:pt>
                <c:pt idx="253">
                  <c:v>34702.68</c:v>
                </c:pt>
                <c:pt idx="254">
                  <c:v>34392.050000000003</c:v>
                </c:pt>
                <c:pt idx="255">
                  <c:v>34851.199999999997</c:v>
                </c:pt>
                <c:pt idx="256">
                  <c:v>35274.9</c:v>
                </c:pt>
                <c:pt idx="257">
                  <c:v>35100</c:v>
                </c:pt>
                <c:pt idx="258">
                  <c:v>33209.589999999997</c:v>
                </c:pt>
                <c:pt idx="259">
                  <c:v>34983.42</c:v>
                </c:pt>
                <c:pt idx="260">
                  <c:v>35286.03</c:v>
                </c:pt>
                <c:pt idx="261">
                  <c:v>36661.800000000003</c:v>
                </c:pt>
                <c:pt idx="262">
                  <c:v>39487.910000000003</c:v>
                </c:pt>
                <c:pt idx="263">
                  <c:v>35333.25</c:v>
                </c:pt>
                <c:pt idx="264">
                  <c:v>37963.61</c:v>
                </c:pt>
                <c:pt idx="265">
                  <c:v>37918.57</c:v>
                </c:pt>
                <c:pt idx="266">
                  <c:v>36812.089999999997</c:v>
                </c:pt>
                <c:pt idx="267">
                  <c:v>36798.03</c:v>
                </c:pt>
                <c:pt idx="268">
                  <c:v>33841.46</c:v>
                </c:pt>
                <c:pt idx="269">
                  <c:v>37676.6</c:v>
                </c:pt>
                <c:pt idx="270">
                  <c:v>34475.550000000003</c:v>
                </c:pt>
                <c:pt idx="271">
                  <c:v>34195.26</c:v>
                </c:pt>
                <c:pt idx="272">
                  <c:v>34602</c:v>
                </c:pt>
                <c:pt idx="273">
                  <c:v>34670.21</c:v>
                </c:pt>
                <c:pt idx="274">
                  <c:v>33334.71</c:v>
                </c:pt>
                <c:pt idx="275">
                  <c:v>33189.99</c:v>
                </c:pt>
                <c:pt idx="276">
                  <c:v>32691.72</c:v>
                </c:pt>
                <c:pt idx="277">
                  <c:v>32252.21</c:v>
                </c:pt>
                <c:pt idx="278">
                  <c:v>32437.07</c:v>
                </c:pt>
                <c:pt idx="279">
                  <c:v>32200.55</c:v>
                </c:pt>
                <c:pt idx="280">
                  <c:v>31890.59</c:v>
                </c:pt>
                <c:pt idx="281">
                  <c:v>33926.449999999997</c:v>
                </c:pt>
                <c:pt idx="282">
                  <c:v>30005.72</c:v>
                </c:pt>
                <c:pt idx="283">
                  <c:v>32950</c:v>
                </c:pt>
                <c:pt idx="284">
                  <c:v>32806.46</c:v>
                </c:pt>
                <c:pt idx="285">
                  <c:v>33800</c:v>
                </c:pt>
                <c:pt idx="286">
                  <c:v>34525.5</c:v>
                </c:pt>
                <c:pt idx="287">
                  <c:v>39782.93</c:v>
                </c:pt>
                <c:pt idx="288">
                  <c:v>40572.449999999997</c:v>
                </c:pt>
                <c:pt idx="289">
                  <c:v>40366.57</c:v>
                </c:pt>
                <c:pt idx="290">
                  <c:v>40928.46</c:v>
                </c:pt>
                <c:pt idx="291">
                  <c:v>40639.14</c:v>
                </c:pt>
                <c:pt idx="292">
                  <c:v>34942.559999999998</c:v>
                </c:pt>
                <c:pt idx="293">
                  <c:v>42400</c:v>
                </c:pt>
                <c:pt idx="294">
                  <c:v>42600</c:v>
                </c:pt>
                <c:pt idx="295">
                  <c:v>35985.71</c:v>
                </c:pt>
                <c:pt idx="296">
                  <c:v>34559.72</c:v>
                </c:pt>
                <c:pt idx="297">
                  <c:v>35114.32</c:v>
                </c:pt>
                <c:pt idx="298">
                  <c:v>35098.28</c:v>
                </c:pt>
                <c:pt idx="299">
                  <c:v>33493.24</c:v>
                </c:pt>
                <c:pt idx="300">
                  <c:v>34262.53</c:v>
                </c:pt>
                <c:pt idx="301">
                  <c:v>42475.28</c:v>
                </c:pt>
                <c:pt idx="302">
                  <c:v>46183.47</c:v>
                </c:pt>
                <c:pt idx="303">
                  <c:v>46775</c:v>
                </c:pt>
                <c:pt idx="304">
                  <c:v>46023.08</c:v>
                </c:pt>
                <c:pt idx="305">
                  <c:v>47900</c:v>
                </c:pt>
                <c:pt idx="306">
                  <c:v>48181.51</c:v>
                </c:pt>
                <c:pt idx="307">
                  <c:v>48044.25</c:v>
                </c:pt>
                <c:pt idx="308">
                  <c:v>47744.5</c:v>
                </c:pt>
                <c:pt idx="309">
                  <c:v>47162.94</c:v>
                </c:pt>
                <c:pt idx="310">
                  <c:v>46031</c:v>
                </c:pt>
                <c:pt idx="311">
                  <c:v>47424.13</c:v>
                </c:pt>
                <c:pt idx="312">
                  <c:v>40446.58</c:v>
                </c:pt>
                <c:pt idx="313">
                  <c:v>49400</c:v>
                </c:pt>
                <c:pt idx="314">
                  <c:v>49812.54</c:v>
                </c:pt>
                <c:pt idx="315">
                  <c:v>50540.19</c:v>
                </c:pt>
                <c:pt idx="316">
                  <c:v>50517.99</c:v>
                </c:pt>
                <c:pt idx="317">
                  <c:v>49867.71</c:v>
                </c:pt>
                <c:pt idx="318">
                  <c:v>49365.42</c:v>
                </c:pt>
                <c:pt idx="319">
                  <c:v>48053.14</c:v>
                </c:pt>
                <c:pt idx="320">
                  <c:v>49313.26</c:v>
                </c:pt>
                <c:pt idx="321">
                  <c:v>49650</c:v>
                </c:pt>
                <c:pt idx="322">
                  <c:v>49408.07</c:v>
                </c:pt>
                <c:pt idx="323">
                  <c:v>38824.81</c:v>
                </c:pt>
                <c:pt idx="324">
                  <c:v>48735.71</c:v>
                </c:pt>
                <c:pt idx="325">
                  <c:v>48261.59</c:v>
                </c:pt>
                <c:pt idx="326">
                  <c:v>39973.96</c:v>
                </c:pt>
                <c:pt idx="327">
                  <c:v>41431.18</c:v>
                </c:pt>
                <c:pt idx="328">
                  <c:v>43792.42</c:v>
                </c:pt>
                <c:pt idx="329">
                  <c:v>44837.59</c:v>
                </c:pt>
                <c:pt idx="330">
                  <c:v>45386.81</c:v>
                </c:pt>
                <c:pt idx="331">
                  <c:v>46729.86</c:v>
                </c:pt>
                <c:pt idx="332">
                  <c:v>49935.09</c:v>
                </c:pt>
                <c:pt idx="333">
                  <c:v>46812.87</c:v>
                </c:pt>
                <c:pt idx="334">
                  <c:v>46001.33</c:v>
                </c:pt>
                <c:pt idx="335">
                  <c:v>46504.62</c:v>
                </c:pt>
                <c:pt idx="336">
                  <c:v>46897</c:v>
                </c:pt>
                <c:pt idx="337">
                  <c:v>47498.54</c:v>
                </c:pt>
                <c:pt idx="338">
                  <c:v>48455.16</c:v>
                </c:pt>
                <c:pt idx="339">
                  <c:v>48500</c:v>
                </c:pt>
                <c:pt idx="340">
                  <c:v>48165.96</c:v>
                </c:pt>
                <c:pt idx="341">
                  <c:v>48808.97</c:v>
                </c:pt>
                <c:pt idx="342">
                  <c:v>48333.32</c:v>
                </c:pt>
                <c:pt idx="343">
                  <c:v>50412</c:v>
                </c:pt>
                <c:pt idx="344">
                  <c:v>45837.9</c:v>
                </c:pt>
                <c:pt idx="345">
                  <c:v>43655.53</c:v>
                </c:pt>
                <c:pt idx="346">
                  <c:v>44231.92</c:v>
                </c:pt>
                <c:pt idx="347">
                  <c:v>45062.97</c:v>
                </c:pt>
                <c:pt idx="348">
                  <c:v>45157.81</c:v>
                </c:pt>
                <c:pt idx="349">
                  <c:v>42985.06</c:v>
                </c:pt>
                <c:pt idx="350">
                  <c:v>44350</c:v>
                </c:pt>
                <c:pt idx="351">
                  <c:v>44250.76</c:v>
                </c:pt>
                <c:pt idx="352">
                  <c:v>42771.12</c:v>
                </c:pt>
                <c:pt idx="353">
                  <c:v>43726.63</c:v>
                </c:pt>
                <c:pt idx="354">
                  <c:v>51046.11</c:v>
                </c:pt>
                <c:pt idx="355">
                  <c:v>44097.7</c:v>
                </c:pt>
                <c:pt idx="356">
                  <c:v>50545.41</c:v>
                </c:pt>
                <c:pt idx="357">
                  <c:v>51962.68</c:v>
                </c:pt>
                <c:pt idx="358">
                  <c:v>52938.78</c:v>
                </c:pt>
                <c:pt idx="359">
                  <c:v>52744.480000000003</c:v>
                </c:pt>
                <c:pt idx="360">
                  <c:v>46885.38</c:v>
                </c:pt>
                <c:pt idx="361">
                  <c:v>47396.38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4-48D1-ABC1-8C2068BB6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319663"/>
        <c:axId val="181398783"/>
      </c:lineChart>
      <c:catAx>
        <c:axId val="117231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8783"/>
        <c:crosses val="autoZero"/>
        <c:auto val="1"/>
        <c:lblAlgn val="ctr"/>
        <c:lblOffset val="100"/>
        <c:noMultiLvlLbl val="0"/>
      </c:catAx>
      <c:valAx>
        <c:axId val="1813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31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5</xdr:row>
      <xdr:rowOff>38100</xdr:rowOff>
    </xdr:from>
    <xdr:to>
      <xdr:col>4</xdr:col>
      <xdr:colOff>862012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5EFA5-9272-E6FB-BC4F-14EE5C6F7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3662</xdr:colOff>
      <xdr:row>6</xdr:row>
      <xdr:rowOff>9524</xdr:rowOff>
    </xdr:from>
    <xdr:to>
      <xdr:col>7</xdr:col>
      <xdr:colOff>443278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637A4-2E00-8BEE-B0BE-854387B4D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490536</xdr:colOff>
      <xdr:row>4</xdr:row>
      <xdr:rowOff>28574</xdr:rowOff>
    </xdr:from>
    <xdr:to>
      <xdr:col>15</xdr:col>
      <xdr:colOff>476249</xdr:colOff>
      <xdr:row>22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8E9C1-59C2-8EF5-1C2E-440BFA782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145.885687499998" createdVersion="8" refreshedVersion="8" minRefreshableVersion="3" recordCount="614" xr:uid="{30C381F8-9B6F-4BFE-B5C6-DEC613FE0AD0}">
  <cacheSource type="worksheet">
    <worksheetSource name="data"/>
  </cacheSource>
  <cacheFields count="16">
    <cacheField name="Date" numFmtId="0">
      <sharedItems count="362">
        <s v="1/27/21"/>
        <s v="3/19/21"/>
        <s v="3/4/21"/>
        <s v="1/25/21"/>
        <s v="1/28/21"/>
        <s v="3/5/21"/>
        <s v="1/29/21"/>
        <s v="2/25/21"/>
        <s v="2/26/21"/>
        <s v="2/23/21"/>
        <s v="6/25/21"/>
        <s v="3/3/21"/>
        <s v="6/18/21"/>
        <s v="1/6/21"/>
        <s v="1/26/21"/>
        <s v="2/24/21"/>
        <s v="2/22/21"/>
        <s v="3/8/21"/>
        <s v="3/10/21"/>
        <s v="9/17/21"/>
        <s v="12/17/21"/>
        <s v="3/9/21"/>
        <s v="2/2/21"/>
        <s v="3/2/21"/>
        <s v="3/26/21"/>
        <s v="2/1/21"/>
        <s v="1/15/21"/>
        <s v="3/11/21"/>
        <s v="5/27/21"/>
        <s v="1/14/21"/>
        <s v="1/7/21"/>
        <s v="1/22/21"/>
        <s v="3/1/21"/>
        <s v="2/16/21"/>
        <s v="1/4/21"/>
        <s v="1/19/21"/>
        <s v="1/12/21"/>
        <s v="11/30/21"/>
        <s v="3/25/21"/>
        <s v="3/15/21"/>
        <s v="6/2/21"/>
        <s v="2/4/21"/>
        <s v="2/3/21"/>
        <s v="2/5/21"/>
        <s v="2/19/21"/>
        <s v="2/10/21"/>
        <s v="2/18/21"/>
        <s v="3/24/21"/>
        <s v="1/8/21"/>
        <s v="2/17/21"/>
        <s v="3/23/21"/>
        <s v="2/8/21"/>
        <s v="3/29/21"/>
        <s v="3/16/21"/>
        <s v="1/13/21"/>
        <s v="1/5/21"/>
        <s v="6/3/21"/>
        <s v="2/11/21"/>
        <s v="3/31/21"/>
        <s v="2/9/21"/>
        <s v="1/20/21"/>
        <s v="3/17/21"/>
        <s v="5/6/21"/>
        <s v="1/21/21"/>
        <s v="3/12/21"/>
        <s v="1/11/21"/>
        <s v="5/4/21"/>
        <s v="4/20/21"/>
        <s v="3/22/21"/>
        <s v="4/29/21"/>
        <s v="4/30/21"/>
        <s v="4/22/21"/>
        <s v="5/28/21"/>
        <s v="4/16/21"/>
        <s v="7/19/21"/>
        <s v="4/1/21"/>
        <s v="6/1/21"/>
        <s v="2/12/21"/>
        <s v="4/7/21"/>
        <s v="3/30/21"/>
        <s v="12/1/21"/>
        <s v="5/3/21"/>
        <s v="3/18/21"/>
        <s v="5/5/21"/>
        <s v="4/6/21"/>
        <s v="4/15/21"/>
        <s v="5/7/21"/>
        <s v="4/5/21"/>
        <s v="4/14/21"/>
        <s v="12/3/21"/>
        <s v="6/17/21"/>
        <s v="6/8/21"/>
        <s v="6/9/21"/>
        <s v="4/8/21"/>
        <s v="4/21/21"/>
        <s v="6/7/21"/>
        <s v="4/19/21"/>
        <s v="9/20/21"/>
        <s v="4/28/21"/>
        <s v="12/2/21"/>
        <s v="4/26/21"/>
        <s v="5/12/21"/>
        <s v="4/13/21"/>
        <s v="6/16/21"/>
        <s v="4/27/21"/>
        <s v="6/30/21"/>
        <s v="5/13/21"/>
        <s v="5/10/21"/>
        <s v="5/26/21"/>
        <s v="4/9/21"/>
        <s v="7/20/21"/>
        <s v="10/29/21"/>
        <s v="6/14/21"/>
        <s v="5/11/21"/>
        <s v="12/16/21"/>
        <s v="11/10/21"/>
        <s v="4/12/21"/>
        <s v="6/15/21"/>
        <s v="4/23/21"/>
        <s v="5/18/21"/>
        <s v="6/10/21"/>
        <s v="9/28/21"/>
        <s v="11/5/21"/>
        <s v="7/23/21"/>
        <s v="6/4/21"/>
        <s v="5/19/21"/>
        <s v="11/29/21"/>
        <s v="11/8/21"/>
        <s v="7/6/21"/>
        <s v="11/23/21"/>
        <s v="5/25/21"/>
        <s v="6/28/21"/>
        <s v="12/20/21"/>
        <s v="7/8/21"/>
        <s v="6/21/21"/>
        <s v="8/4/21"/>
        <s v="7/27/21"/>
        <s v="12/15/21"/>
        <s v="5/21/21"/>
        <s v="11/3/21"/>
        <s v="11/18/21"/>
        <s v="12/7/21"/>
        <s v="11/4/21"/>
        <s v="12/13/21"/>
        <s v="9/16/21"/>
        <s v="11/2/21"/>
        <s v="5/17/21"/>
        <s v="12/6/21"/>
        <s v="8/3/21"/>
        <s v="12/14/21"/>
        <s v="9/22/21"/>
        <s v="11/19/21"/>
        <s v="10/27/21"/>
        <s v="5/14/21"/>
        <s v="10/25/21"/>
        <s v="7/7/21"/>
        <s v="7/15/21"/>
        <s v="11/17/21"/>
        <s v="8/10/21"/>
        <s v="10/6/21"/>
        <s v="7/28/21"/>
        <s v="7/14/21"/>
        <s v="6/22/21"/>
        <s v="11/22/21"/>
        <s v="6/11/21"/>
        <s v="10/28/21"/>
        <s v="6/23/21"/>
        <s v="7/13/21"/>
        <s v="7/16/21"/>
        <s v="9/15/21"/>
        <s v="10/1/21"/>
        <s v="6/24/21"/>
        <s v="9/30/21"/>
        <s v="8/19/21"/>
        <s v="10/4/21"/>
        <s v="11/9/21"/>
        <s v="9/1/21"/>
        <s v="9/7/21"/>
        <s v="9/13/21"/>
        <s v="10/7/21"/>
        <s v="8/31/21"/>
        <s v="7/21/21"/>
        <s v="7/1/21"/>
        <s v="10/22/21"/>
        <s v="12/8/21"/>
        <s v="6/29/21"/>
        <s v="9/21/21"/>
        <s v="8/24/21"/>
        <s v="9/9/21"/>
        <s v="9/27/21"/>
        <s v="5/20/21"/>
        <s v="10/21/21"/>
        <s v="10/15/21"/>
        <s v="7/12/21"/>
        <s v="10/5/21"/>
        <s v="8/23/21"/>
        <s v="8/18/21"/>
        <s v="5/24/21"/>
        <s v="10/13/21"/>
        <s v="11/1/21"/>
        <s v="8/2/21"/>
        <s v="7/22/21"/>
        <s v="9/2/21"/>
        <s v="8/17/21"/>
        <s v="8/20/21"/>
        <s v="10/26/21"/>
        <s v="11/12/21"/>
        <s v="8/27/21"/>
        <s v="7/30/21"/>
        <s v="12/10/21"/>
        <s v="12/9/21"/>
        <s v="9/10/21"/>
        <s v="8/6/21"/>
        <s v="11/16/21"/>
        <s v="9/23/21"/>
        <s v="7/29/21"/>
        <s v="9/8/21"/>
        <s v="8/11/21"/>
        <s v="8/9/21"/>
        <s v="9/24/21"/>
        <s v="9/29/21"/>
        <s v="7/9/21"/>
        <s v="8/5/21"/>
        <s v="8/16/21"/>
        <s v="8/26/21"/>
        <s v="10/18/21"/>
        <s v="7/26/21"/>
        <s v="11/26/21"/>
        <s v="10/20/21"/>
        <s v="10/14/21"/>
        <s v="7/2/21"/>
        <s v="11/11/21"/>
        <s v="11/15/21"/>
        <s v="9/3/21"/>
        <s v="10/12/21"/>
        <s v="10/11/21"/>
        <s v="9/14/21"/>
        <s v="12/21/21"/>
        <s v="8/30/21"/>
        <s v="8/25/21"/>
        <s v="8/12/21"/>
        <s v="10/19/21"/>
        <s v="11/24/21"/>
        <s v="12/31/21"/>
        <s v="12/22/21"/>
        <s v="10/8/21"/>
        <s v="12/30/21"/>
        <s v="8/13/21"/>
        <s v="12/29/21"/>
        <s v="12/27/21"/>
        <s v="12/28/21"/>
        <s v="12/23/21"/>
        <s v="5/23/21"/>
        <s v="1/10/21"/>
        <s v="12/4/21"/>
        <s v="5/16/21"/>
        <s v="4/18/21"/>
        <s v="12/5/21"/>
        <s v="6/26/21"/>
        <s v="7/25/21"/>
        <s v="8/7/21"/>
        <s v="6/20/21"/>
        <s v="1/9/21"/>
        <s v="4/25/21"/>
        <s v="4/17/21"/>
        <s v="6/5/21"/>
        <s v="5/22/21"/>
        <s v="6/13/21"/>
        <s v="6/27/21"/>
        <s v="5/29/21"/>
        <s v="2/28/21"/>
        <s v="2/14/21"/>
        <s v="3/13/21"/>
        <s v="1/18/21"/>
        <s v="8/8/21"/>
        <s v="2/6/21"/>
        <s v="5/15/21"/>
        <s v="1/16/21"/>
        <s v="1/17/21"/>
        <s v="2/15/21"/>
        <s v="5/9/21"/>
        <s v="5/8/21"/>
        <s v="1/24/21"/>
        <s v="5/31/21"/>
        <s v="6/19/21"/>
        <s v="5/30/21"/>
        <s v="2/21/21"/>
        <s v="9/6/21"/>
        <s v="9/26/21"/>
        <s v="1/30/21"/>
        <s v="8/15/21"/>
        <s v="2/20/21"/>
        <s v="4/10/21"/>
        <s v="7/5/21"/>
        <s v="6/12/21"/>
        <s v="3/14/21"/>
        <s v="2/13/21"/>
        <s v="2/7/21"/>
        <s v="8/1/21"/>
        <s v="9/5/21"/>
        <s v="8/21/21"/>
        <s v="2/27/21"/>
        <s v="9/4/21"/>
        <s v="10/10/21"/>
        <s v="3/7/21"/>
        <s v="1/31/21"/>
        <s v="10/30/21"/>
        <s v="8/14/21"/>
        <s v="7/4/21"/>
        <s v="9/25/21"/>
        <s v="3/6/21"/>
        <s v="6/6/21"/>
        <s v="10/31/21"/>
        <s v="8/22/21"/>
        <s v="4/24/21"/>
        <s v="1/23/21"/>
        <s v="10/17/21"/>
        <s v="9/12/21"/>
        <s v="11/7/21"/>
        <s v="10/3/21"/>
        <s v="10/16/21"/>
        <s v="9/19/21"/>
        <s v="10/24/21"/>
        <s v="4/3/21"/>
        <s v="7/11/21"/>
        <s v="7/10/21"/>
        <s v="11/28/21"/>
        <s v="7/24/21"/>
        <s v="3/21/21"/>
        <s v="12/12/21"/>
        <s v="11/20/21"/>
        <s v="3/20/21"/>
        <s v="7/17/21"/>
        <s v="10/2/21"/>
        <s v="4/2/21"/>
        <s v="11/6/21"/>
        <s v="3/27/21"/>
        <s v="10/9/21"/>
        <s v="7/31/21"/>
        <s v="9/11/21"/>
        <s v="9/18/21"/>
        <s v="12/19/21"/>
        <s v="5/2/21"/>
        <s v="11/21/21"/>
        <s v="7/3/21"/>
        <s v="4/11/21"/>
        <s v="11/25/21"/>
        <s v="12/11/21"/>
        <s v="7/18/21"/>
        <s v="12/24/21"/>
        <s v="11/27/21"/>
        <s v="8/28/21"/>
        <s v="10/23/21"/>
        <s v="5/1/21"/>
        <s v="11/14/21"/>
        <s v="12/18/21"/>
        <s v="12/26/21"/>
        <s v="3/28/21"/>
        <s v="8/29/21"/>
        <s v="12/25/21"/>
        <s v="11/13/21"/>
        <s v="4/4/21"/>
      </sharedItems>
    </cacheField>
    <cacheField name="Month" numFmtId="0">
      <sharedItems count="23">
        <s v="January"/>
        <s v="March"/>
        <s v="February"/>
        <s v="June"/>
        <s v="September"/>
        <s v="December"/>
        <s v="May"/>
        <s v="November"/>
        <s v="April"/>
        <s v="July"/>
        <s v="October"/>
        <s v="August"/>
        <s v="Jan"/>
        <s v="Jun"/>
        <s v="Feb"/>
        <s v="Jul"/>
        <s v="Dec"/>
        <s v="Sep"/>
        <s v="Apr"/>
        <s v="Nov"/>
        <s v="Aug"/>
        <s v="Mar"/>
        <s v="Oct"/>
      </sharedItems>
    </cacheField>
    <cacheField name="Symbol" numFmtId="0">
      <sharedItems/>
    </cacheField>
    <cacheField name="Open" numFmtId="0">
      <sharedItems containsSemiMixedTypes="0" containsString="0" containsNumber="1" minValue="3698.02" maxValue="68525.75"/>
    </cacheField>
    <cacheField name="High" numFmtId="0">
      <sharedItems containsString="0" containsBlank="1" containsNumber="1" minValue="3737.83" maxValue="300000"/>
    </cacheField>
    <cacheField name="Low" numFmtId="0">
      <sharedItems containsSemiMixedTypes="0" containsString="0" containsNumber="1" minValue="3662.71" maxValue="66262.48"/>
    </cacheField>
    <cacheField name="Close" numFmtId="0">
      <sharedItems containsSemiMixedTypes="0" containsString="0" containsNumber="1" minValue="3700.65" maxValue="68525.75"/>
    </cacheField>
    <cacheField name="Volume" numFmtId="0">
      <sharedItems containsSemiMixedTypes="0" containsString="0" containsNumber="1" minValue="288.3" maxValue="9878040000"/>
    </cacheField>
    <cacheField name="Date2" numFmtId="0">
      <sharedItems count="362">
        <s v="1/27/21"/>
        <s v="3/19/21"/>
        <s v="3/4/21"/>
        <s v="1/25/21"/>
        <s v="1/28/21"/>
        <s v="3/5/21"/>
        <s v="1/29/21"/>
        <s v="2/25/21"/>
        <s v="2/26/21"/>
        <s v="2/23/21"/>
        <s v="6/25/21"/>
        <s v="3/3/21"/>
        <s v="6/18/21"/>
        <s v="1/6/21"/>
        <s v="1/26/21"/>
        <s v="2/24/21"/>
        <s v="2/22/21"/>
        <s v="3/8/21"/>
        <s v="3/10/21"/>
        <s v="9/17/21"/>
        <s v="12/17/21"/>
        <s v="3/9/21"/>
        <s v="2/2/21"/>
        <s v="3/2/21"/>
        <s v="3/26/21"/>
        <s v="2/1/21"/>
        <s v="1/15/21"/>
        <s v="3/11/21"/>
        <s v="5/27/21"/>
        <s v="1/14/21"/>
        <s v="1/7/21"/>
        <s v="1/22/21"/>
        <s v="3/1/21"/>
        <s v="2/16/21"/>
        <s v="1/4/21"/>
        <s v="1/19/21"/>
        <s v="1/12/21"/>
        <s v="11/30/21"/>
        <s v="3/25/21"/>
        <s v="3/15/21"/>
        <s v="6/2/21"/>
        <s v="2/4/21"/>
        <s v="2/3/21"/>
        <s v="2/5/21"/>
        <s v="2/19/21"/>
        <s v="2/10/21"/>
        <s v="2/18/21"/>
        <s v="3/24/21"/>
        <s v="1/8/21"/>
        <s v="2/17/21"/>
        <s v="3/23/21"/>
        <s v="2/8/21"/>
        <s v="3/29/21"/>
        <s v="3/16/21"/>
        <s v="1/13/21"/>
        <s v="1/5/21"/>
        <s v="6/3/21"/>
        <s v="2/11/21"/>
        <s v="3/31/21"/>
        <s v="2/9/21"/>
        <s v="1/20/21"/>
        <s v="3/17/21"/>
        <s v="5/6/21"/>
        <s v="1/21/21"/>
        <s v="3/12/21"/>
        <s v="1/11/21"/>
        <s v="5/4/21"/>
        <s v="4/20/21"/>
        <s v="3/22/21"/>
        <s v="4/29/21"/>
        <s v="4/30/21"/>
        <s v="4/22/21"/>
        <s v="5/28/21"/>
        <s v="4/16/21"/>
        <s v="7/19/21"/>
        <s v="4/1/21"/>
        <s v="6/1/21"/>
        <s v="2/12/21"/>
        <s v="4/7/21"/>
        <s v="3/30/21"/>
        <s v="12/1/21"/>
        <s v="5/3/21"/>
        <s v="3/18/21"/>
        <s v="5/5/21"/>
        <s v="4/6/21"/>
        <s v="4/15/21"/>
        <s v="5/7/21"/>
        <s v="4/5/21"/>
        <s v="4/14/21"/>
        <s v="12/3/21"/>
        <s v="6/17/21"/>
        <s v="6/8/21"/>
        <s v="6/9/21"/>
        <s v="4/8/21"/>
        <s v="4/21/21"/>
        <s v="6/7/21"/>
        <s v="4/19/21"/>
        <s v="9/20/21"/>
        <s v="4/28/21"/>
        <s v="12/2/21"/>
        <s v="4/26/21"/>
        <s v="5/12/21"/>
        <s v="4/13/21"/>
        <s v="6/16/21"/>
        <s v="4/27/21"/>
        <s v="6/30/21"/>
        <s v="5/13/21"/>
        <s v="5/10/21"/>
        <s v="5/26/21"/>
        <s v="4/9/21"/>
        <s v="7/20/21"/>
        <s v="10/29/21"/>
        <s v="6/14/21"/>
        <s v="5/11/21"/>
        <s v="12/16/21"/>
        <s v="11/10/21"/>
        <s v="4/12/21"/>
        <s v="6/15/21"/>
        <s v="4/23/21"/>
        <s v="5/18/21"/>
        <s v="6/10/21"/>
        <s v="9/28/21"/>
        <s v="11/5/21"/>
        <s v="7/23/21"/>
        <s v="6/4/21"/>
        <s v="5/19/21"/>
        <s v="11/29/21"/>
        <s v="11/8/21"/>
        <s v="7/6/21"/>
        <s v="11/23/21"/>
        <s v="5/25/21"/>
        <s v="6/28/21"/>
        <s v="12/20/21"/>
        <s v="7/8/21"/>
        <s v="6/21/21"/>
        <s v="8/4/21"/>
        <s v="7/27/21"/>
        <s v="12/15/21"/>
        <s v="5/21/21"/>
        <s v="11/3/21"/>
        <s v="11/18/21"/>
        <s v="12/7/21"/>
        <s v="11/4/21"/>
        <s v="12/13/21"/>
        <s v="9/16/21"/>
        <s v="11/2/21"/>
        <s v="5/17/21"/>
        <s v="12/6/21"/>
        <s v="8/3/21"/>
        <s v="12/14/21"/>
        <s v="9/22/21"/>
        <s v="11/19/21"/>
        <s v="10/27/21"/>
        <s v="5/14/21"/>
        <s v="10/25/21"/>
        <s v="7/7/21"/>
        <s v="7/15/21"/>
        <s v="11/17/21"/>
        <s v="8/10/21"/>
        <s v="10/6/21"/>
        <s v="7/28/21"/>
        <s v="7/14/21"/>
        <s v="6/22/21"/>
        <s v="11/22/21"/>
        <s v="6/11/21"/>
        <s v="10/28/21"/>
        <s v="6/23/21"/>
        <s v="7/13/21"/>
        <s v="7/16/21"/>
        <s v="9/15/21"/>
        <s v="10/1/21"/>
        <s v="6/24/21"/>
        <s v="9/30/21"/>
        <s v="8/19/21"/>
        <s v="10/4/21"/>
        <s v="11/9/21"/>
        <s v="9/1/21"/>
        <s v="9/7/21"/>
        <s v="9/13/21"/>
        <s v="10/7/21"/>
        <s v="8/31/21"/>
        <s v="7/21/21"/>
        <s v="7/1/21"/>
        <s v="10/22/21"/>
        <s v="12/8/21"/>
        <s v="6/29/21"/>
        <s v="9/21/21"/>
        <s v="8/24/21"/>
        <s v="9/9/21"/>
        <s v="9/27/21"/>
        <s v="5/20/21"/>
        <s v="10/21/21"/>
        <s v="10/15/21"/>
        <s v="7/12/21"/>
        <s v="10/5/21"/>
        <s v="8/23/21"/>
        <s v="8/18/21"/>
        <s v="5/24/21"/>
        <s v="10/13/21"/>
        <s v="11/1/21"/>
        <s v="8/2/21"/>
        <s v="7/22/21"/>
        <s v="9/2/21"/>
        <s v="8/17/21"/>
        <s v="8/20/21"/>
        <s v="10/26/21"/>
        <s v="11/12/21"/>
        <s v="8/27/21"/>
        <s v="7/30/21"/>
        <s v="12/10/21"/>
        <s v="12/9/21"/>
        <s v="9/10/21"/>
        <s v="8/6/21"/>
        <s v="11/16/21"/>
        <s v="9/23/21"/>
        <s v="7/29/21"/>
        <s v="9/8/21"/>
        <s v="8/11/21"/>
        <s v="8/9/21"/>
        <s v="9/24/21"/>
        <s v="9/29/21"/>
        <s v="7/9/21"/>
        <s v="8/5/21"/>
        <s v="8/16/21"/>
        <s v="8/26/21"/>
        <s v="10/18/21"/>
        <s v="7/26/21"/>
        <s v="11/26/21"/>
        <s v="10/20/21"/>
        <s v="10/14/21"/>
        <s v="7/2/21"/>
        <s v="11/11/21"/>
        <s v="11/15/21"/>
        <s v="9/3/21"/>
        <s v="10/12/21"/>
        <s v="10/11/21"/>
        <s v="9/14/21"/>
        <s v="12/21/21"/>
        <s v="8/30/21"/>
        <s v="8/25/21"/>
        <s v="8/12/21"/>
        <s v="10/19/21"/>
        <s v="11/24/21"/>
        <s v="12/31/21"/>
        <s v="12/22/21"/>
        <s v="10/8/21"/>
        <s v="12/30/21"/>
        <s v="8/13/21"/>
        <s v="12/29/21"/>
        <s v="12/27/21"/>
        <s v="12/28/21"/>
        <s v="12/23/21"/>
        <s v="5/23/21"/>
        <s v="1/10/21"/>
        <s v="12/4/21"/>
        <s v="5/16/21"/>
        <s v="4/18/21"/>
        <s v="12/5/21"/>
        <s v="6/26/21"/>
        <s v="7/25/21"/>
        <s v="8/7/21"/>
        <s v="6/20/21"/>
        <s v="1/9/21"/>
        <s v="4/25/21"/>
        <s v="4/17/21"/>
        <s v="6/5/21"/>
        <s v="5/22/21"/>
        <s v="6/13/21"/>
        <s v="6/27/21"/>
        <s v="5/29/21"/>
        <s v="2/28/21"/>
        <s v="2/14/21"/>
        <s v="3/13/21"/>
        <s v="1/18/21"/>
        <s v="8/8/21"/>
        <s v="2/6/21"/>
        <s v="5/15/21"/>
        <s v="1/16/21"/>
        <s v="1/17/21"/>
        <s v="2/15/21"/>
        <s v="5/9/21"/>
        <s v="5/8/21"/>
        <s v="1/24/21"/>
        <s v="5/31/21"/>
        <s v="6/19/21"/>
        <s v="5/30/21"/>
        <s v="2/21/21"/>
        <s v="9/6/21"/>
        <s v="9/26/21"/>
        <s v="1/30/21"/>
        <s v="8/15/21"/>
        <s v="2/20/21"/>
        <s v="4/10/21"/>
        <s v="7/5/21"/>
        <s v="6/12/21"/>
        <s v="3/14/21"/>
        <s v="2/13/21"/>
        <s v="2/7/21"/>
        <s v="8/1/21"/>
        <s v="9/5/21"/>
        <s v="8/21/21"/>
        <s v="2/27/21"/>
        <s v="9/4/21"/>
        <s v="10/10/21"/>
        <s v="3/7/21"/>
        <s v="1/31/21"/>
        <s v="10/30/21"/>
        <s v="8/14/21"/>
        <s v="7/4/21"/>
        <s v="9/25/21"/>
        <s v="3/6/21"/>
        <s v="6/6/21"/>
        <s v="10/31/21"/>
        <s v="8/22/21"/>
        <s v="4/24/21"/>
        <s v="1/23/21"/>
        <s v="10/17/21"/>
        <s v="9/12/21"/>
        <s v="11/7/21"/>
        <s v="10/3/21"/>
        <s v="10/16/21"/>
        <s v="9/19/21"/>
        <s v="10/24/21"/>
        <s v="4/3/21"/>
        <s v="7/11/21"/>
        <s v="7/10/21"/>
        <s v="11/28/21"/>
        <s v="7/24/21"/>
        <s v="3/21/21"/>
        <s v="12/12/21"/>
        <s v="11/20/21"/>
        <s v="3/20/21"/>
        <s v="7/17/21"/>
        <s v="10/2/21"/>
        <s v="4/2/21"/>
        <s v="11/6/21"/>
        <s v="3/27/21"/>
        <s v="10/9/21"/>
        <s v="7/31/21"/>
        <s v="9/11/21"/>
        <s v="9/18/21"/>
        <s v="12/19/21"/>
        <s v="5/2/21"/>
        <s v="11/21/21"/>
        <s v="7/3/21"/>
        <s v="4/11/21"/>
        <s v="11/25/21"/>
        <s v="12/11/21"/>
        <s v="7/18/21"/>
        <s v="12/24/21"/>
        <s v="11/27/21"/>
        <s v="8/28/21"/>
        <s v="10/23/21"/>
        <s v="5/1/21"/>
        <s v="11/14/21"/>
        <s v="12/18/21"/>
        <s v="12/26/21"/>
        <s v="3/28/21"/>
        <s v="8/29/21"/>
        <s v="12/25/21"/>
        <s v="11/13/21"/>
        <s v="4/4/21"/>
      </sharedItems>
    </cacheField>
    <cacheField name="Month3" numFmtId="0">
      <sharedItems count="12">
        <s v="Jan"/>
        <s v="Mar"/>
        <s v="Feb"/>
        <s v="Jun"/>
        <s v="Sep"/>
        <s v="Dec"/>
        <s v="May"/>
        <s v="Nov"/>
        <s v="Apr"/>
        <s v="Jul"/>
        <s v="Oct"/>
        <s v="Aug"/>
      </sharedItems>
    </cacheField>
    <cacheField name="Symbol4" numFmtId="0">
      <sharedItems count="2">
        <s v="SP500"/>
        <s v="BTCUSD"/>
      </sharedItems>
    </cacheField>
    <cacheField name="Open5" numFmtId="0">
      <sharedItems/>
    </cacheField>
    <cacheField name="High6" numFmtId="0">
      <sharedItems/>
    </cacheField>
    <cacheField name="Low7" numFmtId="0">
      <sharedItems/>
    </cacheField>
    <cacheField name="Close8" numFmtId="0">
      <sharedItems count="614">
        <s v="3750.77"/>
        <s v="3913.1"/>
        <s v="3768.47"/>
        <s v="3855.36"/>
        <s v="3787.38"/>
        <s v="3841.94"/>
        <s v="3714.24"/>
        <s v="3829.34"/>
        <s v="3811.15"/>
        <s v="3881.37"/>
        <s v="4280.7"/>
        <s v="3819.72"/>
        <s v="4166.45"/>
        <s v="3748.14"/>
        <s v="3849.62"/>
        <s v="3925.43"/>
        <s v="3876.5"/>
        <s v="3821.35"/>
        <s v="3898.81"/>
        <s v="4432.99"/>
        <s v="4620.64"/>
        <s v="3875.44"/>
        <s v="3826.31"/>
        <s v="3870.29"/>
        <s v="3974.54"/>
        <s v="3773.86"/>
        <s v="3768.25"/>
        <s v="3939.34"/>
        <s v="4200.88"/>
        <s v="3795.54"/>
        <s v="3803.79"/>
        <s v="3841.47"/>
        <s v="3901.82"/>
        <s v="3932.59"/>
        <s v="3700.65"/>
        <s v="3798.91"/>
        <s v="3801.19"/>
        <s v="4567"/>
        <s v="3909.52"/>
        <s v="3968.94"/>
        <s v="4208.12"/>
        <s v="3871.74"/>
        <s v="3830.17"/>
        <s v="3886.83"/>
        <s v="3906.71"/>
        <s v="3909.88"/>
        <s v="3913.97"/>
        <s v="3889.14"/>
        <s v="3824.68"/>
        <s v="3931.33"/>
        <s v="3910.52"/>
        <s v="3915.59"/>
        <s v="3971.09"/>
        <s v="3962.71"/>
        <s v="3809.84"/>
        <s v="3726.86"/>
        <s v="4192.85"/>
        <s v="3916.38"/>
        <s v="3972.89"/>
        <s v="3911.23"/>
        <s v="3851.85"/>
        <s v="3974.12"/>
        <s v="4201.62"/>
        <s v="3853.07"/>
        <s v="3943.34"/>
        <s v="3799.61"/>
        <s v="4164.66"/>
        <s v="4134.94"/>
        <s v="3940.59"/>
        <s v="4211.47"/>
        <s v="4181.17"/>
        <s v="4134.98"/>
        <s v="4204.11"/>
        <s v="4185.47"/>
        <s v="4258.49"/>
        <s v="4019.87"/>
        <s v="4202.04"/>
        <s v="3934.83"/>
        <s v="4079.95"/>
        <s v="3958.55"/>
        <s v="4513.04"/>
        <s v="4192.66"/>
        <s v="3915.46"/>
        <s v="4167.59"/>
        <s v="4073.94"/>
        <s v="4170.42"/>
        <s v="4232.6"/>
        <s v="4077.91"/>
        <s v="4124.66"/>
        <s v="4538.43"/>
        <s v="4221.86"/>
        <s v="4227.26"/>
        <s v="4219.55"/>
        <s v="4097.17"/>
        <s v="4173.42"/>
        <s v="4226.52"/>
        <s v="4163.26"/>
        <s v="4357.73"/>
        <s v="4183.18"/>
        <s v="4577.1"/>
        <s v="4187.62"/>
        <s v="4063.04"/>
        <s v="4141.59"/>
        <s v="4223.7"/>
        <s v="4186.72"/>
        <s v="4297.5"/>
        <s v="4112.5"/>
        <s v="4188.43"/>
        <s v="4195.99"/>
        <s v="4128.8"/>
        <s v="4323.06"/>
        <s v="4605.38"/>
        <s v="4255.15"/>
        <s v="4152.1"/>
        <s v="4668.67"/>
        <s v="4646.71"/>
        <s v="4127.99"/>
        <s v="4246.59"/>
        <s v="4180.17"/>
        <s v="4127.83"/>
        <s v="4239.18"/>
        <s v="4352.63"/>
        <s v="4697.53"/>
        <s v="4411.79"/>
        <s v="4229.89"/>
        <s v="4115.68"/>
        <s v="4655.27"/>
        <s v="4701.7"/>
        <s v="4343.54"/>
        <s v="4690.7"/>
        <s v="4188.13"/>
        <s v="4290.61"/>
        <s v="4568.02"/>
        <s v="4320.82"/>
        <s v="4224.79"/>
        <s v="4402.66"/>
        <s v="4401.46"/>
        <s v="4709.85"/>
        <s v="4155.86"/>
        <s v="4660.57"/>
        <s v="4704.54"/>
        <s v="4686.75"/>
        <s v="4680.06"/>
        <s v="4668.97"/>
        <s v="4473.75"/>
        <s v="4630.65"/>
        <s v="4163.29"/>
        <s v="4591.67"/>
        <s v="4423.15"/>
        <s v="4634.09"/>
        <s v="4395.64"/>
        <s v="4697.96"/>
        <s v="4551.68"/>
        <s v="4173.85"/>
        <s v="4566.48"/>
        <s v="4358.13"/>
        <s v="4360.03"/>
        <s v="4688.67"/>
        <s v="4436.75"/>
        <s v="4363.55"/>
        <s v="4400.64"/>
        <s v="4374.3"/>
        <s v="4246.44"/>
        <s v="4682.94"/>
        <s v="4247.44"/>
        <s v="4596.42"/>
        <s v="4241.84"/>
        <s v="4369.21"/>
        <s v="4327.16"/>
        <s v="4480.7"/>
        <s v="4357.04"/>
        <s v="4266.49"/>
        <s v="4307.54"/>
        <s v="4405.8"/>
        <s v="4300.46"/>
        <s v="4685.25"/>
        <s v="4524.09"/>
        <s v="4520.03"/>
        <s v="4468.73"/>
        <s v="4399.76"/>
        <s v="4522.68"/>
        <s v="4358.69"/>
        <s v="4319.94"/>
        <s v="4544.9"/>
        <s v="4701.21"/>
        <s v="4291.8"/>
        <s v="4354.19"/>
        <s v="4486.23"/>
        <s v="4493.28"/>
        <s v="4443.11"/>
        <s v="4159.12"/>
        <s v="4549.78"/>
        <s v="4471.37"/>
        <s v="4384.63"/>
        <s v="4345.72"/>
        <s v="4479.53"/>
        <s v="4400.27"/>
        <s v="4197.05"/>
        <s v="4363.8"/>
        <s v="4613.67"/>
        <s v="4387.16"/>
        <s v="4367.48"/>
        <s v="4536.95"/>
        <s v="4448.08"/>
        <s v="4441.67"/>
        <s v="4574.79"/>
        <s v="4682.85"/>
        <s v="4509.37"/>
        <s v="4395.26"/>
        <s v="4712.02"/>
        <s v="4667.45"/>
        <s v="4458.58"/>
        <s v="4436.52"/>
        <s v="4700.9"/>
        <s v="4448.98"/>
        <s v="4419.15"/>
        <s v="4514.07"/>
        <s v="4442.41"/>
        <s v="4432.35"/>
        <s v="4455.48"/>
        <s v="4359.46"/>
        <s v="4369.55"/>
        <s v="4429.1"/>
        <s v="4479.71"/>
        <s v="4470"/>
        <s v="4486.46"/>
        <s v="4422.3"/>
        <s v="4594.62"/>
        <s v="4536.19"/>
        <s v="4438.26"/>
        <s v="4352.34"/>
        <s v="4649.27"/>
        <s v="4682.8"/>
        <s v="4535.43"/>
        <s v="4350.65"/>
        <s v="4361.19"/>
        <s v="4443.05"/>
        <s v="4649.23"/>
        <s v="4528.79"/>
        <s v="4496.19"/>
        <s v="4460.83"/>
        <s v="4519.63"/>
        <s v="4701.46"/>
        <s v="4766.18"/>
        <s v="4696.56"/>
        <s v="4391.34"/>
        <s v="4778.73"/>
        <s v="4468"/>
        <s v="4793.06"/>
        <s v="4791.19"/>
        <s v="4786.35"/>
        <s v="4725.79"/>
        <s v="38411.14"/>
        <s v="35000"/>
        <s v="33992.88"/>
        <s v="33289.13"/>
        <s v="36963.52"/>
        <s v="30943.32"/>
        <s v="33029.77"/>
        <s v="35318.86"/>
        <s v="50965.74"/>
        <s v="50493.11"/>
        <s v="46653.5"/>
        <s v="35435.13"/>
        <s v="31514.54"/>
        <s v="44824.75"/>
        <s v="38474.78"/>
        <s v="39848.44"/>
        <s v="40279.03"/>
        <s v="49249.56"/>
        <s v="51847.25"/>
        <s v="33804.23"/>
        <s v="32898.06"/>
        <s v="36851.52"/>
        <s v="40773.52"/>
        <s v="37613.11"/>
        <s v="40570.98"/>
        <s v="38388.09"/>
        <s v="33864.01"/>
        <s v="31203.46"/>
        <s v="46490.38"/>
        <s v="36549.31"/>
        <s v="50329.66"/>
        <s v="42650"/>
        <s v="42688.03"/>
        <s v="49221.07"/>
        <s v="36982.83"/>
        <s v="37040.7"/>
        <s v="55911.16"/>
        <s v="42902.09"/>
        <s v="47360.43"/>
        <s v="57175.61"/>
        <s v="40250.79"/>
        <s v="49103.01"/>
        <s v="39638.77"/>
        <s v="31983.86"/>
        <s v="33149.18"/>
        <s v="38312.57"/>
        <s v="36503.31"/>
        <s v="32843.15"/>
        <s v="54255.04"/>
        <s v="32606.96"/>
        <s v="44391.34"/>
        <s v="47440"/>
        <s v="54838.9"/>
        <s v="47555.51"/>
        <s v="50195.42"/>
        <s v="55761.1"/>
        <s v="37672.47"/>
        <s v="45727.39"/>
        <s v="49023.76"/>
        <s v="61624.84"/>
        <s v="34228.19"/>
        <s v="31947.52"/>
        <s v="35095.44"/>
        <s v="46309.88"/>
        <s v="64785.34"/>
        <s v="42089.88"/>
        <s v="36784.37"/>
        <s v="35129.23"/>
        <s v="34591.62"/>
        <s v="63063.72"/>
        <s v="39572.33"/>
        <s v="63243.4"/>
        <s v="34603.74"/>
        <s v="54832.2"/>
        <s v="32393.63"/>
        <s v="52068.01"/>
        <s v="65077.99"/>
        <s v="54586.65"/>
        <s v="34629.88"/>
        <s v="54409.03"/>
        <s v="50266.89"/>
        <s v="61706.36"/>
        <s v="38875"/>
        <s v="49649.93"/>
        <s v="49597.23"/>
        <s v="37962.25"/>
        <s v="35075.53"/>
        <s v="59050.45"/>
        <s v="40429.38"/>
        <s v="40043.69"/>
        <s v="38706.52"/>
        <s v="40490.5"/>
        <s v="52435.9"/>
        <s v="37380.18"/>
        <s v="62600"/>
        <s v="41840.36"/>
        <s v="47624.29"/>
        <s v="55992.97"/>
        <s v="55194.75"/>
        <s v="37551.56"/>
        <s v="52152.85"/>
        <s v="31852.6"/>
        <s v="37938.2"/>
        <s v="47339.92"/>
        <s v="31557.64"/>
        <s v="45513.94"/>
        <s v="36025.16"/>
        <s v="56900.44"/>
        <s v="45206.43"/>
        <s v="37484.18"/>
        <s v="47938.87"/>
        <s v="38988.5"/>
        <s v="55511.37"/>
        <s v="55255.57"/>
        <s v="36483.57"/>
        <s v="36467.28"/>
        <s v="62450"/>
        <s v="37419.82"/>
        <s v="46005.27"/>
        <s v="35100"/>
        <s v="53508.08"/>
        <s v="32933.44"/>
        <s v="43720"/>
        <s v="34388.62"/>
        <s v="34805.29"/>
        <s v="46845.94"/>
        <s v="46408.05"/>
        <s v="29605.35"/>
        <s v="47185.29"/>
        <s v="45078.79"/>
        <s v="38271.59"/>
        <s v="51012.43"/>
        <s v="61354.75"/>
        <s v="33589.89"/>
        <s v="42210.47"/>
        <s v="63773.18"/>
        <s v="36509.42"/>
        <s v="29853.86"/>
        <s v="32954.75"/>
        <s v="55971.68"/>
        <s v="34465.35"/>
        <s v="39415.76"/>
        <s v="34132.04"/>
        <s v="35591.29"/>
        <s v="43529.34"/>
        <s v="57155.81"/>
        <s v="51241.23"/>
        <s v="38897.95"/>
        <s v="49670.85"/>
        <s v="56559.59"/>
        <s v="58687.36"/>
        <s v="48383.6"/>
        <s v="53466.19"/>
        <s v="54375.12"/>
        <s v="63870.2"/>
        <s v="39440.62"/>
        <s v="43628.16"/>
        <s v="48749.78"/>
        <s v="53931.34"/>
        <s v="58272.25"/>
        <s v="58884.7"/>
        <s v="36215.22"/>
        <s v="45205.46"/>
        <s v="38650"/>
        <s v="53531.94"/>
        <s v="59885.21"/>
        <s v="63257.57"/>
        <s v="60944.13"/>
        <s v="37963.61"/>
        <s v="52055.9"/>
        <s v="45181.52"/>
        <s v="57111.63"/>
        <s v="48648.76"/>
        <s v="54710.81"/>
        <s v="45594.16"/>
        <s v="35089.93"/>
        <s v="49320.94"/>
        <s v="46968.47"/>
        <s v="61669.43"/>
        <s v="52450.8"/>
        <s v="49587.2"/>
        <s v="56289.06"/>
        <s v="59407.78"/>
        <s v="44301"/>
        <s v="58545.16"/>
        <s v="51561.6"/>
        <s v="46435.44"/>
        <s v="48405.03"/>
        <s v="48838.59"/>
        <s v="59143.58"/>
        <s v="33585.44"/>
        <s v="47931"/>
        <s v="54804.02"/>
        <s v="61234.9"/>
        <s v="36702.88"/>
        <s v="54312.41"/>
        <s v="37655.54"/>
        <s v="35520.66"/>
        <s v="47571.64"/>
        <s v="56705.84"/>
        <s v="57793.71"/>
        <s v="46806.83"/>
        <s v="58187.76"/>
        <s v="56423.5"/>
        <s v="58073.82"/>
        <s v="47042.28"/>
        <s v="45948.06"/>
        <s v="46743.4"/>
        <s v="34536.71"/>
        <s v="39982.79"/>
        <s v="53750.01"/>
        <s v="31924.93"/>
        <s v="42565.16"/>
        <s v="47101.27"/>
        <s v="43601.2"/>
        <s v="54883.25"/>
        <s v="55762.28"/>
        <s v="61133.24"/>
        <s v="57404.47"/>
        <s v="54588"/>
        <s v="33337"/>
        <s v="58596.83"/>
        <s v="62765.47"/>
        <s v="63805.12"/>
        <s v="55914.43"/>
        <s v="62469.83"/>
        <s v="57820"/>
        <s v="56975.38"/>
        <s v="68525.75"/>
        <s v="56362.19"/>
        <s v="52663.45"/>
        <s v="44024.27"/>
        <s v="48900.01"/>
        <s v="33949.79"/>
        <s v="47995.78"/>
        <s v="47400.89"/>
        <s v="31313.83"/>
        <s v="55548.73"/>
        <s v="56541.2"/>
        <s v="60240.83"/>
        <s v="60415.91"/>
        <s v="53826.69"/>
        <s v="62998.68"/>
        <s v="48839.62"/>
        <s v="44074.77"/>
        <s v="33942.22"/>
        <s v="33087.26"/>
        <s v="33540.48"/>
        <s v="33689.58"/>
        <s v="34877.3"/>
        <s v="46312.19"/>
        <s v="60362.18"/>
        <s v="31853.69"/>
        <s v="60728"/>
        <s v="47629.1"/>
        <s v="48017.93"/>
        <s v="33799.81"/>
        <s v="47381.8"/>
        <s v="47962.79"/>
        <s v="38107.34"/>
        <s v="44094.55"/>
        <s v="39811.54"/>
        <s v="49263.44"/>
        <s v="51638.18"/>
        <s v="66491.25"/>
        <s v="32598.43"/>
        <s v="59800"/>
        <s v="50162.48"/>
        <s v="49567.4"/>
        <s v="48837.62"/>
        <s v="44673.36"/>
        <s v="57934.16"/>
        <s v="49692.22"/>
        <s v="59407.55"/>
        <s v="56520.58"/>
        <s v="50591.21"/>
        <s v="33608.78"/>
        <s v="56380.25"/>
        <s v="46502.44"/>
        <s v="61719.1"/>
        <s v="50292.02"/>
        <s v="46910.99"/>
        <s v="57756.25"/>
        <s v="49596.74"/>
        <s v="32671.54"/>
        <s v="34360.84"/>
        <s v="47907"/>
        <s v="42239.94"/>
        <s v="57163.87"/>
        <s v="49350"/>
        <s v="64857.63"/>
        <s v="61172.03"/>
        <s v="62249.6"/>
        <s v="56710"/>
        <s v="49610.32"/>
        <s v="48280.5"/>
        <s v="47052.84"/>
        <s v="58428.9"/>
        <s v="36397.5"/>
        <s v="51067.84"/>
        <s v="47207.99"/>
        <s v="59947.01"/>
        <s v="50289.05"/>
        <s v="47954.56"/>
        <s v="49721.97"/>
        <s v="32500"/>
        <s v="58621.67"/>
        <s v="47151.91"/>
        <s v="59160"/>
        <s v="62100"/>
        <s v="49821.79"/>
        <s v="44619.12"/>
        <s v="65235.2"/>
        <s v="49485"/>
        <s v="47779.8"/>
        <s v="47509.65"/>
        <s v="61144.42"/>
        <s v="45553.62"/>
        <s v="62091.93"/>
        <s v="58638.14"/>
        <s v="57557.71"/>
        <s v="34452.39"/>
        <s v="33420.84"/>
        <s v="57400.61"/>
        <s v="34192.14"/>
        <s v="57551.47"/>
        <s v="48899.75"/>
        <s v="58741.06"/>
        <s v="57833.32"/>
        <s v="48331.11"/>
        <s v="32169.82"/>
        <s v="58014.19"/>
        <s v="47899.79"/>
        <s v="59251.04"/>
        <s v="62199.69"/>
        <s v="56094.03"/>
        <s v="48545.38"/>
        <s v="55043.76"/>
        <s v="42461.13"/>
        <s v="45311.46"/>
        <s v="47854.23"/>
        <s v="46709.08"/>
        <s v="57970.74"/>
        <s v="57440.38"/>
        <s v="34670"/>
        <s v="60325.66"/>
        <s v="57952.35"/>
        <s v="49333.66"/>
        <s v="31547.22"/>
        <s v="50872.31"/>
        <s v="54161.85"/>
        <s v="48267.19"/>
        <s v="61226"/>
        <s v="56547.4"/>
        <s v="65744.18"/>
        <s v="47745.99"/>
        <s v="51036.12"/>
        <s v="55351"/>
        <s v="47989.58"/>
        <s v="49705.21"/>
        <s v="64673.28"/>
        <s v="57479.64"/>
      </sharedItems>
    </cacheField>
    <cacheField name="Volume9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x v="0"/>
    <x v="0"/>
    <s v="SP500"/>
    <n v="3836.83"/>
    <n v="3836.83"/>
    <n v="3732.48"/>
    <n v="3750.77"/>
    <n v="9878040000"/>
    <x v="0"/>
    <x v="0"/>
    <x v="0"/>
    <s v="3836.83"/>
    <s v="3836.83"/>
    <s v="3732.48"/>
    <x v="0"/>
    <s v="9878040000"/>
  </r>
  <r>
    <x v="1"/>
    <x v="1"/>
    <s v="SP500"/>
    <n v="3913.14"/>
    <n v="3930.12"/>
    <n v="3886.75"/>
    <n v="3913.1"/>
    <n v="7725050000"/>
    <x v="1"/>
    <x v="1"/>
    <x v="0"/>
    <s v="3913.14"/>
    <s v="3930.12"/>
    <s v="3886.75"/>
    <x v="1"/>
    <s v="7725050000"/>
  </r>
  <r>
    <x v="2"/>
    <x v="1"/>
    <s v="SP500"/>
    <n v="3818.53"/>
    <n v="3843.67"/>
    <n v="3723.34"/>
    <n v="3768.47"/>
    <n v="7142240000"/>
    <x v="2"/>
    <x v="1"/>
    <x v="0"/>
    <s v="3818.53"/>
    <s v="3843.67"/>
    <s v="3723.34"/>
    <x v="2"/>
    <s v="7142240000"/>
  </r>
  <r>
    <x v="3"/>
    <x v="0"/>
    <s v="SP500"/>
    <n v="3851.68"/>
    <n v="3859.23"/>
    <n v="3797.16"/>
    <n v="3855.36"/>
    <n v="6955860000"/>
    <x v="3"/>
    <x v="0"/>
    <x v="0"/>
    <s v="3851.68"/>
    <s v="3859.23"/>
    <s v="3797.16"/>
    <x v="3"/>
    <s v="6955860000"/>
  </r>
  <r>
    <x v="4"/>
    <x v="0"/>
    <s v="SP500"/>
    <n v="3755.75"/>
    <n v="3830.5"/>
    <n v="3755.75"/>
    <n v="3787.38"/>
    <n v="6937960000"/>
    <x v="4"/>
    <x v="0"/>
    <x v="0"/>
    <s v="3755.75"/>
    <s v="3830.5"/>
    <s v="3755.75"/>
    <x v="4"/>
    <s v="6937960000"/>
  </r>
  <r>
    <x v="5"/>
    <x v="1"/>
    <s v="SP500"/>
    <n v="3793.58"/>
    <n v="3851.69"/>
    <n v="3730.19"/>
    <n v="3841.94"/>
    <n v="6842570000"/>
    <x v="5"/>
    <x v="1"/>
    <x v="0"/>
    <s v="3793.58"/>
    <s v="3851.69"/>
    <s v="3730.19"/>
    <x v="5"/>
    <s v="6842570000"/>
  </r>
  <r>
    <x v="6"/>
    <x v="0"/>
    <s v="SP500"/>
    <n v="3778.05"/>
    <n v="3778.05"/>
    <n v="3694.12"/>
    <n v="3714.24"/>
    <n v="6612570000"/>
    <x v="6"/>
    <x v="0"/>
    <x v="0"/>
    <s v="3778.05"/>
    <s v="3778.05"/>
    <s v="3694.12"/>
    <x v="6"/>
    <s v="6612570000"/>
  </r>
  <r>
    <x v="7"/>
    <x v="2"/>
    <s v="SP500"/>
    <n v="3915.8"/>
    <n v="3925.02"/>
    <n v="3814.04"/>
    <n v="3829.34"/>
    <n v="6513060000"/>
    <x v="7"/>
    <x v="2"/>
    <x v="0"/>
    <s v="3915.8"/>
    <s v="3925.02"/>
    <s v="3814.04"/>
    <x v="7"/>
    <s v="6513060000"/>
  </r>
  <r>
    <x v="8"/>
    <x v="2"/>
    <s v="SP500"/>
    <n v="3839.66"/>
    <n v="3861.08"/>
    <n v="3789.54"/>
    <n v="3811.15"/>
    <n v="6512950000"/>
    <x v="8"/>
    <x v="2"/>
    <x v="0"/>
    <s v="3839.66"/>
    <s v="3861.08"/>
    <s v="3789.54"/>
    <x v="8"/>
    <s v="6512950000"/>
  </r>
  <r>
    <x v="9"/>
    <x v="2"/>
    <s v="SP500"/>
    <n v="3857.07"/>
    <n v="3895.98"/>
    <n v="3805.59"/>
    <n v="3881.37"/>
    <n v="6280650000"/>
    <x v="9"/>
    <x v="2"/>
    <x v="0"/>
    <s v="3857.07"/>
    <s v="3895.98"/>
    <s v="3805.59"/>
    <x v="9"/>
    <s v="6280650000"/>
  </r>
  <r>
    <x v="10"/>
    <x v="3"/>
    <s v="SP500"/>
    <n v="4274.45"/>
    <n v="4286.12"/>
    <n v="4271.16"/>
    <n v="4280.7"/>
    <n v="6248390000"/>
    <x v="10"/>
    <x v="3"/>
    <x v="0"/>
    <s v="4274.45"/>
    <s v="4286.12"/>
    <s v="4271.16"/>
    <x v="10"/>
    <s v="6248390000"/>
  </r>
  <r>
    <x v="11"/>
    <x v="1"/>
    <s v="SP500"/>
    <n v="3863.99"/>
    <n v="3874.47"/>
    <n v="3818.86"/>
    <n v="3819.72"/>
    <n v="6150790000"/>
    <x v="11"/>
    <x v="1"/>
    <x v="0"/>
    <s v="3863.99"/>
    <s v="3874.47"/>
    <s v="3818.86"/>
    <x v="11"/>
    <s v="6150790000"/>
  </r>
  <r>
    <x v="12"/>
    <x v="3"/>
    <s v="SP500"/>
    <n v="4204.78"/>
    <n v="4204.78"/>
    <n v="4164.3999999999996"/>
    <n v="4166.45"/>
    <n v="6084980000"/>
    <x v="12"/>
    <x v="3"/>
    <x v="0"/>
    <s v="4204.78"/>
    <s v="4204.78"/>
    <s v="4164.4"/>
    <x v="12"/>
    <s v="6084980000"/>
  </r>
  <r>
    <x v="13"/>
    <x v="0"/>
    <s v="SP500"/>
    <n v="3712.2"/>
    <n v="3783.04"/>
    <n v="3705.34"/>
    <n v="3748.14"/>
    <n v="6049970000"/>
    <x v="13"/>
    <x v="0"/>
    <x v="0"/>
    <s v="3712.2"/>
    <s v="3783.04"/>
    <s v="3705.34"/>
    <x v="13"/>
    <s v="6049970000"/>
  </r>
  <r>
    <x v="14"/>
    <x v="0"/>
    <s v="SP500"/>
    <n v="3862.96"/>
    <n v="3870.9"/>
    <n v="3847.78"/>
    <n v="3849.62"/>
    <n v="6029090000"/>
    <x v="14"/>
    <x v="0"/>
    <x v="0"/>
    <s v="3862.96"/>
    <s v="3870.9"/>
    <s v="3847.78"/>
    <x v="14"/>
    <s v="6029090000"/>
  </r>
  <r>
    <x v="15"/>
    <x v="2"/>
    <s v="SP500"/>
    <n v="3873.71"/>
    <n v="3928.65"/>
    <n v="3859.6"/>
    <n v="3925.43"/>
    <n v="5942350000"/>
    <x v="15"/>
    <x v="2"/>
    <x v="0"/>
    <s v="3873.71"/>
    <s v="3928.65"/>
    <s v="3859.6"/>
    <x v="15"/>
    <s v="5942350000"/>
  </r>
  <r>
    <x v="16"/>
    <x v="2"/>
    <s v="SP500"/>
    <n v="3885.55"/>
    <n v="3902.92"/>
    <n v="3874.71"/>
    <n v="3876.5"/>
    <n v="5870190000"/>
    <x v="16"/>
    <x v="2"/>
    <x v="0"/>
    <s v="3885.55"/>
    <s v="3902.92"/>
    <s v="3874.71"/>
    <x v="16"/>
    <s v="5870190000"/>
  </r>
  <r>
    <x v="17"/>
    <x v="1"/>
    <s v="SP500"/>
    <n v="3844.39"/>
    <n v="3881.06"/>
    <n v="3819.25"/>
    <n v="3821.35"/>
    <n v="5852240000"/>
    <x v="17"/>
    <x v="1"/>
    <x v="0"/>
    <s v="3844.39"/>
    <s v="3881.06"/>
    <s v="3819.25"/>
    <x v="17"/>
    <s v="5852240000"/>
  </r>
  <r>
    <x v="18"/>
    <x v="1"/>
    <s v="SP500"/>
    <n v="3891.99"/>
    <n v="3917.35"/>
    <n v="3885.73"/>
    <n v="3898.81"/>
    <n v="5827250000"/>
    <x v="18"/>
    <x v="1"/>
    <x v="0"/>
    <s v="3891.99"/>
    <s v="3917.35"/>
    <s v="3885.73"/>
    <x v="18"/>
    <s v="5827250000"/>
  </r>
  <r>
    <x v="19"/>
    <x v="4"/>
    <s v="SP500"/>
    <n v="4469.74"/>
    <n v="4471.5200000000004"/>
    <n v="4427.76"/>
    <n v="4432.99"/>
    <n v="5622210000"/>
    <x v="19"/>
    <x v="4"/>
    <x v="0"/>
    <s v="4469.74"/>
    <s v="4471.52"/>
    <s v="4427.76"/>
    <x v="19"/>
    <s v="5622210000"/>
  </r>
  <r>
    <x v="20"/>
    <x v="5"/>
    <s v="SP500"/>
    <n v="4652.5"/>
    <n v="4666.7"/>
    <n v="4600.22"/>
    <n v="4620.6400000000003"/>
    <n v="5609780000"/>
    <x v="20"/>
    <x v="5"/>
    <x v="0"/>
    <s v="4652.5"/>
    <s v="4666.7"/>
    <s v="4600.22"/>
    <x v="20"/>
    <s v="5609780000"/>
  </r>
  <r>
    <x v="21"/>
    <x v="1"/>
    <s v="SP500"/>
    <n v="3851.93"/>
    <n v="3903.76"/>
    <n v="3851.93"/>
    <n v="3875.44"/>
    <n v="5496340000"/>
    <x v="21"/>
    <x v="1"/>
    <x v="0"/>
    <s v="3851.93"/>
    <s v="3903.76"/>
    <s v="3851.93"/>
    <x v="21"/>
    <s v="5496340000"/>
  </r>
  <r>
    <x v="22"/>
    <x v="2"/>
    <s v="SP500"/>
    <n v="3791.84"/>
    <n v="3843.09"/>
    <n v="3791.84"/>
    <n v="3826.31"/>
    <n v="5495370000"/>
    <x v="22"/>
    <x v="2"/>
    <x v="0"/>
    <s v="3791.84"/>
    <s v="3843.09"/>
    <s v="3791.84"/>
    <x v="22"/>
    <s v="5495370000"/>
  </r>
  <r>
    <x v="23"/>
    <x v="1"/>
    <s v="SP500"/>
    <n v="3903.64"/>
    <n v="3906.41"/>
    <n v="3868.57"/>
    <n v="3870.29"/>
    <n v="5493690000"/>
    <x v="23"/>
    <x v="1"/>
    <x v="0"/>
    <s v="3903.64"/>
    <s v="3906.41"/>
    <s v="3868.57"/>
    <x v="23"/>
    <s v="5493690000"/>
  </r>
  <r>
    <x v="24"/>
    <x v="1"/>
    <s v="SP500"/>
    <n v="3917.12"/>
    <n v="3978.19"/>
    <n v="3917.12"/>
    <n v="3974.54"/>
    <n v="5467850000"/>
    <x v="24"/>
    <x v="1"/>
    <x v="0"/>
    <s v="3917.12"/>
    <s v="3978.19"/>
    <s v="3917.12"/>
    <x v="24"/>
    <s v="5467850000"/>
  </r>
  <r>
    <x v="25"/>
    <x v="2"/>
    <s v="SP500"/>
    <n v="3731.17"/>
    <n v="3784.32"/>
    <n v="3725.62"/>
    <n v="3773.86"/>
    <n v="5392870000"/>
    <x v="25"/>
    <x v="2"/>
    <x v="0"/>
    <s v="3731.17"/>
    <s v="3784.32"/>
    <s v="3725.62"/>
    <x v="25"/>
    <s v="5392870000"/>
  </r>
  <r>
    <x v="26"/>
    <x v="0"/>
    <s v="SP500"/>
    <n v="3788.73"/>
    <n v="3788.73"/>
    <n v="3749.62"/>
    <n v="3768.25"/>
    <n v="5353060000"/>
    <x v="26"/>
    <x v="0"/>
    <x v="0"/>
    <s v="3788.73"/>
    <s v="3788.73"/>
    <s v="3749.62"/>
    <x v="26"/>
    <s v="5353060000"/>
  </r>
  <r>
    <x v="27"/>
    <x v="1"/>
    <s v="SP500"/>
    <n v="3915.54"/>
    <n v="3960.27"/>
    <n v="3915.54"/>
    <n v="3939.34"/>
    <n v="5300010000"/>
    <x v="27"/>
    <x v="1"/>
    <x v="0"/>
    <s v="3915.54"/>
    <s v="3960.27"/>
    <s v="3915.54"/>
    <x v="27"/>
    <s v="5300010000"/>
  </r>
  <r>
    <x v="28"/>
    <x v="6"/>
    <s v="SP500"/>
    <n v="4201.9399999999996"/>
    <n v="4213.38"/>
    <n v="4197.78"/>
    <n v="4200.88"/>
    <n v="5201110000"/>
    <x v="28"/>
    <x v="6"/>
    <x v="0"/>
    <s v="4201.94"/>
    <s v="4213.38"/>
    <s v="4197.78"/>
    <x v="28"/>
    <s v="5201110000"/>
  </r>
  <r>
    <x v="29"/>
    <x v="0"/>
    <s v="SP500"/>
    <n v="3814.98"/>
    <n v="3823.6"/>
    <n v="3792.86"/>
    <n v="3795.54"/>
    <n v="5180140000"/>
    <x v="29"/>
    <x v="0"/>
    <x v="0"/>
    <s v="3814.98"/>
    <s v="3823.6"/>
    <s v="3792.86"/>
    <x v="29"/>
    <s v="5180140000"/>
  </r>
  <r>
    <x v="30"/>
    <x v="0"/>
    <s v="SP500"/>
    <n v="3764.71"/>
    <n v="3811.55"/>
    <n v="3764.71"/>
    <n v="3803.79"/>
    <n v="5080870000"/>
    <x v="30"/>
    <x v="0"/>
    <x v="0"/>
    <s v="3764.71"/>
    <s v="3811.55"/>
    <s v="3764.71"/>
    <x v="30"/>
    <s v="5080870000"/>
  </r>
  <r>
    <x v="31"/>
    <x v="0"/>
    <s v="SP500"/>
    <n v="3844.24"/>
    <n v="3852.31"/>
    <n v="3830.41"/>
    <n v="3841.47"/>
    <n v="5080430000"/>
    <x v="31"/>
    <x v="0"/>
    <x v="0"/>
    <s v="3844.24"/>
    <s v="3852.31"/>
    <s v="3830.41"/>
    <x v="31"/>
    <s v="5080430000"/>
  </r>
  <r>
    <x v="32"/>
    <x v="1"/>
    <s v="SP500"/>
    <n v="3842.51"/>
    <n v="3914.5"/>
    <n v="3842.51"/>
    <n v="3901.82"/>
    <n v="5071540000"/>
    <x v="32"/>
    <x v="1"/>
    <x v="0"/>
    <s v="3842.51"/>
    <s v="3914.5"/>
    <s v="3842.51"/>
    <x v="32"/>
    <s v="5071540000"/>
  </r>
  <r>
    <x v="33"/>
    <x v="2"/>
    <s v="SP500"/>
    <n v="3939.61"/>
    <n v="3950.43"/>
    <n v="3923.85"/>
    <n v="3932.59"/>
    <n v="5037360000"/>
    <x v="33"/>
    <x v="2"/>
    <x v="0"/>
    <s v="3939.61"/>
    <s v="3950.43"/>
    <s v="3923.85"/>
    <x v="33"/>
    <s v="5037360000"/>
  </r>
  <r>
    <x v="34"/>
    <x v="0"/>
    <s v="SP500"/>
    <n v="3764.61"/>
    <n v="3769.99"/>
    <n v="3662.71"/>
    <n v="3700.65"/>
    <n v="5006680000"/>
    <x v="34"/>
    <x v="0"/>
    <x v="0"/>
    <s v="3764.61"/>
    <s v="3769.99"/>
    <s v="3662.71"/>
    <x v="34"/>
    <s v="5006680000"/>
  </r>
  <r>
    <x v="35"/>
    <x v="0"/>
    <s v="SP500"/>
    <n v="3781.88"/>
    <n v="3804.53"/>
    <n v="3780.37"/>
    <n v="3798.91"/>
    <n v="4982940000"/>
    <x v="35"/>
    <x v="0"/>
    <x v="0"/>
    <s v="3781.88"/>
    <s v="3804.53"/>
    <s v="3780.37"/>
    <x v="35"/>
    <s v="4982940000"/>
  </r>
  <r>
    <x v="36"/>
    <x v="0"/>
    <s v="SP500"/>
    <n v="3801.62"/>
    <n v="3810.78"/>
    <n v="3776.51"/>
    <n v="3801.19"/>
    <n v="4977210000"/>
    <x v="36"/>
    <x v="0"/>
    <x v="0"/>
    <s v="3801.62"/>
    <s v="3810.78"/>
    <s v="3776.51"/>
    <x v="36"/>
    <s v="4977210000"/>
  </r>
  <r>
    <x v="37"/>
    <x v="7"/>
    <s v="SP500"/>
    <n v="4640.25"/>
    <n v="4646.0200000000004"/>
    <n v="4560"/>
    <n v="4567"/>
    <n v="4950190000"/>
    <x v="37"/>
    <x v="7"/>
    <x v="0"/>
    <s v="4640.25"/>
    <s v="4646.02"/>
    <s v="4560"/>
    <x v="37"/>
    <s v="4950190000"/>
  </r>
  <r>
    <x v="38"/>
    <x v="1"/>
    <s v="SP500"/>
    <n v="3879.34"/>
    <n v="3919.54"/>
    <n v="3853.5"/>
    <n v="3909.52"/>
    <n v="4940800000"/>
    <x v="38"/>
    <x v="1"/>
    <x v="0"/>
    <s v="3879.34"/>
    <s v="3919.54"/>
    <s v="3853.5"/>
    <x v="38"/>
    <s v="4940800000"/>
  </r>
  <r>
    <x v="39"/>
    <x v="1"/>
    <s v="SP500"/>
    <n v="3942.96"/>
    <n v="3970.08"/>
    <n v="3923.54"/>
    <n v="3968.94"/>
    <n v="4882190000"/>
    <x v="39"/>
    <x v="1"/>
    <x v="0"/>
    <s v="3942.96"/>
    <s v="3970.08"/>
    <s v="3923.54"/>
    <x v="39"/>
    <s v="4882190000"/>
  </r>
  <r>
    <x v="40"/>
    <x v="3"/>
    <s v="SP500"/>
    <n v="4206.82"/>
    <n v="4217.37"/>
    <n v="4198.2700000000004"/>
    <n v="4208.12"/>
    <n v="4860930000"/>
    <x v="40"/>
    <x v="3"/>
    <x v="0"/>
    <s v="4206.82"/>
    <s v="4217.37"/>
    <s v="4198.27"/>
    <x v="40"/>
    <s v="4860930000"/>
  </r>
  <r>
    <x v="41"/>
    <x v="2"/>
    <s v="SP500"/>
    <n v="3836.66"/>
    <n v="3872.42"/>
    <n v="3836.66"/>
    <n v="3871.74"/>
    <n v="4856670000"/>
    <x v="41"/>
    <x v="2"/>
    <x v="0"/>
    <s v="3836.66"/>
    <s v="3872.42"/>
    <s v="3836.66"/>
    <x v="41"/>
    <s v="4856670000"/>
  </r>
  <r>
    <x v="42"/>
    <x v="2"/>
    <s v="SP500"/>
    <n v="3840.27"/>
    <n v="3847.51"/>
    <n v="3816.68"/>
    <n v="3830.17"/>
    <n v="4846900000"/>
    <x v="42"/>
    <x v="2"/>
    <x v="0"/>
    <s v="3840.27"/>
    <s v="3847.51"/>
    <s v="3816.68"/>
    <x v="42"/>
    <s v="4846900000"/>
  </r>
  <r>
    <x v="43"/>
    <x v="2"/>
    <s v="SP500"/>
    <n v="3878.3"/>
    <n v="3894.56"/>
    <n v="3874.93"/>
    <n v="3886.83"/>
    <n v="4838580000"/>
    <x v="43"/>
    <x v="2"/>
    <x v="0"/>
    <s v="3878.3"/>
    <s v="3894.56"/>
    <s v="3874.93"/>
    <x v="43"/>
    <s v="4838580000"/>
  </r>
  <r>
    <x v="44"/>
    <x v="2"/>
    <s v="SP500"/>
    <n v="3921.16"/>
    <n v="3930.41"/>
    <n v="3903.07"/>
    <n v="3906.71"/>
    <n v="4823940000"/>
    <x v="44"/>
    <x v="2"/>
    <x v="0"/>
    <s v="3921.16"/>
    <s v="3930.41"/>
    <s v="3903.07"/>
    <x v="44"/>
    <s v="4823940000"/>
  </r>
  <r>
    <x v="45"/>
    <x v="2"/>
    <s v="SP500"/>
    <n v="3920.78"/>
    <n v="3931.5"/>
    <n v="3884.94"/>
    <n v="3909.88"/>
    <n v="4815380000"/>
    <x v="45"/>
    <x v="2"/>
    <x v="0"/>
    <s v="3920.78"/>
    <s v="3931.5"/>
    <s v="3884.94"/>
    <x v="45"/>
    <s v="4815380000"/>
  </r>
  <r>
    <x v="46"/>
    <x v="2"/>
    <s v="SP500"/>
    <n v="3915.86"/>
    <n v="3921.98"/>
    <n v="3885.03"/>
    <n v="3913.97"/>
    <n v="4773430000"/>
    <x v="46"/>
    <x v="2"/>
    <x v="0"/>
    <s v="3915.86"/>
    <s v="3921.98"/>
    <s v="3885.03"/>
    <x v="46"/>
    <s v="4773430000"/>
  </r>
  <r>
    <x v="47"/>
    <x v="1"/>
    <s v="SP500"/>
    <n v="3919.93"/>
    <n v="3942.08"/>
    <n v="3889.07"/>
    <n v="3889.14"/>
    <n v="4766990000"/>
    <x v="47"/>
    <x v="1"/>
    <x v="0"/>
    <s v="3919.93"/>
    <s v="3942.08"/>
    <s v="3889.07"/>
    <x v="47"/>
    <s v="4766990000"/>
  </r>
  <r>
    <x v="48"/>
    <x v="0"/>
    <s v="SP500"/>
    <n v="3815.05"/>
    <n v="3826.69"/>
    <n v="3783.6"/>
    <n v="3824.68"/>
    <n v="4764180000"/>
    <x v="48"/>
    <x v="0"/>
    <x v="0"/>
    <s v="3815.05"/>
    <s v="3826.69"/>
    <s v="3783.6"/>
    <x v="48"/>
    <s v="4764180000"/>
  </r>
  <r>
    <x v="49"/>
    <x v="2"/>
    <s v="SP500"/>
    <n v="3918.5"/>
    <n v="3933.61"/>
    <n v="3900.43"/>
    <n v="3931.33"/>
    <n v="4718280000"/>
    <x v="49"/>
    <x v="2"/>
    <x v="0"/>
    <s v="3918.5"/>
    <s v="3933.61"/>
    <s v="3900.43"/>
    <x v="49"/>
    <s v="4718280000"/>
  </r>
  <r>
    <x v="50"/>
    <x v="1"/>
    <s v="SP500"/>
    <n v="3937.6"/>
    <n v="3949.13"/>
    <n v="3901.57"/>
    <n v="3910.52"/>
    <n v="4645340000"/>
    <x v="50"/>
    <x v="1"/>
    <x v="0"/>
    <s v="3937.6"/>
    <s v="3949.13"/>
    <s v="3901.57"/>
    <x v="50"/>
    <s v="4645340000"/>
  </r>
  <r>
    <x v="51"/>
    <x v="2"/>
    <s v="SP500"/>
    <n v="3892.59"/>
    <n v="3915.77"/>
    <n v="3892.59"/>
    <n v="3915.59"/>
    <n v="4635030000"/>
    <x v="51"/>
    <x v="2"/>
    <x v="0"/>
    <s v="3892.59"/>
    <s v="3915.77"/>
    <s v="3892.59"/>
    <x v="51"/>
    <s v="4635030000"/>
  </r>
  <r>
    <x v="52"/>
    <x v="1"/>
    <s v="SP500"/>
    <n v="3969.31"/>
    <n v="3981.83"/>
    <n v="3943.25"/>
    <n v="3971.09"/>
    <n v="4619840000"/>
    <x v="52"/>
    <x v="1"/>
    <x v="0"/>
    <s v="3969.31"/>
    <s v="3981.83"/>
    <s v="3943.25"/>
    <x v="52"/>
    <s v="4619840000"/>
  </r>
  <r>
    <x v="53"/>
    <x v="1"/>
    <s v="SP500"/>
    <n v="3973.59"/>
    <n v="3981.04"/>
    <n v="3953.44"/>
    <n v="3962.71"/>
    <n v="4604870000"/>
    <x v="53"/>
    <x v="1"/>
    <x v="0"/>
    <s v="3973.59"/>
    <s v="3981.04"/>
    <s v="3953.44"/>
    <x v="53"/>
    <s v="4604870000"/>
  </r>
  <r>
    <x v="54"/>
    <x v="0"/>
    <s v="SP500"/>
    <n v="3802.23"/>
    <n v="3820.96"/>
    <n v="3791.5"/>
    <n v="3809.84"/>
    <n v="4590420000"/>
    <x v="54"/>
    <x v="0"/>
    <x v="0"/>
    <s v="3802.23"/>
    <s v="3820.96"/>
    <s v="3791.5"/>
    <x v="54"/>
    <s v="4590420000"/>
  </r>
  <r>
    <x v="55"/>
    <x v="0"/>
    <s v="SP500"/>
    <n v="3698.02"/>
    <n v="3737.83"/>
    <n v="3695.07"/>
    <n v="3726.86"/>
    <n v="4582620000"/>
    <x v="55"/>
    <x v="0"/>
    <x v="0"/>
    <s v="3698.02"/>
    <s v="3737.83"/>
    <s v="3695.07"/>
    <x v="55"/>
    <s v="4582620000"/>
  </r>
  <r>
    <x v="56"/>
    <x v="3"/>
    <s v="SP500"/>
    <n v="4191.43"/>
    <n v="4204.3900000000003"/>
    <n v="4167.93"/>
    <n v="4192.8500000000004"/>
    <n v="4579450000"/>
    <x v="56"/>
    <x v="3"/>
    <x v="0"/>
    <s v="4191.43"/>
    <s v="4204.39"/>
    <s v="4167.93"/>
    <x v="56"/>
    <s v="4579450000"/>
  </r>
  <r>
    <x v="57"/>
    <x v="2"/>
    <s v="SP500"/>
    <n v="3916.4"/>
    <n v="3925.99"/>
    <n v="3890.39"/>
    <n v="3916.38"/>
    <n v="4570080000"/>
    <x v="57"/>
    <x v="2"/>
    <x v="0"/>
    <s v="3916.4"/>
    <s v="3925.99"/>
    <s v="3890.39"/>
    <x v="57"/>
    <s v="4570080000"/>
  </r>
  <r>
    <x v="58"/>
    <x v="1"/>
    <s v="SP500"/>
    <n v="3967.25"/>
    <n v="3994.41"/>
    <n v="3966.98"/>
    <n v="3972.89"/>
    <n v="4564980000"/>
    <x v="58"/>
    <x v="1"/>
    <x v="0"/>
    <s v="3967.25"/>
    <s v="3994.41"/>
    <s v="3966.98"/>
    <x v="58"/>
    <s v="4564980000"/>
  </r>
  <r>
    <x v="59"/>
    <x v="2"/>
    <s v="SP500"/>
    <n v="3910.49"/>
    <n v="3918.35"/>
    <n v="3902.64"/>
    <n v="3911.23"/>
    <n v="4554610000"/>
    <x v="59"/>
    <x v="2"/>
    <x v="0"/>
    <s v="3910.49"/>
    <s v="3918.35"/>
    <s v="3902.64"/>
    <x v="59"/>
    <s v="4554610000"/>
  </r>
  <r>
    <x v="60"/>
    <x v="0"/>
    <s v="SP500"/>
    <n v="3816.22"/>
    <n v="3859.75"/>
    <n v="3816.22"/>
    <n v="3851.85"/>
    <n v="4551790000"/>
    <x v="60"/>
    <x v="0"/>
    <x v="0"/>
    <s v="3816.22"/>
    <s v="3859.75"/>
    <s v="3816.22"/>
    <x v="60"/>
    <s v="4551790000"/>
  </r>
  <r>
    <x v="61"/>
    <x v="1"/>
    <s v="SP500"/>
    <n v="3949.57"/>
    <n v="3983.87"/>
    <n v="3935.74"/>
    <n v="3974.12"/>
    <n v="4541620000"/>
    <x v="61"/>
    <x v="1"/>
    <x v="0"/>
    <s v="3949.57"/>
    <s v="3983.87"/>
    <s v="3935.74"/>
    <x v="61"/>
    <s v="4541620000"/>
  </r>
  <r>
    <x v="62"/>
    <x v="6"/>
    <s v="SP500"/>
    <n v="4169.1400000000003"/>
    <n v="4202.7"/>
    <n v="4147.33"/>
    <n v="4201.62"/>
    <n v="4504860000"/>
    <x v="62"/>
    <x v="6"/>
    <x v="0"/>
    <s v="4169.14"/>
    <s v="4202.7"/>
    <s v="4147.33"/>
    <x v="62"/>
    <s v="4504860000"/>
  </r>
  <r>
    <x v="63"/>
    <x v="0"/>
    <s v="SP500"/>
    <n v="3857.46"/>
    <n v="3861.45"/>
    <n v="3845.05"/>
    <n v="3853.07"/>
    <n v="4484460000"/>
    <x v="63"/>
    <x v="0"/>
    <x v="0"/>
    <s v="3857.46"/>
    <s v="3861.45"/>
    <s v="3845.05"/>
    <x v="63"/>
    <s v="4484460000"/>
  </r>
  <r>
    <x v="64"/>
    <x v="1"/>
    <s v="SP500"/>
    <n v="3924.52"/>
    <n v="3944.99"/>
    <n v="3915.21"/>
    <n v="3943.34"/>
    <n v="4469240000"/>
    <x v="64"/>
    <x v="1"/>
    <x v="0"/>
    <s v="3924.52"/>
    <s v="3944.99"/>
    <s v="3915.21"/>
    <x v="64"/>
    <s v="4469240000"/>
  </r>
  <r>
    <x v="65"/>
    <x v="0"/>
    <s v="SP500"/>
    <n v="3803.14"/>
    <n v="3817.86"/>
    <n v="3789.02"/>
    <n v="3799.61"/>
    <n v="4450500000"/>
    <x v="65"/>
    <x v="0"/>
    <x v="0"/>
    <s v="3803.14"/>
    <s v="3817.86"/>
    <s v="3789.02"/>
    <x v="65"/>
    <s v="4450500000"/>
  </r>
  <r>
    <x v="66"/>
    <x v="6"/>
    <s v="SP500"/>
    <n v="4179.04"/>
    <n v="4179.04"/>
    <n v="4128.59"/>
    <n v="4164.66"/>
    <n v="4441080000"/>
    <x v="66"/>
    <x v="6"/>
    <x v="0"/>
    <s v="4179.04"/>
    <s v="4179.04"/>
    <s v="4128.59"/>
    <x v="66"/>
    <s v="4441080000"/>
  </r>
  <r>
    <x v="67"/>
    <x v="8"/>
    <s v="SP500"/>
    <n v="4159.18"/>
    <n v="4159.18"/>
    <n v="4118.38"/>
    <n v="4134.9399999999996"/>
    <n v="4338230000"/>
    <x v="67"/>
    <x v="8"/>
    <x v="0"/>
    <s v="4159.18"/>
    <s v="4159.18"/>
    <s v="4118.38"/>
    <x v="67"/>
    <s v="4338230000"/>
  </r>
  <r>
    <x v="68"/>
    <x v="1"/>
    <s v="SP500"/>
    <n v="3916.48"/>
    <n v="3955.31"/>
    <n v="3914.16"/>
    <n v="3940.59"/>
    <n v="4311380000"/>
    <x v="68"/>
    <x v="1"/>
    <x v="0"/>
    <s v="3916.48"/>
    <s v="3955.31"/>
    <s v="3914.16"/>
    <x v="68"/>
    <s v="4311380000"/>
  </r>
  <r>
    <x v="69"/>
    <x v="8"/>
    <s v="SP500"/>
    <n v="4206.1400000000003"/>
    <n v="4218.78"/>
    <n v="4176.8100000000004"/>
    <n v="4211.47"/>
    <n v="4288940000"/>
    <x v="69"/>
    <x v="8"/>
    <x v="0"/>
    <s v="4206.14"/>
    <s v="4218.78"/>
    <s v="4176.81"/>
    <x v="69"/>
    <s v="4288940000"/>
  </r>
  <r>
    <x v="70"/>
    <x v="8"/>
    <s v="SP500"/>
    <n v="4198.1000000000004"/>
    <n v="4198.1000000000004"/>
    <n v="4174.8500000000004"/>
    <n v="4181.17"/>
    <n v="4273680000"/>
    <x v="70"/>
    <x v="8"/>
    <x v="0"/>
    <s v="4198.1"/>
    <s v="4198.1"/>
    <s v="4174.85"/>
    <x v="70"/>
    <s v="4273680000"/>
  </r>
  <r>
    <x v="71"/>
    <x v="8"/>
    <s v="SP500"/>
    <n v="4170.46"/>
    <n v="4179.57"/>
    <n v="4123.6899999999996"/>
    <n v="4134.9799999999996"/>
    <n v="4235040000"/>
    <x v="71"/>
    <x v="8"/>
    <x v="0"/>
    <s v="4170.46"/>
    <s v="4179.57"/>
    <s v="4123.69"/>
    <x v="71"/>
    <s v="4235040000"/>
  </r>
  <r>
    <x v="72"/>
    <x v="6"/>
    <s v="SP500"/>
    <n v="4210.7700000000004"/>
    <n v="4218.3599999999997"/>
    <n v="4203.57"/>
    <n v="4204.1099999999997"/>
    <n v="4199270000"/>
    <x v="72"/>
    <x v="6"/>
    <x v="0"/>
    <s v="4210.77"/>
    <s v="4218.36"/>
    <s v="4203.57"/>
    <x v="72"/>
    <s v="4199270000"/>
  </r>
  <r>
    <x v="73"/>
    <x v="8"/>
    <s v="SP500"/>
    <n v="4174.1400000000003"/>
    <n v="4191.3100000000004"/>
    <n v="4170.75"/>
    <n v="4185.47"/>
    <n v="4157430000"/>
    <x v="73"/>
    <x v="8"/>
    <x v="0"/>
    <s v="4174.14"/>
    <s v="4191.31"/>
    <s v="4170.75"/>
    <x v="73"/>
    <s v="4157430000"/>
  </r>
  <r>
    <x v="74"/>
    <x v="9"/>
    <s v="SP500"/>
    <n v="4296.3999999999996"/>
    <n v="4296.3999999999996"/>
    <n v="4233.13"/>
    <n v="4258.49"/>
    <n v="4155790000"/>
    <x v="74"/>
    <x v="9"/>
    <x v="0"/>
    <s v="4296.4"/>
    <s v="4296.4"/>
    <s v="4233.13"/>
    <x v="74"/>
    <s v="4155790000"/>
  </r>
  <r>
    <x v="75"/>
    <x v="8"/>
    <s v="SP500"/>
    <n v="3992.78"/>
    <n v="4020.63"/>
    <n v="3992.78"/>
    <n v="4019.87"/>
    <n v="4151240000"/>
    <x v="75"/>
    <x v="8"/>
    <x v="0"/>
    <s v="3992.78"/>
    <s v="4020.63"/>
    <s v="3992.78"/>
    <x v="75"/>
    <s v="4151240000"/>
  </r>
  <r>
    <x v="76"/>
    <x v="3"/>
    <s v="SP500"/>
    <n v="4216.5200000000004"/>
    <n v="4234.12"/>
    <n v="4197.59"/>
    <n v="4202.04"/>
    <n v="4122960000"/>
    <x v="76"/>
    <x v="3"/>
    <x v="0"/>
    <s v="4216.52"/>
    <s v="4234.12"/>
    <s v="4197.59"/>
    <x v="76"/>
    <s v="4122960000"/>
  </r>
  <r>
    <x v="77"/>
    <x v="2"/>
    <s v="SP500"/>
    <n v="3911.65"/>
    <n v="3937.23"/>
    <n v="3905.78"/>
    <n v="3934.83"/>
    <n v="4119260000"/>
    <x v="77"/>
    <x v="2"/>
    <x v="0"/>
    <s v="3911.65"/>
    <s v="3937.23"/>
    <s v="3905.78"/>
    <x v="77"/>
    <s v="4119260000"/>
  </r>
  <r>
    <x v="78"/>
    <x v="8"/>
    <s v="SP500"/>
    <n v="4074.29"/>
    <n v="4083.13"/>
    <n v="4068.31"/>
    <n v="4079.95"/>
    <n v="4112640000"/>
    <x v="78"/>
    <x v="8"/>
    <x v="0"/>
    <s v="4074.29"/>
    <s v="4083.13"/>
    <s v="4068.31"/>
    <x v="78"/>
    <s v="4112640000"/>
  </r>
  <r>
    <x v="79"/>
    <x v="1"/>
    <s v="SP500"/>
    <n v="3963.34"/>
    <n v="3968.01"/>
    <n v="3944.35"/>
    <n v="3958.55"/>
    <n v="4103570000"/>
    <x v="79"/>
    <x v="1"/>
    <x v="0"/>
    <s v="3963.34"/>
    <s v="3968.01"/>
    <s v="3944.35"/>
    <x v="79"/>
    <s v="4103570000"/>
  </r>
  <r>
    <x v="80"/>
    <x v="5"/>
    <s v="SP500"/>
    <n v="4602.82"/>
    <n v="4652.9399999999996"/>
    <n v="4510.2700000000004"/>
    <n v="4513.04"/>
    <n v="4078260000"/>
    <x v="80"/>
    <x v="5"/>
    <x v="0"/>
    <s v="4602.82"/>
    <s v="4652.94"/>
    <s v="4510.27"/>
    <x v="80"/>
    <s v="4078260000"/>
  </r>
  <r>
    <x v="81"/>
    <x v="6"/>
    <s v="SP500"/>
    <n v="4191.9799999999996"/>
    <n v="4209.3900000000003"/>
    <n v="4188.03"/>
    <n v="4192.66"/>
    <n v="4061170000"/>
    <x v="81"/>
    <x v="6"/>
    <x v="0"/>
    <s v="4191.98"/>
    <s v="4209.39"/>
    <s v="4188.03"/>
    <x v="81"/>
    <s v="4061170000"/>
  </r>
  <r>
    <x v="82"/>
    <x v="1"/>
    <s v="SP500"/>
    <n v="3953.5"/>
    <n v="3969.62"/>
    <n v="3910.86"/>
    <n v="3915.46"/>
    <n v="4043170000"/>
    <x v="82"/>
    <x v="1"/>
    <x v="0"/>
    <s v="3953.5"/>
    <s v="3969.62"/>
    <s v="3910.86"/>
    <x v="82"/>
    <s v="4043170000"/>
  </r>
  <r>
    <x v="83"/>
    <x v="6"/>
    <s v="SP500"/>
    <n v="4177.0600000000004"/>
    <n v="4187.72"/>
    <n v="4160.9399999999996"/>
    <n v="4167.59"/>
    <n v="4029050000"/>
    <x v="83"/>
    <x v="6"/>
    <x v="0"/>
    <s v="4177.06"/>
    <s v="4187.72"/>
    <s v="4160.94"/>
    <x v="83"/>
    <s v="4029050000"/>
  </r>
  <r>
    <x v="84"/>
    <x v="8"/>
    <s v="SP500"/>
    <n v="4075.57"/>
    <n v="4086.23"/>
    <n v="4068.14"/>
    <n v="4073.94"/>
    <n v="4027880000"/>
    <x v="84"/>
    <x v="8"/>
    <x v="0"/>
    <s v="4075.57"/>
    <s v="4086.23"/>
    <s v="4068.14"/>
    <x v="84"/>
    <s v="4027880000"/>
  </r>
  <r>
    <x v="85"/>
    <x v="8"/>
    <s v="SP500"/>
    <n v="4139.76"/>
    <n v="4173.49"/>
    <n v="4139.76"/>
    <n v="4170.42"/>
    <n v="4027680000"/>
    <x v="85"/>
    <x v="8"/>
    <x v="0"/>
    <s v="4139.76"/>
    <s v="4173.49"/>
    <s v="4139.76"/>
    <x v="85"/>
    <s v="4027680000"/>
  </r>
  <r>
    <x v="86"/>
    <x v="6"/>
    <s v="SP500"/>
    <n v="4210.34"/>
    <n v="4238.04"/>
    <n v="4201.6400000000003"/>
    <n v="4232.6000000000004"/>
    <n v="4013060000"/>
    <x v="86"/>
    <x v="6"/>
    <x v="0"/>
    <s v="4210.34"/>
    <s v="4238.04"/>
    <s v="4201.64"/>
    <x v="86"/>
    <s v="4013060000"/>
  </r>
  <r>
    <x v="87"/>
    <x v="8"/>
    <s v="SP500"/>
    <n v="4034.44"/>
    <n v="4083.42"/>
    <n v="4034.44"/>
    <n v="4077.91"/>
    <n v="3999760000"/>
    <x v="87"/>
    <x v="8"/>
    <x v="0"/>
    <s v="4034.44"/>
    <s v="4083.42"/>
    <s v="4034.44"/>
    <x v="87"/>
    <s v="3999760000"/>
  </r>
  <r>
    <x v="88"/>
    <x v="8"/>
    <s v="SP500"/>
    <n v="4141.58"/>
    <n v="4151.6899999999996"/>
    <n v="4120.87"/>
    <n v="4124.66"/>
    <n v="3976540000"/>
    <x v="88"/>
    <x v="8"/>
    <x v="0"/>
    <s v="4141.58"/>
    <s v="4151.69"/>
    <s v="4120.87"/>
    <x v="88"/>
    <s v="3976540000"/>
  </r>
  <r>
    <x v="89"/>
    <x v="5"/>
    <s v="SP500"/>
    <n v="4589.49"/>
    <n v="4608.03"/>
    <n v="4495.12"/>
    <n v="4538.43"/>
    <n v="3971500000"/>
    <x v="89"/>
    <x v="5"/>
    <x v="0"/>
    <s v="4589.49"/>
    <s v="4608.03"/>
    <s v="4495.12"/>
    <x v="89"/>
    <s v="3971500000"/>
  </r>
  <r>
    <x v="90"/>
    <x v="3"/>
    <s v="SP500"/>
    <n v="4220.37"/>
    <n v="4232.29"/>
    <n v="4196.05"/>
    <n v="4221.8599999999997"/>
    <n v="3952110000"/>
    <x v="90"/>
    <x v="3"/>
    <x v="0"/>
    <s v="4220.37"/>
    <s v="4232.29"/>
    <s v="4196.05"/>
    <x v="90"/>
    <s v="3952110000"/>
  </r>
  <r>
    <x v="91"/>
    <x v="3"/>
    <s v="SP500"/>
    <n v="4233.8100000000004"/>
    <n v="4236.74"/>
    <n v="4208.41"/>
    <n v="4227.26"/>
    <n v="3943870000"/>
    <x v="91"/>
    <x v="3"/>
    <x v="0"/>
    <s v="4233.81"/>
    <s v="4236.74"/>
    <s v="4208.41"/>
    <x v="91"/>
    <s v="3943870000"/>
  </r>
  <r>
    <x v="92"/>
    <x v="3"/>
    <s v="SP500"/>
    <n v="4232.99"/>
    <n v="4237.09"/>
    <n v="4218.74"/>
    <n v="4219.55"/>
    <n v="3902870000"/>
    <x v="92"/>
    <x v="3"/>
    <x v="0"/>
    <s v="4232.99"/>
    <s v="4237.09"/>
    <s v="4218.74"/>
    <x v="92"/>
    <s v="3902870000"/>
  </r>
  <r>
    <x v="93"/>
    <x v="8"/>
    <s v="SP500"/>
    <n v="4089.95"/>
    <n v="4098.1899999999996"/>
    <n v="4082.54"/>
    <n v="4097.17"/>
    <n v="3901910000"/>
    <x v="93"/>
    <x v="8"/>
    <x v="0"/>
    <s v="4089.95"/>
    <s v="4098.19"/>
    <s v="4082.54"/>
    <x v="93"/>
    <s v="3901910000"/>
  </r>
  <r>
    <x v="94"/>
    <x v="8"/>
    <s v="SP500"/>
    <n v="4128.42"/>
    <n v="4175.0200000000004"/>
    <n v="4126.3500000000004"/>
    <n v="4173.42"/>
    <n v="3865820000"/>
    <x v="94"/>
    <x v="8"/>
    <x v="0"/>
    <s v="4128.42"/>
    <s v="4175.02"/>
    <s v="4126.35"/>
    <x v="94"/>
    <s v="3865820000"/>
  </r>
  <r>
    <x v="95"/>
    <x v="3"/>
    <s v="SP500"/>
    <n v="4229.34"/>
    <n v="4232.34"/>
    <n v="4215.66"/>
    <n v="4226.5200000000004"/>
    <n v="3835570000"/>
    <x v="95"/>
    <x v="3"/>
    <x v="0"/>
    <s v="4229.34"/>
    <s v="4232.34"/>
    <s v="4215.66"/>
    <x v="95"/>
    <s v="3835570000"/>
  </r>
  <r>
    <x v="96"/>
    <x v="8"/>
    <s v="SP500"/>
    <n v="4179.8"/>
    <n v="4180.8100000000004"/>
    <n v="4150.47"/>
    <n v="4163.26"/>
    <n v="3788020000"/>
    <x v="96"/>
    <x v="8"/>
    <x v="0"/>
    <s v="4179.8"/>
    <s v="4180.81"/>
    <s v="4150.47"/>
    <x v="96"/>
    <s v="3788020000"/>
  </r>
  <r>
    <x v="97"/>
    <x v="4"/>
    <s v="SP500"/>
    <n v="4402.95"/>
    <n v="4402.95"/>
    <n v="4305.91"/>
    <n v="4357.7299999999996"/>
    <n v="3773680000"/>
    <x v="97"/>
    <x v="4"/>
    <x v="0"/>
    <s v="4402.95"/>
    <s v="4402.95"/>
    <s v="4305.91"/>
    <x v="97"/>
    <s v="3773680000"/>
  </r>
  <r>
    <x v="98"/>
    <x v="8"/>
    <s v="SP500"/>
    <n v="4185.1400000000003"/>
    <n v="4201.53"/>
    <n v="4181.78"/>
    <n v="4183.18"/>
    <n v="3772390000"/>
    <x v="98"/>
    <x v="8"/>
    <x v="0"/>
    <s v="4185.14"/>
    <s v="4201.53"/>
    <s v="4181.78"/>
    <x v="98"/>
    <s v="3772390000"/>
  </r>
  <r>
    <x v="99"/>
    <x v="5"/>
    <s v="SP500"/>
    <n v="4504.7299999999996"/>
    <n v="4595.46"/>
    <n v="4504.7299999999996"/>
    <n v="4577.1000000000004"/>
    <n v="3771510000"/>
    <x v="99"/>
    <x v="5"/>
    <x v="0"/>
    <s v="4504.73"/>
    <s v="4595.46"/>
    <s v="4504.73"/>
    <x v="99"/>
    <s v="3771510000"/>
  </r>
  <r>
    <x v="100"/>
    <x v="8"/>
    <s v="SP500"/>
    <n v="4185.03"/>
    <n v="4194.1899999999996"/>
    <n v="4182.3599999999997"/>
    <n v="4187.62"/>
    <n v="3738920000"/>
    <x v="100"/>
    <x v="8"/>
    <x v="0"/>
    <s v="4185.03"/>
    <s v="4194.19"/>
    <s v="4182.36"/>
    <x v="100"/>
    <s v="3738920000"/>
  </r>
  <r>
    <x v="101"/>
    <x v="6"/>
    <s v="SP500"/>
    <n v="4130.55"/>
    <n v="4134.7299999999996"/>
    <n v="4056.88"/>
    <n v="4063.04"/>
    <n v="3735080000"/>
    <x v="101"/>
    <x v="6"/>
    <x v="0"/>
    <s v="4130.55"/>
    <s v="4134.73"/>
    <s v="4056.88"/>
    <x v="101"/>
    <s v="3735080000"/>
  </r>
  <r>
    <x v="102"/>
    <x v="8"/>
    <s v="SP500"/>
    <n v="4130.1000000000004"/>
    <n v="4148"/>
    <n v="4124.43"/>
    <n v="4141.59"/>
    <n v="3728440000"/>
    <x v="102"/>
    <x v="8"/>
    <x v="0"/>
    <s v="4130.1"/>
    <s v="4148"/>
    <s v="4124.43"/>
    <x v="102"/>
    <s v="3728440000"/>
  </r>
  <r>
    <x v="103"/>
    <x v="3"/>
    <s v="SP500"/>
    <n v="4248.87"/>
    <n v="4251.8900000000003"/>
    <n v="4202.45"/>
    <n v="4223.7"/>
    <n v="3722050000"/>
    <x v="103"/>
    <x v="3"/>
    <x v="0"/>
    <s v="4248.87"/>
    <s v="4251.89"/>
    <s v="4202.45"/>
    <x v="103"/>
    <s v="3722050000"/>
  </r>
  <r>
    <x v="104"/>
    <x v="8"/>
    <s v="SP500"/>
    <n v="4188.25"/>
    <n v="4193.3500000000004"/>
    <n v="4176.22"/>
    <n v="4186.72"/>
    <n v="3703240000"/>
    <x v="104"/>
    <x v="8"/>
    <x v="0"/>
    <s v="4188.25"/>
    <s v="4193.35"/>
    <s v="4176.22"/>
    <x v="104"/>
    <s v="3703240000"/>
  </r>
  <r>
    <x v="105"/>
    <x v="3"/>
    <s v="SP500"/>
    <n v="4290.6499999999996"/>
    <n v="4302.43"/>
    <n v="4287.96"/>
    <n v="4297.5"/>
    <n v="3687880000"/>
    <x v="105"/>
    <x v="3"/>
    <x v="0"/>
    <s v="4290.65"/>
    <s v="4302.43"/>
    <s v="4287.96"/>
    <x v="105"/>
    <s v="3687880000"/>
  </r>
  <r>
    <x v="106"/>
    <x v="6"/>
    <s v="SP500"/>
    <n v="4074.99"/>
    <n v="4131.58"/>
    <n v="4074.99"/>
    <n v="4112.5"/>
    <n v="3687780000"/>
    <x v="106"/>
    <x v="6"/>
    <x v="0"/>
    <s v="4074.99"/>
    <s v="4131.58"/>
    <s v="4074.99"/>
    <x v="106"/>
    <s v="3687780000"/>
  </r>
  <r>
    <x v="107"/>
    <x v="6"/>
    <s v="SP500"/>
    <n v="4228.29"/>
    <n v="4236.3900000000003"/>
    <n v="4188.13"/>
    <n v="4188.43"/>
    <n v="3678970000"/>
    <x v="107"/>
    <x v="6"/>
    <x v="0"/>
    <s v="4228.29"/>
    <s v="4236.39"/>
    <s v="4188.13"/>
    <x v="107"/>
    <s v="3678970000"/>
  </r>
  <r>
    <x v="108"/>
    <x v="6"/>
    <s v="SP500"/>
    <n v="4191.59"/>
    <n v="4202.6099999999997"/>
    <n v="4184.1099999999997"/>
    <n v="4195.99"/>
    <n v="3674490000"/>
    <x v="108"/>
    <x v="6"/>
    <x v="0"/>
    <s v="4191.59"/>
    <s v="4202.61"/>
    <s v="4184.11"/>
    <x v="108"/>
    <s v="3674490000"/>
  </r>
  <r>
    <x v="109"/>
    <x v="8"/>
    <s v="SP500"/>
    <n v="4096.1099999999997"/>
    <n v="4129.4799999999996"/>
    <n v="4095.51"/>
    <n v="4128.8"/>
    <n v="3634910000"/>
    <x v="109"/>
    <x v="8"/>
    <x v="0"/>
    <s v="4096.11"/>
    <s v="4129.48"/>
    <s v="4095.51"/>
    <x v="109"/>
    <s v="3634910000"/>
  </r>
  <r>
    <x v="110"/>
    <x v="9"/>
    <s v="SP500"/>
    <n v="4265.1099999999997"/>
    <n v="4336.84"/>
    <n v="4262.05"/>
    <n v="4323.0600000000004"/>
    <n v="3634190000"/>
    <x v="110"/>
    <x v="9"/>
    <x v="0"/>
    <s v="4265.11"/>
    <s v="4336.84"/>
    <s v="4262.05"/>
    <x v="110"/>
    <s v="3634190000"/>
  </r>
  <r>
    <x v="111"/>
    <x v="10"/>
    <s v="SP500"/>
    <n v="4572.87"/>
    <n v="4608.08"/>
    <n v="4567.59"/>
    <n v="4605.38"/>
    <n v="3632260000"/>
    <x v="111"/>
    <x v="10"/>
    <x v="0"/>
    <s v="4572.87"/>
    <s v="4608.08"/>
    <s v="4567.59"/>
    <x v="111"/>
    <s v="3632260000"/>
  </r>
  <r>
    <x v="112"/>
    <x v="3"/>
    <s v="SP500"/>
    <n v="4248.3100000000004"/>
    <n v="4255.59"/>
    <n v="4234.07"/>
    <n v="4255.1499999999996"/>
    <n v="3612050000"/>
    <x v="112"/>
    <x v="3"/>
    <x v="0"/>
    <s v="4248.31"/>
    <s v="4255.59"/>
    <s v="4234.07"/>
    <x v="112"/>
    <s v="3612050000"/>
  </r>
  <r>
    <x v="113"/>
    <x v="6"/>
    <s v="SP500"/>
    <n v="4150.34"/>
    <n v="4162.04"/>
    <n v="4111.53"/>
    <n v="4152.1000000000004"/>
    <n v="3593110000"/>
    <x v="113"/>
    <x v="6"/>
    <x v="0"/>
    <s v="4150.34"/>
    <s v="4162.04"/>
    <s v="4111.53"/>
    <x v="113"/>
    <s v="3593110000"/>
  </r>
  <r>
    <x v="114"/>
    <x v="5"/>
    <s v="SP500"/>
    <n v="4719.13"/>
    <n v="4731.99"/>
    <n v="4651.8900000000003"/>
    <n v="4668.67"/>
    <n v="3592810000"/>
    <x v="114"/>
    <x v="5"/>
    <x v="0"/>
    <s v="4719.13"/>
    <s v="4731.99"/>
    <s v="4651.89"/>
    <x v="114"/>
    <s v="3592810000"/>
  </r>
  <r>
    <x v="115"/>
    <x v="7"/>
    <s v="SP500"/>
    <n v="4670.26"/>
    <n v="4684.8500000000004"/>
    <n v="4630.8599999999997"/>
    <n v="4646.71"/>
    <n v="3581630000"/>
    <x v="115"/>
    <x v="7"/>
    <x v="0"/>
    <s v="4670.26"/>
    <s v="4684.85"/>
    <s v="4630.86"/>
    <x v="115"/>
    <s v="3581630000"/>
  </r>
  <r>
    <x v="116"/>
    <x v="8"/>
    <s v="SP500"/>
    <n v="4124.71"/>
    <n v="4131.76"/>
    <n v="4114.82"/>
    <n v="4127.99"/>
    <n v="3578500000"/>
    <x v="116"/>
    <x v="8"/>
    <x v="0"/>
    <s v="4124.71"/>
    <s v="4131.76"/>
    <s v="4114.82"/>
    <x v="116"/>
    <s v="3578500000"/>
  </r>
  <r>
    <x v="117"/>
    <x v="3"/>
    <s v="SP500"/>
    <n v="4255.28"/>
    <n v="4257.16"/>
    <n v="4238.3500000000004"/>
    <n v="4246.59"/>
    <n v="3578450000"/>
    <x v="117"/>
    <x v="3"/>
    <x v="0"/>
    <s v="4255.28"/>
    <s v="4257.16"/>
    <s v="4238.35"/>
    <x v="117"/>
    <s v="3578450000"/>
  </r>
  <r>
    <x v="118"/>
    <x v="8"/>
    <s v="SP500"/>
    <n v="4138.78"/>
    <n v="4194.17"/>
    <n v="4138.78"/>
    <n v="4180.17"/>
    <n v="3568080000"/>
    <x v="118"/>
    <x v="8"/>
    <x v="0"/>
    <s v="4138.78"/>
    <s v="4194.17"/>
    <s v="4138.78"/>
    <x v="118"/>
    <s v="3568080000"/>
  </r>
  <r>
    <x v="119"/>
    <x v="6"/>
    <s v="SP500"/>
    <n v="4165.9399999999996"/>
    <n v="4169.1499999999996"/>
    <n v="4125.99"/>
    <n v="4127.83"/>
    <n v="3559790000"/>
    <x v="119"/>
    <x v="6"/>
    <x v="0"/>
    <s v="4165.94"/>
    <s v="4169.15"/>
    <s v="4125.99"/>
    <x v="119"/>
    <s v="3559790000"/>
  </r>
  <r>
    <x v="120"/>
    <x v="3"/>
    <s v="SP500"/>
    <n v="4228.5600000000004"/>
    <n v="4249.74"/>
    <n v="4220.34"/>
    <n v="4239.18"/>
    <n v="3502480000"/>
    <x v="120"/>
    <x v="3"/>
    <x v="0"/>
    <s v="4228.56"/>
    <s v="4249.74"/>
    <s v="4220.34"/>
    <x v="120"/>
    <s v="3502480000"/>
  </r>
  <r>
    <x v="121"/>
    <x v="4"/>
    <s v="SP500"/>
    <n v="4419.54"/>
    <n v="4419.54"/>
    <n v="4346.33"/>
    <n v="4352.63"/>
    <n v="3495970000"/>
    <x v="121"/>
    <x v="4"/>
    <x v="0"/>
    <s v="4419.54"/>
    <s v="4419.54"/>
    <s v="4346.33"/>
    <x v="121"/>
    <s v="3495970000"/>
  </r>
  <r>
    <x v="122"/>
    <x v="7"/>
    <s v="SP500"/>
    <n v="4699.26"/>
    <n v="4718.5"/>
    <n v="4681.32"/>
    <n v="4697.53"/>
    <n v="3491150000"/>
    <x v="122"/>
    <x v="7"/>
    <x v="0"/>
    <s v="4699.26"/>
    <s v="4718.5"/>
    <s v="4681.32"/>
    <x v="122"/>
    <s v="3491150000"/>
  </r>
  <r>
    <x v="123"/>
    <x v="9"/>
    <s v="SP500"/>
    <n v="4381.2"/>
    <n v="4415.18"/>
    <n v="4381.2"/>
    <n v="4411.79"/>
    <n v="3490730000"/>
    <x v="123"/>
    <x v="9"/>
    <x v="0"/>
    <s v="4381.2"/>
    <s v="4415.18"/>
    <s v="4381.2"/>
    <x v="123"/>
    <s v="3490730000"/>
  </r>
  <r>
    <x v="124"/>
    <x v="3"/>
    <s v="SP500"/>
    <n v="4206.05"/>
    <n v="4233.45"/>
    <n v="4206.05"/>
    <n v="4229.8900000000003"/>
    <n v="3487070000"/>
    <x v="124"/>
    <x v="3"/>
    <x v="0"/>
    <s v="4206.05"/>
    <s v="4233.45"/>
    <s v="4206.05"/>
    <x v="124"/>
    <s v="3487070000"/>
  </r>
  <r>
    <x v="125"/>
    <x v="6"/>
    <s v="SP500"/>
    <n v="4098.45"/>
    <n v="4116.93"/>
    <n v="4061.41"/>
    <n v="4115.68"/>
    <n v="3485550000"/>
    <x v="125"/>
    <x v="6"/>
    <x v="0"/>
    <s v="4098.45"/>
    <s v="4116.93"/>
    <s v="4061.41"/>
    <x v="125"/>
    <s v="3485550000"/>
  </r>
  <r>
    <x v="126"/>
    <x v="7"/>
    <s v="SP500"/>
    <n v="4628.75"/>
    <n v="4672.95"/>
    <n v="4625.26"/>
    <n v="4655.2700000000004"/>
    <n v="3471380000"/>
    <x v="126"/>
    <x v="7"/>
    <x v="0"/>
    <s v="4628.75"/>
    <s v="4672.95"/>
    <s v="4625.26"/>
    <x v="126"/>
    <s v="3471380000"/>
  </r>
  <r>
    <x v="127"/>
    <x v="7"/>
    <s v="SP500"/>
    <n v="4701.4799999999996"/>
    <n v="4714.92"/>
    <n v="4694.3900000000003"/>
    <n v="4701.7"/>
    <n v="3465720000"/>
    <x v="127"/>
    <x v="7"/>
    <x v="0"/>
    <s v="4701.48"/>
    <s v="4714.92"/>
    <s v="4694.39"/>
    <x v="127"/>
    <s v="3465720000"/>
  </r>
  <r>
    <x v="128"/>
    <x v="9"/>
    <s v="SP500"/>
    <n v="4356.46"/>
    <n v="4356.46"/>
    <n v="4314.37"/>
    <n v="4343.54"/>
    <n v="3437900000"/>
    <x v="128"/>
    <x v="9"/>
    <x v="0"/>
    <s v="4356.46"/>
    <s v="4356.46"/>
    <s v="4314.37"/>
    <x v="128"/>
    <s v="3437900000"/>
  </r>
  <r>
    <x v="129"/>
    <x v="7"/>
    <s v="SP500"/>
    <n v="4678.4799999999996"/>
    <n v="4699.3900000000003"/>
    <n v="4652.66"/>
    <n v="4690.7"/>
    <n v="3428780000"/>
    <x v="129"/>
    <x v="7"/>
    <x v="0"/>
    <s v="4678.48"/>
    <s v="4699.39"/>
    <s v="4652.66"/>
    <x v="129"/>
    <s v="3428780000"/>
  </r>
  <r>
    <x v="130"/>
    <x v="6"/>
    <s v="SP500"/>
    <n v="4205.9399999999996"/>
    <n v="4213.42"/>
    <n v="4182.5200000000004"/>
    <n v="4188.13"/>
    <n v="3420870000"/>
    <x v="130"/>
    <x v="6"/>
    <x v="0"/>
    <s v="4205.94"/>
    <s v="4213.42"/>
    <s v="4182.52"/>
    <x v="130"/>
    <s v="3420870000"/>
  </r>
  <r>
    <x v="131"/>
    <x v="3"/>
    <s v="SP500"/>
    <n v="4284.8999999999996"/>
    <n v="4292.1400000000003"/>
    <n v="4274.67"/>
    <n v="4290.6099999999997"/>
    <n v="3415610000"/>
    <x v="131"/>
    <x v="3"/>
    <x v="0"/>
    <s v="4284.9"/>
    <s v="4292.14"/>
    <s v="4274.67"/>
    <x v="131"/>
    <s v="3415610000"/>
  </r>
  <r>
    <x v="132"/>
    <x v="5"/>
    <s v="SP500"/>
    <n v="4587.8999999999996"/>
    <n v="4587.8999999999996"/>
    <n v="4531.1000000000004"/>
    <n v="4568.0200000000004"/>
    <n v="3395780000"/>
    <x v="132"/>
    <x v="5"/>
    <x v="0"/>
    <s v="4587.9"/>
    <s v="4587.9"/>
    <s v="4531.1"/>
    <x v="132"/>
    <s v="3395780000"/>
  </r>
  <r>
    <x v="133"/>
    <x v="9"/>
    <s v="SP500"/>
    <n v="4321.07"/>
    <n v="4330.88"/>
    <n v="4289.37"/>
    <n v="4320.82"/>
    <n v="3393780000"/>
    <x v="133"/>
    <x v="9"/>
    <x v="0"/>
    <s v="4321.07"/>
    <s v="4330.88"/>
    <s v="4289.37"/>
    <x v="133"/>
    <s v="3393780000"/>
  </r>
  <r>
    <x v="134"/>
    <x v="3"/>
    <s v="SP500"/>
    <n v="4173.3999999999996"/>
    <n v="4226.24"/>
    <n v="4173.3999999999996"/>
    <n v="4224.79"/>
    <n v="3391740000"/>
    <x v="134"/>
    <x v="3"/>
    <x v="0"/>
    <s v="4173.4"/>
    <s v="4226.24"/>
    <s v="4173.4"/>
    <x v="134"/>
    <s v="3391740000"/>
  </r>
  <r>
    <x v="135"/>
    <x v="11"/>
    <s v="SP500"/>
    <n v="4415.95"/>
    <n v="4416.17"/>
    <n v="4400.2299999999996"/>
    <n v="4402.66"/>
    <n v="3382620000"/>
    <x v="135"/>
    <x v="11"/>
    <x v="0"/>
    <s v="4415.95"/>
    <s v="4416.17"/>
    <s v="4400.23"/>
    <x v="135"/>
    <s v="3382620000"/>
  </r>
  <r>
    <x v="136"/>
    <x v="9"/>
    <s v="SP500"/>
    <n v="4416.38"/>
    <n v="4416.38"/>
    <n v="4372.51"/>
    <n v="4401.46"/>
    <n v="3381080000"/>
    <x v="136"/>
    <x v="9"/>
    <x v="0"/>
    <s v="4416.38"/>
    <s v="4416.38"/>
    <s v="4372.51"/>
    <x v="136"/>
    <s v="3381080000"/>
  </r>
  <r>
    <x v="137"/>
    <x v="5"/>
    <s v="SP500"/>
    <n v="4636.46"/>
    <n v="4712.6000000000004"/>
    <n v="4611.22"/>
    <n v="4709.8500000000004"/>
    <n v="3367580000"/>
    <x v="137"/>
    <x v="5"/>
    <x v="0"/>
    <s v="4636.46"/>
    <s v="4712.6"/>
    <s v="4611.22"/>
    <x v="137"/>
    <s v="3367580000"/>
  </r>
  <r>
    <x v="138"/>
    <x v="6"/>
    <s v="SP500"/>
    <n v="4168.6099999999997"/>
    <n v="4188.72"/>
    <n v="4151.72"/>
    <n v="4155.8599999999997"/>
    <n v="3344620000"/>
    <x v="138"/>
    <x v="6"/>
    <x v="0"/>
    <s v="4168.61"/>
    <s v="4188.72"/>
    <s v="4151.72"/>
    <x v="138"/>
    <s v="3344620000"/>
  </r>
  <r>
    <x v="139"/>
    <x v="7"/>
    <s v="SP500"/>
    <n v="4630.6499999999996"/>
    <n v="4663.46"/>
    <n v="4621.1899999999996"/>
    <n v="4660.57"/>
    <n v="3339440000"/>
    <x v="139"/>
    <x v="7"/>
    <x v="0"/>
    <s v="4630.65"/>
    <s v="4663.46"/>
    <s v="4621.19"/>
    <x v="139"/>
    <s v="3339440000"/>
  </r>
  <r>
    <x v="140"/>
    <x v="7"/>
    <s v="SP500"/>
    <n v="4700.72"/>
    <n v="4708.8"/>
    <n v="4672.78"/>
    <n v="4704.54"/>
    <n v="3335620000"/>
    <x v="140"/>
    <x v="7"/>
    <x v="0"/>
    <s v="4700.72"/>
    <s v="4708.8"/>
    <s v="4672.78"/>
    <x v="140"/>
    <s v="3335620000"/>
  </r>
  <r>
    <x v="141"/>
    <x v="5"/>
    <s v="SP500"/>
    <n v="4631.97"/>
    <n v="4694.04"/>
    <n v="4631.97"/>
    <n v="4686.75"/>
    <n v="3334320000"/>
    <x v="141"/>
    <x v="5"/>
    <x v="0"/>
    <s v="4631.97"/>
    <s v="4694.04"/>
    <s v="4631.97"/>
    <x v="141"/>
    <s v="3334320000"/>
  </r>
  <r>
    <x v="142"/>
    <x v="7"/>
    <s v="SP500"/>
    <n v="4662.93"/>
    <n v="4683"/>
    <n v="4662.59"/>
    <n v="4680.0600000000004"/>
    <n v="3332940000"/>
    <x v="142"/>
    <x v="7"/>
    <x v="0"/>
    <s v="4662.93"/>
    <s v="4683"/>
    <s v="4662.59"/>
    <x v="142"/>
    <s v="3332940000"/>
  </r>
  <r>
    <x v="143"/>
    <x v="5"/>
    <s v="SP500"/>
    <n v="4710.3"/>
    <n v="4710.3"/>
    <n v="4667.6000000000004"/>
    <n v="4668.97"/>
    <n v="3322050000"/>
    <x v="143"/>
    <x v="5"/>
    <x v="0"/>
    <s v="4710.3"/>
    <s v="4710.3"/>
    <s v="4667.6"/>
    <x v="143"/>
    <s v="3322050000"/>
  </r>
  <r>
    <x v="144"/>
    <x v="4"/>
    <s v="SP500"/>
    <n v="4477.09"/>
    <n v="4485.87"/>
    <n v="4443.8"/>
    <n v="4473.75"/>
    <n v="3321030000"/>
    <x v="144"/>
    <x v="4"/>
    <x v="0"/>
    <s v="4477.09"/>
    <s v="4485.87"/>
    <s v="4443.8"/>
    <x v="144"/>
    <s v="3321030000"/>
  </r>
  <r>
    <x v="145"/>
    <x v="7"/>
    <s v="SP500"/>
    <n v="4613.34"/>
    <n v="4635.1499999999996"/>
    <n v="4613.34"/>
    <n v="4630.6499999999996"/>
    <n v="3309690000"/>
    <x v="145"/>
    <x v="7"/>
    <x v="0"/>
    <s v="4613.34"/>
    <s v="4635.15"/>
    <s v="4613.34"/>
    <x v="145"/>
    <s v="3309690000"/>
  </r>
  <r>
    <x v="146"/>
    <x v="6"/>
    <s v="SP500"/>
    <n v="4169.92"/>
    <n v="4171.92"/>
    <n v="4142.6899999999996"/>
    <n v="4163.29"/>
    <n v="3307130000"/>
    <x v="146"/>
    <x v="6"/>
    <x v="0"/>
    <s v="4169.92"/>
    <s v="4171.92"/>
    <s v="4142.69"/>
    <x v="146"/>
    <s v="3307130000"/>
  </r>
  <r>
    <x v="147"/>
    <x v="5"/>
    <s v="SP500"/>
    <n v="4548.37"/>
    <n v="4612.6000000000004"/>
    <n v="4540.51"/>
    <n v="4591.67"/>
    <n v="3305690000"/>
    <x v="147"/>
    <x v="5"/>
    <x v="0"/>
    <s v="4548.37"/>
    <s v="4612.6"/>
    <s v="4540.51"/>
    <x v="147"/>
    <s v="3305690000"/>
  </r>
  <r>
    <x v="148"/>
    <x v="11"/>
    <s v="SP500"/>
    <n v="4392.74"/>
    <n v="4423.79"/>
    <n v="4373"/>
    <n v="4423.1499999999996"/>
    <n v="3305340000"/>
    <x v="148"/>
    <x v="11"/>
    <x v="0"/>
    <s v="4392.74"/>
    <s v="4423.79"/>
    <s v="4373"/>
    <x v="148"/>
    <s v="3305340000"/>
  </r>
  <r>
    <x v="149"/>
    <x v="5"/>
    <s v="SP500"/>
    <n v="4642.99"/>
    <n v="4660.47"/>
    <n v="4606.5200000000004"/>
    <n v="4634.09"/>
    <n v="3292740000"/>
    <x v="149"/>
    <x v="5"/>
    <x v="0"/>
    <s v="4642.99"/>
    <s v="4660.47"/>
    <s v="4606.52"/>
    <x v="149"/>
    <s v="3292740000"/>
  </r>
  <r>
    <x v="150"/>
    <x v="4"/>
    <s v="SP500"/>
    <n v="4367.43"/>
    <n v="4416.75"/>
    <n v="4367.43"/>
    <n v="4395.6400000000003"/>
    <n v="3273670000"/>
    <x v="150"/>
    <x v="4"/>
    <x v="0"/>
    <s v="4367.43"/>
    <s v="4416.75"/>
    <s v="4367.43"/>
    <x v="150"/>
    <s v="3273670000"/>
  </r>
  <r>
    <x v="151"/>
    <x v="7"/>
    <s v="SP500"/>
    <n v="4708.4399999999996"/>
    <n v="4717.75"/>
    <n v="4694.22"/>
    <n v="4697.96"/>
    <n v="3265600000"/>
    <x v="151"/>
    <x v="7"/>
    <x v="0"/>
    <s v="4708.44"/>
    <s v="4717.75"/>
    <s v="4694.22"/>
    <x v="151"/>
    <s v="3265600000"/>
  </r>
  <r>
    <x v="152"/>
    <x v="10"/>
    <s v="SP500"/>
    <n v="4580.22"/>
    <n v="4584.57"/>
    <n v="4551.66"/>
    <n v="4551.68"/>
    <n v="3259510000"/>
    <x v="152"/>
    <x v="10"/>
    <x v="0"/>
    <s v="4580.22"/>
    <s v="4584.57"/>
    <s v="4551.66"/>
    <x v="152"/>
    <s v="3259510000"/>
  </r>
  <r>
    <x v="153"/>
    <x v="6"/>
    <s v="SP500"/>
    <n v="4129.58"/>
    <n v="4183.13"/>
    <n v="4129.58"/>
    <n v="4173.8500000000004"/>
    <n v="3251920000"/>
    <x v="153"/>
    <x v="6"/>
    <x v="0"/>
    <s v="4129.58"/>
    <s v="4183.13"/>
    <s v="4129.58"/>
    <x v="153"/>
    <s v="3251920000"/>
  </r>
  <r>
    <x v="154"/>
    <x v="10"/>
    <s v="SP500"/>
    <n v="4553.6899999999996"/>
    <n v="4572.62"/>
    <n v="4537.3599999999997"/>
    <n v="4566.4799999999996"/>
    <n v="3250210000"/>
    <x v="154"/>
    <x v="10"/>
    <x v="0"/>
    <s v="4553.69"/>
    <s v="4572.62"/>
    <s v="4537.36"/>
    <x v="154"/>
    <s v="3250210000"/>
  </r>
  <r>
    <x v="155"/>
    <x v="9"/>
    <s v="SP500"/>
    <n v="4351.01"/>
    <n v="4361.88"/>
    <n v="4329.79"/>
    <n v="4358.13"/>
    <n v="3243900000"/>
    <x v="155"/>
    <x v="9"/>
    <x v="0"/>
    <s v="4351.01"/>
    <s v="4361.88"/>
    <s v="4329.79"/>
    <x v="155"/>
    <s v="3243900000"/>
  </r>
  <r>
    <x v="156"/>
    <x v="9"/>
    <s v="SP500"/>
    <n v="4369.0200000000004"/>
    <n v="4369.0200000000004"/>
    <n v="4340.7"/>
    <n v="4360.03"/>
    <n v="3226930000"/>
    <x v="156"/>
    <x v="9"/>
    <x v="0"/>
    <s v="4369.02"/>
    <s v="4369.02"/>
    <s v="4340.7"/>
    <x v="156"/>
    <s v="3226930000"/>
  </r>
  <r>
    <x v="157"/>
    <x v="7"/>
    <s v="SP500"/>
    <n v="4701.5"/>
    <n v="4701.5"/>
    <n v="4684.41"/>
    <n v="4688.67"/>
    <n v="3221250000"/>
    <x v="157"/>
    <x v="7"/>
    <x v="0"/>
    <s v="4701.5"/>
    <s v="4701.5"/>
    <s v="4684.41"/>
    <x v="157"/>
    <s v="3221250000"/>
  </r>
  <r>
    <x v="158"/>
    <x v="11"/>
    <s v="SP500"/>
    <n v="4435.79"/>
    <n v="4445.21"/>
    <n v="4430.03"/>
    <n v="4436.75"/>
    <n v="3219840000"/>
    <x v="158"/>
    <x v="11"/>
    <x v="0"/>
    <s v="4435.79"/>
    <s v="4445.21"/>
    <s v="4430.03"/>
    <x v="158"/>
    <s v="3219840000"/>
  </r>
  <r>
    <x v="159"/>
    <x v="10"/>
    <s v="SP500"/>
    <n v="4319.57"/>
    <n v="4365.57"/>
    <n v="4290.49"/>
    <n v="4363.55"/>
    <n v="3219590000"/>
    <x v="159"/>
    <x v="10"/>
    <x v="0"/>
    <s v="4319.57"/>
    <s v="4365.57"/>
    <s v="4290.49"/>
    <x v="159"/>
    <s v="3219590000"/>
  </r>
  <r>
    <x v="160"/>
    <x v="9"/>
    <s v="SP500"/>
    <n v="4402.95"/>
    <n v="4415.47"/>
    <n v="4387.01"/>
    <n v="4400.6400000000003"/>
    <n v="3215130000"/>
    <x v="160"/>
    <x v="9"/>
    <x v="0"/>
    <s v="4402.95"/>
    <s v="4415.47"/>
    <s v="4387.01"/>
    <x v="160"/>
    <s v="3215130000"/>
  </r>
  <r>
    <x v="161"/>
    <x v="9"/>
    <s v="SP500"/>
    <n v="4380.1099999999997"/>
    <n v="4393.68"/>
    <n v="4362.3599999999997"/>
    <n v="4374.3"/>
    <n v="3213870000"/>
    <x v="161"/>
    <x v="9"/>
    <x v="0"/>
    <s v="4380.11"/>
    <s v="4393.68"/>
    <s v="4362.36"/>
    <x v="161"/>
    <s v="3213870000"/>
  </r>
  <r>
    <x v="162"/>
    <x v="3"/>
    <s v="SP500"/>
    <n v="4224.6099999999997"/>
    <n v="4255.84"/>
    <n v="4217.2700000000004"/>
    <n v="4246.4399999999996"/>
    <n v="3208760000"/>
    <x v="162"/>
    <x v="3"/>
    <x v="0"/>
    <s v="4224.61"/>
    <s v="4255.84"/>
    <s v="4217.27"/>
    <x v="162"/>
    <s v="3208760000"/>
  </r>
  <r>
    <x v="163"/>
    <x v="7"/>
    <s v="SP500"/>
    <n v="4712"/>
    <n v="4743.83"/>
    <n v="4682.17"/>
    <n v="4682.9399999999996"/>
    <n v="3206280000"/>
    <x v="163"/>
    <x v="7"/>
    <x v="0"/>
    <s v="4712"/>
    <s v="4743.83"/>
    <s v="4682.17"/>
    <x v="163"/>
    <s v="3206280000"/>
  </r>
  <r>
    <x v="164"/>
    <x v="3"/>
    <s v="SP500"/>
    <n v="4242.8999999999996"/>
    <n v="4248.38"/>
    <n v="4232.25"/>
    <n v="4247.4399999999996"/>
    <n v="3204280000"/>
    <x v="164"/>
    <x v="3"/>
    <x v="0"/>
    <s v="4242.9"/>
    <s v="4248.38"/>
    <s v="4232.25"/>
    <x v="164"/>
    <s v="3204280000"/>
  </r>
  <r>
    <x v="165"/>
    <x v="10"/>
    <s v="SP500"/>
    <n v="4562.84"/>
    <n v="4597.55"/>
    <n v="4562.84"/>
    <n v="4596.42"/>
    <n v="3197560000"/>
    <x v="165"/>
    <x v="10"/>
    <x v="0"/>
    <s v="4562.84"/>
    <s v="4597.55"/>
    <s v="4562.84"/>
    <x v="165"/>
    <s v="3197560000"/>
  </r>
  <r>
    <x v="166"/>
    <x v="3"/>
    <s v="SP500"/>
    <n v="4249.2700000000004"/>
    <n v="4256.6000000000004"/>
    <n v="4241.43"/>
    <n v="4241.84"/>
    <n v="3172440000"/>
    <x v="166"/>
    <x v="3"/>
    <x v="0"/>
    <s v="4249.27"/>
    <s v="4256.6"/>
    <s v="4241.43"/>
    <x v="166"/>
    <s v="3172440000"/>
  </r>
  <r>
    <x v="167"/>
    <x v="9"/>
    <s v="SP500"/>
    <n v="4381.07"/>
    <n v="4392.37"/>
    <n v="4366.92"/>
    <n v="4369.21"/>
    <n v="3166900000"/>
    <x v="167"/>
    <x v="9"/>
    <x v="0"/>
    <s v="4381.07"/>
    <s v="4392.37"/>
    <s v="4366.92"/>
    <x v="167"/>
    <s v="3166900000"/>
  </r>
  <r>
    <x v="168"/>
    <x v="9"/>
    <s v="SP500"/>
    <n v="4367.43"/>
    <n v="4375.09"/>
    <n v="4322.53"/>
    <n v="4327.16"/>
    <n v="3165160000"/>
    <x v="168"/>
    <x v="9"/>
    <x v="0"/>
    <s v="4367.43"/>
    <s v="4375.09"/>
    <s v="4322.53"/>
    <x v="168"/>
    <s v="3165160000"/>
  </r>
  <r>
    <x v="169"/>
    <x v="4"/>
    <s v="SP500"/>
    <n v="4447.49"/>
    <n v="4486.87"/>
    <n v="4438.37"/>
    <n v="4480.7"/>
    <n v="3154760000"/>
    <x v="169"/>
    <x v="4"/>
    <x v="0"/>
    <s v="4447.49"/>
    <s v="4486.87"/>
    <s v="4438.37"/>
    <x v="169"/>
    <s v="3154760000"/>
  </r>
  <r>
    <x v="170"/>
    <x v="10"/>
    <s v="SP500"/>
    <n v="4317.16"/>
    <n v="4375.1899999999996"/>
    <n v="4288.5200000000004"/>
    <n v="4357.04"/>
    <n v="3148980000"/>
    <x v="170"/>
    <x v="10"/>
    <x v="0"/>
    <s v="4317.16"/>
    <s v="4375.19"/>
    <s v="4288.52"/>
    <x v="170"/>
    <s v="3148980000"/>
  </r>
  <r>
    <x v="171"/>
    <x v="3"/>
    <s v="SP500"/>
    <n v="4256.97"/>
    <n v="4271.28"/>
    <n v="4256.97"/>
    <n v="4266.49"/>
    <n v="3141680000"/>
    <x v="171"/>
    <x v="3"/>
    <x v="0"/>
    <s v="4256.97"/>
    <s v="4271.28"/>
    <s v="4256.97"/>
    <x v="171"/>
    <s v="3141680000"/>
  </r>
  <r>
    <x v="172"/>
    <x v="4"/>
    <s v="SP500"/>
    <n v="4370.67"/>
    <n v="4382.55"/>
    <n v="4306.24"/>
    <n v="4307.54"/>
    <n v="3123770000"/>
    <x v="172"/>
    <x v="4"/>
    <x v="0"/>
    <s v="4370.67"/>
    <s v="4382.55"/>
    <s v="4306.24"/>
    <x v="172"/>
    <s v="3123770000"/>
  </r>
  <r>
    <x v="173"/>
    <x v="11"/>
    <s v="SP500"/>
    <n v="4382.4399999999996"/>
    <n v="4418.6099999999997"/>
    <n v="4367.7299999999996"/>
    <n v="4405.8"/>
    <n v="3120840000"/>
    <x v="173"/>
    <x v="11"/>
    <x v="0"/>
    <s v="4382.44"/>
    <s v="4418.61"/>
    <s v="4367.73"/>
    <x v="173"/>
    <s v="3120840000"/>
  </r>
  <r>
    <x v="174"/>
    <x v="10"/>
    <s v="SP500"/>
    <n v="4348.84"/>
    <n v="4355.51"/>
    <n v="4278.9399999999996"/>
    <n v="4300.46"/>
    <n v="3110560000"/>
    <x v="174"/>
    <x v="10"/>
    <x v="0"/>
    <s v="4348.84"/>
    <s v="4355.51"/>
    <s v="4278.94"/>
    <x v="174"/>
    <s v="3110560000"/>
  </r>
  <r>
    <x v="175"/>
    <x v="7"/>
    <s v="SP500"/>
    <n v="4707.25"/>
    <n v="4708.53"/>
    <n v="4670.87"/>
    <n v="4685.25"/>
    <n v="3110230000"/>
    <x v="175"/>
    <x v="7"/>
    <x v="0"/>
    <s v="4707.25"/>
    <s v="4708.53"/>
    <s v="4670.87"/>
    <x v="175"/>
    <s v="3110230000"/>
  </r>
  <r>
    <x v="176"/>
    <x v="4"/>
    <s v="SP500"/>
    <n v="4528.8"/>
    <n v="4537.1099999999997"/>
    <n v="4522.0200000000004"/>
    <n v="4524.09"/>
    <n v="3101830000"/>
    <x v="176"/>
    <x v="4"/>
    <x v="0"/>
    <s v="4528.8"/>
    <s v="4537.11"/>
    <s v="4522.02"/>
    <x v="176"/>
    <s v="3101830000"/>
  </r>
  <r>
    <x v="177"/>
    <x v="4"/>
    <s v="SP500"/>
    <n v="4535.38"/>
    <n v="4535.38"/>
    <n v="4513"/>
    <n v="4520.03"/>
    <n v="3098870000"/>
    <x v="177"/>
    <x v="4"/>
    <x v="0"/>
    <s v="4535.38"/>
    <s v="4535.38"/>
    <s v="4513"/>
    <x v="177"/>
    <s v="3098870000"/>
  </r>
  <r>
    <x v="178"/>
    <x v="4"/>
    <s v="SP500"/>
    <n v="4474.8100000000004"/>
    <n v="4492.99"/>
    <n v="4445.7"/>
    <n v="4468.7299999999996"/>
    <n v="3096390000"/>
    <x v="178"/>
    <x v="4"/>
    <x v="0"/>
    <s v="4474.81"/>
    <s v="4492.99"/>
    <s v="4445.7"/>
    <x v="178"/>
    <s v="3096390000"/>
  </r>
  <r>
    <x v="179"/>
    <x v="10"/>
    <s v="SP500"/>
    <n v="4383.7299999999996"/>
    <n v="4429.97"/>
    <n v="4383.7299999999996"/>
    <n v="4399.76"/>
    <n v="3096080000"/>
    <x v="179"/>
    <x v="10"/>
    <x v="0"/>
    <s v="4383.73"/>
    <s v="4429.97"/>
    <s v="4383.73"/>
    <x v="179"/>
    <s v="3096080000"/>
  </r>
  <r>
    <x v="180"/>
    <x v="11"/>
    <s v="SP500"/>
    <n v="4529.75"/>
    <n v="4531.3900000000003"/>
    <n v="4515.8"/>
    <n v="4522.68"/>
    <n v="3090380000"/>
    <x v="180"/>
    <x v="11"/>
    <x v="0"/>
    <s v="4529.75"/>
    <s v="4531.39"/>
    <s v="4515.8"/>
    <x v="180"/>
    <s v="3090380000"/>
  </r>
  <r>
    <x v="181"/>
    <x v="9"/>
    <s v="SP500"/>
    <n v="4331.13"/>
    <n v="4359.7"/>
    <n v="4331.13"/>
    <n v="4358.6899999999996"/>
    <n v="3078550000"/>
    <x v="181"/>
    <x v="9"/>
    <x v="0"/>
    <s v="4331.13"/>
    <s v="4359.7"/>
    <s v="4331.13"/>
    <x v="181"/>
    <s v="3078550000"/>
  </r>
  <r>
    <x v="182"/>
    <x v="9"/>
    <s v="SP500"/>
    <n v="4300.7299999999996"/>
    <n v="4320.66"/>
    <n v="4300.7299999999996"/>
    <n v="4319.9399999999996"/>
    <n v="3077580000"/>
    <x v="182"/>
    <x v="9"/>
    <x v="0"/>
    <s v="4300.73"/>
    <s v="4320.66"/>
    <s v="4300.73"/>
    <x v="182"/>
    <s v="3077580000"/>
  </r>
  <r>
    <x v="183"/>
    <x v="10"/>
    <s v="SP500"/>
    <n v="4546.12"/>
    <n v="4559.67"/>
    <n v="4524"/>
    <n v="4544.8999999999996"/>
    <n v="3062810000"/>
    <x v="183"/>
    <x v="10"/>
    <x v="0"/>
    <s v="4546.12"/>
    <s v="4559.67"/>
    <s v="4524"/>
    <x v="183"/>
    <s v="3062810000"/>
  </r>
  <r>
    <x v="184"/>
    <x v="5"/>
    <s v="SP500"/>
    <n v="4690.8599999999997"/>
    <n v="4705.0600000000004"/>
    <n v="4674.5200000000004"/>
    <n v="4701.21"/>
    <n v="3061550000"/>
    <x v="184"/>
    <x v="5"/>
    <x v="0"/>
    <s v="4690.86"/>
    <s v="4705.06"/>
    <s v="4674.52"/>
    <x v="184"/>
    <s v="3061550000"/>
  </r>
  <r>
    <x v="185"/>
    <x v="3"/>
    <s v="SP500"/>
    <n v="4293.21"/>
    <n v="4300.5200000000004"/>
    <n v="4287.04"/>
    <n v="4291.8"/>
    <n v="3049560000"/>
    <x v="185"/>
    <x v="3"/>
    <x v="0"/>
    <s v="4293.21"/>
    <s v="4300.52"/>
    <s v="4287.04"/>
    <x v="185"/>
    <s v="3049560000"/>
  </r>
  <r>
    <x v="186"/>
    <x v="4"/>
    <s v="SP500"/>
    <n v="4374.45"/>
    <n v="4394.87"/>
    <n v="4347.96"/>
    <n v="4354.1899999999996"/>
    <n v="3044300000"/>
    <x v="186"/>
    <x v="4"/>
    <x v="0"/>
    <s v="4374.45"/>
    <s v="4394.87"/>
    <s v="4347.96"/>
    <x v="186"/>
    <s v="3044300000"/>
  </r>
  <r>
    <x v="187"/>
    <x v="11"/>
    <s v="SP500"/>
    <n v="4484.3999999999996"/>
    <n v="4492.8100000000004"/>
    <n v="4482.28"/>
    <n v="4486.2299999999996"/>
    <n v="3037770000"/>
    <x v="187"/>
    <x v="11"/>
    <x v="0"/>
    <s v="4484.4"/>
    <s v="4492.81"/>
    <s v="4482.28"/>
    <x v="187"/>
    <s v="3037770000"/>
  </r>
  <r>
    <x v="188"/>
    <x v="4"/>
    <s v="SP500"/>
    <n v="4513.0200000000004"/>
    <n v="4529.8999999999996"/>
    <n v="4492.07"/>
    <n v="4493.28"/>
    <n v="3035300000"/>
    <x v="188"/>
    <x v="4"/>
    <x v="0"/>
    <s v="4513.02"/>
    <s v="4529.9"/>
    <s v="4492.07"/>
    <x v="188"/>
    <s v="3035300000"/>
  </r>
  <r>
    <x v="189"/>
    <x v="4"/>
    <s v="SP500"/>
    <n v="4442.12"/>
    <n v="4457.3"/>
    <n v="4436.1899999999996"/>
    <n v="4443.1099999999997"/>
    <n v="3032870000"/>
    <x v="189"/>
    <x v="4"/>
    <x v="0"/>
    <s v="4442.12"/>
    <s v="4457.3"/>
    <s v="4436.19"/>
    <x v="189"/>
    <s v="3032870000"/>
  </r>
  <r>
    <x v="190"/>
    <x v="6"/>
    <s v="SP500"/>
    <n v="4121.97"/>
    <n v="4172.8"/>
    <n v="4121.97"/>
    <n v="4159.12"/>
    <n v="3019060000"/>
    <x v="190"/>
    <x v="6"/>
    <x v="0"/>
    <s v="4121.97"/>
    <s v="4172.8"/>
    <s v="4121.97"/>
    <x v="190"/>
    <s v="3019060000"/>
  </r>
  <r>
    <x v="191"/>
    <x v="10"/>
    <s v="SP500"/>
    <n v="4532.24"/>
    <n v="4551.4399999999996"/>
    <n v="4526.8900000000003"/>
    <n v="4549.78"/>
    <n v="3016950000"/>
    <x v="191"/>
    <x v="10"/>
    <x v="0"/>
    <s v="4532.24"/>
    <s v="4551.44"/>
    <s v="4526.89"/>
    <x v="191"/>
    <s v="3016950000"/>
  </r>
  <r>
    <x v="192"/>
    <x v="10"/>
    <s v="SP500"/>
    <n v="4447.6899999999996"/>
    <n v="4475.82"/>
    <n v="4447.6899999999996"/>
    <n v="4471.37"/>
    <n v="3000560000"/>
    <x v="192"/>
    <x v="10"/>
    <x v="0"/>
    <s v="4447.69"/>
    <s v="4475.82"/>
    <s v="4447.69"/>
    <x v="192"/>
    <s v="3000560000"/>
  </r>
  <r>
    <x v="193"/>
    <x v="9"/>
    <s v="SP500"/>
    <n v="4372.41"/>
    <n v="4386.68"/>
    <n v="4364.03"/>
    <n v="4384.63"/>
    <n v="2983980000"/>
    <x v="193"/>
    <x v="9"/>
    <x v="0"/>
    <s v="4372.41"/>
    <s v="4386.68"/>
    <s v="4364.03"/>
    <x v="193"/>
    <s v="2983980000"/>
  </r>
  <r>
    <x v="194"/>
    <x v="10"/>
    <s v="SP500"/>
    <n v="4309.87"/>
    <n v="4369.2299999999996"/>
    <n v="4309.87"/>
    <n v="4345.72"/>
    <n v="2967400000"/>
    <x v="194"/>
    <x v="10"/>
    <x v="0"/>
    <s v="4309.87"/>
    <s v="4369.23"/>
    <s v="4309.87"/>
    <x v="194"/>
    <s v="2967400000"/>
  </r>
  <r>
    <x v="195"/>
    <x v="11"/>
    <s v="SP500"/>
    <n v="4450.29"/>
    <n v="4489.88"/>
    <n v="4450.29"/>
    <n v="4479.53"/>
    <n v="2965520000"/>
    <x v="195"/>
    <x v="11"/>
    <x v="0"/>
    <s v="4450.29"/>
    <s v="4489.88"/>
    <s v="4450.29"/>
    <x v="195"/>
    <s v="2965520000"/>
  </r>
  <r>
    <x v="196"/>
    <x v="11"/>
    <s v="SP500"/>
    <n v="4440.9399999999996"/>
    <n v="4454.32"/>
    <n v="4397.59"/>
    <n v="4400.2700000000004"/>
    <n v="2965210000"/>
    <x v="196"/>
    <x v="11"/>
    <x v="0"/>
    <s v="4440.94"/>
    <s v="4454.32"/>
    <s v="4397.59"/>
    <x v="196"/>
    <s v="2965210000"/>
  </r>
  <r>
    <x v="197"/>
    <x v="6"/>
    <s v="SP500"/>
    <n v="4170.16"/>
    <n v="4209.5200000000004"/>
    <n v="4170.16"/>
    <n v="4197.05"/>
    <n v="2947400000"/>
    <x v="197"/>
    <x v="6"/>
    <x v="0"/>
    <s v="4170.16"/>
    <s v="4209.52"/>
    <s v="4170.16"/>
    <x v="197"/>
    <s v="2947400000"/>
  </r>
  <r>
    <x v="198"/>
    <x v="10"/>
    <s v="SP500"/>
    <n v="4358.01"/>
    <n v="4372.87"/>
    <n v="4329.92"/>
    <n v="4363.8"/>
    <n v="2926460000"/>
    <x v="198"/>
    <x v="10"/>
    <x v="0"/>
    <s v="4358.01"/>
    <s v="4372.87"/>
    <s v="4329.92"/>
    <x v="198"/>
    <s v="2926460000"/>
  </r>
  <r>
    <x v="199"/>
    <x v="7"/>
    <s v="SP500"/>
    <n v="4610.62"/>
    <n v="4620.34"/>
    <n v="4595.0600000000004"/>
    <n v="4613.67"/>
    <n v="2924000000"/>
    <x v="199"/>
    <x v="7"/>
    <x v="0"/>
    <s v="4610.62"/>
    <s v="4620.34"/>
    <s v="4595.06"/>
    <x v="199"/>
    <s v="2924000000"/>
  </r>
  <r>
    <x v="200"/>
    <x v="11"/>
    <s v="SP500"/>
    <n v="4406.8599999999997"/>
    <n v="4422.18"/>
    <n v="4384.8100000000004"/>
    <n v="4387.16"/>
    <n v="2919940000"/>
    <x v="200"/>
    <x v="11"/>
    <x v="0"/>
    <s v="4406.86"/>
    <s v="4422.18"/>
    <s v="4384.81"/>
    <x v="200"/>
    <s v="2919940000"/>
  </r>
  <r>
    <x v="201"/>
    <x v="9"/>
    <s v="SP500"/>
    <n v="4361.2700000000004"/>
    <n v="4369.87"/>
    <n v="4350.0600000000004"/>
    <n v="4367.4799999999996"/>
    <n v="2907910000"/>
    <x v="201"/>
    <x v="9"/>
    <x v="0"/>
    <s v="4361.27"/>
    <s v="4369.87"/>
    <s v="4350.06"/>
    <x v="201"/>
    <s v="2907910000"/>
  </r>
  <r>
    <x v="202"/>
    <x v="4"/>
    <s v="SP500"/>
    <n v="4534.4799999999996"/>
    <n v="4545.8500000000004"/>
    <n v="4524.66"/>
    <n v="4536.95"/>
    <n v="2897010000"/>
    <x v="202"/>
    <x v="4"/>
    <x v="0"/>
    <s v="4534.48"/>
    <s v="4545.85"/>
    <s v="4524.66"/>
    <x v="202"/>
    <s v="2897010000"/>
  </r>
  <r>
    <x v="203"/>
    <x v="11"/>
    <s v="SP500"/>
    <n v="4462.12"/>
    <n v="4462.12"/>
    <n v="4417.83"/>
    <n v="4448.08"/>
    <n v="2884000000"/>
    <x v="203"/>
    <x v="11"/>
    <x v="0"/>
    <s v="4462.12"/>
    <s v="4462.12"/>
    <s v="4417.83"/>
    <x v="203"/>
    <s v="2884000000"/>
  </r>
  <r>
    <x v="204"/>
    <x v="11"/>
    <s v="SP500"/>
    <n v="4410.5600000000004"/>
    <n v="4444.3500000000004"/>
    <n v="4406.8"/>
    <n v="4441.67"/>
    <n v="2867770000"/>
    <x v="204"/>
    <x v="11"/>
    <x v="0"/>
    <s v="4410.56"/>
    <s v="4444.35"/>
    <s v="4406.8"/>
    <x v="204"/>
    <s v="2867770000"/>
  </r>
  <r>
    <x v="205"/>
    <x v="10"/>
    <s v="SP500"/>
    <n v="4578.6899999999996"/>
    <n v="4598.53"/>
    <n v="4569.17"/>
    <n v="4574.79"/>
    <n v="2866500000"/>
    <x v="205"/>
    <x v="10"/>
    <x v="0"/>
    <s v="4578.69"/>
    <s v="4598.53"/>
    <s v="4569.17"/>
    <x v="205"/>
    <s v="2866500000"/>
  </r>
  <r>
    <x v="206"/>
    <x v="7"/>
    <s v="SP500"/>
    <n v="4655.24"/>
    <n v="4688.47"/>
    <n v="4650.7700000000004"/>
    <n v="4682.8500000000004"/>
    <n v="2865790000"/>
    <x v="206"/>
    <x v="7"/>
    <x v="0"/>
    <s v="4655.24"/>
    <s v="4688.47"/>
    <s v="4650.77"/>
    <x v="206"/>
    <s v="2865790000"/>
  </r>
  <r>
    <x v="207"/>
    <x v="11"/>
    <s v="SP500"/>
    <n v="4474.1000000000004"/>
    <n v="4513.33"/>
    <n v="4474.1000000000004"/>
    <n v="4509.37"/>
    <n v="2862360000"/>
    <x v="207"/>
    <x v="11"/>
    <x v="0"/>
    <s v="4474.1"/>
    <s v="4513.33"/>
    <s v="4474.1"/>
    <x v="207"/>
    <s v="2862360000"/>
  </r>
  <r>
    <x v="208"/>
    <x v="9"/>
    <s v="SP500"/>
    <n v="4395.12"/>
    <n v="4412.25"/>
    <n v="4389.6499999999996"/>
    <n v="4395.26"/>
    <n v="2861600000"/>
    <x v="208"/>
    <x v="9"/>
    <x v="0"/>
    <s v="4395.12"/>
    <s v="4412.25"/>
    <s v="4389.65"/>
    <x v="208"/>
    <s v="2861600000"/>
  </r>
  <r>
    <x v="209"/>
    <x v="5"/>
    <s v="SP500"/>
    <n v="4687.6400000000003"/>
    <n v="4713.57"/>
    <n v="4670.24"/>
    <n v="4712.0200000000004"/>
    <n v="2858310000"/>
    <x v="209"/>
    <x v="5"/>
    <x v="0"/>
    <s v="4687.64"/>
    <s v="4713.57"/>
    <s v="4670.24"/>
    <x v="209"/>
    <s v="2858310000"/>
  </r>
  <r>
    <x v="210"/>
    <x v="5"/>
    <s v="SP500"/>
    <n v="4691"/>
    <n v="4695.26"/>
    <n v="4665.9799999999996"/>
    <n v="4667.45"/>
    <n v="2851660000"/>
    <x v="210"/>
    <x v="5"/>
    <x v="0"/>
    <s v="4691"/>
    <s v="4695.26"/>
    <s v="4665.98"/>
    <x v="210"/>
    <s v="2851660000"/>
  </r>
  <r>
    <x v="211"/>
    <x v="4"/>
    <s v="SP500"/>
    <n v="4506.92"/>
    <n v="4520.47"/>
    <n v="4457.66"/>
    <n v="4458.58"/>
    <n v="2851140000"/>
    <x v="211"/>
    <x v="4"/>
    <x v="0"/>
    <s v="4506.92"/>
    <s v="4520.47"/>
    <s v="4457.66"/>
    <x v="211"/>
    <s v="2851140000"/>
  </r>
  <r>
    <x v="212"/>
    <x v="11"/>
    <s v="SP500"/>
    <n v="4429.07"/>
    <n v="4440.82"/>
    <n v="4429.07"/>
    <n v="4436.5200000000004"/>
    <n v="2839970000"/>
    <x v="212"/>
    <x v="11"/>
    <x v="0"/>
    <s v="4429.07"/>
    <s v="4440.82"/>
    <s v="4429.07"/>
    <x v="212"/>
    <s v="2839970000"/>
  </r>
  <r>
    <x v="213"/>
    <x v="7"/>
    <s v="SP500"/>
    <n v="4679.42"/>
    <n v="4714.95"/>
    <n v="4679.42"/>
    <n v="4700.8999999999996"/>
    <n v="2838210000"/>
    <x v="213"/>
    <x v="7"/>
    <x v="0"/>
    <s v="4679.42"/>
    <s v="4714.95"/>
    <s v="4679.42"/>
    <x v="213"/>
    <s v="2838210000"/>
  </r>
  <r>
    <x v="214"/>
    <x v="4"/>
    <s v="SP500"/>
    <n v="4406.75"/>
    <n v="4465.3999999999996"/>
    <n v="4406.75"/>
    <n v="4448.9799999999996"/>
    <n v="2833290000"/>
    <x v="214"/>
    <x v="4"/>
    <x v="0"/>
    <s v="4406.75"/>
    <s v="4465.4"/>
    <s v="4406.75"/>
    <x v="214"/>
    <s v="2833290000"/>
  </r>
  <r>
    <x v="215"/>
    <x v="9"/>
    <s v="SP500"/>
    <n v="4403.59"/>
    <n v="4429.97"/>
    <n v="4403.59"/>
    <n v="4419.1499999999996"/>
    <n v="2815510000"/>
    <x v="215"/>
    <x v="9"/>
    <x v="0"/>
    <s v="4403.59"/>
    <s v="4429.97"/>
    <s v="4403.59"/>
    <x v="215"/>
    <s v="2815510000"/>
  </r>
  <r>
    <x v="216"/>
    <x v="4"/>
    <s v="SP500"/>
    <n v="4518.09"/>
    <n v="4521.79"/>
    <n v="4493.95"/>
    <n v="4514.07"/>
    <n v="2808480000"/>
    <x v="216"/>
    <x v="4"/>
    <x v="0"/>
    <s v="4518.09"/>
    <s v="4521.79"/>
    <s v="4493.95"/>
    <x v="216"/>
    <s v="2808480000"/>
  </r>
  <r>
    <x v="217"/>
    <x v="11"/>
    <s v="SP500"/>
    <n v="4442.18"/>
    <n v="4449.4399999999996"/>
    <n v="4436.42"/>
    <n v="4442.41"/>
    <n v="2803060000"/>
    <x v="217"/>
    <x v="11"/>
    <x v="0"/>
    <s v="4442.18"/>
    <s v="4449.44"/>
    <s v="4436.42"/>
    <x v="217"/>
    <s v="2803060000"/>
  </r>
  <r>
    <x v="218"/>
    <x v="11"/>
    <s v="SP500"/>
    <n v="4437.7700000000004"/>
    <n v="4439.3900000000003"/>
    <n v="4424.74"/>
    <n v="4432.3500000000004"/>
    <n v="2779880000"/>
    <x v="218"/>
    <x v="11"/>
    <x v="0"/>
    <s v="4437.77"/>
    <s v="4439.39"/>
    <s v="4424.74"/>
    <x v="218"/>
    <s v="2779880000"/>
  </r>
  <r>
    <x v="219"/>
    <x v="4"/>
    <s v="SP500"/>
    <n v="4438.04"/>
    <n v="4463.12"/>
    <n v="4430.2700000000004"/>
    <n v="4455.4799999999996"/>
    <n v="2772090000"/>
    <x v="219"/>
    <x v="4"/>
    <x v="0"/>
    <s v="4438.04"/>
    <s v="4463.12"/>
    <s v="4430.27"/>
    <x v="219"/>
    <s v="2772090000"/>
  </r>
  <r>
    <x v="220"/>
    <x v="4"/>
    <s v="SP500"/>
    <n v="4362.41"/>
    <n v="4385.57"/>
    <n v="4355.08"/>
    <n v="4359.46"/>
    <n v="2753800000"/>
    <x v="220"/>
    <x v="4"/>
    <x v="0"/>
    <s v="4362.41"/>
    <s v="4385.57"/>
    <s v="4355.08"/>
    <x v="220"/>
    <s v="2753800000"/>
  </r>
  <r>
    <x v="221"/>
    <x v="9"/>
    <s v="SP500"/>
    <n v="4329.38"/>
    <n v="4371.6000000000004"/>
    <n v="4329.38"/>
    <n v="4369.55"/>
    <n v="2738280000"/>
    <x v="221"/>
    <x v="9"/>
    <x v="0"/>
    <s v="4329.38"/>
    <s v="4371.6"/>
    <s v="4329.38"/>
    <x v="221"/>
    <s v="2738280000"/>
  </r>
  <r>
    <x v="222"/>
    <x v="11"/>
    <s v="SP500"/>
    <n v="4408.8599999999997"/>
    <n v="4429.76"/>
    <n v="4408.8599999999997"/>
    <n v="4429.1000000000004"/>
    <n v="2734220000"/>
    <x v="222"/>
    <x v="11"/>
    <x v="0"/>
    <s v="4408.86"/>
    <s v="4429.76"/>
    <s v="4408.86"/>
    <x v="222"/>
    <s v="2734220000"/>
  </r>
  <r>
    <x v="223"/>
    <x v="11"/>
    <s v="SP500"/>
    <n v="4461.6499999999996"/>
    <n v="4480.26"/>
    <n v="4437.66"/>
    <n v="4479.71"/>
    <n v="2707170000"/>
    <x v="223"/>
    <x v="11"/>
    <x v="0"/>
    <s v="4461.65"/>
    <s v="4480.26"/>
    <s v="4437.66"/>
    <x v="223"/>
    <s v="2707170000"/>
  </r>
  <r>
    <x v="224"/>
    <x v="11"/>
    <s v="SP500"/>
    <n v="4493.75"/>
    <n v="4495.8999999999996"/>
    <n v="4468.99"/>
    <n v="4470"/>
    <n v="2704600000"/>
    <x v="224"/>
    <x v="11"/>
    <x v="0"/>
    <s v="4493.75"/>
    <s v="4495.9"/>
    <s v="4468.99"/>
    <x v="224"/>
    <s v="2704600000"/>
  </r>
  <r>
    <x v="225"/>
    <x v="10"/>
    <s v="SP500"/>
    <n v="4463.72"/>
    <n v="4488.75"/>
    <n v="4447.47"/>
    <n v="4486.46"/>
    <n v="2683540000"/>
    <x v="225"/>
    <x v="10"/>
    <x v="0"/>
    <s v="4463.72"/>
    <s v="4488.75"/>
    <s v="4447.47"/>
    <x v="225"/>
    <s v="2683540000"/>
  </r>
  <r>
    <x v="226"/>
    <x v="9"/>
    <s v="SP500"/>
    <n v="4409.58"/>
    <n v="4422.7299999999996"/>
    <n v="4405.45"/>
    <n v="4422.3"/>
    <n v="2679110000"/>
    <x v="226"/>
    <x v="9"/>
    <x v="0"/>
    <s v="4409.58"/>
    <s v="4422.73"/>
    <s v="4405.45"/>
    <x v="226"/>
    <s v="2679110000"/>
  </r>
  <r>
    <x v="227"/>
    <x v="7"/>
    <s v="SP500"/>
    <n v="4664.63"/>
    <n v="4664.63"/>
    <n v="4585.43"/>
    <n v="4594.62"/>
    <n v="2676740000"/>
    <x v="227"/>
    <x v="7"/>
    <x v="0"/>
    <s v="4664.63"/>
    <s v="4664.63"/>
    <s v="4585.43"/>
    <x v="227"/>
    <s v="2676740000"/>
  </r>
  <r>
    <x v="228"/>
    <x v="10"/>
    <s v="SP500"/>
    <n v="4524.42"/>
    <n v="4540.87"/>
    <n v="4524.3999999999996"/>
    <n v="4536.1899999999996"/>
    <n v="2671560000"/>
    <x v="228"/>
    <x v="10"/>
    <x v="0"/>
    <s v="4524.42"/>
    <s v="4540.87"/>
    <s v="4524.4"/>
    <x v="228"/>
    <s v="2671560000"/>
  </r>
  <r>
    <x v="229"/>
    <x v="10"/>
    <s v="SP500"/>
    <n v="4386.75"/>
    <n v="4439.7299999999996"/>
    <n v="4386.75"/>
    <n v="4438.26"/>
    <n v="2642920000"/>
    <x v="229"/>
    <x v="10"/>
    <x v="0"/>
    <s v="4386.75"/>
    <s v="4439.73"/>
    <s v="4386.75"/>
    <x v="229"/>
    <s v="2642920000"/>
  </r>
  <r>
    <x v="230"/>
    <x v="9"/>
    <s v="SP500"/>
    <n v="4326.6000000000004"/>
    <n v="4355.43"/>
    <n v="4326.6000000000004"/>
    <n v="4352.34"/>
    <n v="2628550000"/>
    <x v="230"/>
    <x v="9"/>
    <x v="0"/>
    <s v="4326.6"/>
    <s v="4355.43"/>
    <s v="4326.6"/>
    <x v="230"/>
    <s v="2628550000"/>
  </r>
  <r>
    <x v="231"/>
    <x v="7"/>
    <s v="SP500"/>
    <n v="4659.3900000000003"/>
    <n v="4664.55"/>
    <n v="4648.3100000000004"/>
    <n v="4649.2700000000004"/>
    <n v="2623140000"/>
    <x v="231"/>
    <x v="7"/>
    <x v="0"/>
    <s v="4659.39"/>
    <s v="4664.55"/>
    <s v="4648.31"/>
    <x v="231"/>
    <s v="2623140000"/>
  </r>
  <r>
    <x v="232"/>
    <x v="7"/>
    <s v="SP500"/>
    <n v="4689.3"/>
    <n v="4697.42"/>
    <n v="4672.8599999999997"/>
    <n v="4682.8"/>
    <n v="2618980000"/>
    <x v="232"/>
    <x v="7"/>
    <x v="0"/>
    <s v="4689.3"/>
    <s v="4697.42"/>
    <s v="4672.86"/>
    <x v="232"/>
    <s v="2618980000"/>
  </r>
  <r>
    <x v="233"/>
    <x v="4"/>
    <s v="SP500"/>
    <n v="4532.42"/>
    <n v="4541.45"/>
    <n v="4521.3"/>
    <n v="4535.43"/>
    <n v="2609660000"/>
    <x v="233"/>
    <x v="4"/>
    <x v="0"/>
    <s v="4532.42"/>
    <s v="4541.45"/>
    <s v="4521.3"/>
    <x v="233"/>
    <s v="2609660000"/>
  </r>
  <r>
    <x v="234"/>
    <x v="10"/>
    <s v="SP500"/>
    <n v="4368.3100000000004"/>
    <n v="4374.8900000000003"/>
    <n v="4342.09"/>
    <n v="4350.6499999999996"/>
    <n v="2608150000"/>
    <x v="234"/>
    <x v="10"/>
    <x v="0"/>
    <s v="4368.31"/>
    <s v="4374.89"/>
    <s v="4342.09"/>
    <x v="234"/>
    <s v="2608150000"/>
  </r>
  <r>
    <x v="235"/>
    <x v="10"/>
    <s v="SP500"/>
    <n v="4385.4399999999996"/>
    <n v="4415.88"/>
    <n v="4360.59"/>
    <n v="4361.1899999999996"/>
    <n v="2580000000"/>
    <x v="235"/>
    <x v="10"/>
    <x v="0"/>
    <s v="4385.44"/>
    <s v="4415.88"/>
    <s v="4360.59"/>
    <x v="235"/>
    <s v="2580000000"/>
  </r>
  <r>
    <x v="236"/>
    <x v="4"/>
    <s v="SP500"/>
    <n v="4479.33"/>
    <n v="4485.68"/>
    <n v="4435.46"/>
    <n v="4443.05"/>
    <n v="2568730000"/>
    <x v="236"/>
    <x v="4"/>
    <x v="0"/>
    <s v="4479.33"/>
    <s v="4485.68"/>
    <s v="4435.46"/>
    <x v="236"/>
    <s v="2568730000"/>
  </r>
  <r>
    <x v="237"/>
    <x v="5"/>
    <s v="SP500"/>
    <n v="4594.96"/>
    <n v="4651.1400000000003"/>
    <n v="4583.16"/>
    <n v="4649.2299999999996"/>
    <n v="2564370000"/>
    <x v="237"/>
    <x v="5"/>
    <x v="0"/>
    <s v="4594.96"/>
    <s v="4651.14"/>
    <s v="4583.16"/>
    <x v="237"/>
    <s v="2564370000"/>
  </r>
  <r>
    <x v="238"/>
    <x v="11"/>
    <s v="SP500"/>
    <n v="4513.76"/>
    <n v="4537.3599999999997"/>
    <n v="4513.76"/>
    <n v="4528.79"/>
    <n v="2557300000"/>
    <x v="238"/>
    <x v="11"/>
    <x v="0"/>
    <s v="4513.76"/>
    <s v="4537.36"/>
    <s v="4513.76"/>
    <x v="238"/>
    <s v="2557300000"/>
  </r>
  <r>
    <x v="239"/>
    <x v="11"/>
    <s v="SP500"/>
    <n v="4490.45"/>
    <n v="4501.71"/>
    <n v="4485.66"/>
    <n v="4496.1899999999996"/>
    <n v="2554680000"/>
    <x v="239"/>
    <x v="11"/>
    <x v="0"/>
    <s v="4490.45"/>
    <s v="4501.71"/>
    <s v="4485.66"/>
    <x v="239"/>
    <s v="2554680000"/>
  </r>
  <r>
    <x v="240"/>
    <x v="11"/>
    <s v="SP500"/>
    <n v="4446.08"/>
    <n v="4461.7700000000004"/>
    <n v="4435.96"/>
    <n v="4460.83"/>
    <n v="2543860000"/>
    <x v="240"/>
    <x v="11"/>
    <x v="0"/>
    <s v="4446.08"/>
    <s v="4461.77"/>
    <s v="4435.96"/>
    <x v="240"/>
    <s v="2543860000"/>
  </r>
  <r>
    <x v="241"/>
    <x v="10"/>
    <s v="SP500"/>
    <n v="4497.34"/>
    <n v="4520.3999999999996"/>
    <n v="4496.41"/>
    <n v="4519.63"/>
    <n v="2531210000"/>
    <x v="241"/>
    <x v="10"/>
    <x v="0"/>
    <s v="4497.34"/>
    <s v="4520.4"/>
    <s v="4496.41"/>
    <x v="241"/>
    <s v="2531210000"/>
  </r>
  <r>
    <x v="242"/>
    <x v="7"/>
    <s v="SP500"/>
    <n v="4675.78"/>
    <n v="4702.87"/>
    <n v="4659.8900000000003"/>
    <n v="4701.46"/>
    <n v="2464040000"/>
    <x v="242"/>
    <x v="7"/>
    <x v="0"/>
    <s v="4675.78"/>
    <s v="4702.87"/>
    <s v="4659.89"/>
    <x v="242"/>
    <s v="2464040000"/>
  </r>
  <r>
    <x v="243"/>
    <x v="5"/>
    <s v="SP500"/>
    <n v="4775.21"/>
    <n v="4786.83"/>
    <n v="4765.75"/>
    <n v="4766.18"/>
    <n v="2446190000"/>
    <x v="243"/>
    <x v="5"/>
    <x v="0"/>
    <s v="4775.21"/>
    <s v="4786.83"/>
    <s v="4765.75"/>
    <x v="243"/>
    <s v="2446190000"/>
  </r>
  <r>
    <x v="244"/>
    <x v="5"/>
    <s v="SP500"/>
    <n v="4650.3599999999997"/>
    <n v="4697.67"/>
    <n v="4645.53"/>
    <n v="4696.5600000000004"/>
    <n v="2439570000"/>
    <x v="244"/>
    <x v="5"/>
    <x v="0"/>
    <s v="4650.36"/>
    <s v="4697.67"/>
    <s v="4645.53"/>
    <x v="244"/>
    <s v="2439570000"/>
  </r>
  <r>
    <x v="245"/>
    <x v="10"/>
    <s v="SP500"/>
    <n v="4406.51"/>
    <n v="4412.0200000000004"/>
    <n v="4386.22"/>
    <n v="4391.34"/>
    <n v="2401890000"/>
    <x v="245"/>
    <x v="10"/>
    <x v="0"/>
    <s v="4406.51"/>
    <s v="4412.02"/>
    <s v="4386.22"/>
    <x v="245"/>
    <s v="2401890000"/>
  </r>
  <r>
    <x v="246"/>
    <x v="5"/>
    <s v="SP500"/>
    <n v="4794.2299999999996"/>
    <n v="4808.93"/>
    <n v="4775.33"/>
    <n v="4778.7299999999996"/>
    <n v="2390990000"/>
    <x v="246"/>
    <x v="5"/>
    <x v="0"/>
    <s v="4794.23"/>
    <s v="4808.93"/>
    <s v="4775.33"/>
    <x v="246"/>
    <s v="2390990000"/>
  </r>
  <r>
    <x v="247"/>
    <x v="11"/>
    <s v="SP500"/>
    <n v="4464.84"/>
    <n v="4468.37"/>
    <n v="4460.82"/>
    <n v="4468"/>
    <n v="2371630000"/>
    <x v="247"/>
    <x v="11"/>
    <x v="0"/>
    <s v="4464.84"/>
    <s v="4468.37"/>
    <s v="4460.82"/>
    <x v="247"/>
    <s v="2371630000"/>
  </r>
  <r>
    <x v="248"/>
    <x v="5"/>
    <s v="SP500"/>
    <n v="4788.6400000000003"/>
    <n v="4804.0600000000004"/>
    <n v="4778.08"/>
    <n v="4793.0600000000004"/>
    <n v="2369370000"/>
    <x v="248"/>
    <x v="5"/>
    <x v="0"/>
    <s v="4788.64"/>
    <s v="4804.06"/>
    <s v="4778.08"/>
    <x v="248"/>
    <s v="2369370000"/>
  </r>
  <r>
    <x v="249"/>
    <x v="5"/>
    <s v="SP500"/>
    <n v="4733.99"/>
    <n v="4791.49"/>
    <n v="4733.99"/>
    <n v="4791.1899999999996"/>
    <n v="2264120000"/>
    <x v="249"/>
    <x v="5"/>
    <x v="0"/>
    <s v="4733.99"/>
    <s v="4791.49"/>
    <s v="4733.99"/>
    <x v="249"/>
    <s v="2264120000"/>
  </r>
  <r>
    <x v="250"/>
    <x v="5"/>
    <s v="SP500"/>
    <n v="4795.49"/>
    <n v="4807.0200000000004"/>
    <n v="4780.04"/>
    <n v="4786.3500000000004"/>
    <n v="2217050000"/>
    <x v="250"/>
    <x v="5"/>
    <x v="0"/>
    <s v="4795.49"/>
    <s v="4807.02"/>
    <s v="4780.04"/>
    <x v="250"/>
    <s v="2217050000"/>
  </r>
  <r>
    <x v="251"/>
    <x v="5"/>
    <s v="SP500"/>
    <n v="4703.96"/>
    <n v="4740.74"/>
    <n v="4703.96"/>
    <n v="4725.79"/>
    <n v="2194630000"/>
    <x v="251"/>
    <x v="5"/>
    <x v="0"/>
    <s v="4703.96"/>
    <s v="4740.74"/>
    <s v="4703.96"/>
    <x v="251"/>
    <s v="2194630000"/>
  </r>
  <r>
    <x v="125"/>
    <x v="6"/>
    <s v="BTCUSD"/>
    <n v="40570.980000000003"/>
    <n v="40867.4"/>
    <n v="28700"/>
    <n v="38411.14"/>
    <n v="18000.98"/>
    <x v="125"/>
    <x v="6"/>
    <x v="1"/>
    <s v="40570.98"/>
    <s v="40867.4"/>
    <s v="28700"/>
    <x v="252"/>
    <s v="18000.98"/>
  </r>
  <r>
    <x v="65"/>
    <x v="12"/>
    <s v="BTCUSD"/>
    <n v="35435.129999999997"/>
    <n v="36323.25"/>
    <n v="30250"/>
    <n v="35000"/>
    <n v="12556.01"/>
    <x v="65"/>
    <x v="0"/>
    <x v="1"/>
    <s v="35435.13"/>
    <s v="36323.25"/>
    <s v="30250"/>
    <x v="253"/>
    <s v="12556.01"/>
  </r>
  <r>
    <x v="162"/>
    <x v="13"/>
    <s v="BTCUSD"/>
    <n v="33029.769999999997"/>
    <n v="34392.050000000003"/>
    <n v="28801"/>
    <n v="33992.879999999997"/>
    <n v="10036.629999999999"/>
    <x v="162"/>
    <x v="3"/>
    <x v="1"/>
    <s v="33029.77"/>
    <s v="34392.05"/>
    <s v="28801"/>
    <x v="254"/>
    <s v="10036.63"/>
  </r>
  <r>
    <x v="6"/>
    <x v="12"/>
    <s v="BTCUSD"/>
    <n v="33864.01"/>
    <n v="38665.71"/>
    <n v="31968.27"/>
    <n v="33289.129999999997"/>
    <n v="7733.43"/>
    <x v="6"/>
    <x v="0"/>
    <x v="1"/>
    <s v="33864.01"/>
    <s v="38665.71"/>
    <s v="31968.27"/>
    <x v="255"/>
    <s v="7733.43"/>
  </r>
  <r>
    <x v="138"/>
    <x v="6"/>
    <s v="BTCUSD"/>
    <n v="40773.519999999997"/>
    <n v="41796.74"/>
    <n v="33500"/>
    <n v="36963.519999999997"/>
    <n v="7491.23"/>
    <x v="138"/>
    <x v="6"/>
    <x v="1"/>
    <s v="40773.52"/>
    <s v="41796.74"/>
    <s v="33500"/>
    <x v="256"/>
    <s v="7491.23"/>
  </r>
  <r>
    <x v="63"/>
    <x v="12"/>
    <s v="BTCUSD"/>
    <n v="34603.74"/>
    <n v="35000"/>
    <n v="28800"/>
    <n v="30943.32"/>
    <n v="7290.52"/>
    <x v="63"/>
    <x v="0"/>
    <x v="1"/>
    <s v="34603.74"/>
    <s v="35000"/>
    <s v="28800"/>
    <x v="257"/>
    <s v="7290.52"/>
  </r>
  <r>
    <x v="134"/>
    <x v="13"/>
    <s v="BTCUSD"/>
    <n v="34629.879999999997"/>
    <n v="34702.68"/>
    <n v="31176.42"/>
    <n v="33029.769999999997"/>
    <n v="7153.94"/>
    <x v="134"/>
    <x v="3"/>
    <x v="1"/>
    <s v="34629.88"/>
    <s v="34702.68"/>
    <s v="31176.42"/>
    <x v="258"/>
    <s v="7153.94"/>
  </r>
  <r>
    <x v="252"/>
    <x v="6"/>
    <s v="BTCUSD"/>
    <n v="37484.18"/>
    <n v="37484.18"/>
    <n v="31104.14"/>
    <n v="35318.86"/>
    <n v="7143.1"/>
    <x v="252"/>
    <x v="6"/>
    <x v="1"/>
    <s v="37484.18"/>
    <s v="37484.18"/>
    <s v="31104.14"/>
    <x v="259"/>
    <s v="7143.1"/>
  </r>
  <r>
    <x v="9"/>
    <x v="14"/>
    <s v="BTCUSD"/>
    <n v="51847.25"/>
    <n v="52294.87"/>
    <n v="44248"/>
    <n v="50965.74"/>
    <n v="6641.9"/>
    <x v="9"/>
    <x v="2"/>
    <x v="1"/>
    <s v="51847.25"/>
    <s v="52294.87"/>
    <s v="44248"/>
    <x v="260"/>
    <s v="6641.9"/>
  </r>
  <r>
    <x v="101"/>
    <x v="6"/>
    <s v="BTCUSD"/>
    <n v="57820"/>
    <n v="57998.26"/>
    <n v="45000"/>
    <n v="50493.11"/>
    <n v="6438.29"/>
    <x v="101"/>
    <x v="6"/>
    <x v="1"/>
    <s v="57820"/>
    <s v="57998.26"/>
    <s v="45000"/>
    <x v="261"/>
    <s v="6438.29"/>
  </r>
  <r>
    <x v="51"/>
    <x v="14"/>
    <s v="BTCUSD"/>
    <n v="38107.339999999997"/>
    <n v="47519.31"/>
    <n v="38060.68"/>
    <n v="46653.5"/>
    <n v="5944.37"/>
    <x v="51"/>
    <x v="2"/>
    <x v="1"/>
    <s v="38107.34"/>
    <s v="47519.31"/>
    <s v="38060.68"/>
    <x v="262"/>
    <s v="5944.37"/>
  </r>
  <r>
    <x v="253"/>
    <x v="12"/>
    <s v="BTCUSD"/>
    <n v="40490.5"/>
    <n v="41196.620000000003"/>
    <n v="33100"/>
    <n v="35435.129999999997"/>
    <n v="5913.67"/>
    <x v="253"/>
    <x v="0"/>
    <x v="1"/>
    <s v="40490.5"/>
    <s v="41196.62"/>
    <s v="33100"/>
    <x v="263"/>
    <s v="5913.67"/>
  </r>
  <r>
    <x v="0"/>
    <x v="12"/>
    <s v="BTCUSD"/>
    <n v="31852.6"/>
    <n v="32059.73"/>
    <n v="29191.9"/>
    <n v="31514.54"/>
    <n v="5779.14"/>
    <x v="0"/>
    <x v="0"/>
    <x v="1"/>
    <s v="31852.6"/>
    <s v="32059.73"/>
    <s v="29191.9"/>
    <x v="264"/>
    <s v="5779.14"/>
  </r>
  <r>
    <x v="146"/>
    <x v="6"/>
    <s v="BTCUSD"/>
    <n v="42902.09"/>
    <n v="45833.48"/>
    <n v="42080"/>
    <n v="44824.75"/>
    <n v="5764.37"/>
    <x v="146"/>
    <x v="6"/>
    <x v="1"/>
    <s v="42902.09"/>
    <s v="45833.48"/>
    <s v="42080"/>
    <x v="265"/>
    <s v="5764.37"/>
  </r>
  <r>
    <x v="30"/>
    <x v="12"/>
    <s v="BTCUSD"/>
    <n v="37613.11"/>
    <n v="40396"/>
    <n v="36129.050000000003"/>
    <n v="38474.78"/>
    <n v="5743.52"/>
    <x v="30"/>
    <x v="0"/>
    <x v="1"/>
    <s v="37613.11"/>
    <s v="40396"/>
    <s v="36129.05"/>
    <x v="266"/>
    <s v="5743.52"/>
  </r>
  <r>
    <x v="136"/>
    <x v="15"/>
    <s v="BTCUSD"/>
    <n v="36851.519999999997"/>
    <n v="40366.57"/>
    <n v="36713.129999999997"/>
    <n v="39848.44"/>
    <n v="5729.11"/>
    <x v="136"/>
    <x v="9"/>
    <x v="1"/>
    <s v="36851.52"/>
    <s v="40366.57"/>
    <s v="36713.13"/>
    <x v="267"/>
    <s v="5729.11"/>
  </r>
  <r>
    <x v="48"/>
    <x v="12"/>
    <s v="BTCUSD"/>
    <n v="38474.78"/>
    <n v="41999.99"/>
    <n v="37574.79"/>
    <n v="40279.03"/>
    <n v="5661.85"/>
    <x v="48"/>
    <x v="0"/>
    <x v="1"/>
    <s v="38474.78"/>
    <s v="41999.99"/>
    <s v="37574.79"/>
    <x v="268"/>
    <s v="5661.85"/>
  </r>
  <r>
    <x v="254"/>
    <x v="16"/>
    <s v="BTCUSD"/>
    <n v="52055.9"/>
    <n v="52644.42"/>
    <n v="42074.62"/>
    <n v="49249.56"/>
    <n v="5486.89"/>
    <x v="254"/>
    <x v="5"/>
    <x v="1"/>
    <s v="52055.9"/>
    <s v="52644.42"/>
    <s v="42074.62"/>
    <x v="269"/>
    <s v="5486.89"/>
  </r>
  <r>
    <x v="16"/>
    <x v="14"/>
    <s v="BTCUSD"/>
    <n v="55914.43"/>
    <n v="56651.47"/>
    <n v="47000"/>
    <n v="51847.25"/>
    <n v="5371.31"/>
    <x v="16"/>
    <x v="2"/>
    <x v="1"/>
    <s v="55914.43"/>
    <s v="56651.47"/>
    <s v="47000"/>
    <x v="270"/>
    <s v="5371.31"/>
  </r>
  <r>
    <x v="36"/>
    <x v="12"/>
    <s v="BTCUSD"/>
    <n v="35000"/>
    <n v="36651.339999999997"/>
    <n v="32178.29"/>
    <n v="33804.230000000003"/>
    <n v="5245.77"/>
    <x v="36"/>
    <x v="0"/>
    <x v="1"/>
    <s v="35000"/>
    <s v="36651.34"/>
    <s v="32178.29"/>
    <x v="271"/>
    <s v="5245.77"/>
  </r>
  <r>
    <x v="91"/>
    <x v="13"/>
    <s v="BTCUSD"/>
    <n v="32843.15"/>
    <n v="33841.46"/>
    <n v="31000.01"/>
    <n v="32898.06"/>
    <n v="5149.1899999999996"/>
    <x v="91"/>
    <x v="3"/>
    <x v="1"/>
    <s v="32843.15"/>
    <s v="33841.46"/>
    <s v="31000.01"/>
    <x v="272"/>
    <s v="5149.19"/>
  </r>
  <r>
    <x v="226"/>
    <x v="15"/>
    <s v="BTCUSD"/>
    <n v="38312.57"/>
    <n v="40572.449999999997"/>
    <n v="36400"/>
    <n v="36851.519999999997"/>
    <n v="5021.1099999999997"/>
    <x v="226"/>
    <x v="9"/>
    <x v="1"/>
    <s v="38312.57"/>
    <s v="40572.45"/>
    <s v="36400"/>
    <x v="273"/>
    <s v="5021.11"/>
  </r>
  <r>
    <x v="190"/>
    <x v="6"/>
    <s v="BTCUSD"/>
    <n v="38411.14"/>
    <n v="42625.43"/>
    <n v="38200"/>
    <n v="40773.519999999997"/>
    <n v="4981.3900000000003"/>
    <x v="190"/>
    <x v="6"/>
    <x v="1"/>
    <s v="38411.14"/>
    <s v="42625.43"/>
    <s v="38200"/>
    <x v="274"/>
    <s v="4981.39"/>
  </r>
  <r>
    <x v="13"/>
    <x v="12"/>
    <s v="BTCUSD"/>
    <n v="34228.19"/>
    <n v="37824.480000000003"/>
    <n v="33685.82"/>
    <n v="37613.11"/>
    <n v="4925"/>
    <x v="13"/>
    <x v="0"/>
    <x v="1"/>
    <s v="34228.19"/>
    <s v="37824.48"/>
    <s v="33685.82"/>
    <x v="275"/>
    <s v="4925"/>
  </r>
  <r>
    <x v="119"/>
    <x v="6"/>
    <s v="BTCUSD"/>
    <n v="44824.75"/>
    <n v="45860.17"/>
    <n v="40118"/>
    <n v="40570.980000000003"/>
    <n v="4778.04"/>
    <x v="119"/>
    <x v="6"/>
    <x v="1"/>
    <s v="44824.75"/>
    <s v="45860.17"/>
    <s v="40118"/>
    <x v="276"/>
    <s v="4778.04"/>
  </r>
  <r>
    <x v="197"/>
    <x v="6"/>
    <s v="BTCUSD"/>
    <n v="35318.86"/>
    <n v="39953.65"/>
    <n v="34426.410000000003"/>
    <n v="38388.089999999997"/>
    <n v="4706.08"/>
    <x v="197"/>
    <x v="6"/>
    <x v="1"/>
    <s v="35318.86"/>
    <s v="39953.65"/>
    <s v="34426.41"/>
    <x v="277"/>
    <s v="4706.08"/>
  </r>
  <r>
    <x v="4"/>
    <x v="12"/>
    <s v="BTCUSD"/>
    <n v="31514.54"/>
    <n v="34671.769999999997"/>
    <n v="30866.39"/>
    <n v="33864.01"/>
    <n v="4614.55"/>
    <x v="4"/>
    <x v="0"/>
    <x v="1"/>
    <s v="31514.54"/>
    <s v="34671.77"/>
    <s v="30866.39"/>
    <x v="278"/>
    <s v="4614.55"/>
  </r>
  <r>
    <x v="34"/>
    <x v="12"/>
    <s v="BTCUSD"/>
    <n v="33617.300000000003"/>
    <n v="33669"/>
    <n v="27632.34"/>
    <n v="31203.46"/>
    <n v="4603.92"/>
    <x v="34"/>
    <x v="0"/>
    <x v="1"/>
    <s v="33617.3"/>
    <s v="33669"/>
    <s v="27632.34"/>
    <x v="279"/>
    <s v="4603.92"/>
  </r>
  <r>
    <x v="177"/>
    <x v="17"/>
    <s v="BTCUSD"/>
    <n v="52663.45"/>
    <n v="52744.480000000003"/>
    <n v="42600"/>
    <n v="46490.38"/>
    <n v="4513.57"/>
    <x v="177"/>
    <x v="4"/>
    <x v="1"/>
    <s v="52663.45"/>
    <s v="52744.48"/>
    <s v="42600"/>
    <x v="280"/>
    <s v="4513.57"/>
  </r>
  <r>
    <x v="26"/>
    <x v="12"/>
    <s v="BTCUSD"/>
    <n v="38706.519999999997"/>
    <n v="38849.96"/>
    <n v="34353.629999999997"/>
    <n v="36549.31"/>
    <n v="4503.99"/>
    <x v="26"/>
    <x v="0"/>
    <x v="1"/>
    <s v="38706.52"/>
    <s v="38849.96"/>
    <s v="34353.63"/>
    <x v="281"/>
    <s v="4503.99"/>
  </r>
  <r>
    <x v="71"/>
    <x v="18"/>
    <s v="BTCUSD"/>
    <n v="53508.08"/>
    <n v="55499.99"/>
    <n v="48565.58"/>
    <n v="50329.66"/>
    <n v="4415.7"/>
    <x v="71"/>
    <x v="8"/>
    <x v="1"/>
    <s v="53508.08"/>
    <s v="55499.99"/>
    <s v="48565.58"/>
    <x v="282"/>
    <s v="4415.7"/>
  </r>
  <r>
    <x v="219"/>
    <x v="17"/>
    <s v="BTCUSD"/>
    <n v="44301"/>
    <n v="45157.81"/>
    <n v="40696"/>
    <n v="42650"/>
    <n v="4398.2700000000004"/>
    <x v="219"/>
    <x v="4"/>
    <x v="1"/>
    <s v="44301"/>
    <s v="45157.81"/>
    <s v="40696"/>
    <x v="283"/>
    <s v="4398.27"/>
  </r>
  <r>
    <x v="97"/>
    <x v="17"/>
    <s v="BTCUSD"/>
    <n v="45553.62"/>
    <n v="45837.9"/>
    <n v="40137.980000000003"/>
    <n v="42688.03"/>
    <n v="4373.38"/>
    <x v="97"/>
    <x v="4"/>
    <x v="1"/>
    <s v="45553.62"/>
    <s v="45837.9"/>
    <s v="40137.98"/>
    <x v="284"/>
    <s v="4373.38"/>
  </r>
  <r>
    <x v="106"/>
    <x v="6"/>
    <s v="BTCUSD"/>
    <n v="50493.11"/>
    <n v="51389.95"/>
    <n v="46962.39"/>
    <n v="49221.07"/>
    <n v="4250.47"/>
    <x v="106"/>
    <x v="6"/>
    <x v="1"/>
    <s v="50493.11"/>
    <s v="51389.95"/>
    <s v="46962.39"/>
    <x v="285"/>
    <s v="4250.47"/>
  </r>
  <r>
    <x v="92"/>
    <x v="13"/>
    <s v="BTCUSD"/>
    <n v="32898.06"/>
    <n v="37676.6"/>
    <n v="32575.84"/>
    <n v="36982.83"/>
    <n v="4190.37"/>
    <x v="92"/>
    <x v="3"/>
    <x v="1"/>
    <s v="32898.06"/>
    <s v="37676.6"/>
    <s v="32575.84"/>
    <x v="286"/>
    <s v="4190.37"/>
  </r>
  <r>
    <x v="54"/>
    <x v="12"/>
    <s v="BTCUSD"/>
    <n v="33804.230000000003"/>
    <n v="38188.33"/>
    <n v="32800"/>
    <n v="37040.699999999997"/>
    <n v="4049.91"/>
    <x v="54"/>
    <x v="0"/>
    <x v="1"/>
    <s v="33804.23"/>
    <s v="38188.33"/>
    <s v="32800"/>
    <x v="287"/>
    <s v="4049.91"/>
  </r>
  <r>
    <x v="140"/>
    <x v="19"/>
    <s v="BTCUSD"/>
    <n v="59885.21"/>
    <n v="60106.3"/>
    <n v="53760"/>
    <n v="55911.16"/>
    <n v="3999.42"/>
    <x v="140"/>
    <x v="7"/>
    <x v="1"/>
    <s v="59885.21"/>
    <s v="60106.3"/>
    <s v="53760"/>
    <x v="288"/>
    <s v="3999.42"/>
  </r>
  <r>
    <x v="255"/>
    <x v="6"/>
    <s v="BTCUSD"/>
    <n v="48383.6"/>
    <n v="49790"/>
    <n v="42793"/>
    <n v="42902.09"/>
    <n v="3937.04"/>
    <x v="255"/>
    <x v="6"/>
    <x v="1"/>
    <s v="48383.6"/>
    <s v="49790"/>
    <s v="42793"/>
    <x v="289"/>
    <s v="3937.04"/>
  </r>
  <r>
    <x v="7"/>
    <x v="14"/>
    <s v="BTCUSD"/>
    <n v="50266.89"/>
    <n v="52074"/>
    <n v="46000"/>
    <n v="47360.43"/>
    <n v="3900.71"/>
    <x v="7"/>
    <x v="2"/>
    <x v="1"/>
    <s v="50266.89"/>
    <s v="52074"/>
    <s v="46000"/>
    <x v="290"/>
    <s v="3900.71"/>
  </r>
  <r>
    <x v="256"/>
    <x v="18"/>
    <s v="BTCUSD"/>
    <n v="55992.97"/>
    <n v="57404.04"/>
    <n v="53176.36"/>
    <n v="57175.61"/>
    <n v="3720.3"/>
    <x v="256"/>
    <x v="8"/>
    <x v="1"/>
    <s v="55992.97"/>
    <s v="57404.04"/>
    <s v="53176.36"/>
    <x v="291"/>
    <s v="3720.3"/>
  </r>
  <r>
    <x v="222"/>
    <x v="20"/>
    <s v="BTCUSD"/>
    <n v="39440.620000000003"/>
    <n v="41431.18"/>
    <n v="37311.06"/>
    <n v="40250.79"/>
    <n v="3715.5"/>
    <x v="222"/>
    <x v="11"/>
    <x v="1"/>
    <s v="39440.62"/>
    <s v="41431.18"/>
    <s v="37311.06"/>
    <x v="292"/>
    <s v="3715.5"/>
  </r>
  <r>
    <x v="257"/>
    <x v="16"/>
    <s v="BTCUSD"/>
    <n v="49249.56"/>
    <n v="49786.95"/>
    <n v="47844.03"/>
    <n v="49103.01"/>
    <n v="3697.03"/>
    <x v="257"/>
    <x v="5"/>
    <x v="1"/>
    <s v="49249.56"/>
    <s v="49786.95"/>
    <s v="47844.03"/>
    <x v="293"/>
    <s v="3697.03"/>
  </r>
  <r>
    <x v="160"/>
    <x v="15"/>
    <s v="BTCUSD"/>
    <n v="39848.44"/>
    <n v="40928.46"/>
    <n v="38803.47"/>
    <n v="39638.769999999997"/>
    <n v="3682.36"/>
    <x v="160"/>
    <x v="9"/>
    <x v="1"/>
    <s v="39848.44"/>
    <s v="40928.46"/>
    <s v="38803.47"/>
    <x v="294"/>
    <s v="3682.36"/>
  </r>
  <r>
    <x v="10"/>
    <x v="13"/>
    <s v="BTCUSD"/>
    <n v="35100"/>
    <n v="35100"/>
    <n v="31303.71"/>
    <n v="31983.86"/>
    <n v="3682.14"/>
    <x v="10"/>
    <x v="3"/>
    <x v="1"/>
    <s v="35100"/>
    <s v="35100"/>
    <s v="31303.71"/>
    <x v="295"/>
    <s v="3682.14"/>
  </r>
  <r>
    <x v="258"/>
    <x v="13"/>
    <s v="BTCUSD"/>
    <n v="31983.86"/>
    <n v="33209.589999999997"/>
    <n v="30142.68"/>
    <n v="33149.18"/>
    <n v="3583.91"/>
    <x v="258"/>
    <x v="3"/>
    <x v="1"/>
    <s v="31983.86"/>
    <s v="33209.59"/>
    <s v="30142.68"/>
    <x v="296"/>
    <s v="3583.91"/>
  </r>
  <r>
    <x v="259"/>
    <x v="15"/>
    <s v="BTCUSD"/>
    <n v="34192.14"/>
    <n v="39782.93"/>
    <n v="33894.22"/>
    <n v="38312.57"/>
    <n v="3558.08"/>
    <x v="259"/>
    <x v="9"/>
    <x v="1"/>
    <s v="34192.14"/>
    <s v="39782.93"/>
    <s v="33894.22"/>
    <x v="297"/>
    <s v="3558.08"/>
  </r>
  <r>
    <x v="72"/>
    <x v="6"/>
    <s v="BTCUSD"/>
    <n v="38271.589999999997"/>
    <n v="38271.589999999997"/>
    <n v="34558"/>
    <n v="36503.31"/>
    <n v="3541.35"/>
    <x v="72"/>
    <x v="6"/>
    <x v="1"/>
    <s v="38271.59"/>
    <s v="38271.59"/>
    <s v="34558"/>
    <x v="298"/>
    <s v="3541.35"/>
  </r>
  <r>
    <x v="95"/>
    <x v="13"/>
    <s v="BTCUSD"/>
    <n v="36397.5"/>
    <n v="36798.03"/>
    <n v="32400.01"/>
    <n v="32843.15"/>
    <n v="3518.6"/>
    <x v="95"/>
    <x v="3"/>
    <x v="1"/>
    <s v="36397.5"/>
    <s v="36798.03"/>
    <s v="32400.01"/>
    <x v="299"/>
    <s v="3518.6"/>
  </r>
  <r>
    <x v="39"/>
    <x v="21"/>
    <s v="BTCUSD"/>
    <n v="60362.18"/>
    <n v="60561.59"/>
    <n v="53238.69"/>
    <n v="54255.040000000001"/>
    <n v="3453.09"/>
    <x v="39"/>
    <x v="1"/>
    <x v="1"/>
    <s v="60362.18"/>
    <s v="60561.59"/>
    <s v="53238.69"/>
    <x v="300"/>
    <s v="3453.09"/>
  </r>
  <r>
    <x v="166"/>
    <x v="13"/>
    <s v="BTCUSD"/>
    <n v="33992.879999999997"/>
    <n v="34851.199999999997"/>
    <n v="32355.040000000001"/>
    <n v="32606.959999999999"/>
    <n v="3413.98"/>
    <x v="166"/>
    <x v="3"/>
    <x v="1"/>
    <s v="33992.88"/>
    <s v="34851.2"/>
    <s v="32355.04"/>
    <x v="301"/>
    <s v="3413.98"/>
  </r>
  <r>
    <x v="260"/>
    <x v="20"/>
    <s v="BTCUSD"/>
    <n v="43720"/>
    <n v="44837.59"/>
    <n v="42460"/>
    <n v="44391.34"/>
    <n v="3336.16"/>
    <x v="260"/>
    <x v="11"/>
    <x v="1"/>
    <s v="43720"/>
    <s v="44837.59"/>
    <s v="42460"/>
    <x v="302"/>
    <s v="3336.16"/>
  </r>
  <r>
    <x v="8"/>
    <x v="14"/>
    <s v="BTCUSD"/>
    <n v="47360.43"/>
    <n v="48472.08"/>
    <n v="44121.24"/>
    <n v="47440"/>
    <n v="3297.57"/>
    <x v="8"/>
    <x v="2"/>
    <x v="1"/>
    <s v="47360.43"/>
    <s v="48472.08"/>
    <s v="44121.24"/>
    <x v="303"/>
    <s v="3297.57"/>
  </r>
  <r>
    <x v="159"/>
    <x v="22"/>
    <s v="BTCUSD"/>
    <n v="51561.599999999999"/>
    <n v="55800"/>
    <n v="50410"/>
    <n v="54838.9"/>
    <n v="3288.23"/>
    <x v="159"/>
    <x v="10"/>
    <x v="1"/>
    <s v="51561.6"/>
    <s v="55800"/>
    <s v="50410"/>
    <x v="304"/>
    <s v="3288.23"/>
  </r>
  <r>
    <x v="170"/>
    <x v="22"/>
    <s v="BTCUSD"/>
    <n v="43628.160000000003"/>
    <n v="48495.68"/>
    <n v="43472.59"/>
    <n v="47555.51"/>
    <n v="3254.02"/>
    <x v="170"/>
    <x v="10"/>
    <x v="1"/>
    <s v="43628.16"/>
    <s v="48495.68"/>
    <s v="43472.59"/>
    <x v="305"/>
    <s v="3254.02"/>
  </r>
  <r>
    <x v="118"/>
    <x v="18"/>
    <s v="BTCUSD"/>
    <n v="50329.66"/>
    <n v="51380.03"/>
    <n v="47231"/>
    <n v="50195.42"/>
    <n v="3250.51"/>
    <x v="118"/>
    <x v="8"/>
    <x v="1"/>
    <s v="50329.66"/>
    <s v="51380.03"/>
    <s v="47231"/>
    <x v="306"/>
    <s v="3250.51"/>
  </r>
  <r>
    <x v="44"/>
    <x v="14"/>
    <s v="BTCUSD"/>
    <n v="51241.23"/>
    <n v="56605.599999999999"/>
    <n v="50906"/>
    <n v="55761.1"/>
    <n v="3143.93"/>
    <x v="44"/>
    <x v="2"/>
    <x v="1"/>
    <s v="51241.23"/>
    <s v="56605.6"/>
    <s v="50906"/>
    <x v="307"/>
    <s v="3143.93"/>
  </r>
  <r>
    <x v="108"/>
    <x v="6"/>
    <s v="BTCUSD"/>
    <n v="39572.33"/>
    <n v="40861.199999999997"/>
    <n v="37117.089999999997"/>
    <n v="37672.47"/>
    <n v="3101.07"/>
    <x v="108"/>
    <x v="6"/>
    <x v="1"/>
    <s v="39572.33"/>
    <s v="40861.2"/>
    <s v="37117.09"/>
    <x v="308"/>
    <s v="3101.07"/>
  </r>
  <r>
    <x v="218"/>
    <x v="20"/>
    <s v="BTCUSD"/>
    <n v="43529.34"/>
    <n v="46729.86"/>
    <n v="43295.22"/>
    <n v="45727.39"/>
    <n v="3092.3"/>
    <x v="218"/>
    <x v="11"/>
    <x v="1"/>
    <s v="43529.34"/>
    <s v="46729.86"/>
    <s v="43295.22"/>
    <x v="309"/>
    <s v="3092.3"/>
  </r>
  <r>
    <x v="32"/>
    <x v="21"/>
    <s v="BTCUSD"/>
    <n v="46408.05"/>
    <m/>
    <n v="45700.01"/>
    <n v="49023.76"/>
    <n v="3079.22"/>
    <x v="32"/>
    <x v="1"/>
    <x v="1"/>
    <s v="46408.05"/>
    <s v=""/>
    <s v="45700.01"/>
    <x v="310"/>
    <s v="3079.22"/>
  </r>
  <r>
    <x v="192"/>
    <x v="22"/>
    <s v="BTCUSD"/>
    <n v="59407.55"/>
    <n v="62898"/>
    <n v="58768.79"/>
    <n v="61624.84"/>
    <n v="3069.46"/>
    <x v="192"/>
    <x v="10"/>
    <x v="1"/>
    <s v="59407.55"/>
    <s v="62898"/>
    <s v="58768.79"/>
    <x v="311"/>
    <s v="3069.46"/>
  </r>
  <r>
    <x v="55"/>
    <x v="12"/>
    <s v="BTCUSD"/>
    <n v="31203.46"/>
    <n v="34536.29"/>
    <n v="29914.5"/>
    <n v="34228.19"/>
    <n v="3056.56"/>
    <x v="55"/>
    <x v="0"/>
    <x v="1"/>
    <s v="31203.46"/>
    <s v="34536.29"/>
    <s v="29914.5"/>
    <x v="312"/>
    <s v="3056.56"/>
  </r>
  <r>
    <x v="181"/>
    <x v="15"/>
    <s v="BTCUSD"/>
    <n v="29853.86"/>
    <n v="32950"/>
    <n v="29853.86"/>
    <n v="31947.52"/>
    <n v="3023.28"/>
    <x v="181"/>
    <x v="9"/>
    <x v="1"/>
    <s v="29853.86"/>
    <s v="32950"/>
    <s v="29853.86"/>
    <x v="313"/>
    <s v="3023.28"/>
  </r>
  <r>
    <x v="185"/>
    <x v="13"/>
    <s v="BTCUSD"/>
    <n v="34591.620000000003"/>
    <n v="36661.800000000003"/>
    <n v="34556.07"/>
    <n v="35095.440000000002"/>
    <n v="3012.66"/>
    <x v="185"/>
    <x v="3"/>
    <x v="1"/>
    <s v="34591.62"/>
    <s v="36661.8"/>
    <s v="34556.07"/>
    <x v="314"/>
    <s v="3012.66"/>
  </r>
  <r>
    <x v="59"/>
    <x v="14"/>
    <s v="BTCUSD"/>
    <n v="46653.5"/>
    <n v="48201.23"/>
    <n v="45037.8"/>
    <n v="46309.88"/>
    <n v="2992.16"/>
    <x v="59"/>
    <x v="2"/>
    <x v="1"/>
    <s v="46653.5"/>
    <s v="48201.23"/>
    <s v="45037.8"/>
    <x v="315"/>
    <s v="2992.16"/>
  </r>
  <r>
    <x v="115"/>
    <x v="19"/>
    <s v="BTCUSD"/>
    <n v="66491.25"/>
    <n v="69000"/>
    <n v="62927.97"/>
    <n v="64785.34"/>
    <n v="2966.58"/>
    <x v="115"/>
    <x v="7"/>
    <x v="1"/>
    <s v="66491.25"/>
    <s v="69000"/>
    <s v="62927.97"/>
    <x v="316"/>
    <s v="2966.58"/>
  </r>
  <r>
    <x v="186"/>
    <x v="17"/>
    <s v="BTCUSD"/>
    <n v="42688.03"/>
    <n v="43655.53"/>
    <n v="39590"/>
    <n v="42089.88"/>
    <n v="2962.61"/>
    <x v="186"/>
    <x v="4"/>
    <x v="1"/>
    <s v="42688.03"/>
    <s v="43655.53"/>
    <s v="39590"/>
    <x v="317"/>
    <s v="2962.61"/>
  </r>
  <r>
    <x v="120"/>
    <x v="13"/>
    <s v="BTCUSD"/>
    <n v="36982.83"/>
    <n v="38437.019999999997"/>
    <n v="35819.67"/>
    <n v="36784.370000000003"/>
    <n v="2959.52"/>
    <x v="120"/>
    <x v="3"/>
    <x v="1"/>
    <s v="36982.83"/>
    <s v="38437.02"/>
    <s v="35819.67"/>
    <x v="318"/>
    <s v="2959.52"/>
  </r>
  <r>
    <x v="12"/>
    <x v="13"/>
    <s v="BTCUSD"/>
    <n v="37938.199999999997"/>
    <n v="38129.089999999997"/>
    <n v="34845.33"/>
    <n v="35129.230000000003"/>
    <n v="2958.68"/>
    <x v="12"/>
    <x v="3"/>
    <x v="1"/>
    <s v="37938.2"/>
    <s v="38129.09"/>
    <s v="34845.33"/>
    <x v="319"/>
    <s v="2958.68"/>
  </r>
  <r>
    <x v="131"/>
    <x v="13"/>
    <s v="BTCUSD"/>
    <n v="34388.620000000003"/>
    <n v="35286.03"/>
    <n v="33885.15"/>
    <n v="34591.620000000003"/>
    <n v="2923.54"/>
    <x v="131"/>
    <x v="3"/>
    <x v="1"/>
    <s v="34388.62"/>
    <s v="35286.03"/>
    <s v="33885.15"/>
    <x v="320"/>
    <s v="2923.54"/>
  </r>
  <r>
    <x v="88"/>
    <x v="18"/>
    <s v="BTCUSD"/>
    <n v="63773.18"/>
    <n v="64900"/>
    <n v="61303.97"/>
    <n v="63063.72"/>
    <n v="2922.03"/>
    <x v="88"/>
    <x v="8"/>
    <x v="1"/>
    <s v="63773.18"/>
    <s v="64900"/>
    <s v="61303.97"/>
    <x v="321"/>
    <s v="2922.03"/>
  </r>
  <r>
    <x v="130"/>
    <x v="6"/>
    <s v="BTCUSD"/>
    <n v="38388.089999999997"/>
    <n v="39760.959999999999"/>
    <n v="36489.42"/>
    <n v="39572.33"/>
    <n v="2909.35"/>
    <x v="130"/>
    <x v="6"/>
    <x v="1"/>
    <s v="38388.09"/>
    <s v="39760.96"/>
    <s v="36489.42"/>
    <x v="322"/>
    <s v="2909.35"/>
  </r>
  <r>
    <x v="191"/>
    <x v="22"/>
    <s v="BTCUSD"/>
    <n v="65077.99"/>
    <n v="66643.14"/>
    <n v="61418.02"/>
    <n v="63243.4"/>
    <n v="2908.73"/>
    <x v="191"/>
    <x v="10"/>
    <x v="1"/>
    <s v="65077.99"/>
    <s v="66643.14"/>
    <s v="61418.02"/>
    <x v="323"/>
    <s v="2908.73"/>
  </r>
  <r>
    <x v="60"/>
    <x v="12"/>
    <s v="BTCUSD"/>
    <n v="35075.53"/>
    <n v="35964.949999999997"/>
    <n v="33400"/>
    <n v="34603.74"/>
    <n v="2900.01"/>
    <x v="60"/>
    <x v="0"/>
    <x v="1"/>
    <s v="35075.53"/>
    <s v="35964.95"/>
    <s v="33400"/>
    <x v="324"/>
    <s v="2900.01"/>
  </r>
  <r>
    <x v="66"/>
    <x v="6"/>
    <s v="BTCUSD"/>
    <n v="55511.37"/>
    <n v="56659.5"/>
    <n v="52947.09"/>
    <n v="54832.2"/>
    <n v="2880.08"/>
    <x v="66"/>
    <x v="6"/>
    <x v="1"/>
    <s v="55511.37"/>
    <s v="56659.5"/>
    <s v="52947.09"/>
    <x v="325"/>
    <s v="2880.08"/>
  </r>
  <r>
    <x v="31"/>
    <x v="12"/>
    <s v="BTCUSD"/>
    <n v="30943.32"/>
    <n v="33880"/>
    <n v="30473.87"/>
    <n v="32393.63"/>
    <n v="2869.23"/>
    <x v="31"/>
    <x v="0"/>
    <x v="1"/>
    <s v="30943.32"/>
    <s v="33880"/>
    <s v="30473.87"/>
    <x v="326"/>
    <s v="2869.23"/>
  </r>
  <r>
    <x v="49"/>
    <x v="14"/>
    <s v="BTCUSD"/>
    <n v="49649.93"/>
    <n v="52668.45"/>
    <n v="49164.23"/>
    <n v="52068.01"/>
    <n v="2858.2"/>
    <x v="49"/>
    <x v="2"/>
    <x v="1"/>
    <s v="49649.93"/>
    <s v="52668.45"/>
    <s v="49164.23"/>
    <x v="327"/>
    <s v="2858.2"/>
  </r>
  <r>
    <x v="228"/>
    <x v="22"/>
    <s v="BTCUSD"/>
    <n v="63870.2"/>
    <n v="66994.720000000001"/>
    <n v="63540.51"/>
    <n v="65077.99"/>
    <n v="2836.59"/>
    <x v="228"/>
    <x v="10"/>
    <x v="1"/>
    <s v="63870.2"/>
    <s v="66994.72"/>
    <s v="63540.51"/>
    <x v="328"/>
    <s v="2836.59"/>
  </r>
  <r>
    <x v="96"/>
    <x v="18"/>
    <s v="BTCUSD"/>
    <n v="57175.61"/>
    <n v="57624.66"/>
    <n v="53606.41"/>
    <n v="54586.65"/>
    <n v="2832.89"/>
    <x v="96"/>
    <x v="8"/>
    <x v="1"/>
    <s v="57175.61"/>
    <s v="57624.66"/>
    <s v="53606.41"/>
    <x v="329"/>
    <s v="2832.89"/>
  </r>
  <r>
    <x v="261"/>
    <x v="13"/>
    <s v="BTCUSD"/>
    <n v="35520.660000000003"/>
    <n v="36128.129999999997"/>
    <n v="33333.01"/>
    <n v="34629.879999999997"/>
    <n v="2816.74"/>
    <x v="261"/>
    <x v="3"/>
    <x v="1"/>
    <s v="35520.66"/>
    <s v="36128.13"/>
    <s v="33333.01"/>
    <x v="330"/>
    <s v="2816.74"/>
  </r>
  <r>
    <x v="227"/>
    <x v="19"/>
    <s v="BTCUSD"/>
    <n v="57952.35"/>
    <n v="58043.76"/>
    <n v="53529"/>
    <n v="54409.03"/>
    <n v="2804.1"/>
    <x v="227"/>
    <x v="7"/>
    <x v="1"/>
    <s v="57952.35"/>
    <s v="58043.76"/>
    <s v="53529"/>
    <x v="331"/>
    <s v="2804.1"/>
  </r>
  <r>
    <x v="15"/>
    <x v="14"/>
    <s v="BTCUSD"/>
    <n v="50965.74"/>
    <n v="51442.01"/>
    <n v="48113.83"/>
    <n v="50266.89"/>
    <n v="2798.46"/>
    <x v="15"/>
    <x v="2"/>
    <x v="1"/>
    <s v="50965.74"/>
    <s v="51442.01"/>
    <s v="48113.83"/>
    <x v="332"/>
    <s v="2798.46"/>
  </r>
  <r>
    <x v="165"/>
    <x v="22"/>
    <s v="BTCUSD"/>
    <n v="58884.7"/>
    <n v="62508.87"/>
    <n v="57500"/>
    <n v="61706.36"/>
    <n v="2789.79"/>
    <x v="165"/>
    <x v="10"/>
    <x v="1"/>
    <s v="58884.7"/>
    <s v="62508.87"/>
    <s v="57500"/>
    <x v="333"/>
    <s v="2789.79"/>
  </r>
  <r>
    <x v="103"/>
    <x v="13"/>
    <s v="BTCUSD"/>
    <n v="40043.69"/>
    <n v="40490.019999999997"/>
    <n v="38059.01"/>
    <n v="38875"/>
    <n v="2783.6"/>
    <x v="103"/>
    <x v="3"/>
    <x v="1"/>
    <s v="40043.69"/>
    <s v="40490.02"/>
    <s v="38059.01"/>
    <x v="334"/>
    <s v="2783.6"/>
  </r>
  <r>
    <x v="33"/>
    <x v="14"/>
    <s v="BTCUSD"/>
    <n v="49587.199999999997"/>
    <n v="50602.34"/>
    <n v="47818.86"/>
    <n v="49649.93"/>
    <n v="2776.27"/>
    <x v="33"/>
    <x v="2"/>
    <x v="1"/>
    <s v="49587.2"/>
    <s v="50602.34"/>
    <s v="47818.86"/>
    <x v="335"/>
    <s v="2776.27"/>
  </r>
  <r>
    <x v="11"/>
    <x v="21"/>
    <s v="BTCUSD"/>
    <n v="48749.78"/>
    <n v="52737.2"/>
    <n v="48697.279999999999"/>
    <n v="49597.23"/>
    <n v="2756.27"/>
    <x v="11"/>
    <x v="1"/>
    <x v="1"/>
    <s v="48749.78"/>
    <s v="52737.2"/>
    <s v="48697.28"/>
    <x v="336"/>
    <s v="2756.27"/>
  </r>
  <r>
    <x v="148"/>
    <x v="20"/>
    <s v="BTCUSD"/>
    <n v="38650"/>
    <n v="38824.81"/>
    <n v="37558.089999999997"/>
    <n v="37962.25"/>
    <n v="2750.52"/>
    <x v="148"/>
    <x v="11"/>
    <x v="1"/>
    <s v="38650"/>
    <s v="38824.81"/>
    <s v="37558.09"/>
    <x v="337"/>
    <s v="2750.52"/>
  </r>
  <r>
    <x v="35"/>
    <x v="12"/>
    <s v="BTCUSD"/>
    <n v="36509.42"/>
    <n v="37934.199999999997"/>
    <n v="35005"/>
    <n v="35075.53"/>
    <n v="2726.29"/>
    <x v="35"/>
    <x v="0"/>
    <x v="1"/>
    <s v="36509.42"/>
    <s v="37934.2"/>
    <s v="35005"/>
    <x v="338"/>
    <s v="2726.29"/>
  </r>
  <r>
    <x v="213"/>
    <x v="19"/>
    <s v="BTCUSD"/>
    <n v="60944.13"/>
    <n v="61558.53"/>
    <n v="58573"/>
    <n v="59050.45"/>
    <n v="2725.2"/>
    <x v="213"/>
    <x v="7"/>
    <x v="1"/>
    <s v="60944.13"/>
    <s v="61558.53"/>
    <s v="58573"/>
    <x v="339"/>
    <s v="2725.2"/>
  </r>
  <r>
    <x v="112"/>
    <x v="13"/>
    <s v="BTCUSD"/>
    <n v="38988.5"/>
    <n v="41060.769999999997"/>
    <n v="38807.5"/>
    <n v="40429.379999999997"/>
    <n v="2719.45"/>
    <x v="112"/>
    <x v="3"/>
    <x v="1"/>
    <s v="38988.5"/>
    <s v="41060.77"/>
    <s v="38807.5"/>
    <x v="340"/>
    <s v="2719.45"/>
  </r>
  <r>
    <x v="117"/>
    <x v="13"/>
    <s v="BTCUSD"/>
    <n v="40429.379999999997"/>
    <n v="41380.019999999997"/>
    <n v="39503.9"/>
    <n v="40043.69"/>
    <n v="2687.61"/>
    <x v="117"/>
    <x v="3"/>
    <x v="1"/>
    <s v="40429.38"/>
    <s v="41380.02"/>
    <s v="39503.9"/>
    <x v="341"/>
    <s v="2687.61"/>
  </r>
  <r>
    <x v="29"/>
    <x v="12"/>
    <s v="BTCUSD"/>
    <n v="37040.699999999997"/>
    <n v="40112.79"/>
    <n v="36751.4"/>
    <n v="38706.519999999997"/>
    <n v="2686.51"/>
    <x v="29"/>
    <x v="0"/>
    <x v="1"/>
    <s v="37040.7"/>
    <s v="40112.79"/>
    <s v="36751.4"/>
    <x v="342"/>
    <s v="2686.51"/>
  </r>
  <r>
    <x v="262"/>
    <x v="12"/>
    <s v="BTCUSD"/>
    <n v="40279.03"/>
    <n v="41470.21"/>
    <n v="38768.82"/>
    <n v="40490.5"/>
    <n v="2678.95"/>
    <x v="262"/>
    <x v="0"/>
    <x v="1"/>
    <s v="40279.03"/>
    <s v="41470.21"/>
    <s v="38768.82"/>
    <x v="343"/>
    <s v="2678.95"/>
  </r>
  <r>
    <x v="263"/>
    <x v="18"/>
    <s v="BTCUSD"/>
    <n v="49721.97"/>
    <n v="52567.77"/>
    <n v="47000"/>
    <n v="52435.9"/>
    <n v="2662.93"/>
    <x v="263"/>
    <x v="8"/>
    <x v="1"/>
    <s v="49721.97"/>
    <s v="52567.77"/>
    <s v="47000"/>
    <x v="344"/>
    <s v="2662.93"/>
  </r>
  <r>
    <x v="41"/>
    <x v="14"/>
    <s v="BTCUSD"/>
    <n v="37551.56"/>
    <n v="38785.99"/>
    <n v="36211.08"/>
    <n v="37380.18"/>
    <n v="2637.09"/>
    <x v="41"/>
    <x v="2"/>
    <x v="1"/>
    <s v="37551.56"/>
    <s v="38785.99"/>
    <s v="36211.08"/>
    <x v="345"/>
    <s v="2637.09"/>
  </r>
  <r>
    <x v="225"/>
    <x v="22"/>
    <s v="BTCUSD"/>
    <n v="62100"/>
    <n v="62973.38"/>
    <n v="59926.13"/>
    <n v="62600"/>
    <n v="2631.53"/>
    <x v="225"/>
    <x v="10"/>
    <x v="1"/>
    <s v="62100"/>
    <s v="62973.38"/>
    <s v="59926.13"/>
    <x v="346"/>
    <s v="2631.53"/>
  </r>
  <r>
    <x v="208"/>
    <x v="15"/>
    <s v="BTCUSD"/>
    <n v="39982.79"/>
    <n v="42400"/>
    <n v="38350"/>
    <n v="41840.36"/>
    <n v="2600.84"/>
    <x v="208"/>
    <x v="9"/>
    <x v="1"/>
    <s v="39982.79"/>
    <s v="42400"/>
    <s v="38350"/>
    <x v="347"/>
    <s v="2600.84"/>
  </r>
  <r>
    <x v="57"/>
    <x v="14"/>
    <s v="BTCUSD"/>
    <n v="45513.94"/>
    <n v="48975"/>
    <n v="44457.55"/>
    <n v="47624.29"/>
    <n v="2589"/>
    <x v="57"/>
    <x v="2"/>
    <x v="1"/>
    <s v="45513.94"/>
    <s v="48975"/>
    <s v="44457.55"/>
    <x v="348"/>
    <s v="2589"/>
  </r>
  <r>
    <x v="264"/>
    <x v="18"/>
    <s v="BTCUSD"/>
    <n v="62450"/>
    <n v="62545.78"/>
    <n v="50622.32"/>
    <n v="55992.97"/>
    <n v="2586.09"/>
    <x v="264"/>
    <x v="8"/>
    <x v="1"/>
    <s v="62450"/>
    <s v="62545.78"/>
    <s v="50622.32"/>
    <x v="349"/>
    <s v="2586.09"/>
  </r>
  <r>
    <x v="107"/>
    <x v="6"/>
    <s v="BTCUSD"/>
    <n v="59407.78"/>
    <n v="59584.99"/>
    <n v="53434.31"/>
    <n v="55194.75"/>
    <n v="2583.42"/>
    <x v="107"/>
    <x v="6"/>
    <x v="1"/>
    <s v="59407.78"/>
    <s v="59584.99"/>
    <s v="53434.31"/>
    <x v="350"/>
    <s v="2583.42"/>
  </r>
  <r>
    <x v="42"/>
    <x v="14"/>
    <s v="BTCUSD"/>
    <n v="36467.279999999999"/>
    <n v="38375"/>
    <n v="35583.18"/>
    <n v="37551.56"/>
    <n v="2559.71"/>
    <x v="42"/>
    <x v="2"/>
    <x v="1"/>
    <s v="36467.28"/>
    <s v="38375"/>
    <s v="35583.18"/>
    <x v="351"/>
    <s v="2559.71"/>
  </r>
  <r>
    <x v="47"/>
    <x v="21"/>
    <s v="BTCUSD"/>
    <n v="54375.12"/>
    <n v="57245"/>
    <n v="51533.89"/>
    <n v="52152.85"/>
    <n v="2556.02"/>
    <x v="47"/>
    <x v="1"/>
    <x v="1"/>
    <s v="54375.12"/>
    <s v="57245"/>
    <s v="51533.89"/>
    <x v="352"/>
    <s v="2556.02"/>
  </r>
  <r>
    <x v="14"/>
    <x v="12"/>
    <s v="BTCUSD"/>
    <n v="31557.64"/>
    <n v="32951"/>
    <n v="30833.97"/>
    <n v="31852.6"/>
    <n v="2542.86"/>
    <x v="14"/>
    <x v="0"/>
    <x v="1"/>
    <s v="31557.64"/>
    <s v="32951"/>
    <s v="30833.97"/>
    <x v="353"/>
    <s v="2542.86"/>
  </r>
  <r>
    <x v="90"/>
    <x v="13"/>
    <s v="BTCUSD"/>
    <n v="38875"/>
    <n v="39575.03"/>
    <n v="37221.620000000003"/>
    <n v="37938.199999999997"/>
    <n v="2524.23"/>
    <x v="90"/>
    <x v="3"/>
    <x v="1"/>
    <s v="38875"/>
    <s v="39575.03"/>
    <s v="37221.62"/>
    <x v="354"/>
    <s v="2524.23"/>
  </r>
  <r>
    <x v="2"/>
    <x v="21"/>
    <s v="BTCUSD"/>
    <n v="49597.23"/>
    <n v="50754.39"/>
    <n v="46297.47"/>
    <n v="47339.92"/>
    <n v="2507.35"/>
    <x v="2"/>
    <x v="1"/>
    <x v="1"/>
    <s v="49597.23"/>
    <s v="50754.39"/>
    <s v="46297.47"/>
    <x v="355"/>
    <s v="2507.35"/>
  </r>
  <r>
    <x v="3"/>
    <x v="12"/>
    <s v="BTCUSD"/>
    <n v="33585.440000000002"/>
    <n v="34885.56"/>
    <n v="31481.38"/>
    <n v="31557.64"/>
    <n v="2502.7800000000002"/>
    <x v="3"/>
    <x v="0"/>
    <x v="1"/>
    <s v="33585.44"/>
    <s v="34885.56"/>
    <s v="31481.38"/>
    <x v="356"/>
    <s v="2502.78"/>
  </r>
  <r>
    <x v="45"/>
    <x v="14"/>
    <s v="BTCUSD"/>
    <n v="46309.88"/>
    <n v="47367.17"/>
    <n v="43762.99"/>
    <n v="45513.94"/>
    <n v="2479.69"/>
    <x v="45"/>
    <x v="2"/>
    <x v="1"/>
    <s v="46309.88"/>
    <s v="47367.17"/>
    <s v="43762.99"/>
    <x v="357"/>
    <s v="2479.69"/>
  </r>
  <r>
    <x v="265"/>
    <x v="13"/>
    <s v="BTCUSD"/>
    <n v="37419.82"/>
    <n v="37918.57"/>
    <n v="34820"/>
    <n v="36025.160000000003"/>
    <n v="2454.4299999999998"/>
    <x v="265"/>
    <x v="3"/>
    <x v="1"/>
    <s v="37419.82"/>
    <s v="37918.57"/>
    <s v="34820"/>
    <x v="358"/>
    <s v="2454.43"/>
  </r>
  <r>
    <x v="83"/>
    <x v="6"/>
    <s v="BTCUSD"/>
    <n v="54832.2"/>
    <n v="57974.07"/>
    <n v="53158.68"/>
    <n v="56900.44"/>
    <n v="2430.66"/>
    <x v="83"/>
    <x v="6"/>
    <x v="1"/>
    <s v="54832.2"/>
    <s v="57974.07"/>
    <s v="53158.68"/>
    <x v="359"/>
    <s v="2430.66"/>
  </r>
  <r>
    <x v="178"/>
    <x v="17"/>
    <s v="BTCUSD"/>
    <n v="44619.12"/>
    <n v="46897"/>
    <n v="43400"/>
    <n v="45206.43"/>
    <n v="2422.25"/>
    <x v="178"/>
    <x v="4"/>
    <x v="1"/>
    <s v="44619.12"/>
    <s v="46897"/>
    <s v="43400"/>
    <x v="360"/>
    <s v="2422.25"/>
  </r>
  <r>
    <x v="266"/>
    <x v="6"/>
    <s v="BTCUSD"/>
    <n v="36963.519999999997"/>
    <n v="38861.15"/>
    <n v="35272.089999999997"/>
    <n v="37484.18"/>
    <n v="2418.86"/>
    <x v="266"/>
    <x v="6"/>
    <x v="1"/>
    <s v="36963.52"/>
    <s v="38861.15"/>
    <s v="35272.09"/>
    <x v="361"/>
    <s v="2418.86"/>
  </r>
  <r>
    <x v="77"/>
    <x v="14"/>
    <s v="BTCUSD"/>
    <n v="47624.29"/>
    <n v="48246.6"/>
    <n v="46289.93"/>
    <n v="47938.87"/>
    <n v="2413.87"/>
    <x v="77"/>
    <x v="2"/>
    <x v="1"/>
    <s v="47624.29"/>
    <s v="48246.6"/>
    <s v="46289.93"/>
    <x v="362"/>
    <s v="2413.87"/>
  </r>
  <r>
    <x v="267"/>
    <x v="13"/>
    <s v="BTCUSD"/>
    <n v="34877.300000000003"/>
    <n v="39816.720000000001"/>
    <n v="34792.660000000003"/>
    <n v="38988.5"/>
    <n v="2406.83"/>
    <x v="267"/>
    <x v="3"/>
    <x v="1"/>
    <s v="34877.3"/>
    <s v="39816.72"/>
    <s v="34792.66"/>
    <x v="363"/>
    <s v="2406.83"/>
  </r>
  <r>
    <x v="81"/>
    <x v="6"/>
    <s v="BTCUSD"/>
    <n v="57970.74"/>
    <n v="58988.52"/>
    <n v="54654.65"/>
    <n v="55511.37"/>
    <n v="2363.15"/>
    <x v="81"/>
    <x v="6"/>
    <x v="1"/>
    <s v="57970.74"/>
    <s v="58988.52"/>
    <s v="54654.65"/>
    <x v="364"/>
    <s v="2363.15"/>
  </r>
  <r>
    <x v="67"/>
    <x v="18"/>
    <s v="BTCUSD"/>
    <n v="54586.65"/>
    <n v="57145.34"/>
    <n v="53416.76"/>
    <n v="55255.57"/>
    <n v="2353.91"/>
    <x v="67"/>
    <x v="8"/>
    <x v="1"/>
    <s v="54586.65"/>
    <s v="57145.34"/>
    <s v="53416.76"/>
    <x v="365"/>
    <s v="2353.91"/>
  </r>
  <r>
    <x v="76"/>
    <x v="13"/>
    <s v="BTCUSD"/>
    <n v="36702.879999999997"/>
    <n v="37448.019999999997"/>
    <n v="35687"/>
    <n v="36483.57"/>
    <n v="2347.2600000000002"/>
    <x v="76"/>
    <x v="3"/>
    <x v="1"/>
    <s v="36702.88"/>
    <s v="37448.02"/>
    <s v="35687"/>
    <x v="366"/>
    <s v="2347.26"/>
  </r>
  <r>
    <x v="22"/>
    <x v="14"/>
    <s v="BTCUSD"/>
    <n v="33589.89"/>
    <n v="36545.050000000003"/>
    <n v="33535.61"/>
    <n v="36467.279999999999"/>
    <n v="2328.35"/>
    <x v="22"/>
    <x v="2"/>
    <x v="1"/>
    <s v="33589.89"/>
    <s v="36545.05"/>
    <s v="33535.61"/>
    <x v="367"/>
    <s v="2328.35"/>
  </r>
  <r>
    <x v="73"/>
    <x v="18"/>
    <s v="BTCUSD"/>
    <n v="62998.68"/>
    <n v="62998.68"/>
    <n v="60055.14"/>
    <n v="62450"/>
    <n v="2319.6"/>
    <x v="73"/>
    <x v="8"/>
    <x v="1"/>
    <s v="62998.68"/>
    <s v="62998.68"/>
    <s v="60055.14"/>
    <x v="368"/>
    <s v="2319.6"/>
  </r>
  <r>
    <x v="124"/>
    <x v="13"/>
    <s v="BTCUSD"/>
    <n v="37963.61"/>
    <n v="37963.61"/>
    <n v="35580.82"/>
    <n v="37419.82"/>
    <n v="2300.7600000000002"/>
    <x v="124"/>
    <x v="3"/>
    <x v="1"/>
    <s v="37963.61"/>
    <s v="37963.61"/>
    <s v="35580.82"/>
    <x v="369"/>
    <s v="2300.76"/>
  </r>
  <r>
    <x v="216"/>
    <x v="17"/>
    <s v="BTCUSD"/>
    <n v="46490.38"/>
    <n v="46885.38"/>
    <n v="44419.5"/>
    <n v="46005.27"/>
    <n v="2277.31"/>
    <x v="216"/>
    <x v="4"/>
    <x v="1"/>
    <s v="46490.38"/>
    <s v="46885.38"/>
    <s v="44419.5"/>
    <x v="370"/>
    <s v="2277.31"/>
  </r>
  <r>
    <x v="171"/>
    <x v="13"/>
    <s v="BTCUSD"/>
    <n v="32606.959999999999"/>
    <n v="35274.9"/>
    <n v="32315.01"/>
    <n v="35100"/>
    <n v="2257.34"/>
    <x v="171"/>
    <x v="3"/>
    <x v="1"/>
    <s v="32606.96"/>
    <s v="35274.9"/>
    <s v="32315.01"/>
    <x v="371"/>
    <s v="2257.34"/>
  </r>
  <r>
    <x v="94"/>
    <x v="18"/>
    <s v="BTCUSD"/>
    <n v="55255.57"/>
    <n v="56373"/>
    <n v="52600"/>
    <n v="53508.08"/>
    <n v="2243.11"/>
    <x v="94"/>
    <x v="8"/>
    <x v="1"/>
    <s v="55255.57"/>
    <s v="56373"/>
    <s v="52600"/>
    <x v="372"/>
    <s v="2243.11"/>
  </r>
  <r>
    <x v="182"/>
    <x v="15"/>
    <s v="BTCUSD"/>
    <n v="34132.04"/>
    <n v="34475.550000000003"/>
    <n v="32722.69"/>
    <n v="32933.440000000002"/>
    <n v="2240.46"/>
    <x v="182"/>
    <x v="9"/>
    <x v="1"/>
    <s v="34132.04"/>
    <s v="34475.55"/>
    <s v="32722.69"/>
    <x v="373"/>
    <s v="2240.46"/>
  </r>
  <r>
    <x v="212"/>
    <x v="20"/>
    <s v="BTCUSD"/>
    <n v="40250.79"/>
    <n v="43792.42"/>
    <n v="39897.39"/>
    <n v="43720"/>
    <n v="2238.33"/>
    <x v="212"/>
    <x v="11"/>
    <x v="1"/>
    <s v="40250.79"/>
    <s v="43792.42"/>
    <s v="39897.39"/>
    <x v="374"/>
    <s v="2238.33"/>
  </r>
  <r>
    <x v="268"/>
    <x v="13"/>
    <s v="BTCUSD"/>
    <n v="33149.18"/>
    <n v="34983.42"/>
    <n v="32374.05"/>
    <n v="34388.620000000003"/>
    <n v="2229.39"/>
    <x v="268"/>
    <x v="3"/>
    <x v="1"/>
    <s v="33149.18"/>
    <s v="34983.42"/>
    <s v="32374.05"/>
    <x v="375"/>
    <s v="2229.39"/>
  </r>
  <r>
    <x v="269"/>
    <x v="6"/>
    <s v="BTCUSD"/>
    <n v="36503.31"/>
    <n v="37320"/>
    <n v="33410.29"/>
    <n v="34805.29"/>
    <n v="2212.16"/>
    <x v="269"/>
    <x v="6"/>
    <x v="1"/>
    <s v="36503.31"/>
    <s v="37320"/>
    <s v="33410.29"/>
    <x v="376"/>
    <s v="2212.16"/>
  </r>
  <r>
    <x v="224"/>
    <x v="20"/>
    <s v="BTCUSD"/>
    <n v="47931"/>
    <n v="48053.14"/>
    <n v="46287.63"/>
    <n v="46845.94"/>
    <n v="2205"/>
    <x v="224"/>
    <x v="11"/>
    <x v="1"/>
    <s v="47931"/>
    <s v="48053.14"/>
    <s v="46287.63"/>
    <x v="377"/>
    <s v="2205"/>
  </r>
  <r>
    <x v="270"/>
    <x v="14"/>
    <s v="BTCUSD"/>
    <n v="44673.36"/>
    <n v="46920"/>
    <n v="43033.66"/>
    <n v="46408.05"/>
    <n v="2188.54"/>
    <x v="270"/>
    <x v="2"/>
    <x v="1"/>
    <s v="44673.36"/>
    <s v="46920"/>
    <s v="43033.66"/>
    <x v="378"/>
    <s v="2188.54"/>
  </r>
  <r>
    <x v="74"/>
    <x v="15"/>
    <s v="BTCUSD"/>
    <n v="31547.22"/>
    <n v="31890.59"/>
    <n v="29500"/>
    <n v="29605.35"/>
    <n v="2184.44"/>
    <x v="74"/>
    <x v="9"/>
    <x v="1"/>
    <s v="31547.22"/>
    <s v="31890.59"/>
    <s v="29500"/>
    <x v="379"/>
    <s v="2184.44"/>
  </r>
  <r>
    <x v="271"/>
    <x v="14"/>
    <s v="BTCUSD"/>
    <n v="47381.8"/>
    <n v="49700"/>
    <n v="45830.01"/>
    <n v="47185.29"/>
    <n v="2174.9"/>
    <x v="271"/>
    <x v="2"/>
    <x v="1"/>
    <s v="47381.8"/>
    <s v="49700"/>
    <s v="45830.01"/>
    <x v="380"/>
    <s v="2174.9"/>
  </r>
  <r>
    <x v="203"/>
    <x v="20"/>
    <s v="BTCUSD"/>
    <n v="46435.44"/>
    <n v="47162.94"/>
    <n v="44211.13"/>
    <n v="45078.79"/>
    <n v="2149.38"/>
    <x v="203"/>
    <x v="11"/>
    <x v="1"/>
    <s v="46435.44"/>
    <s v="47162.94"/>
    <s v="44211.13"/>
    <x v="381"/>
    <s v="2149.38"/>
  </r>
  <r>
    <x v="28"/>
    <x v="6"/>
    <s v="BTCUSD"/>
    <n v="37672.47"/>
    <n v="40432.400000000001"/>
    <n v="37302.06"/>
    <n v="38271.589999999997"/>
    <n v="2140.75"/>
    <x v="28"/>
    <x v="6"/>
    <x v="1"/>
    <s v="37672.47"/>
    <s v="40432.4"/>
    <s v="37302.06"/>
    <x v="382"/>
    <s v="2140.75"/>
  </r>
  <r>
    <x v="147"/>
    <x v="16"/>
    <s v="BTCUSD"/>
    <n v="49103.01"/>
    <n v="51481.04"/>
    <n v="47165.65"/>
    <n v="51012.43"/>
    <n v="2139.33"/>
    <x v="147"/>
    <x v="5"/>
    <x v="1"/>
    <s v="49103.01"/>
    <s v="51481.04"/>
    <s v="47165.65"/>
    <x v="383"/>
    <s v="2139.33"/>
  </r>
  <r>
    <x v="272"/>
    <x v="21"/>
    <s v="BTCUSD"/>
    <n v="56705.84"/>
    <n v="61785"/>
    <n v="56284.51"/>
    <n v="61354.75"/>
    <n v="2135.31"/>
    <x v="272"/>
    <x v="1"/>
    <x v="1"/>
    <s v="56705.84"/>
    <s v="61785"/>
    <s v="56284.51"/>
    <x v="384"/>
    <s v="2135.31"/>
  </r>
  <r>
    <x v="25"/>
    <x v="14"/>
    <s v="BTCUSD"/>
    <n v="33608.78"/>
    <n v="34700"/>
    <n v="33106.089999999997"/>
    <n v="33589.89"/>
    <n v="2134.59"/>
    <x v="25"/>
    <x v="2"/>
    <x v="1"/>
    <s v="33608.78"/>
    <s v="34700"/>
    <s v="33106.09"/>
    <x v="385"/>
    <s v="2134.59"/>
  </r>
  <r>
    <x v="121"/>
    <x v="17"/>
    <s v="BTCUSD"/>
    <n v="42565.16"/>
    <n v="42771.12"/>
    <n v="40764.26"/>
    <n v="42210.47"/>
    <n v="2104.5"/>
    <x v="121"/>
    <x v="4"/>
    <x v="1"/>
    <s v="42565.16"/>
    <s v="42771.12"/>
    <s v="40764.26"/>
    <x v="386"/>
    <s v="2104.5"/>
  </r>
  <r>
    <x v="102"/>
    <x v="18"/>
    <s v="BTCUSD"/>
    <n v="60415.91"/>
    <n v="63880"/>
    <n v="60321.120000000003"/>
    <n v="63773.18"/>
    <n v="2091.4299999999998"/>
    <x v="102"/>
    <x v="8"/>
    <x v="1"/>
    <s v="60415.91"/>
    <s v="63880"/>
    <s v="60321.12"/>
    <x v="387"/>
    <s v="2091.43"/>
  </r>
  <r>
    <x v="273"/>
    <x v="12"/>
    <s v="BTCUSD"/>
    <n v="35089.93"/>
    <n v="37469.21"/>
    <n v="34778"/>
    <n v="36509.42"/>
    <n v="2083.84"/>
    <x v="273"/>
    <x v="0"/>
    <x v="1"/>
    <s v="35089.93"/>
    <s v="37469.21"/>
    <s v="34778"/>
    <x v="388"/>
    <s v="2083.84"/>
  </r>
  <r>
    <x v="110"/>
    <x v="15"/>
    <s v="BTCUSD"/>
    <n v="29605.35"/>
    <n v="30005.72"/>
    <n v="29284.35"/>
    <n v="29853.86"/>
    <n v="2075.2800000000002"/>
    <x v="110"/>
    <x v="9"/>
    <x v="1"/>
    <s v="29605.35"/>
    <s v="30005.72"/>
    <s v="29284.35"/>
    <x v="389"/>
    <s v="2075.28"/>
  </r>
  <r>
    <x v="133"/>
    <x v="15"/>
    <s v="BTCUSD"/>
    <n v="33337"/>
    <n v="33493.24"/>
    <n v="32101"/>
    <n v="32954.75"/>
    <n v="2063.0100000000002"/>
    <x v="133"/>
    <x v="9"/>
    <x v="1"/>
    <s v="33337"/>
    <s v="33493.24"/>
    <s v="32101"/>
    <x v="390"/>
    <s v="2063.01"/>
  </r>
  <r>
    <x v="18"/>
    <x v="21"/>
    <s v="BTCUSD"/>
    <n v="53466.19"/>
    <n v="57400"/>
    <n v="53049"/>
    <n v="55971.68"/>
    <n v="2062.29"/>
    <x v="18"/>
    <x v="1"/>
    <x v="1"/>
    <s v="53466.19"/>
    <s v="57400"/>
    <s v="53049"/>
    <x v="391"/>
    <s v="2062.29"/>
  </r>
  <r>
    <x v="128"/>
    <x v="15"/>
    <s v="BTCUSD"/>
    <n v="33942.22"/>
    <n v="35114.32"/>
    <n v="33530.400000000001"/>
    <n v="34465.35"/>
    <n v="2039.5"/>
    <x v="128"/>
    <x v="9"/>
    <x v="1"/>
    <s v="33942.22"/>
    <s v="35114.32"/>
    <s v="33530.4"/>
    <x v="392"/>
    <s v="2039.5"/>
  </r>
  <r>
    <x v="43"/>
    <x v="14"/>
    <s v="BTCUSD"/>
    <n v="37380.18"/>
    <n v="39700"/>
    <n v="37057.78"/>
    <n v="39415.760000000002"/>
    <n v="2032.78"/>
    <x v="43"/>
    <x v="2"/>
    <x v="1"/>
    <s v="37380.18"/>
    <s v="39700"/>
    <s v="37057.78"/>
    <x v="393"/>
    <s v="2032.78"/>
  </r>
  <r>
    <x v="105"/>
    <x v="13"/>
    <s v="BTCUSD"/>
    <n v="35095.440000000002"/>
    <n v="35333.25"/>
    <n v="34050"/>
    <n v="34132.04"/>
    <n v="2031.63"/>
    <x v="105"/>
    <x v="3"/>
    <x v="1"/>
    <s v="35095.44"/>
    <s v="35333.25"/>
    <s v="34050"/>
    <x v="394"/>
    <s v="2031.63"/>
  </r>
  <r>
    <x v="164"/>
    <x v="13"/>
    <s v="BTCUSD"/>
    <n v="36784.370000000003"/>
    <n v="37690"/>
    <n v="35307.69"/>
    <n v="35591.29"/>
    <n v="2027.8"/>
    <x v="164"/>
    <x v="3"/>
    <x v="1"/>
    <s v="36784.37"/>
    <s v="37690"/>
    <s v="35307.69"/>
    <x v="395"/>
    <s v="2027.8"/>
  </r>
  <r>
    <x v="274"/>
    <x v="20"/>
    <s v="BTCUSD"/>
    <n v="44391.34"/>
    <n v="45386.81"/>
    <n v="42813.74"/>
    <n v="43529.34"/>
    <n v="2023.49"/>
    <x v="274"/>
    <x v="11"/>
    <x v="1"/>
    <s v="44391.34"/>
    <s v="45386.81"/>
    <s v="42813.74"/>
    <x v="396"/>
    <s v="2023.49"/>
  </r>
  <r>
    <x v="52"/>
    <x v="21"/>
    <s v="BTCUSD"/>
    <n v="55351"/>
    <n v="58430.77"/>
    <n v="54889.09"/>
    <n v="57155.81"/>
    <n v="2020.26"/>
    <x v="52"/>
    <x v="1"/>
    <x v="1"/>
    <s v="55351"/>
    <s v="58430.77"/>
    <s v="54889.09"/>
    <x v="397"/>
    <s v="2020.26"/>
  </r>
  <r>
    <x v="46"/>
    <x v="14"/>
    <s v="BTCUSD"/>
    <n v="52068.01"/>
    <n v="52344"/>
    <n v="50500"/>
    <n v="51241.23"/>
    <n v="2002.6"/>
    <x v="46"/>
    <x v="2"/>
    <x v="1"/>
    <s v="52068.01"/>
    <s v="52344"/>
    <s v="50500"/>
    <x v="398"/>
    <s v="2002.6"/>
  </r>
  <r>
    <x v="275"/>
    <x v="14"/>
    <s v="BTCUSD"/>
    <n v="39415.760000000002"/>
    <n v="41000"/>
    <n v="38368.69"/>
    <n v="38897.949999999997"/>
    <n v="2002.11"/>
    <x v="275"/>
    <x v="2"/>
    <x v="1"/>
    <s v="39415.76"/>
    <s v="41000"/>
    <s v="38368.69"/>
    <x v="399"/>
    <s v="2002.11"/>
  </r>
  <r>
    <x v="153"/>
    <x v="6"/>
    <s v="BTCUSD"/>
    <n v="49221.07"/>
    <n v="51575.16"/>
    <n v="48894.79"/>
    <n v="49670.85"/>
    <n v="2001.31"/>
    <x v="153"/>
    <x v="6"/>
    <x v="1"/>
    <s v="49221.07"/>
    <s v="51575.16"/>
    <s v="48894.79"/>
    <x v="400"/>
    <s v="2001.31"/>
  </r>
  <r>
    <x v="78"/>
    <x v="18"/>
    <s v="BTCUSD"/>
    <n v="57934.16"/>
    <n v="58675.79"/>
    <n v="55450"/>
    <n v="56559.59"/>
    <n v="1994.91"/>
    <x v="78"/>
    <x v="8"/>
    <x v="1"/>
    <s v="57934.16"/>
    <s v="58675.79"/>
    <s v="55450"/>
    <x v="401"/>
    <s v="1994.91"/>
  </r>
  <r>
    <x v="61"/>
    <x v="21"/>
    <s v="BTCUSD"/>
    <n v="55548.73"/>
    <n v="59567.59"/>
    <n v="54144.95"/>
    <n v="58687.360000000001"/>
    <n v="1950.94"/>
    <x v="61"/>
    <x v="1"/>
    <x v="1"/>
    <s v="55548.73"/>
    <s v="59567.59"/>
    <s v="54144.95"/>
    <x v="402"/>
    <s v="1950.94"/>
  </r>
  <r>
    <x v="276"/>
    <x v="6"/>
    <s v="BTCUSD"/>
    <n v="49670.85"/>
    <n v="49900"/>
    <n v="46500"/>
    <n v="48383.6"/>
    <n v="1938.26"/>
    <x v="276"/>
    <x v="6"/>
    <x v="1"/>
    <s v="49670.85"/>
    <s v="49900"/>
    <s v="46500"/>
    <x v="403"/>
    <s v="1938.26"/>
  </r>
  <r>
    <x v="21"/>
    <x v="21"/>
    <s v="BTCUSD"/>
    <n v="53931.34"/>
    <n v="55847.68"/>
    <n v="53140.76"/>
    <n v="53466.19"/>
    <n v="1933.15"/>
    <x v="21"/>
    <x v="1"/>
    <x v="1"/>
    <s v="53931.34"/>
    <s v="55847.68"/>
    <s v="53140.76"/>
    <x v="404"/>
    <s v="1933.15"/>
  </r>
  <r>
    <x v="50"/>
    <x v="21"/>
    <s v="BTCUSD"/>
    <n v="54710.81"/>
    <n v="55903.62"/>
    <n v="53000"/>
    <n v="54375.12"/>
    <n v="1916.14"/>
    <x v="50"/>
    <x v="1"/>
    <x v="1"/>
    <s v="54710.81"/>
    <s v="55903.62"/>
    <s v="53000"/>
    <x v="405"/>
    <s v="1916.14"/>
  </r>
  <r>
    <x v="241"/>
    <x v="22"/>
    <s v="BTCUSD"/>
    <n v="62600"/>
    <n v="64498.12"/>
    <n v="61312"/>
    <n v="63870.2"/>
    <n v="1914.15"/>
    <x v="241"/>
    <x v="10"/>
    <x v="1"/>
    <s v="62600"/>
    <s v="64498.12"/>
    <s v="61312"/>
    <x v="406"/>
    <s v="1914.15"/>
  </r>
  <r>
    <x v="135"/>
    <x v="20"/>
    <s v="BTCUSD"/>
    <n v="37962.25"/>
    <n v="39973.96"/>
    <n v="37472.15"/>
    <n v="39440.620000000003"/>
    <n v="1911.35"/>
    <x v="135"/>
    <x v="11"/>
    <x v="1"/>
    <s v="37962.25"/>
    <s v="39973.96"/>
    <s v="37472.15"/>
    <x v="407"/>
    <s v="1911.35"/>
  </r>
  <r>
    <x v="172"/>
    <x v="17"/>
    <s v="BTCUSD"/>
    <n v="43601.2"/>
    <n v="44097.7"/>
    <n v="42702.71"/>
    <n v="43628.160000000003"/>
    <n v="1891.52"/>
    <x v="172"/>
    <x v="4"/>
    <x v="1"/>
    <s v="43601.2"/>
    <s v="44097.7"/>
    <s v="42702.71"/>
    <x v="408"/>
    <s v="1891.52"/>
  </r>
  <r>
    <x v="23"/>
    <x v="21"/>
    <s v="BTCUSD"/>
    <n v="49023.76"/>
    <n v="49757.22"/>
    <n v="47076.52"/>
    <n v="48749.78"/>
    <n v="1887.71"/>
    <x v="23"/>
    <x v="1"/>
    <x v="1"/>
    <s v="49023.76"/>
    <s v="49757.22"/>
    <s v="47076.52"/>
    <x v="409"/>
    <s v="1887.71"/>
  </r>
  <r>
    <x v="17"/>
    <x v="21"/>
    <s v="BTCUSD"/>
    <n v="50591.21"/>
    <n v="54126"/>
    <n v="49300.01"/>
    <n v="53931.34"/>
    <n v="1880.72"/>
    <x v="17"/>
    <x v="1"/>
    <x v="1"/>
    <s v="50591.21"/>
    <s v="54126"/>
    <s v="49300.01"/>
    <x v="410"/>
    <s v="1880.72"/>
  </r>
  <r>
    <x v="70"/>
    <x v="18"/>
    <s v="BTCUSD"/>
    <n v="53750.01"/>
    <n v="58553.71"/>
    <n v="53750.01"/>
    <n v="58272.25"/>
    <n v="1869.51"/>
    <x v="70"/>
    <x v="8"/>
    <x v="1"/>
    <s v="53750.01"/>
    <s v="58553.71"/>
    <s v="53750.01"/>
    <x v="411"/>
    <s v="1869.51"/>
  </r>
  <r>
    <x v="152"/>
    <x v="22"/>
    <s v="BTCUSD"/>
    <n v="60728"/>
    <n v="61500"/>
    <n v="58100"/>
    <n v="58884.7"/>
    <n v="1865.12"/>
    <x v="152"/>
    <x v="10"/>
    <x v="1"/>
    <s v="60728"/>
    <s v="61500"/>
    <s v="58100"/>
    <x v="412"/>
    <s v="1865.12"/>
  </r>
  <r>
    <x v="277"/>
    <x v="12"/>
    <s v="BTCUSD"/>
    <n v="36549.31"/>
    <n v="37949.71"/>
    <n v="35400.01"/>
    <n v="36215.22"/>
    <n v="1855.53"/>
    <x v="277"/>
    <x v="0"/>
    <x v="1"/>
    <s v="36549.31"/>
    <s v="37949.71"/>
    <s v="35400.01"/>
    <x v="413"/>
    <s v="1855.53"/>
  </r>
  <r>
    <x v="240"/>
    <x v="20"/>
    <s v="BTCUSD"/>
    <n v="45948.06"/>
    <n v="46023.08"/>
    <n v="43800"/>
    <n v="45205.46"/>
    <n v="1840.77"/>
    <x v="240"/>
    <x v="11"/>
    <x v="1"/>
    <s v="45948.06"/>
    <s v="46023.08"/>
    <s v="43800"/>
    <x v="414"/>
    <s v="1840.77"/>
  </r>
  <r>
    <x v="200"/>
    <x v="20"/>
    <s v="BTCUSD"/>
    <n v="39811.54"/>
    <n v="40446.58"/>
    <n v="38515"/>
    <n v="38650"/>
    <n v="1815.1"/>
    <x v="200"/>
    <x v="11"/>
    <x v="1"/>
    <s v="39811.54"/>
    <s v="40446.58"/>
    <s v="38515"/>
    <x v="415"/>
    <s v="1815.1"/>
  </r>
  <r>
    <x v="100"/>
    <x v="18"/>
    <s v="BTCUSD"/>
    <n v="52435.9"/>
    <n v="54419.57"/>
    <n v="52096.87"/>
    <n v="53531.94"/>
    <n v="1804.88"/>
    <x v="100"/>
    <x v="8"/>
    <x v="1"/>
    <s v="52435.9"/>
    <s v="54419.57"/>
    <s v="52096.87"/>
    <x v="416"/>
    <s v="1804.88"/>
  </r>
  <r>
    <x v="157"/>
    <x v="19"/>
    <s v="BTCUSD"/>
    <n v="59050.45"/>
    <n v="60976.25"/>
    <n v="58434.8"/>
    <n v="59885.21"/>
    <n v="1794.84"/>
    <x v="157"/>
    <x v="7"/>
    <x v="1"/>
    <s v="59050.45"/>
    <s v="60976.25"/>
    <s v="58434.8"/>
    <x v="417"/>
    <s v="1794.84"/>
  </r>
  <r>
    <x v="145"/>
    <x v="19"/>
    <s v="BTCUSD"/>
    <n v="61133.24"/>
    <n v="64319"/>
    <n v="61124.5"/>
    <n v="63257.57"/>
    <n v="1791.9"/>
    <x v="145"/>
    <x v="7"/>
    <x v="1"/>
    <s v="61133.24"/>
    <s v="64319"/>
    <s v="61124.5"/>
    <x v="418"/>
    <s v="1791.9"/>
  </r>
  <r>
    <x v="232"/>
    <x v="19"/>
    <s v="BTCUSD"/>
    <n v="65744.179999999993"/>
    <n v="66340.740000000005"/>
    <n v="60503"/>
    <n v="60944.13"/>
    <n v="1790.8"/>
    <x v="232"/>
    <x v="7"/>
    <x v="1"/>
    <s v="65744.18"/>
    <s v="66340.74"/>
    <s v="60503"/>
    <x v="419"/>
    <s v="1790.8"/>
  </r>
  <r>
    <x v="56"/>
    <x v="13"/>
    <s v="BTCUSD"/>
    <n v="37655.54"/>
    <n v="39487.910000000003"/>
    <n v="37400"/>
    <n v="37963.61"/>
    <n v="1786.28"/>
    <x v="56"/>
    <x v="3"/>
    <x v="1"/>
    <s v="37655.54"/>
    <s v="39487.91"/>
    <s v="37400"/>
    <x v="420"/>
    <s v="1786.28"/>
  </r>
  <r>
    <x v="89"/>
    <x v="16"/>
    <s v="BTCUSD"/>
    <n v="56380.25"/>
    <n v="57673.58"/>
    <n v="51619.3"/>
    <n v="52055.9"/>
    <n v="1784.77"/>
    <x v="89"/>
    <x v="5"/>
    <x v="1"/>
    <s v="56380.25"/>
    <s v="57673.58"/>
    <s v="51619.3"/>
    <x v="421"/>
    <s v="1784.77"/>
  </r>
  <r>
    <x v="211"/>
    <x v="17"/>
    <s v="BTCUSD"/>
    <n v="46743.4"/>
    <n v="46812.87"/>
    <n v="44156.88"/>
    <n v="45181.52"/>
    <n v="1783.43"/>
    <x v="211"/>
    <x v="4"/>
    <x v="1"/>
    <s v="46743.4"/>
    <s v="46812.87"/>
    <s v="44156.88"/>
    <x v="422"/>
    <s v="1783.43"/>
  </r>
  <r>
    <x v="27"/>
    <x v="21"/>
    <s v="BTCUSD"/>
    <n v="55971.68"/>
    <n v="58120"/>
    <n v="54281.74"/>
    <n v="57111.63"/>
    <n v="1776.09"/>
    <x v="27"/>
    <x v="1"/>
    <x v="1"/>
    <s v="55971.68"/>
    <s v="58120"/>
    <s v="54281.74"/>
    <x v="423"/>
    <s v="1776.09"/>
  </r>
  <r>
    <x v="5"/>
    <x v="21"/>
    <s v="BTCUSD"/>
    <n v="47339.92"/>
    <n v="49455.61"/>
    <n v="46443.16"/>
    <n v="48648.76"/>
    <n v="1774.93"/>
    <x v="5"/>
    <x v="1"/>
    <x v="1"/>
    <s v="47339.92"/>
    <s v="49455.61"/>
    <s v="46443.16"/>
    <x v="424"/>
    <s v="1774.93"/>
  </r>
  <r>
    <x v="68"/>
    <x v="21"/>
    <s v="BTCUSD"/>
    <n v="57551.47"/>
    <n v="58445.36"/>
    <n v="53733.67"/>
    <n v="54710.81"/>
    <n v="1771.2"/>
    <x v="68"/>
    <x v="1"/>
    <x v="1"/>
    <s v="57551.47"/>
    <s v="58445.36"/>
    <s v="53733.67"/>
    <x v="425"/>
    <s v="1771.2"/>
  </r>
  <r>
    <x v="158"/>
    <x v="20"/>
    <s v="BTCUSD"/>
    <n v="45727.39"/>
    <n v="46183.47"/>
    <n v="44642.21"/>
    <n v="45594.16"/>
    <n v="1768.99"/>
    <x v="158"/>
    <x v="11"/>
    <x v="1"/>
    <s v="45727.39"/>
    <s v="46183.47"/>
    <s v="44642.21"/>
    <x v="426"/>
    <s v="1768.99"/>
  </r>
  <r>
    <x v="278"/>
    <x v="12"/>
    <s v="BTCUSD"/>
    <n v="36215.22"/>
    <n v="36840.11"/>
    <n v="33868.959999999999"/>
    <n v="35089.93"/>
    <n v="1759.94"/>
    <x v="278"/>
    <x v="0"/>
    <x v="1"/>
    <s v="36215.22"/>
    <s v="36840.11"/>
    <s v="33868.96"/>
    <x v="427"/>
    <s v="1759.94"/>
  </r>
  <r>
    <x v="174"/>
    <x v="22"/>
    <s v="BTCUSD"/>
    <n v="47509.65"/>
    <n v="49789.33"/>
    <n v="46926.68"/>
    <n v="49320.94"/>
    <n v="1755.41"/>
    <x v="174"/>
    <x v="10"/>
    <x v="1"/>
    <s v="47509.65"/>
    <s v="49789.33"/>
    <s v="46926.68"/>
    <x v="428"/>
    <s v="1755.41"/>
  </r>
  <r>
    <x v="143"/>
    <x v="16"/>
    <s v="BTCUSD"/>
    <n v="48899.75"/>
    <n v="49348.69"/>
    <n v="45618.84"/>
    <n v="46968.47"/>
    <n v="1749.04"/>
    <x v="143"/>
    <x v="5"/>
    <x v="1"/>
    <s v="48899.75"/>
    <s v="49348.69"/>
    <s v="45618.84"/>
    <x v="429"/>
    <s v="1749.04"/>
  </r>
  <r>
    <x v="111"/>
    <x v="22"/>
    <s v="BTCUSD"/>
    <n v="61706.36"/>
    <n v="62978"/>
    <n v="60367"/>
    <n v="61669.43"/>
    <n v="1737.13"/>
    <x v="111"/>
    <x v="10"/>
    <x v="1"/>
    <s v="61706.36"/>
    <s v="62978"/>
    <s v="60367"/>
    <x v="430"/>
    <s v="1737.13"/>
  </r>
  <r>
    <x v="38"/>
    <x v="21"/>
    <s v="BTCUSD"/>
    <n v="52152.85"/>
    <n v="53234.52"/>
    <n v="50387.01"/>
    <n v="52450.8"/>
    <n v="1736.99"/>
    <x v="38"/>
    <x v="1"/>
    <x v="1"/>
    <s v="52152.85"/>
    <s v="53234.52"/>
    <s v="50387.01"/>
    <x v="431"/>
    <s v="1736.99"/>
  </r>
  <r>
    <x v="279"/>
    <x v="14"/>
    <s v="BTCUSD"/>
    <n v="47185.29"/>
    <n v="49600"/>
    <n v="46334.68"/>
    <n v="49587.199999999997"/>
    <n v="1736.03"/>
    <x v="279"/>
    <x v="2"/>
    <x v="1"/>
    <s v="47185.29"/>
    <s v="49600"/>
    <s v="46334.68"/>
    <x v="432"/>
    <s v="1736.03"/>
  </r>
  <r>
    <x v="234"/>
    <x v="22"/>
    <s v="BTCUSD"/>
    <n v="56710"/>
    <n v="57688.88"/>
    <n v="53911.79"/>
    <n v="56289.06"/>
    <n v="1713.92"/>
    <x v="234"/>
    <x v="10"/>
    <x v="1"/>
    <s v="56710"/>
    <s v="57688.88"/>
    <s v="53911.79"/>
    <x v="433"/>
    <s v="1713.92"/>
  </r>
  <r>
    <x v="280"/>
    <x v="6"/>
    <s v="BTCUSD"/>
    <n v="58545.16"/>
    <n v="59481.34"/>
    <n v="56275.13"/>
    <n v="59407.78"/>
    <n v="1710.38"/>
    <x v="280"/>
    <x v="6"/>
    <x v="1"/>
    <s v="58545.16"/>
    <s v="59481.34"/>
    <s v="56275.13"/>
    <x v="434"/>
    <s v="1710.38"/>
  </r>
  <r>
    <x v="214"/>
    <x v="17"/>
    <s v="BTCUSD"/>
    <n v="44094.55"/>
    <n v="45062.97"/>
    <n v="43389.94"/>
    <n v="44301"/>
    <n v="1699.82"/>
    <x v="214"/>
    <x v="4"/>
    <x v="1"/>
    <s v="44094.55"/>
    <s v="45062.97"/>
    <s v="43389.94"/>
    <x v="435"/>
    <s v="1699.82"/>
  </r>
  <r>
    <x v="281"/>
    <x v="6"/>
    <s v="BTCUSD"/>
    <n v="58187.76"/>
    <n v="59560"/>
    <n v="57583.09"/>
    <n v="58545.16"/>
    <n v="1692.08"/>
    <x v="281"/>
    <x v="6"/>
    <x v="1"/>
    <s v="58187.76"/>
    <s v="59560"/>
    <s v="57583.09"/>
    <x v="436"/>
    <s v="1692.08"/>
  </r>
  <r>
    <x v="194"/>
    <x v="22"/>
    <s v="BTCUSD"/>
    <n v="49320.94"/>
    <n v="51927.83"/>
    <n v="49108.3"/>
    <n v="51561.599999999999"/>
    <n v="1691.52"/>
    <x v="194"/>
    <x v="10"/>
    <x v="1"/>
    <s v="49320.94"/>
    <s v="51927.83"/>
    <s v="49108.3"/>
    <x v="437"/>
    <s v="1691.52"/>
  </r>
  <r>
    <x v="223"/>
    <x v="20"/>
    <s v="BTCUSD"/>
    <n v="47400.89"/>
    <n v="47744.5"/>
    <n v="45250.51"/>
    <n v="46435.44"/>
    <n v="1687.08"/>
    <x v="223"/>
    <x v="11"/>
    <x v="1"/>
    <s v="47400.89"/>
    <s v="47744.5"/>
    <s v="45250.51"/>
    <x v="438"/>
    <s v="1687.08"/>
  </r>
  <r>
    <x v="210"/>
    <x v="16"/>
    <s v="BTCUSD"/>
    <n v="49567.4"/>
    <n v="50362.35"/>
    <n v="47335.199999999997"/>
    <n v="48405.03"/>
    <n v="1686.8"/>
    <x v="210"/>
    <x v="5"/>
    <x v="1"/>
    <s v="49567.4"/>
    <s v="50362.35"/>
    <s v="47335.2"/>
    <x v="439"/>
    <s v="1686.8"/>
  </r>
  <r>
    <x v="137"/>
    <x v="16"/>
    <s v="BTCUSD"/>
    <n v="48280.5"/>
    <n v="49500"/>
    <n v="46539"/>
    <n v="48838.59"/>
    <n v="1684.17"/>
    <x v="137"/>
    <x v="5"/>
    <x v="1"/>
    <s v="48280.5"/>
    <s v="49500"/>
    <s v="46539"/>
    <x v="440"/>
    <s v="1684.17"/>
  </r>
  <r>
    <x v="58"/>
    <x v="21"/>
    <s v="BTCUSD"/>
    <n v="58621.67"/>
    <n v="59800"/>
    <n v="56880"/>
    <n v="59143.58"/>
    <n v="1679.55"/>
    <x v="58"/>
    <x v="1"/>
    <x v="1"/>
    <s v="58621.67"/>
    <s v="59800"/>
    <s v="56880"/>
    <x v="441"/>
    <s v="1679.55"/>
  </r>
  <r>
    <x v="282"/>
    <x v="12"/>
    <s v="BTCUSD"/>
    <n v="32500"/>
    <n v="33672.18"/>
    <n v="30958"/>
    <n v="33585.440000000002"/>
    <n v="1668.48"/>
    <x v="282"/>
    <x v="0"/>
    <x v="1"/>
    <s v="32500"/>
    <s v="33672.18"/>
    <s v="30958"/>
    <x v="442"/>
    <s v="1668.48"/>
  </r>
  <r>
    <x v="239"/>
    <x v="20"/>
    <s v="BTCUSD"/>
    <n v="47995.78"/>
    <n v="49365.42"/>
    <n v="47112.12"/>
    <n v="47931"/>
    <n v="1666.41"/>
    <x v="239"/>
    <x v="11"/>
    <x v="1"/>
    <s v="47995.78"/>
    <s v="49365.42"/>
    <s v="47112.12"/>
    <x v="443"/>
    <s v="1666.41"/>
  </r>
  <r>
    <x v="24"/>
    <x v="21"/>
    <s v="BTCUSD"/>
    <n v="52450.8"/>
    <n v="55627.21"/>
    <n v="52205.36"/>
    <n v="54804.02"/>
    <n v="1655.31"/>
    <x v="24"/>
    <x v="1"/>
    <x v="1"/>
    <s v="52450.8"/>
    <s v="55627.21"/>
    <s v="52205.36"/>
    <x v="444"/>
    <s v="1655.31"/>
  </r>
  <r>
    <x v="183"/>
    <x v="22"/>
    <s v="BTCUSD"/>
    <n v="63243.4"/>
    <n v="63745.62"/>
    <n v="60000"/>
    <n v="61234.9"/>
    <n v="1652.99"/>
    <x v="183"/>
    <x v="10"/>
    <x v="1"/>
    <s v="63243.4"/>
    <s v="63745.62"/>
    <s v="60000"/>
    <x v="445"/>
    <s v="1652.99"/>
  </r>
  <r>
    <x v="283"/>
    <x v="6"/>
    <s v="BTCUSD"/>
    <n v="34536.71"/>
    <n v="37912.870000000003"/>
    <n v="34200"/>
    <n v="36702.879999999997"/>
    <n v="1649.4"/>
    <x v="283"/>
    <x v="6"/>
    <x v="1"/>
    <s v="34536.71"/>
    <s v="37912.87"/>
    <s v="34200"/>
    <x v="446"/>
    <s v="1649.4"/>
  </r>
  <r>
    <x v="98"/>
    <x v="18"/>
    <s v="BTCUSD"/>
    <n v="54883.25"/>
    <n v="56474.720000000001"/>
    <n v="53861.120000000003"/>
    <n v="54312.41"/>
    <n v="1628.45"/>
    <x v="98"/>
    <x v="8"/>
    <x v="1"/>
    <s v="54883.25"/>
    <s v="56474.72"/>
    <s v="53861.12"/>
    <x v="447"/>
    <s v="1628.45"/>
  </r>
  <r>
    <x v="40"/>
    <x v="13"/>
    <s v="BTCUSD"/>
    <n v="36483.57"/>
    <n v="38256.400000000001"/>
    <n v="36478.97"/>
    <n v="37655.54"/>
    <n v="1612.75"/>
    <x v="40"/>
    <x v="3"/>
    <x v="1"/>
    <s v="36483.57"/>
    <s v="38256.4"/>
    <s v="36478.97"/>
    <x v="448"/>
    <s v="1612.75"/>
  </r>
  <r>
    <x v="284"/>
    <x v="13"/>
    <s v="BTCUSD"/>
    <n v="35129.230000000003"/>
    <n v="36464.629999999997"/>
    <n v="34970.25"/>
    <n v="35520.660000000003"/>
    <n v="1611.01"/>
    <x v="284"/>
    <x v="3"/>
    <x v="1"/>
    <s v="35129.23"/>
    <s v="36464.63"/>
    <s v="34970.25"/>
    <x v="449"/>
    <s v="1611.01"/>
  </r>
  <r>
    <x v="247"/>
    <x v="20"/>
    <s v="BTCUSD"/>
    <n v="45205.46"/>
    <n v="47900"/>
    <n v="44952.59"/>
    <n v="47571.64"/>
    <n v="1609.57"/>
    <x v="247"/>
    <x v="11"/>
    <x v="1"/>
    <s v="45205.46"/>
    <s v="47900"/>
    <s v="44952.59"/>
    <x v="450"/>
    <s v="1609.57"/>
  </r>
  <r>
    <x v="64"/>
    <x v="21"/>
    <s v="BTCUSD"/>
    <n v="57111.63"/>
    <n v="57959.22"/>
    <n v="55050"/>
    <n v="56705.84"/>
    <n v="1595.58"/>
    <x v="64"/>
    <x v="1"/>
    <x v="1"/>
    <s v="57111.63"/>
    <s v="57959.22"/>
    <s v="55050"/>
    <x v="451"/>
    <s v="1595.58"/>
  </r>
  <r>
    <x v="82"/>
    <x v="21"/>
    <s v="BTCUSD"/>
    <n v="58687.360000000001"/>
    <n v="60099.99"/>
    <n v="56239.55"/>
    <n v="57793.71"/>
    <n v="1594.38"/>
    <x v="82"/>
    <x v="1"/>
    <x v="1"/>
    <s v="58687.36"/>
    <s v="60099.99"/>
    <s v="56239.55"/>
    <x v="452"/>
    <s v="1594.38"/>
  </r>
  <r>
    <x v="243"/>
    <x v="16"/>
    <s v="BTCUSD"/>
    <n v="47207.99"/>
    <n v="48578.35"/>
    <n v="45641.11"/>
    <n v="46806.83"/>
    <n v="1591.71"/>
    <x v="243"/>
    <x v="5"/>
    <x v="1"/>
    <s v="47207.99"/>
    <s v="48578.35"/>
    <s v="45641.11"/>
    <x v="453"/>
    <s v="1591.71"/>
  </r>
  <r>
    <x v="86"/>
    <x v="6"/>
    <s v="BTCUSD"/>
    <n v="55762.28"/>
    <n v="58750"/>
    <n v="55292.22"/>
    <n v="58187.76"/>
    <n v="1591.2"/>
    <x v="86"/>
    <x v="6"/>
    <x v="1"/>
    <s v="55762.28"/>
    <s v="58750"/>
    <s v="55292.22"/>
    <x v="454"/>
    <s v="1591.2"/>
  </r>
  <r>
    <x v="129"/>
    <x v="19"/>
    <s v="BTCUSD"/>
    <n v="56975.38"/>
    <n v="57882.26"/>
    <n v="55384"/>
    <n v="56423.5"/>
    <n v="1584.78"/>
    <x v="129"/>
    <x v="7"/>
    <x v="1"/>
    <s v="56975.38"/>
    <s v="57882.26"/>
    <s v="55384"/>
    <x v="455"/>
    <s v="1584.78"/>
  </r>
  <r>
    <x v="198"/>
    <x v="22"/>
    <s v="BTCUSD"/>
    <n v="56289.06"/>
    <n v="58500.02"/>
    <n v="54250"/>
    <n v="58073.82"/>
    <n v="1574.7"/>
    <x v="198"/>
    <x v="10"/>
    <x v="1"/>
    <s v="56289.06"/>
    <s v="58500.02"/>
    <s v="54250"/>
    <x v="456"/>
    <s v="1574.7"/>
  </r>
  <r>
    <x v="173"/>
    <x v="20"/>
    <s v="BTCUSD"/>
    <n v="44074.77"/>
    <n v="47424.13"/>
    <n v="43902.53"/>
    <n v="47042.28"/>
    <n v="1566"/>
    <x v="173"/>
    <x v="11"/>
    <x v="1"/>
    <s v="44074.77"/>
    <s v="47424.13"/>
    <s v="43902.53"/>
    <x v="457"/>
    <s v="1566"/>
  </r>
  <r>
    <x v="217"/>
    <x v="20"/>
    <s v="BTCUSD"/>
    <n v="45594.16"/>
    <n v="46775"/>
    <n v="45426.58"/>
    <n v="45948.06"/>
    <n v="1565.84"/>
    <x v="217"/>
    <x v="11"/>
    <x v="1"/>
    <s v="45594.16"/>
    <s v="46775"/>
    <s v="45426.58"/>
    <x v="458"/>
    <s v="1565.84"/>
  </r>
  <r>
    <x v="188"/>
    <x v="17"/>
    <s v="BTCUSD"/>
    <n v="46005.27"/>
    <n v="47396.38"/>
    <n v="45651.86"/>
    <n v="46743.4"/>
    <n v="1563.22"/>
    <x v="188"/>
    <x v="4"/>
    <x v="1"/>
    <s v="46005.27"/>
    <s v="47396.38"/>
    <s v="45651.86"/>
    <x v="459"/>
    <s v="1563.22"/>
  </r>
  <r>
    <x v="285"/>
    <x v="6"/>
    <s v="BTCUSD"/>
    <n v="34805.29"/>
    <n v="36523.24"/>
    <n v="34298.01"/>
    <n v="34536.71"/>
    <n v="1562.38"/>
    <x v="285"/>
    <x v="6"/>
    <x v="1"/>
    <s v="34805.29"/>
    <s v="36523.24"/>
    <s v="34298.01"/>
    <x v="460"/>
    <s v="1562.38"/>
  </r>
  <r>
    <x v="215"/>
    <x v="15"/>
    <s v="BTCUSD"/>
    <n v="39638.769999999997"/>
    <n v="40639.14"/>
    <n v="39409.4"/>
    <n v="39982.79"/>
    <n v="1561.72"/>
    <x v="215"/>
    <x v="9"/>
    <x v="1"/>
    <s v="39638.77"/>
    <s v="40639.14"/>
    <s v="39409.4"/>
    <x v="461"/>
    <s v="1561.72"/>
  </r>
  <r>
    <x v="69"/>
    <x v="18"/>
    <s v="BTCUSD"/>
    <n v="54312.41"/>
    <n v="54755.360000000001"/>
    <n v="52389.42"/>
    <n v="53750.01"/>
    <n v="1561.01"/>
    <x v="69"/>
    <x v="8"/>
    <x v="1"/>
    <s v="54312.41"/>
    <s v="54755.36"/>
    <s v="52389.42"/>
    <x v="462"/>
    <s v="1561.01"/>
  </r>
  <r>
    <x v="156"/>
    <x v="15"/>
    <s v="BTCUSD"/>
    <n v="32671.54"/>
    <n v="32691.72"/>
    <n v="31135"/>
    <n v="31924.93"/>
    <n v="1534.41"/>
    <x v="156"/>
    <x v="9"/>
    <x v="1"/>
    <s v="32671.54"/>
    <s v="32691.72"/>
    <s v="31135"/>
    <x v="463"/>
    <s v="1534.41"/>
  </r>
  <r>
    <x v="189"/>
    <x v="17"/>
    <s v="BTCUSD"/>
    <n v="44024.27"/>
    <n v="44250.76"/>
    <n v="41980.4"/>
    <n v="42565.16"/>
    <n v="1531.06"/>
    <x v="189"/>
    <x v="4"/>
    <x v="1"/>
    <s v="44024.27"/>
    <s v="44250.76"/>
    <s v="41980.4"/>
    <x v="464"/>
    <s v="1531.06"/>
  </r>
  <r>
    <x v="236"/>
    <x v="17"/>
    <s v="BTCUSD"/>
    <n v="45206.43"/>
    <n v="47498.54"/>
    <n v="45067.51"/>
    <n v="47101.27"/>
    <n v="1516.06"/>
    <x v="236"/>
    <x v="4"/>
    <x v="1"/>
    <s v="45206.43"/>
    <s v="47498.54"/>
    <s v="45067.51"/>
    <x v="465"/>
    <s v="1516.06"/>
  </r>
  <r>
    <x v="220"/>
    <x v="17"/>
    <s v="BTCUSD"/>
    <n v="42210.47"/>
    <n v="43726.63"/>
    <n v="40908.410000000003"/>
    <n v="43601.2"/>
    <n v="1511.58"/>
    <x v="220"/>
    <x v="4"/>
    <x v="1"/>
    <s v="42210.47"/>
    <s v="43726.63"/>
    <s v="40908.41"/>
    <x v="466"/>
    <s v="1511.58"/>
  </r>
  <r>
    <x v="104"/>
    <x v="18"/>
    <s v="BTCUSD"/>
    <n v="53531.94"/>
    <n v="55800"/>
    <n v="53345.62"/>
    <n v="54883.25"/>
    <n v="1508.58"/>
    <x v="104"/>
    <x v="8"/>
    <x v="1"/>
    <s v="53531.94"/>
    <s v="55800"/>
    <s v="53345.62"/>
    <x v="467"/>
    <s v="1508.58"/>
  </r>
  <r>
    <x v="62"/>
    <x v="6"/>
    <s v="BTCUSD"/>
    <n v="56900.44"/>
    <n v="58465.93"/>
    <n v="55200"/>
    <n v="55762.28"/>
    <n v="1494.9"/>
    <x v="62"/>
    <x v="6"/>
    <x v="1"/>
    <s v="56900.44"/>
    <s v="58465.93"/>
    <s v="55200"/>
    <x v="468"/>
    <s v="1494.9"/>
  </r>
  <r>
    <x v="199"/>
    <x v="19"/>
    <s v="BTCUSD"/>
    <n v="59947.01"/>
    <n v="62490"/>
    <n v="59490.18"/>
    <n v="61133.24"/>
    <n v="1488.56"/>
    <x v="199"/>
    <x v="7"/>
    <x v="1"/>
    <s v="59947.01"/>
    <s v="62490"/>
    <s v="59490.18"/>
    <x v="469"/>
    <s v="1488.56"/>
  </r>
  <r>
    <x v="37"/>
    <x v="19"/>
    <s v="BTCUSD"/>
    <n v="57163.87"/>
    <n v="59226.98"/>
    <n v="55930.25"/>
    <n v="57404.47"/>
    <n v="1487.28"/>
    <x v="37"/>
    <x v="7"/>
    <x v="1"/>
    <s v="57163.87"/>
    <s v="59226.98"/>
    <s v="55930.25"/>
    <x v="470"/>
    <s v="1487.28"/>
  </r>
  <r>
    <x v="245"/>
    <x v="22"/>
    <s v="BTCUSD"/>
    <n v="53826.69"/>
    <n v="56150.58"/>
    <n v="53655"/>
    <n v="54588"/>
    <n v="1485.78"/>
    <x v="245"/>
    <x v="10"/>
    <x v="1"/>
    <s v="53826.69"/>
    <s v="56150.58"/>
    <s v="53655"/>
    <x v="471"/>
    <s v="1485.78"/>
  </r>
  <r>
    <x v="155"/>
    <x v="15"/>
    <s v="BTCUSD"/>
    <n v="34465.35"/>
    <n v="35098.28"/>
    <n v="33094.639999999999"/>
    <n v="33337"/>
    <n v="1485.76"/>
    <x v="155"/>
    <x v="9"/>
    <x v="1"/>
    <s v="34465.35"/>
    <s v="35098.28"/>
    <s v="33094.64"/>
    <x v="472"/>
    <s v="1485.76"/>
  </r>
  <r>
    <x v="151"/>
    <x v="19"/>
    <s v="BTCUSD"/>
    <n v="55911.16"/>
    <n v="59042"/>
    <n v="55856.95"/>
    <n v="58596.83"/>
    <n v="1483.12"/>
    <x v="151"/>
    <x v="7"/>
    <x v="1"/>
    <s v="55911.16"/>
    <s v="59042"/>
    <s v="55856.95"/>
    <x v="473"/>
    <s v="1483.12"/>
  </r>
  <r>
    <x v="154"/>
    <x v="22"/>
    <s v="BTCUSD"/>
    <n v="62091.93"/>
    <n v="63703.3"/>
    <n v="61822.81"/>
    <n v="62765.47"/>
    <n v="1477.09"/>
    <x v="154"/>
    <x v="10"/>
    <x v="1"/>
    <s v="62091.93"/>
    <s v="63703.3"/>
    <s v="61822.81"/>
    <x v="474"/>
    <s v="1477.09"/>
  </r>
  <r>
    <x v="206"/>
    <x v="19"/>
    <s v="BTCUSD"/>
    <n v="64857.63"/>
    <n v="65071.49"/>
    <n v="62875"/>
    <n v="63805.120000000003"/>
    <n v="1466.29"/>
    <x v="206"/>
    <x v="7"/>
    <x v="1"/>
    <s v="64857.63"/>
    <s v="65071.49"/>
    <s v="62875"/>
    <x v="475"/>
    <s v="1466.29"/>
  </r>
  <r>
    <x v="286"/>
    <x v="14"/>
    <s v="BTCUSD"/>
    <n v="56541.2"/>
    <n v="58481.599999999999"/>
    <n v="55800"/>
    <n v="55914.43"/>
    <n v="1454.9"/>
    <x v="286"/>
    <x v="2"/>
    <x v="1"/>
    <s v="56541.2"/>
    <s v="58481.6"/>
    <s v="55800"/>
    <x v="476"/>
    <s v="1454.9"/>
  </r>
  <r>
    <x v="139"/>
    <x v="19"/>
    <s v="BTCUSD"/>
    <n v="63257.57"/>
    <n v="63547.54"/>
    <n v="60110"/>
    <n v="62469.83"/>
    <n v="1448.49"/>
    <x v="139"/>
    <x v="7"/>
    <x v="1"/>
    <s v="63257.57"/>
    <s v="63547.54"/>
    <s v="60110"/>
    <x v="477"/>
    <s v="1448.49"/>
  </r>
  <r>
    <x v="113"/>
    <x v="6"/>
    <s v="BTCUSD"/>
    <n v="55194.75"/>
    <n v="57898"/>
    <n v="54684"/>
    <n v="57820"/>
    <n v="1432.56"/>
    <x v="113"/>
    <x v="6"/>
    <x v="1"/>
    <s v="55194.75"/>
    <s v="57898"/>
    <s v="54684"/>
    <x v="478"/>
    <s v="1432.56"/>
  </r>
  <r>
    <x v="163"/>
    <x v="19"/>
    <s v="BTCUSD"/>
    <n v="57440.38"/>
    <n v="59581.52"/>
    <n v="55648.53"/>
    <n v="56975.38"/>
    <n v="1430.31"/>
    <x v="163"/>
    <x v="7"/>
    <x v="1"/>
    <s v="57440.38"/>
    <s v="59581.52"/>
    <s v="55648.53"/>
    <x v="479"/>
    <s v="1430.31"/>
  </r>
  <r>
    <x v="127"/>
    <x v="19"/>
    <s v="BTCUSD"/>
    <n v="65235.199999999997"/>
    <n v="68534.11"/>
    <n v="65138"/>
    <n v="68525.75"/>
    <n v="1421.08"/>
    <x v="127"/>
    <x v="7"/>
    <x v="1"/>
    <s v="65235.2"/>
    <s v="68534.11"/>
    <s v="65138"/>
    <x v="480"/>
    <s v="1421.08"/>
  </r>
  <r>
    <x v="80"/>
    <x v="16"/>
    <s v="BTCUSD"/>
    <n v="57404.47"/>
    <n v="59105.91"/>
    <n v="55860.02"/>
    <n v="56362.19"/>
    <n v="1420.43"/>
    <x v="80"/>
    <x v="5"/>
    <x v="1"/>
    <s v="57404.47"/>
    <s v="59105.91"/>
    <s v="55860.02"/>
    <x v="481"/>
    <s v="1420.43"/>
  </r>
  <r>
    <x v="287"/>
    <x v="17"/>
    <s v="BTCUSD"/>
    <n v="51638.18"/>
    <n v="52938.78"/>
    <n v="51003.37"/>
    <n v="52663.45"/>
    <n v="1408.74"/>
    <x v="287"/>
    <x v="4"/>
    <x v="1"/>
    <s v="51638.18"/>
    <s v="52938.78"/>
    <s v="51003.37"/>
    <x v="482"/>
    <s v="1408.74"/>
  </r>
  <r>
    <x v="288"/>
    <x v="17"/>
    <s v="BTCUSD"/>
    <n v="42239.94"/>
    <n v="44350"/>
    <n v="40801.19"/>
    <n v="44024.27"/>
    <n v="1395.68"/>
    <x v="288"/>
    <x v="4"/>
    <x v="1"/>
    <s v="42239.94"/>
    <s v="44350"/>
    <s v="40801.19"/>
    <x v="483"/>
    <s v="1395.68"/>
  </r>
  <r>
    <x v="207"/>
    <x v="20"/>
    <s v="BTCUSD"/>
    <n v="46845.94"/>
    <n v="49313.26"/>
    <n v="46603.360000000001"/>
    <n v="48900.01"/>
    <n v="1383.21"/>
    <x v="207"/>
    <x v="11"/>
    <x v="1"/>
    <s v="46845.94"/>
    <s v="49313.26"/>
    <s v="46603.36"/>
    <x v="484"/>
    <s v="1383.21"/>
  </r>
  <r>
    <x v="289"/>
    <x v="12"/>
    <s v="BTCUSD"/>
    <n v="33289.129999999997"/>
    <n v="34805.65"/>
    <n v="33153.17"/>
    <n v="33949.79"/>
    <n v="1379.03"/>
    <x v="289"/>
    <x v="0"/>
    <x v="1"/>
    <s v="33289.13"/>
    <s v="34805.65"/>
    <s v="33153.17"/>
    <x v="485"/>
    <s v="1379.03"/>
  </r>
  <r>
    <x v="187"/>
    <x v="20"/>
    <s v="BTCUSD"/>
    <n v="49350"/>
    <n v="49867.71"/>
    <n v="47614.3"/>
    <n v="47995.78"/>
    <n v="1369.87"/>
    <x v="187"/>
    <x v="11"/>
    <x v="1"/>
    <s v="49350"/>
    <s v="49867.71"/>
    <s v="47614.3"/>
    <x v="486"/>
    <s v="1369.87"/>
  </r>
  <r>
    <x v="290"/>
    <x v="20"/>
    <s v="BTCUSD"/>
    <n v="46910.99"/>
    <n v="48044.25"/>
    <n v="45509.51"/>
    <n v="47400.89"/>
    <n v="1360.76"/>
    <x v="290"/>
    <x v="11"/>
    <x v="1"/>
    <s v="46910.99"/>
    <s v="48044.25"/>
    <s v="45509.51"/>
    <x v="487"/>
    <s v="1360.76"/>
  </r>
  <r>
    <x v="168"/>
    <x v="15"/>
    <s v="BTCUSD"/>
    <n v="31924.93"/>
    <n v="32252.21"/>
    <n v="31027.01"/>
    <n v="31313.83"/>
    <n v="1355.02"/>
    <x v="168"/>
    <x v="9"/>
    <x v="1"/>
    <s v="31924.93"/>
    <s v="32252.21"/>
    <s v="31027.01"/>
    <x v="488"/>
    <s v="1355.02"/>
  </r>
  <r>
    <x v="53"/>
    <x v="21"/>
    <s v="BTCUSD"/>
    <n v="54255.040000000001"/>
    <n v="57185.78"/>
    <n v="53589"/>
    <n v="55548.73"/>
    <n v="1350.97"/>
    <x v="53"/>
    <x v="1"/>
    <x v="1"/>
    <s v="54255.04"/>
    <s v="57185.78"/>
    <s v="53589"/>
    <x v="489"/>
    <s v="1350.97"/>
  </r>
  <r>
    <x v="291"/>
    <x v="14"/>
    <s v="BTCUSD"/>
    <n v="55761.1"/>
    <n v="57500"/>
    <n v="54000"/>
    <n v="56541.2"/>
    <n v="1349.19"/>
    <x v="291"/>
    <x v="2"/>
    <x v="1"/>
    <s v="55761.1"/>
    <s v="57500"/>
    <s v="54000"/>
    <x v="490"/>
    <s v="1349.19"/>
  </r>
  <r>
    <x v="292"/>
    <x v="18"/>
    <s v="BTCUSD"/>
    <n v="59160"/>
    <n v="61180"/>
    <n v="58316.33"/>
    <n v="60240.83"/>
    <n v="1344.77"/>
    <x v="292"/>
    <x v="8"/>
    <x v="1"/>
    <s v="59160"/>
    <s v="61180"/>
    <s v="58316.33"/>
    <x v="491"/>
    <s v="1344.77"/>
  </r>
  <r>
    <x v="116"/>
    <x v="18"/>
    <s v="BTCUSD"/>
    <n v="60325.66"/>
    <n v="61197.09"/>
    <n v="59400.01"/>
    <n v="60415.91"/>
    <n v="1343.29"/>
    <x v="116"/>
    <x v="8"/>
    <x v="1"/>
    <s v="60325.66"/>
    <s v="61197.09"/>
    <s v="59400.01"/>
    <x v="492"/>
    <s v="1343.29"/>
  </r>
  <r>
    <x v="179"/>
    <x v="22"/>
    <s v="BTCUSD"/>
    <n v="54838.9"/>
    <n v="55231.53"/>
    <n v="53366"/>
    <n v="53826.69"/>
    <n v="1338.83"/>
    <x v="179"/>
    <x v="10"/>
    <x v="1"/>
    <s v="54838.9"/>
    <s v="55231.53"/>
    <s v="53366"/>
    <x v="493"/>
    <s v="1338.83"/>
  </r>
  <r>
    <x v="85"/>
    <x v="18"/>
    <s v="BTCUSD"/>
    <n v="63063.72"/>
    <n v="63855.12"/>
    <n v="62045"/>
    <n v="62998.68"/>
    <n v="1328.55"/>
    <x v="85"/>
    <x v="8"/>
    <x v="1"/>
    <s v="63063.72"/>
    <s v="63855.12"/>
    <s v="62045"/>
    <x v="494"/>
    <s v="1328.55"/>
  </r>
  <r>
    <x v="204"/>
    <x v="20"/>
    <s v="BTCUSD"/>
    <n v="47042.28"/>
    <n v="49400"/>
    <n v="46714.57"/>
    <n v="48839.62"/>
    <n v="1328.32"/>
    <x v="204"/>
    <x v="11"/>
    <x v="1"/>
    <s v="47042.28"/>
    <s v="49400"/>
    <s v="46714.57"/>
    <x v="495"/>
    <s v="1328.32"/>
  </r>
  <r>
    <x v="196"/>
    <x v="20"/>
    <s v="BTCUSD"/>
    <n v="45078.79"/>
    <n v="46031"/>
    <n v="44055"/>
    <n v="44074.77"/>
    <n v="1324.73"/>
    <x v="196"/>
    <x v="11"/>
    <x v="1"/>
    <s v="45078.79"/>
    <s v="46031"/>
    <s v="44055"/>
    <x v="496"/>
    <s v="1324.73"/>
  </r>
  <r>
    <x v="293"/>
    <x v="15"/>
    <s v="BTCUSD"/>
    <n v="34360.839999999997"/>
    <n v="34559.72"/>
    <n v="33100"/>
    <n v="33942.22"/>
    <n v="1323.66"/>
    <x v="293"/>
    <x v="9"/>
    <x v="1"/>
    <s v="34360.84"/>
    <s v="34559.72"/>
    <s v="33100"/>
    <x v="497"/>
    <s v="1323.66"/>
  </r>
  <r>
    <x v="193"/>
    <x v="15"/>
    <s v="BTCUSD"/>
    <n v="34452.39"/>
    <n v="34670.21"/>
    <n v="32669.89"/>
    <n v="33087.26"/>
    <n v="1322.29"/>
    <x v="193"/>
    <x v="9"/>
    <x v="1"/>
    <s v="34452.39"/>
    <s v="34670.21"/>
    <s v="32669.89"/>
    <x v="498"/>
    <s v="1322.29"/>
  </r>
  <r>
    <x v="230"/>
    <x v="15"/>
    <s v="BTCUSD"/>
    <n v="32933.440000000002"/>
    <n v="33926.449999999997"/>
    <n v="32700"/>
    <n v="33540.480000000003"/>
    <n v="1321.23"/>
    <x v="230"/>
    <x v="9"/>
    <x v="1"/>
    <s v="32933.44"/>
    <s v="33926.45"/>
    <s v="32700"/>
    <x v="499"/>
    <s v="1321.23"/>
  </r>
  <r>
    <x v="123"/>
    <x v="15"/>
    <s v="BTCUSD"/>
    <n v="32598.43"/>
    <n v="33800"/>
    <n v="32000"/>
    <n v="33689.58"/>
    <n v="1319.58"/>
    <x v="123"/>
    <x v="9"/>
    <x v="1"/>
    <s v="32598.43"/>
    <s v="33800"/>
    <s v="32000"/>
    <x v="500"/>
    <s v="1319.58"/>
  </r>
  <r>
    <x v="294"/>
    <x v="13"/>
    <s v="BTCUSD"/>
    <n v="35591.29"/>
    <n v="36222.800000000003"/>
    <n v="34655.99"/>
    <n v="34877.300000000003"/>
    <n v="1298.1600000000001"/>
    <x v="294"/>
    <x v="3"/>
    <x v="1"/>
    <s v="35591.29"/>
    <s v="36222.8"/>
    <s v="34655.99"/>
    <x v="501"/>
    <s v="1298.16"/>
  </r>
  <r>
    <x v="20"/>
    <x v="16"/>
    <s v="BTCUSD"/>
    <n v="47779.8"/>
    <n v="48194.13"/>
    <n v="45463.96"/>
    <n v="46312.19"/>
    <n v="1294.0999999999999"/>
    <x v="20"/>
    <x v="5"/>
    <x v="1"/>
    <s v="47779.8"/>
    <s v="48194.13"/>
    <s v="45463.96"/>
    <x v="502"/>
    <s v="1294.1"/>
  </r>
  <r>
    <x v="295"/>
    <x v="21"/>
    <s v="BTCUSD"/>
    <n v="61354.75"/>
    <n v="61500.82"/>
    <n v="58750"/>
    <n v="60362.18"/>
    <n v="1286.1500000000001"/>
    <x v="295"/>
    <x v="1"/>
    <x v="1"/>
    <s v="61354.75"/>
    <s v="61500.82"/>
    <s v="58750"/>
    <x v="503"/>
    <s v="1286.15"/>
  </r>
  <r>
    <x v="167"/>
    <x v="15"/>
    <s v="BTCUSD"/>
    <n v="33087.26"/>
    <n v="33334.71"/>
    <n v="31661.01"/>
    <n v="31853.69"/>
    <n v="1282.07"/>
    <x v="167"/>
    <x v="9"/>
    <x v="1"/>
    <s v="33087.26"/>
    <s v="33334.71"/>
    <s v="31661.01"/>
    <x v="504"/>
    <s v="1282.07"/>
  </r>
  <r>
    <x v="205"/>
    <x v="22"/>
    <s v="BTCUSD"/>
    <n v="62765.47"/>
    <n v="63102.8"/>
    <n v="59850"/>
    <n v="60728"/>
    <n v="1278.71"/>
    <x v="205"/>
    <x v="10"/>
    <x v="1"/>
    <s v="62765.47"/>
    <s v="63102.8"/>
    <s v="59850"/>
    <x v="505"/>
    <s v="1278.71"/>
  </r>
  <r>
    <x v="169"/>
    <x v="17"/>
    <s v="BTCUSD"/>
    <n v="47101.27"/>
    <n v="48455.16"/>
    <n v="46730.15"/>
    <n v="47629.1"/>
    <n v="1276.6199999999999"/>
    <x v="169"/>
    <x v="4"/>
    <x v="1"/>
    <s v="47101.27"/>
    <s v="48455.16"/>
    <s v="46730.15"/>
    <x v="506"/>
    <s v="1276.62"/>
  </r>
  <r>
    <x v="250"/>
    <x v="16"/>
    <s v="BTCUSD"/>
    <n v="49821.79"/>
    <n v="49834.68"/>
    <n v="47322.97"/>
    <n v="48017.93"/>
    <n v="1275.01"/>
    <x v="250"/>
    <x v="5"/>
    <x v="1"/>
    <s v="49821.79"/>
    <s v="49834.68"/>
    <s v="47322.97"/>
    <x v="507"/>
    <s v="1275.01"/>
  </r>
  <r>
    <x v="221"/>
    <x v="15"/>
    <s v="BTCUSD"/>
    <n v="32954.75"/>
    <n v="34262.53"/>
    <n v="32625.74"/>
    <n v="33799.81"/>
    <n v="1273.26"/>
    <x v="221"/>
    <x v="9"/>
    <x v="1"/>
    <s v="32954.75"/>
    <s v="34262.53"/>
    <s v="32625.74"/>
    <x v="508"/>
    <s v="1273.26"/>
  </r>
  <r>
    <x v="296"/>
    <x v="14"/>
    <s v="BTCUSD"/>
    <n v="47938.87"/>
    <n v="48027.3"/>
    <n v="46290.25"/>
    <n v="47381.8"/>
    <n v="1252.44"/>
    <x v="296"/>
    <x v="2"/>
    <x v="1"/>
    <s v="47938.87"/>
    <s v="48027.3"/>
    <s v="46290.25"/>
    <x v="509"/>
    <s v="1252.44"/>
  </r>
  <r>
    <x v="19"/>
    <x v="17"/>
    <s v="BTCUSD"/>
    <n v="47907"/>
    <n v="48165.96"/>
    <n v="46754.93"/>
    <n v="47962.79"/>
    <n v="1247.3800000000001"/>
    <x v="19"/>
    <x v="4"/>
    <x v="1"/>
    <s v="47907"/>
    <s v="48165.96"/>
    <s v="46754.93"/>
    <x v="510"/>
    <s v="1247.38"/>
  </r>
  <r>
    <x v="297"/>
    <x v="14"/>
    <s v="BTCUSD"/>
    <n v="38897.949999999997"/>
    <n v="39748.959999999999"/>
    <n v="37400"/>
    <n v="38107.339999999997"/>
    <n v="1239.8699999999999"/>
    <x v="297"/>
    <x v="2"/>
    <x v="1"/>
    <s v="38897.95"/>
    <s v="39748.96"/>
    <s v="37400"/>
    <x v="511"/>
    <s v="1239.87"/>
  </r>
  <r>
    <x v="150"/>
    <x v="17"/>
    <s v="BTCUSD"/>
    <n v="42089.88"/>
    <n v="44231.92"/>
    <n v="41836.589999999997"/>
    <n v="44094.55"/>
    <n v="1238.6099999999999"/>
    <x v="150"/>
    <x v="4"/>
    <x v="1"/>
    <s v="42089.88"/>
    <s v="44231.92"/>
    <s v="41836.59"/>
    <x v="512"/>
    <s v="1238.61"/>
  </r>
  <r>
    <x v="298"/>
    <x v="20"/>
    <s v="BTCUSD"/>
    <n v="42461.13"/>
    <n v="42475.28"/>
    <n v="39213.050000000003"/>
    <n v="39811.54"/>
    <n v="1237.92"/>
    <x v="298"/>
    <x v="11"/>
    <x v="1"/>
    <s v="42461.13"/>
    <s v="42475.28"/>
    <s v="39213.05"/>
    <x v="513"/>
    <s v="1237.92"/>
  </r>
  <r>
    <x v="237"/>
    <x v="16"/>
    <s v="BTCUSD"/>
    <n v="47954.559999999998"/>
    <n v="49598.11"/>
    <n v="47948.07"/>
    <n v="49263.44"/>
    <n v="1235.8900000000001"/>
    <x v="237"/>
    <x v="5"/>
    <x v="1"/>
    <s v="47954.56"/>
    <s v="49598.11"/>
    <s v="47948.07"/>
    <x v="514"/>
    <s v="1235.89"/>
  </r>
  <r>
    <x v="299"/>
    <x v="17"/>
    <s v="BTCUSD"/>
    <n v="49692.22"/>
    <n v="51962.68"/>
    <n v="49505.43"/>
    <n v="51638.18"/>
    <n v="1231.1400000000001"/>
    <x v="299"/>
    <x v="4"/>
    <x v="1"/>
    <s v="49692.22"/>
    <s v="51962.68"/>
    <s v="49505.43"/>
    <x v="515"/>
    <s v="1231.14"/>
  </r>
  <r>
    <x v="175"/>
    <x v="19"/>
    <s v="BTCUSD"/>
    <n v="68525.75"/>
    <n v="68529.52"/>
    <n v="66262.48"/>
    <n v="66491.25"/>
    <n v="1229.46"/>
    <x v="175"/>
    <x v="7"/>
    <x v="1"/>
    <s v="68525.75"/>
    <s v="68529.52"/>
    <s v="66262.48"/>
    <x v="516"/>
    <s v="1229.46"/>
  </r>
  <r>
    <x v="201"/>
    <x v="15"/>
    <s v="BTCUSD"/>
    <n v="31947.52"/>
    <n v="32806.46"/>
    <n v="31732.34"/>
    <n v="32598.43"/>
    <n v="1223.0999999999999"/>
    <x v="201"/>
    <x v="9"/>
    <x v="1"/>
    <s v="31947.52"/>
    <s v="32806.46"/>
    <s v="31732.34"/>
    <x v="517"/>
    <s v="1223.1"/>
  </r>
  <r>
    <x v="75"/>
    <x v="18"/>
    <s v="BTCUSD"/>
    <n v="59143.58"/>
    <n v="60100"/>
    <n v="57946.28"/>
    <n v="59800"/>
    <n v="1221"/>
    <x v="75"/>
    <x v="8"/>
    <x v="1"/>
    <s v="59143.58"/>
    <s v="60100"/>
    <s v="57946.28"/>
    <x v="518"/>
    <s v="1221"/>
  </r>
  <r>
    <x v="141"/>
    <x v="16"/>
    <s v="BTCUSD"/>
    <n v="51012.43"/>
    <n v="51982.66"/>
    <n v="50086"/>
    <n v="50162.48"/>
    <n v="1220.79"/>
    <x v="141"/>
    <x v="5"/>
    <x v="1"/>
    <s v="51012.43"/>
    <s v="51982.66"/>
    <s v="50086"/>
    <x v="519"/>
    <s v="1220.79"/>
  </r>
  <r>
    <x v="184"/>
    <x v="16"/>
    <s v="BTCUSD"/>
    <n v="50162.48"/>
    <n v="51269.82"/>
    <n v="48669.68"/>
    <n v="49567.4"/>
    <n v="1215.5999999999999"/>
    <x v="184"/>
    <x v="5"/>
    <x v="1"/>
    <s v="50162.48"/>
    <s v="51269.82"/>
    <s v="48669.68"/>
    <x v="520"/>
    <s v="1215.6"/>
  </r>
  <r>
    <x v="300"/>
    <x v="20"/>
    <s v="BTCUSD"/>
    <n v="48839.62"/>
    <n v="49812.54"/>
    <n v="48281.42"/>
    <n v="48837.62"/>
    <n v="1213.1099999999999"/>
    <x v="300"/>
    <x v="11"/>
    <x v="1"/>
    <s v="48839.62"/>
    <s v="49812.54"/>
    <s v="48281.42"/>
    <x v="521"/>
    <s v="1213.11"/>
  </r>
  <r>
    <x v="301"/>
    <x v="14"/>
    <s v="BTCUSD"/>
    <n v="47440"/>
    <n v="48380.14"/>
    <n v="44510"/>
    <n v="44673.36"/>
    <n v="1191.06"/>
    <x v="301"/>
    <x v="2"/>
    <x v="1"/>
    <s v="47440"/>
    <s v="48380.14"/>
    <s v="44510"/>
    <x v="522"/>
    <s v="1191.06"/>
  </r>
  <r>
    <x v="84"/>
    <x v="18"/>
    <s v="BTCUSD"/>
    <n v="58638.14"/>
    <n v="59028.19"/>
    <n v="57255"/>
    <n v="57934.16"/>
    <n v="1173.72"/>
    <x v="84"/>
    <x v="8"/>
    <x v="1"/>
    <s v="58638.14"/>
    <s v="59028.19"/>
    <s v="57255"/>
    <x v="523"/>
    <s v="1173.72"/>
  </r>
  <r>
    <x v="302"/>
    <x v="17"/>
    <s v="BTCUSD"/>
    <n v="50292.02"/>
    <n v="50545.41"/>
    <n v="49414.36"/>
    <n v="49692.22"/>
    <n v="1167.1500000000001"/>
    <x v="302"/>
    <x v="4"/>
    <x v="1"/>
    <s v="50292.02"/>
    <s v="50545.41"/>
    <s v="49414.36"/>
    <x v="524"/>
    <s v="1167.15"/>
  </r>
  <r>
    <x v="229"/>
    <x v="22"/>
    <s v="BTCUSD"/>
    <n v="58073.82"/>
    <n v="59450"/>
    <n v="56807.96"/>
    <n v="59407.55"/>
    <n v="1166.8900000000001"/>
    <x v="229"/>
    <x v="10"/>
    <x v="1"/>
    <s v="58073.82"/>
    <s v="59450"/>
    <s v="56807.96"/>
    <x v="525"/>
    <s v="1166.89"/>
  </r>
  <r>
    <x v="303"/>
    <x v="22"/>
    <s v="BTCUSD"/>
    <n v="55043.76"/>
    <n v="56759.01"/>
    <n v="54376.52"/>
    <n v="56520.58"/>
    <n v="1166.24"/>
    <x v="303"/>
    <x v="10"/>
    <x v="1"/>
    <s v="55043.76"/>
    <s v="56759.01"/>
    <s v="54376.52"/>
    <x v="526"/>
    <s v="1166.24"/>
  </r>
  <r>
    <x v="304"/>
    <x v="21"/>
    <s v="BTCUSD"/>
    <n v="49610.32"/>
    <n v="51832.15"/>
    <n v="49135.73"/>
    <n v="50591.21"/>
    <n v="1157.04"/>
    <x v="304"/>
    <x v="1"/>
    <x v="1"/>
    <s v="49610.32"/>
    <s v="51832.15"/>
    <s v="49135.73"/>
    <x v="527"/>
    <s v="1157.04"/>
  </r>
  <r>
    <x v="305"/>
    <x v="12"/>
    <s v="BTCUSD"/>
    <n v="33949.79"/>
    <n v="34205"/>
    <n v="32200"/>
    <n v="33608.78"/>
    <n v="1153.46"/>
    <x v="305"/>
    <x v="0"/>
    <x v="1"/>
    <s v="33949.79"/>
    <s v="34205"/>
    <s v="32200"/>
    <x v="528"/>
    <s v="1153.46"/>
  </r>
  <r>
    <x v="99"/>
    <x v="16"/>
    <s v="BTCUSD"/>
    <n v="56362.19"/>
    <n v="57277.919999999998"/>
    <n v="56000"/>
    <n v="56380.25"/>
    <n v="1140.49"/>
    <x v="99"/>
    <x v="5"/>
    <x v="1"/>
    <s v="56362.19"/>
    <s v="57277.92"/>
    <s v="56000"/>
    <x v="529"/>
    <s v="1140.49"/>
  </r>
  <r>
    <x v="248"/>
    <x v="16"/>
    <s v="BTCUSD"/>
    <n v="48017.93"/>
    <n v="48075.97"/>
    <n v="45945.3"/>
    <n v="46502.44"/>
    <n v="1119.6300000000001"/>
    <x v="248"/>
    <x v="5"/>
    <x v="1"/>
    <s v="48017.93"/>
    <s v="48075.97"/>
    <s v="45945.3"/>
    <x v="530"/>
    <s v="1119.63"/>
  </r>
  <r>
    <x v="306"/>
    <x v="22"/>
    <s v="BTCUSD"/>
    <n v="61669.43"/>
    <n v="62487.97"/>
    <n v="60696.52"/>
    <n v="61719.1"/>
    <n v="1116.81"/>
    <x v="306"/>
    <x v="10"/>
    <x v="1"/>
    <s v="61669.43"/>
    <s v="62487.97"/>
    <s v="60696.52"/>
    <x v="531"/>
    <s v="1116.81"/>
  </r>
  <r>
    <x v="233"/>
    <x v="17"/>
    <s v="BTCUSD"/>
    <n v="49485"/>
    <n v="51046.11"/>
    <n v="49241.34"/>
    <n v="50292.02"/>
    <n v="1114.4000000000001"/>
    <x v="233"/>
    <x v="4"/>
    <x v="1"/>
    <s v="49485"/>
    <s v="51046.11"/>
    <s v="49241.34"/>
    <x v="532"/>
    <s v="1114.4"/>
  </r>
  <r>
    <x v="307"/>
    <x v="20"/>
    <s v="BTCUSD"/>
    <n v="47571.64"/>
    <n v="48181.51"/>
    <n v="46045.86"/>
    <n v="46910.99"/>
    <n v="1112.0899999999999"/>
    <x v="307"/>
    <x v="11"/>
    <x v="1"/>
    <s v="47571.64"/>
    <s v="48181.51"/>
    <s v="46045.86"/>
    <x v="533"/>
    <s v="1112.09"/>
  </r>
  <r>
    <x v="242"/>
    <x v="19"/>
    <s v="BTCUSD"/>
    <n v="56423.5"/>
    <n v="58276.58"/>
    <n v="55899"/>
    <n v="57756.25"/>
    <n v="1105.1600000000001"/>
    <x v="242"/>
    <x v="7"/>
    <x v="1"/>
    <s v="56423.5"/>
    <s v="58276.58"/>
    <s v="55899"/>
    <x v="534"/>
    <s v="1105.16"/>
  </r>
  <r>
    <x v="176"/>
    <x v="17"/>
    <s v="BTCUSD"/>
    <n v="47052.84"/>
    <n v="49935.09"/>
    <n v="46980.44"/>
    <n v="49596.74"/>
    <n v="1105.1400000000001"/>
    <x v="176"/>
    <x v="4"/>
    <x v="1"/>
    <s v="47052.84"/>
    <s v="49935.09"/>
    <s v="46980.44"/>
    <x v="535"/>
    <s v="1105.14"/>
  </r>
  <r>
    <x v="161"/>
    <x v="15"/>
    <s v="BTCUSD"/>
    <n v="31853.69"/>
    <n v="33189.99"/>
    <n v="31601.59"/>
    <n v="32671.54"/>
    <n v="1083.1199999999999"/>
    <x v="161"/>
    <x v="9"/>
    <x v="1"/>
    <s v="31853.69"/>
    <s v="33189.99"/>
    <s v="31601.59"/>
    <x v="536"/>
    <s v="1083.12"/>
  </r>
  <r>
    <x v="308"/>
    <x v="15"/>
    <s v="BTCUSD"/>
    <n v="34670"/>
    <n v="35985.71"/>
    <n v="34211.29"/>
    <n v="34360.839999999997"/>
    <n v="1073.5999999999999"/>
    <x v="308"/>
    <x v="9"/>
    <x v="1"/>
    <s v="34670"/>
    <s v="35985.71"/>
    <s v="34211.29"/>
    <x v="537"/>
    <s v="1073.6"/>
  </r>
  <r>
    <x v="144"/>
    <x v="17"/>
    <s v="BTCUSD"/>
    <n v="47629.1"/>
    <n v="48500"/>
    <n v="47041.24"/>
    <n v="47907"/>
    <n v="1069.57"/>
    <x v="144"/>
    <x v="4"/>
    <x v="1"/>
    <s v="47629.1"/>
    <s v="48500"/>
    <s v="47041.24"/>
    <x v="538"/>
    <s v="1069.57"/>
  </r>
  <r>
    <x v="309"/>
    <x v="17"/>
    <s v="BTCUSD"/>
    <n v="42650"/>
    <n v="42985.06"/>
    <n v="41677.82"/>
    <n v="42239.94"/>
    <n v="1058.07"/>
    <x v="309"/>
    <x v="4"/>
    <x v="1"/>
    <s v="42650"/>
    <s v="42985.06"/>
    <s v="41677.82"/>
    <x v="539"/>
    <s v="1058.07"/>
  </r>
  <r>
    <x v="126"/>
    <x v="19"/>
    <s v="BTCUSD"/>
    <n v="57400.61"/>
    <n v="58903.31"/>
    <n v="56734.49"/>
    <n v="57163.87"/>
    <n v="1057.04"/>
    <x v="126"/>
    <x v="7"/>
    <x v="1"/>
    <s v="57400.61"/>
    <s v="58903.31"/>
    <s v="56734.49"/>
    <x v="540"/>
    <s v="1057.04"/>
  </r>
  <r>
    <x v="195"/>
    <x v="20"/>
    <s v="BTCUSD"/>
    <n v="50289.05"/>
    <n v="50517.99"/>
    <n v="48800"/>
    <n v="49350"/>
    <n v="1051.6600000000001"/>
    <x v="195"/>
    <x v="11"/>
    <x v="1"/>
    <s v="50289.05"/>
    <s v="50517.99"/>
    <s v="48800"/>
    <x v="541"/>
    <s v="1051.66"/>
  </r>
  <r>
    <x v="231"/>
    <x v="19"/>
    <s v="BTCUSD"/>
    <n v="64785.34"/>
    <n v="65587"/>
    <n v="64121"/>
    <n v="64857.63"/>
    <n v="1050.51"/>
    <x v="231"/>
    <x v="7"/>
    <x v="1"/>
    <s v="64785.34"/>
    <s v="65587"/>
    <s v="64121"/>
    <x v="542"/>
    <s v="1050.51"/>
  </r>
  <r>
    <x v="122"/>
    <x v="19"/>
    <s v="BTCUSD"/>
    <n v="62249.599999999999"/>
    <n v="64000"/>
    <n v="60777.3"/>
    <n v="61172.03"/>
    <n v="1043.9100000000001"/>
    <x v="122"/>
    <x v="7"/>
    <x v="1"/>
    <s v="62249.6"/>
    <s v="64000"/>
    <s v="60777.3"/>
    <x v="543"/>
    <s v="1043.91"/>
  </r>
  <r>
    <x v="142"/>
    <x v="19"/>
    <s v="BTCUSD"/>
    <n v="62469.83"/>
    <n v="62858.83"/>
    <n v="60724.160000000003"/>
    <n v="62249.599999999999"/>
    <n v="1036.53"/>
    <x v="142"/>
    <x v="7"/>
    <x v="1"/>
    <s v="62469.83"/>
    <s v="62858.83"/>
    <s v="60724.16"/>
    <x v="544"/>
    <s v="1036.53"/>
  </r>
  <r>
    <x v="235"/>
    <x v="22"/>
    <s v="BTCUSD"/>
    <n v="56520.58"/>
    <n v="58000"/>
    <n v="55838.77"/>
    <n v="56710"/>
    <n v="1027.9100000000001"/>
    <x v="235"/>
    <x v="10"/>
    <x v="1"/>
    <s v="56520.58"/>
    <s v="58000"/>
    <s v="55838.77"/>
    <x v="545"/>
    <s v="1027.91"/>
  </r>
  <r>
    <x v="310"/>
    <x v="21"/>
    <s v="BTCUSD"/>
    <n v="48648.76"/>
    <n v="49915.73"/>
    <n v="47096.87"/>
    <n v="49610.32"/>
    <n v="1027.29"/>
    <x v="310"/>
    <x v="1"/>
    <x v="1"/>
    <s v="48648.76"/>
    <s v="49915.73"/>
    <s v="47096.87"/>
    <x v="546"/>
    <s v="1027.29"/>
  </r>
  <r>
    <x v="149"/>
    <x v="16"/>
    <s v="BTCUSD"/>
    <n v="46968.47"/>
    <n v="48784.28"/>
    <n v="46350"/>
    <n v="48280.5"/>
    <n v="1026.1199999999999"/>
    <x v="149"/>
    <x v="5"/>
    <x v="1"/>
    <s v="46968.47"/>
    <s v="48784.28"/>
    <s v="46350"/>
    <x v="547"/>
    <s v="1026.12"/>
  </r>
  <r>
    <x v="180"/>
    <x v="20"/>
    <s v="BTCUSD"/>
    <n v="47151.91"/>
    <n v="48261.59"/>
    <n v="46524.71"/>
    <n v="47052.84"/>
    <n v="1019.19"/>
    <x v="180"/>
    <x v="11"/>
    <x v="1"/>
    <s v="47151.91"/>
    <s v="48261.59"/>
    <s v="46524.71"/>
    <x v="548"/>
    <s v="1019.19"/>
  </r>
  <r>
    <x v="1"/>
    <x v="21"/>
    <s v="BTCUSD"/>
    <n v="57793.71"/>
    <n v="59448.39"/>
    <n v="57507.61"/>
    <n v="58428.9"/>
    <n v="1014.17"/>
    <x v="1"/>
    <x v="1"/>
    <x v="1"/>
    <s v="57793.71"/>
    <s v="59448.39"/>
    <s v="57507.61"/>
    <x v="549"/>
    <s v="1014.17"/>
  </r>
  <r>
    <x v="311"/>
    <x v="13"/>
    <s v="BTCUSD"/>
    <n v="36025.160000000003"/>
    <n v="36812.089999999997"/>
    <n v="35259.980000000003"/>
    <n v="36397.5"/>
    <n v="1007.72"/>
    <x v="311"/>
    <x v="3"/>
    <x v="1"/>
    <s v="36025.16"/>
    <s v="36812.09"/>
    <s v="35259.98"/>
    <x v="550"/>
    <s v="1007.72"/>
  </r>
  <r>
    <x v="251"/>
    <x v="16"/>
    <s v="BTCUSD"/>
    <n v="48545.38"/>
    <n v="51533.71"/>
    <n v="48072.35"/>
    <n v="51067.839999999997"/>
    <n v="1001.26"/>
    <x v="251"/>
    <x v="5"/>
    <x v="1"/>
    <s v="48545.38"/>
    <s v="51533.71"/>
    <s v="48072.35"/>
    <x v="551"/>
    <s v="1001.26"/>
  </r>
  <r>
    <x v="246"/>
    <x v="16"/>
    <s v="BTCUSD"/>
    <n v="46502.44"/>
    <n v="47949.3"/>
    <n v="46496.19"/>
    <n v="47207.99"/>
    <n v="998.41"/>
    <x v="246"/>
    <x v="5"/>
    <x v="1"/>
    <s v="46502.44"/>
    <s v="47949.3"/>
    <s v="46496.19"/>
    <x v="552"/>
    <s v="998.41"/>
  </r>
  <r>
    <x v="312"/>
    <x v="22"/>
    <s v="BTCUSD"/>
    <n v="61719.1"/>
    <n v="61768"/>
    <n v="59731.57"/>
    <n v="59947.01"/>
    <n v="975.65"/>
    <x v="312"/>
    <x v="10"/>
    <x v="1"/>
    <s v="61719.1"/>
    <s v="61768"/>
    <s v="59731.57"/>
    <x v="553"/>
    <s v="975.65"/>
  </r>
  <r>
    <x v="313"/>
    <x v="20"/>
    <s v="BTCUSD"/>
    <n v="48837.62"/>
    <n v="50540.19"/>
    <n v="48071.03"/>
    <n v="50289.05"/>
    <n v="974.81"/>
    <x v="313"/>
    <x v="11"/>
    <x v="1"/>
    <s v="48837.62"/>
    <s v="50540.19"/>
    <s v="48071.03"/>
    <x v="554"/>
    <s v="974.81"/>
  </r>
  <r>
    <x v="132"/>
    <x v="16"/>
    <s v="BTCUSD"/>
    <n v="46709.08"/>
    <n v="48082.61"/>
    <n v="45579.18"/>
    <n v="47954.559999999998"/>
    <n v="954.7"/>
    <x v="132"/>
    <x v="5"/>
    <x v="1"/>
    <s v="46709.08"/>
    <s v="48082.61"/>
    <s v="45579.18"/>
    <x v="555"/>
    <s v="954.7"/>
  </r>
  <r>
    <x v="314"/>
    <x v="18"/>
    <s v="BTCUSD"/>
    <n v="50195.42"/>
    <n v="51150.01"/>
    <n v="48755.01"/>
    <n v="49721.97"/>
    <n v="943.26"/>
    <x v="314"/>
    <x v="8"/>
    <x v="1"/>
    <s v="50195.42"/>
    <s v="51150.01"/>
    <s v="48755.01"/>
    <x v="556"/>
    <s v="943.26"/>
  </r>
  <r>
    <x v="315"/>
    <x v="12"/>
    <s v="BTCUSD"/>
    <n v="32393.63"/>
    <n v="33479.49"/>
    <n v="31444"/>
    <n v="32500"/>
    <n v="942"/>
    <x v="315"/>
    <x v="0"/>
    <x v="1"/>
    <s v="32393.63"/>
    <s v="33479.49"/>
    <s v="31444"/>
    <x v="557"/>
    <s v="942"/>
  </r>
  <r>
    <x v="79"/>
    <x v="21"/>
    <s v="BTCUSD"/>
    <n v="57155.81"/>
    <n v="59385"/>
    <n v="57024.4"/>
    <n v="58621.67"/>
    <n v="933.97"/>
    <x v="79"/>
    <x v="1"/>
    <x v="1"/>
    <s v="57155.81"/>
    <s v="59385"/>
    <s v="57024.4"/>
    <x v="558"/>
    <s v="933.97"/>
  </r>
  <r>
    <x v="238"/>
    <x v="20"/>
    <s v="BTCUSD"/>
    <n v="47989.58"/>
    <n v="48735.71"/>
    <n v="46717.24"/>
    <n v="47151.91"/>
    <n v="933.28"/>
    <x v="238"/>
    <x v="11"/>
    <x v="1"/>
    <s v="47989.58"/>
    <s v="48735.71"/>
    <s v="46717.24"/>
    <x v="559"/>
    <s v="933.28"/>
  </r>
  <r>
    <x v="109"/>
    <x v="18"/>
    <s v="BTCUSD"/>
    <n v="58014.19"/>
    <n v="59170"/>
    <n v="57689.72"/>
    <n v="59160"/>
    <n v="930.34"/>
    <x v="109"/>
    <x v="8"/>
    <x v="1"/>
    <s v="58014.19"/>
    <s v="59170"/>
    <s v="57689.72"/>
    <x v="560"/>
    <s v="930.34"/>
  </r>
  <r>
    <x v="316"/>
    <x v="22"/>
    <s v="BTCUSD"/>
    <n v="61144.42"/>
    <n v="62552.73"/>
    <n v="58937.03"/>
    <n v="62100"/>
    <n v="929.51"/>
    <x v="316"/>
    <x v="10"/>
    <x v="1"/>
    <s v="61144.42"/>
    <s v="62552.73"/>
    <s v="58937.03"/>
    <x v="561"/>
    <s v="929.51"/>
  </r>
  <r>
    <x v="249"/>
    <x v="16"/>
    <s v="BTCUSD"/>
    <n v="51036.12"/>
    <n v="52104.93"/>
    <n v="49509.47"/>
    <n v="49821.79"/>
    <n v="896.04"/>
    <x v="249"/>
    <x v="5"/>
    <x v="1"/>
    <s v="51036.12"/>
    <s v="52104.93"/>
    <s v="49509.47"/>
    <x v="562"/>
    <s v="896.04"/>
  </r>
  <r>
    <x v="317"/>
    <x v="17"/>
    <s v="BTCUSD"/>
    <n v="45311.46"/>
    <n v="46504.62"/>
    <n v="44535.26"/>
    <n v="44619.12"/>
    <n v="893.38"/>
    <x v="317"/>
    <x v="4"/>
    <x v="1"/>
    <s v="45311.46"/>
    <s v="46504.62"/>
    <s v="44535.26"/>
    <x v="563"/>
    <s v="893.38"/>
  </r>
  <r>
    <x v="318"/>
    <x v="19"/>
    <s v="BTCUSD"/>
    <n v="62199.69"/>
    <n v="65680"/>
    <n v="61537.32"/>
    <n v="65235.199999999997"/>
    <n v="892.82"/>
    <x v="318"/>
    <x v="7"/>
    <x v="1"/>
    <s v="62199.69"/>
    <s v="65680"/>
    <s v="61537.32"/>
    <x v="564"/>
    <s v="892.82"/>
  </r>
  <r>
    <x v="202"/>
    <x v="17"/>
    <s v="BTCUSD"/>
    <n v="49596.74"/>
    <n v="50412"/>
    <n v="48358.879999999997"/>
    <n v="49485"/>
    <n v="885.44"/>
    <x v="202"/>
    <x v="4"/>
    <x v="1"/>
    <s v="49596.74"/>
    <s v="50412"/>
    <s v="48358.88"/>
    <x v="565"/>
    <s v="885.44"/>
  </r>
  <r>
    <x v="114"/>
    <x v="16"/>
    <s v="BTCUSD"/>
    <n v="48838.59"/>
    <n v="49466.29"/>
    <n v="47438.15"/>
    <n v="47779.8"/>
    <n v="881.67"/>
    <x v="114"/>
    <x v="5"/>
    <x v="1"/>
    <s v="48838.59"/>
    <s v="49466.29"/>
    <s v="47438.15"/>
    <x v="566"/>
    <s v="881.67"/>
  </r>
  <r>
    <x v="319"/>
    <x v="22"/>
    <s v="BTCUSD"/>
    <n v="47899.79"/>
    <n v="49259.3"/>
    <n v="47372.35"/>
    <n v="47509.65"/>
    <n v="864.8"/>
    <x v="319"/>
    <x v="10"/>
    <x v="1"/>
    <s v="47899.79"/>
    <s v="49259.3"/>
    <s v="47372.35"/>
    <x v="567"/>
    <s v="864.8"/>
  </r>
  <r>
    <x v="320"/>
    <x v="22"/>
    <s v="BTCUSD"/>
    <n v="61624.84"/>
    <n v="62366.080000000002"/>
    <n v="60174.14"/>
    <n v="61144.42"/>
    <n v="864.57"/>
    <x v="320"/>
    <x v="10"/>
    <x v="1"/>
    <s v="61624.84"/>
    <s v="62366.08"/>
    <s v="60174.14"/>
    <x v="568"/>
    <s v="864.57"/>
  </r>
  <r>
    <x v="321"/>
    <x v="17"/>
    <s v="BTCUSD"/>
    <n v="47854.23"/>
    <n v="48333.32"/>
    <n v="45175.199999999997"/>
    <n v="45553.62"/>
    <n v="860.71"/>
    <x v="321"/>
    <x v="4"/>
    <x v="1"/>
    <s v="47854.23"/>
    <s v="48333.32"/>
    <s v="45175.2"/>
    <x v="569"/>
    <s v="860.71"/>
  </r>
  <r>
    <x v="322"/>
    <x v="22"/>
    <s v="BTCUSD"/>
    <n v="61226"/>
    <n v="62223.14"/>
    <n v="59505"/>
    <n v="62091.93"/>
    <n v="848.7"/>
    <x v="322"/>
    <x v="10"/>
    <x v="1"/>
    <s v="61226"/>
    <s v="62223.14"/>
    <s v="59505"/>
    <x v="570"/>
    <s v="848.7"/>
  </r>
  <r>
    <x v="87"/>
    <x v="18"/>
    <s v="BTCUSD"/>
    <n v="57479.64"/>
    <n v="59468.95"/>
    <n v="56810.28"/>
    <n v="58638.14"/>
    <n v="845.18"/>
    <x v="87"/>
    <x v="8"/>
    <x v="1"/>
    <s v="57479.64"/>
    <s v="59468.95"/>
    <s v="56810.28"/>
    <x v="571"/>
    <s v="845.18"/>
  </r>
  <r>
    <x v="323"/>
    <x v="18"/>
    <s v="BTCUSD"/>
    <n v="59251.040000000001"/>
    <n v="59851.519999999997"/>
    <n v="56500"/>
    <n v="57557.71"/>
    <n v="834.45"/>
    <x v="323"/>
    <x v="8"/>
    <x v="1"/>
    <s v="59251.04"/>
    <s v="59851.52"/>
    <s v="56500"/>
    <x v="572"/>
    <s v="834.45"/>
  </r>
  <r>
    <x v="324"/>
    <x v="15"/>
    <s v="BTCUSD"/>
    <n v="33420.839999999997"/>
    <n v="34602"/>
    <n v="33333.01"/>
    <n v="34452.39"/>
    <n v="816.86"/>
    <x v="324"/>
    <x v="9"/>
    <x v="1"/>
    <s v="33420.84"/>
    <s v="34602"/>
    <s v="33333.01"/>
    <x v="573"/>
    <s v="816.86"/>
  </r>
  <r>
    <x v="325"/>
    <x v="15"/>
    <s v="BTCUSD"/>
    <n v="33799.81"/>
    <n v="34195.26"/>
    <n v="33046"/>
    <n v="33420.839999999997"/>
    <n v="803.55"/>
    <x v="325"/>
    <x v="9"/>
    <x v="1"/>
    <s v="33799.81"/>
    <s v="34195.26"/>
    <s v="33046"/>
    <x v="574"/>
    <s v="803.55"/>
  </r>
  <r>
    <x v="326"/>
    <x v="19"/>
    <s v="BTCUSD"/>
    <n v="54161.85"/>
    <n v="58265.2"/>
    <n v="53333.33"/>
    <n v="57400.61"/>
    <n v="790.75"/>
    <x v="326"/>
    <x v="7"/>
    <x v="1"/>
    <s v="54161.85"/>
    <s v="58265.2"/>
    <s v="53333.33"/>
    <x v="575"/>
    <s v="790.75"/>
  </r>
  <r>
    <x v="327"/>
    <x v="15"/>
    <s v="BTCUSD"/>
    <n v="33689.58"/>
    <n v="34525.5"/>
    <n v="33582.400000000001"/>
    <n v="34192.14"/>
    <n v="785.46"/>
    <x v="327"/>
    <x v="9"/>
    <x v="1"/>
    <s v="33689.58"/>
    <s v="34525.5"/>
    <s v="33582.4"/>
    <x v="576"/>
    <s v="785.46"/>
  </r>
  <r>
    <x v="328"/>
    <x v="21"/>
    <s v="BTCUSD"/>
    <n v="57833.32"/>
    <n v="58164.58"/>
    <n v="55500"/>
    <n v="57551.47"/>
    <n v="781.35"/>
    <x v="328"/>
    <x v="1"/>
    <x v="1"/>
    <s v="57833.32"/>
    <s v="58164.58"/>
    <s v="55500"/>
    <x v="577"/>
    <s v="781.35"/>
  </r>
  <r>
    <x v="329"/>
    <x v="16"/>
    <s v="BTCUSD"/>
    <n v="49333.66"/>
    <n v="50808.480000000003"/>
    <n v="48490.81"/>
    <n v="48899.75"/>
    <n v="779.55"/>
    <x v="329"/>
    <x v="5"/>
    <x v="1"/>
    <s v="49333.66"/>
    <s v="50808.48"/>
    <s v="48490.81"/>
    <x v="578"/>
    <s v="779.55"/>
  </r>
  <r>
    <x v="330"/>
    <x v="19"/>
    <s v="BTCUSD"/>
    <n v="58596.83"/>
    <n v="59886.11"/>
    <n v="57442"/>
    <n v="58741.06"/>
    <n v="777.79"/>
    <x v="330"/>
    <x v="7"/>
    <x v="1"/>
    <s v="58596.83"/>
    <s v="59886.11"/>
    <s v="57442"/>
    <x v="579"/>
    <s v="777.79"/>
  </r>
  <r>
    <x v="331"/>
    <x v="21"/>
    <s v="BTCUSD"/>
    <n v="58428.9"/>
    <n v="59880"/>
    <n v="57469.36"/>
    <n v="57833.32"/>
    <n v="774.22"/>
    <x v="331"/>
    <x v="1"/>
    <x v="1"/>
    <s v="58428.9"/>
    <s v="59880"/>
    <s v="57469.36"/>
    <x v="580"/>
    <s v="774.22"/>
  </r>
  <r>
    <x v="209"/>
    <x v="16"/>
    <s v="BTCUSD"/>
    <n v="48405.03"/>
    <n v="49243"/>
    <n v="46759.199999999997"/>
    <n v="48331.11"/>
    <n v="766.72"/>
    <x v="209"/>
    <x v="5"/>
    <x v="1"/>
    <s v="48405.03"/>
    <s v="49243"/>
    <s v="46759.2"/>
    <x v="581"/>
    <s v="766.72"/>
  </r>
  <r>
    <x v="332"/>
    <x v="15"/>
    <s v="BTCUSD"/>
    <n v="31313.83"/>
    <n v="32437.07"/>
    <n v="31206.23"/>
    <n v="32169.82"/>
    <n v="765.31"/>
    <x v="332"/>
    <x v="9"/>
    <x v="1"/>
    <s v="31313.83"/>
    <s v="32437.07"/>
    <s v="31206.23"/>
    <x v="582"/>
    <s v="765.31"/>
  </r>
  <r>
    <x v="93"/>
    <x v="18"/>
    <s v="BTCUSD"/>
    <n v="56559.59"/>
    <n v="58400"/>
    <n v="56370.7"/>
    <n v="58014.19"/>
    <n v="762.92"/>
    <x v="93"/>
    <x v="8"/>
    <x v="1"/>
    <s v="56559.59"/>
    <s v="58400"/>
    <s v="56370.7"/>
    <x v="583"/>
    <s v="762.92"/>
  </r>
  <r>
    <x v="333"/>
    <x v="22"/>
    <s v="BTCUSD"/>
    <n v="47555.51"/>
    <n v="48346.7"/>
    <n v="47144"/>
    <n v="47899.79"/>
    <n v="761.86"/>
    <x v="333"/>
    <x v="10"/>
    <x v="1"/>
    <s v="47555.51"/>
    <s v="48346.7"/>
    <s v="47144"/>
    <x v="584"/>
    <s v="761.86"/>
  </r>
  <r>
    <x v="334"/>
    <x v="18"/>
    <s v="BTCUSD"/>
    <n v="59800"/>
    <n v="59950"/>
    <n v="58485.68"/>
    <n v="59251.040000000001"/>
    <n v="760.64"/>
    <x v="334"/>
    <x v="8"/>
    <x v="1"/>
    <s v="59800"/>
    <s v="59950"/>
    <s v="58485.68"/>
    <x v="585"/>
    <s v="760.64"/>
  </r>
  <r>
    <x v="335"/>
    <x v="19"/>
    <s v="BTCUSD"/>
    <n v="61172.03"/>
    <n v="62338.16"/>
    <n v="60120"/>
    <n v="62199.69"/>
    <n v="758.38"/>
    <x v="335"/>
    <x v="7"/>
    <x v="1"/>
    <s v="61172.03"/>
    <s v="62338.16"/>
    <s v="60120"/>
    <x v="586"/>
    <s v="758.38"/>
  </r>
  <r>
    <x v="336"/>
    <x v="21"/>
    <s v="BTCUSD"/>
    <n v="54804.02"/>
    <n v="56624.33"/>
    <n v="53990"/>
    <n v="56094.03"/>
    <n v="730.37"/>
    <x v="336"/>
    <x v="1"/>
    <x v="1"/>
    <s v="54804.02"/>
    <s v="56624.33"/>
    <s v="53990"/>
    <x v="587"/>
    <s v="730.37"/>
  </r>
  <r>
    <x v="244"/>
    <x v="16"/>
    <s v="BTCUSD"/>
    <n v="49263.44"/>
    <n v="49548.86"/>
    <n v="48063.360000000001"/>
    <n v="48545.38"/>
    <n v="726.8"/>
    <x v="244"/>
    <x v="5"/>
    <x v="1"/>
    <s v="49263.44"/>
    <s v="49548.86"/>
    <s v="48063.36"/>
    <x v="588"/>
    <s v="726.8"/>
  </r>
  <r>
    <x v="337"/>
    <x v="22"/>
    <s v="BTCUSD"/>
    <n v="54588"/>
    <n v="55486.87"/>
    <n v="54115.27"/>
    <n v="55043.76"/>
    <n v="707.72"/>
    <x v="337"/>
    <x v="10"/>
    <x v="1"/>
    <s v="54588"/>
    <s v="55486.87"/>
    <s v="54115.27"/>
    <x v="589"/>
    <s v="707.72"/>
  </r>
  <r>
    <x v="338"/>
    <x v="15"/>
    <s v="BTCUSD"/>
    <n v="41840.36"/>
    <n v="42600"/>
    <n v="41072.589999999997"/>
    <n v="42461.13"/>
    <n v="687.36"/>
    <x v="338"/>
    <x v="9"/>
    <x v="1"/>
    <s v="41840.36"/>
    <s v="42600"/>
    <s v="41072.59"/>
    <x v="590"/>
    <s v="687.36"/>
  </r>
  <r>
    <x v="339"/>
    <x v="17"/>
    <s v="BTCUSD"/>
    <n v="45181.52"/>
    <n v="46001.33"/>
    <n v="44758.59"/>
    <n v="45311.46"/>
    <n v="685.32"/>
    <x v="339"/>
    <x v="4"/>
    <x v="1"/>
    <s v="45181.52"/>
    <s v="46001.33"/>
    <s v="44758.59"/>
    <x v="591"/>
    <s v="685.32"/>
  </r>
  <r>
    <x v="340"/>
    <x v="17"/>
    <s v="BTCUSD"/>
    <n v="47962.79"/>
    <n v="48808.97"/>
    <n v="47613.93"/>
    <n v="47854.23"/>
    <n v="671.36"/>
    <x v="340"/>
    <x v="4"/>
    <x v="1"/>
    <s v="47962.79"/>
    <s v="48808.97"/>
    <s v="47613.93"/>
    <x v="592"/>
    <s v="671.36"/>
  </r>
  <r>
    <x v="341"/>
    <x v="16"/>
    <s v="BTCUSD"/>
    <n v="47745.99"/>
    <n v="48306.22"/>
    <n v="46255"/>
    <n v="46709.08"/>
    <n v="670.52"/>
    <x v="341"/>
    <x v="5"/>
    <x v="1"/>
    <s v="47745.99"/>
    <s v="48306.22"/>
    <s v="46255"/>
    <x v="593"/>
    <s v="670.52"/>
  </r>
  <r>
    <x v="342"/>
    <x v="6"/>
    <s v="BTCUSD"/>
    <n v="56547.4"/>
    <n v="58293.35"/>
    <n v="56104.4"/>
    <n v="57970.74"/>
    <n v="653.63"/>
    <x v="342"/>
    <x v="6"/>
    <x v="1"/>
    <s v="56547.4"/>
    <s v="58293.35"/>
    <s v="56104.4"/>
    <x v="594"/>
    <s v="653.63"/>
  </r>
  <r>
    <x v="343"/>
    <x v="19"/>
    <s v="BTCUSD"/>
    <n v="58741.06"/>
    <n v="60061.89"/>
    <n v="57049.07"/>
    <n v="57440.38"/>
    <n v="649.59"/>
    <x v="343"/>
    <x v="7"/>
    <x v="1"/>
    <s v="58741.06"/>
    <s v="60061.89"/>
    <s v="57049.07"/>
    <x v="595"/>
    <s v="649.59"/>
  </r>
  <r>
    <x v="344"/>
    <x v="15"/>
    <s v="BTCUSD"/>
    <n v="33540.480000000003"/>
    <n v="34942.559999999998"/>
    <n v="33466.620000000003"/>
    <n v="34670"/>
    <n v="647.92999999999995"/>
    <x v="344"/>
    <x v="9"/>
    <x v="1"/>
    <s v="33540.48"/>
    <s v="34942.56"/>
    <s v="33466.62"/>
    <x v="596"/>
    <s v="647.93"/>
  </r>
  <r>
    <x v="345"/>
    <x v="18"/>
    <s v="BTCUSD"/>
    <n v="60240.83"/>
    <n v="60416.42"/>
    <n v="59200"/>
    <n v="60325.66"/>
    <n v="644.47"/>
    <x v="345"/>
    <x v="8"/>
    <x v="1"/>
    <s v="60240.83"/>
    <s v="60416.42"/>
    <s v="59200"/>
    <x v="597"/>
    <s v="644.47"/>
  </r>
  <r>
    <x v="346"/>
    <x v="19"/>
    <s v="BTCUSD"/>
    <n v="57756.25"/>
    <n v="59476.65"/>
    <n v="57051.76"/>
    <n v="57952.35"/>
    <n v="628.99"/>
    <x v="346"/>
    <x v="7"/>
    <x v="1"/>
    <s v="57756.25"/>
    <s v="59476.65"/>
    <s v="57051.76"/>
    <x v="598"/>
    <s v="628.99"/>
  </r>
  <r>
    <x v="347"/>
    <x v="16"/>
    <s v="BTCUSD"/>
    <n v="48331.11"/>
    <n v="49699.99"/>
    <n v="47819.28"/>
    <n v="49333.66"/>
    <n v="623.86"/>
    <x v="347"/>
    <x v="5"/>
    <x v="1"/>
    <s v="48331.11"/>
    <s v="49699.99"/>
    <s v="47819.28"/>
    <x v="599"/>
    <s v="623.86"/>
  </r>
  <r>
    <x v="348"/>
    <x v="15"/>
    <s v="BTCUSD"/>
    <n v="32169.82"/>
    <n v="32200.55"/>
    <n v="31123"/>
    <n v="31547.22"/>
    <n v="572.89"/>
    <x v="348"/>
    <x v="9"/>
    <x v="1"/>
    <s v="32169.82"/>
    <s v="32200.55"/>
    <s v="31123"/>
    <x v="600"/>
    <s v="572.89"/>
  </r>
  <r>
    <x v="349"/>
    <x v="16"/>
    <s v="BTCUSD"/>
    <n v="51067.839999999997"/>
    <n v="51866.86"/>
    <n v="50461.08"/>
    <n v="50872.31"/>
    <n v="558.12"/>
    <x v="349"/>
    <x v="5"/>
    <x v="1"/>
    <s v="51067.84"/>
    <s v="51866.86"/>
    <s v="50461.08"/>
    <x v="601"/>
    <s v="558.12"/>
  </r>
  <r>
    <x v="350"/>
    <x v="19"/>
    <s v="BTCUSD"/>
    <n v="54409.03"/>
    <n v="55320.800000000003"/>
    <n v="53739.8"/>
    <n v="54161.85"/>
    <n v="556.51"/>
    <x v="350"/>
    <x v="7"/>
    <x v="1"/>
    <s v="54409.03"/>
    <s v="55320.8"/>
    <s v="53739.8"/>
    <x v="602"/>
    <s v="556.51"/>
  </r>
  <r>
    <x v="351"/>
    <x v="20"/>
    <s v="BTCUSD"/>
    <n v="48900.01"/>
    <n v="49650"/>
    <n v="48107.99"/>
    <n v="48267.19"/>
    <n v="544.26"/>
    <x v="351"/>
    <x v="11"/>
    <x v="1"/>
    <s v="48900.01"/>
    <s v="49650"/>
    <s v="48107.99"/>
    <x v="603"/>
    <s v="544.26"/>
  </r>
  <r>
    <x v="352"/>
    <x v="22"/>
    <s v="BTCUSD"/>
    <n v="61234.9"/>
    <n v="61743.51"/>
    <n v="59648.91"/>
    <n v="61226"/>
    <n v="543.67999999999995"/>
    <x v="352"/>
    <x v="10"/>
    <x v="1"/>
    <s v="61234.9"/>
    <s v="61743.51"/>
    <s v="59648.91"/>
    <x v="604"/>
    <s v="543.68"/>
  </r>
  <r>
    <x v="353"/>
    <x v="6"/>
    <s v="BTCUSD"/>
    <n v="58272.25"/>
    <n v="300000"/>
    <n v="56408.62"/>
    <n v="56547.4"/>
    <n v="538.94000000000005"/>
    <x v="353"/>
    <x v="6"/>
    <x v="1"/>
    <s v="58272.25"/>
    <s v="300000"/>
    <s v="56408.62"/>
    <x v="605"/>
    <s v="538.94"/>
  </r>
  <r>
    <x v="354"/>
    <x v="19"/>
    <s v="BTCUSD"/>
    <n v="64673.279999999999"/>
    <n v="66200"/>
    <n v="63602.2"/>
    <n v="65744.179999999993"/>
    <n v="528.5"/>
    <x v="354"/>
    <x v="7"/>
    <x v="1"/>
    <s v="64673.28"/>
    <s v="66200"/>
    <s v="63602.2"/>
    <x v="606"/>
    <s v="528.5"/>
  </r>
  <r>
    <x v="355"/>
    <x v="16"/>
    <s v="BTCUSD"/>
    <n v="46312.19"/>
    <n v="47980.93"/>
    <n v="46100"/>
    <n v="47745.99"/>
    <n v="500.98"/>
    <x v="355"/>
    <x v="5"/>
    <x v="1"/>
    <s v="46312.19"/>
    <s v="47980.93"/>
    <s v="46100"/>
    <x v="607"/>
    <s v="500.98"/>
  </r>
  <r>
    <x v="356"/>
    <x v="16"/>
    <s v="BTCUSD"/>
    <n v="49705.21"/>
    <n v="51294.26"/>
    <n v="49460.66"/>
    <n v="51036.12"/>
    <n v="489.24"/>
    <x v="356"/>
    <x v="5"/>
    <x v="1"/>
    <s v="49705.21"/>
    <s v="51294.26"/>
    <s v="49460.66"/>
    <x v="608"/>
    <s v="489.24"/>
  </r>
  <r>
    <x v="357"/>
    <x v="21"/>
    <s v="BTCUSD"/>
    <n v="56094.03"/>
    <n v="56576.23"/>
    <n v="54711.01"/>
    <n v="55351"/>
    <n v="453.44"/>
    <x v="357"/>
    <x v="1"/>
    <x v="1"/>
    <s v="56094.03"/>
    <s v="56576.23"/>
    <s v="54711.01"/>
    <x v="609"/>
    <s v="453.44"/>
  </r>
  <r>
    <x v="358"/>
    <x v="20"/>
    <s v="BTCUSD"/>
    <n v="48267.19"/>
    <n v="49408.07"/>
    <n v="47800"/>
    <n v="47989.58"/>
    <n v="446.77"/>
    <x v="358"/>
    <x v="11"/>
    <x v="1"/>
    <s v="48267.19"/>
    <s v="49408.07"/>
    <s v="47800"/>
    <x v="610"/>
    <s v="446.77"/>
  </r>
  <r>
    <x v="359"/>
    <x v="16"/>
    <s v="BTCUSD"/>
    <n v="50872.31"/>
    <n v="51156.95"/>
    <n v="49656.65"/>
    <n v="49705.21"/>
    <n v="400.67"/>
    <x v="359"/>
    <x v="5"/>
    <x v="1"/>
    <s v="50872.31"/>
    <s v="51156.95"/>
    <s v="49656.65"/>
    <x v="611"/>
    <s v="400.67"/>
  </r>
  <r>
    <x v="360"/>
    <x v="19"/>
    <s v="BTCUSD"/>
    <n v="63805.120000000003"/>
    <n v="65338.87"/>
    <n v="63409.49"/>
    <n v="64673.279999999999"/>
    <n v="310.01"/>
    <x v="360"/>
    <x v="7"/>
    <x v="1"/>
    <s v="63805.12"/>
    <s v="65338.87"/>
    <s v="63409.49"/>
    <x v="612"/>
    <s v="310.01"/>
  </r>
  <r>
    <x v="361"/>
    <x v="18"/>
    <s v="BTCUSD"/>
    <n v="57557.71"/>
    <n v="58500.94"/>
    <n v="57042.53"/>
    <n v="57479.64"/>
    <n v="288.3"/>
    <x v="361"/>
    <x v="8"/>
    <x v="1"/>
    <s v="57557.71"/>
    <s v="58500.94"/>
    <s v="57042.53"/>
    <x v="613"/>
    <s v="288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093E2-FCC0-4FDB-BD42-0F51A24AD8EA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E16" firstHeaderRow="1" firstDataRow="2" firstDataCol="1"/>
  <pivotFields count="16">
    <pivotField showAll="0"/>
    <pivotField showAll="0">
      <items count="24">
        <item x="0"/>
        <item x="2"/>
        <item x="1"/>
        <item x="8"/>
        <item x="3"/>
        <item x="9"/>
        <item x="12"/>
        <item x="14"/>
        <item x="21"/>
        <item x="18"/>
        <item x="6"/>
        <item x="13"/>
        <item x="15"/>
        <item x="20"/>
        <item x="17"/>
        <item x="22"/>
        <item x="19"/>
        <item x="16"/>
        <item x="11"/>
        <item x="4"/>
        <item x="10"/>
        <item x="7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3">
        <item x="0"/>
        <item x="2"/>
        <item x="1"/>
        <item x="8"/>
        <item x="6"/>
        <item x="3"/>
        <item x="9"/>
        <item x="11"/>
        <item x="4"/>
        <item x="10"/>
        <item x="7"/>
        <item x="5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615">
        <item x="379"/>
        <item x="389"/>
        <item x="257"/>
        <item x="279"/>
        <item x="488"/>
        <item x="264"/>
        <item x="600"/>
        <item x="356"/>
        <item x="353"/>
        <item x="504"/>
        <item x="463"/>
        <item x="313"/>
        <item x="295"/>
        <item x="582"/>
        <item x="326"/>
        <item x="557"/>
        <item x="517"/>
        <item x="301"/>
        <item x="536"/>
        <item x="299"/>
        <item x="272"/>
        <item x="373"/>
        <item x="390"/>
        <item x="258"/>
        <item x="498"/>
        <item x="296"/>
        <item x="255"/>
        <item x="472"/>
        <item x="574"/>
        <item x="499"/>
        <item x="442"/>
        <item x="385"/>
        <item x="528"/>
        <item x="500"/>
        <item x="508"/>
        <item x="271"/>
        <item x="278"/>
        <item x="497"/>
        <item x="485"/>
        <item x="254"/>
        <item x="394"/>
        <item x="576"/>
        <item x="312"/>
        <item x="537"/>
        <item x="375"/>
        <item x="573"/>
        <item x="392"/>
        <item x="460"/>
        <item x="320"/>
        <item x="324"/>
        <item x="330"/>
        <item x="596"/>
        <item x="376"/>
        <item x="501"/>
        <item x="253"/>
        <item x="338"/>
        <item x="427"/>
        <item x="314"/>
        <item x="371"/>
        <item x="319"/>
        <item x="259"/>
        <item x="263"/>
        <item x="449"/>
        <item x="395"/>
        <item x="358"/>
        <item x="413"/>
        <item x="550"/>
        <item x="367"/>
        <item x="366"/>
        <item x="298"/>
        <item x="388"/>
        <item x="281"/>
        <item x="446"/>
        <item x="318"/>
        <item x="273"/>
        <item x="256"/>
        <item x="286"/>
        <item x="34"/>
        <item x="287"/>
        <item x="6"/>
        <item x="55"/>
        <item x="345"/>
        <item x="369"/>
        <item x="13"/>
        <item x="361"/>
        <item x="0"/>
        <item x="351"/>
        <item x="275"/>
        <item x="448"/>
        <item x="308"/>
        <item x="26"/>
        <item x="2"/>
        <item x="25"/>
        <item x="4"/>
        <item x="354"/>
        <item x="29"/>
        <item x="337"/>
        <item x="420"/>
        <item x="35"/>
        <item x="65"/>
        <item x="36"/>
        <item x="30"/>
        <item x="54"/>
        <item x="511"/>
        <item x="8"/>
        <item x="11"/>
        <item x="17"/>
        <item x="48"/>
        <item x="22"/>
        <item x="382"/>
        <item x="7"/>
        <item x="42"/>
        <item x="297"/>
        <item x="277"/>
        <item x="31"/>
        <item x="5"/>
        <item x="252"/>
        <item x="266"/>
        <item x="14"/>
        <item x="60"/>
        <item x="63"/>
        <item x="3"/>
        <item x="415"/>
        <item x="23"/>
        <item x="342"/>
        <item x="41"/>
        <item x="21"/>
        <item x="16"/>
        <item x="9"/>
        <item x="43"/>
        <item x="334"/>
        <item x="47"/>
        <item x="399"/>
        <item x="18"/>
        <item x="363"/>
        <item x="32"/>
        <item x="44"/>
        <item x="38"/>
        <item x="45"/>
        <item x="50"/>
        <item x="59"/>
        <item x="1"/>
        <item x="46"/>
        <item x="82"/>
        <item x="51"/>
        <item x="57"/>
        <item x="15"/>
        <item x="49"/>
        <item x="33"/>
        <item x="77"/>
        <item x="27"/>
        <item x="68"/>
        <item x="393"/>
        <item x="64"/>
        <item x="407"/>
        <item x="322"/>
        <item x="79"/>
        <item x="53"/>
        <item x="294"/>
        <item x="39"/>
        <item x="52"/>
        <item x="58"/>
        <item x="61"/>
        <item x="24"/>
        <item x="513"/>
        <item x="267"/>
        <item x="461"/>
        <item x="341"/>
        <item x="75"/>
        <item x="292"/>
        <item x="268"/>
        <item x="340"/>
        <item x="343"/>
        <item x="276"/>
        <item x="101"/>
        <item x="84"/>
        <item x="87"/>
        <item x="274"/>
        <item x="78"/>
        <item x="93"/>
        <item x="106"/>
        <item x="125"/>
        <item x="88"/>
        <item x="119"/>
        <item x="116"/>
        <item x="109"/>
        <item x="67"/>
        <item x="71"/>
        <item x="102"/>
        <item x="113"/>
        <item x="138"/>
        <item x="190"/>
        <item x="96"/>
        <item x="146"/>
        <item x="66"/>
        <item x="12"/>
        <item x="83"/>
        <item x="85"/>
        <item x="94"/>
        <item x="153"/>
        <item x="118"/>
        <item x="70"/>
        <item x="98"/>
        <item x="347"/>
        <item x="73"/>
        <item x="104"/>
        <item x="100"/>
        <item x="130"/>
        <item x="107"/>
        <item x="81"/>
        <item x="56"/>
        <item x="108"/>
        <item x="197"/>
        <item x="28"/>
        <item x="62"/>
        <item x="76"/>
        <item x="72"/>
        <item x="40"/>
        <item x="317"/>
        <item x="69"/>
        <item x="92"/>
        <item x="90"/>
        <item x="386"/>
        <item x="103"/>
        <item x="539"/>
        <item x="134"/>
        <item x="95"/>
        <item x="91"/>
        <item x="124"/>
        <item x="86"/>
        <item x="120"/>
        <item x="166"/>
        <item x="162"/>
        <item x="117"/>
        <item x="590"/>
        <item x="164"/>
        <item x="112"/>
        <item x="464"/>
        <item x="74"/>
        <item x="283"/>
        <item x="171"/>
        <item x="284"/>
        <item x="10"/>
        <item x="131"/>
        <item x="289"/>
        <item x="185"/>
        <item x="105"/>
        <item x="174"/>
        <item x="172"/>
        <item x="182"/>
        <item x="133"/>
        <item x="110"/>
        <item x="168"/>
        <item x="128"/>
        <item x="194"/>
        <item x="234"/>
        <item x="230"/>
        <item x="121"/>
        <item x="396"/>
        <item x="186"/>
        <item x="170"/>
        <item x="97"/>
        <item x="155"/>
        <item x="181"/>
        <item x="220"/>
        <item x="156"/>
        <item x="466"/>
        <item x="235"/>
        <item x="408"/>
        <item x="159"/>
        <item x="198"/>
        <item x="201"/>
        <item x="167"/>
        <item x="221"/>
        <item x="374"/>
        <item x="161"/>
        <item x="193"/>
        <item x="200"/>
        <item x="245"/>
        <item x="208"/>
        <item x="150"/>
        <item x="179"/>
        <item x="196"/>
        <item x="160"/>
        <item x="136"/>
        <item x="135"/>
        <item x="483"/>
        <item x="173"/>
        <item x="496"/>
        <item x="512"/>
        <item x="123"/>
        <item x="215"/>
        <item x="226"/>
        <item x="148"/>
        <item x="222"/>
        <item x="435"/>
        <item x="218"/>
        <item x="19"/>
        <item x="212"/>
        <item x="158"/>
        <item x="229"/>
        <item x="302"/>
        <item x="204"/>
        <item x="217"/>
        <item x="236"/>
        <item x="189"/>
        <item x="203"/>
        <item x="214"/>
        <item x="219"/>
        <item x="211"/>
        <item x="240"/>
        <item x="563"/>
        <item x="522"/>
        <item x="247"/>
        <item x="178"/>
        <item x="224"/>
        <item x="192"/>
        <item x="144"/>
        <item x="195"/>
        <item x="223"/>
        <item x="169"/>
        <item x="265"/>
        <item x="187"/>
        <item x="225"/>
        <item x="188"/>
        <item x="239"/>
        <item x="381"/>
        <item x="207"/>
        <item x="80"/>
        <item x="216"/>
        <item x="422"/>
        <item x="241"/>
        <item x="177"/>
        <item x="414"/>
        <item x="360"/>
        <item x="180"/>
        <item x="176"/>
        <item x="238"/>
        <item x="591"/>
        <item x="233"/>
        <item x="228"/>
        <item x="202"/>
        <item x="89"/>
        <item x="183"/>
        <item x="191"/>
        <item x="152"/>
        <item x="357"/>
        <item x="569"/>
        <item x="426"/>
        <item x="154"/>
        <item x="37"/>
        <item x="132"/>
        <item x="309"/>
        <item x="205"/>
        <item x="99"/>
        <item x="147"/>
        <item x="227"/>
        <item x="458"/>
        <item x="165"/>
        <item x="370"/>
        <item x="111"/>
        <item x="199"/>
        <item x="20"/>
        <item x="145"/>
        <item x="315"/>
        <item x="502"/>
        <item x="149"/>
        <item x="378"/>
        <item x="438"/>
        <item x="115"/>
        <item x="237"/>
        <item x="231"/>
        <item x="280"/>
        <item x="530"/>
        <item x="126"/>
        <item x="139"/>
        <item x="262"/>
        <item x="210"/>
        <item x="114"/>
        <item x="143"/>
        <item x="593"/>
        <item x="459"/>
        <item x="142"/>
        <item x="453"/>
        <item x="232"/>
        <item x="206"/>
        <item x="163"/>
        <item x="377"/>
        <item x="175"/>
        <item x="141"/>
        <item x="157"/>
        <item x="129"/>
        <item x="533"/>
        <item x="244"/>
        <item x="429"/>
        <item x="122"/>
        <item x="151"/>
        <item x="213"/>
        <item x="184"/>
        <item x="242"/>
        <item x="127"/>
        <item x="140"/>
        <item x="457"/>
        <item x="548"/>
        <item x="137"/>
        <item x="465"/>
        <item x="209"/>
        <item x="559"/>
        <item x="380"/>
        <item x="552"/>
        <item x="251"/>
        <item x="355"/>
        <item x="290"/>
        <item x="509"/>
        <item x="487"/>
        <item x="303"/>
        <item x="567"/>
        <item x="305"/>
        <item x="450"/>
        <item x="348"/>
        <item x="506"/>
        <item x="243"/>
        <item x="607"/>
        <item x="566"/>
        <item x="246"/>
        <item x="592"/>
        <item x="250"/>
        <item x="584"/>
        <item x="538"/>
        <item x="249"/>
        <item x="248"/>
        <item x="443"/>
        <item x="362"/>
        <item x="555"/>
        <item x="510"/>
        <item x="610"/>
        <item x="486"/>
        <item x="507"/>
        <item x="603"/>
        <item x="547"/>
        <item x="581"/>
        <item x="403"/>
        <item x="439"/>
        <item x="588"/>
        <item x="424"/>
        <item x="409"/>
        <item x="521"/>
        <item x="440"/>
        <item x="495"/>
        <item x="578"/>
        <item x="484"/>
        <item x="310"/>
        <item x="293"/>
        <item x="285"/>
        <item x="269"/>
        <item x="514"/>
        <item x="428"/>
        <item x="599"/>
        <item x="541"/>
        <item x="565"/>
        <item x="520"/>
        <item x="432"/>
        <item x="535"/>
        <item x="336"/>
        <item x="546"/>
        <item x="335"/>
        <item x="400"/>
        <item x="524"/>
        <item x="611"/>
        <item x="556"/>
        <item x="562"/>
        <item x="519"/>
        <item x="306"/>
        <item x="332"/>
        <item x="554"/>
        <item x="532"/>
        <item x="282"/>
        <item x="261"/>
        <item x="527"/>
        <item x="601"/>
        <item x="260"/>
        <item x="383"/>
        <item x="608"/>
        <item x="551"/>
        <item x="398"/>
        <item x="437"/>
        <item x="515"/>
        <item x="270"/>
        <item x="421"/>
        <item x="327"/>
        <item x="352"/>
        <item x="344"/>
        <item x="431"/>
        <item x="482"/>
        <item x="404"/>
        <item x="372"/>
        <item x="416"/>
        <item x="462"/>
        <item x="493"/>
        <item x="410"/>
        <item x="602"/>
        <item x="300"/>
        <item x="447"/>
        <item x="405"/>
        <item x="331"/>
        <item x="329"/>
        <item x="471"/>
        <item x="425"/>
        <item x="444"/>
        <item x="325"/>
        <item x="304"/>
        <item x="467"/>
        <item x="589"/>
        <item x="350"/>
        <item x="365"/>
        <item x="609"/>
        <item x="364"/>
        <item x="489"/>
        <item x="307"/>
        <item x="468"/>
        <item x="288"/>
        <item x="476"/>
        <item x="391"/>
        <item x="349"/>
        <item x="587"/>
        <item x="433"/>
        <item x="481"/>
        <item x="529"/>
        <item x="455"/>
        <item x="526"/>
        <item x="490"/>
        <item x="605"/>
        <item x="401"/>
        <item x="451"/>
        <item x="545"/>
        <item x="359"/>
        <item x="479"/>
        <item x="423"/>
        <item x="397"/>
        <item x="540"/>
        <item x="291"/>
        <item x="575"/>
        <item x="470"/>
        <item x="595"/>
        <item x="613"/>
        <item x="577"/>
        <item x="572"/>
        <item x="534"/>
        <item x="452"/>
        <item x="478"/>
        <item x="580"/>
        <item x="523"/>
        <item x="598"/>
        <item x="594"/>
        <item x="583"/>
        <item x="456"/>
        <item x="454"/>
        <item x="411"/>
        <item x="549"/>
        <item x="436"/>
        <item x="473"/>
        <item x="558"/>
        <item x="571"/>
        <item x="402"/>
        <item x="579"/>
        <item x="412"/>
        <item x="339"/>
        <item x="441"/>
        <item x="560"/>
        <item x="585"/>
        <item x="525"/>
        <item x="434"/>
        <item x="518"/>
        <item x="417"/>
        <item x="553"/>
        <item x="491"/>
        <item x="597"/>
        <item x="503"/>
        <item x="492"/>
        <item x="505"/>
        <item x="419"/>
        <item x="469"/>
        <item x="568"/>
        <item x="543"/>
        <item x="604"/>
        <item x="445"/>
        <item x="384"/>
        <item x="311"/>
        <item x="430"/>
        <item x="333"/>
        <item x="531"/>
        <item x="570"/>
        <item x="561"/>
        <item x="586"/>
        <item x="544"/>
        <item x="368"/>
        <item x="477"/>
        <item x="346"/>
        <item x="474"/>
        <item x="494"/>
        <item x="321"/>
        <item x="323"/>
        <item x="418"/>
        <item x="387"/>
        <item x="475"/>
        <item x="406"/>
        <item x="612"/>
        <item x="316"/>
        <item x="542"/>
        <item x="328"/>
        <item x="564"/>
        <item x="606"/>
        <item x="516"/>
        <item x="480"/>
        <item t="default"/>
      </items>
    </pivotField>
    <pivotField showAll="0"/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Average of Close" fld="6" subtotal="average" baseField="9" baseItem="0" numFmtId="2"/>
  </dataFields>
  <formats count="1">
    <format dxfId="18">
      <pivotArea outline="0" collapsedLevelsAreSubtotals="1" fieldPosition="0"/>
    </format>
  </format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1" selected="0">
              <x v="0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CA8F1-232D-4D4D-B20C-FE524DB6BAAA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D366" firstHeaderRow="1" firstDataRow="2" firstDataCol="1"/>
  <pivotFields count="16">
    <pivotField axis="axisRow" showAll="0">
      <items count="363">
        <item x="253"/>
        <item x="65"/>
        <item x="36"/>
        <item x="54"/>
        <item x="29"/>
        <item x="26"/>
        <item x="277"/>
        <item x="278"/>
        <item x="273"/>
        <item x="35"/>
        <item x="60"/>
        <item x="63"/>
        <item x="31"/>
        <item x="315"/>
        <item x="282"/>
        <item x="3"/>
        <item x="14"/>
        <item x="0"/>
        <item x="4"/>
        <item x="6"/>
        <item x="289"/>
        <item x="305"/>
        <item x="34"/>
        <item x="55"/>
        <item x="13"/>
        <item x="30"/>
        <item x="48"/>
        <item x="262"/>
        <item x="170"/>
        <item x="303"/>
        <item x="235"/>
        <item x="234"/>
        <item x="198"/>
        <item x="229"/>
        <item x="192"/>
        <item x="320"/>
        <item x="316"/>
        <item x="225"/>
        <item x="241"/>
        <item x="333"/>
        <item x="228"/>
        <item x="191"/>
        <item x="183"/>
        <item x="352"/>
        <item x="322"/>
        <item x="154"/>
        <item x="205"/>
        <item x="152"/>
        <item x="165"/>
        <item x="111"/>
        <item x="319"/>
        <item x="306"/>
        <item x="312"/>
        <item x="174"/>
        <item x="194"/>
        <item x="159"/>
        <item x="179"/>
        <item x="245"/>
        <item x="337"/>
        <item x="199"/>
        <item x="115"/>
        <item x="231"/>
        <item x="206"/>
        <item x="360"/>
        <item x="354"/>
        <item x="232"/>
        <item x="213"/>
        <item x="157"/>
        <item x="140"/>
        <item x="151"/>
        <item x="145"/>
        <item x="330"/>
        <item x="343"/>
        <item x="163"/>
        <item x="129"/>
        <item x="242"/>
        <item x="346"/>
        <item x="227"/>
        <item x="350"/>
        <item x="326"/>
        <item x="126"/>
        <item x="139"/>
        <item x="37"/>
        <item x="142"/>
        <item x="122"/>
        <item x="335"/>
        <item x="318"/>
        <item x="127"/>
        <item x="175"/>
        <item x="80"/>
        <item x="209"/>
        <item x="347"/>
        <item x="329"/>
        <item x="143"/>
        <item x="149"/>
        <item x="137"/>
        <item x="114"/>
        <item x="20"/>
        <item x="355"/>
        <item x="341"/>
        <item x="99"/>
        <item x="132"/>
        <item x="237"/>
        <item x="244"/>
        <item x="251"/>
        <item x="349"/>
        <item x="359"/>
        <item x="356"/>
        <item x="249"/>
        <item x="250"/>
        <item x="248"/>
        <item x="89"/>
        <item x="246"/>
        <item x="243"/>
        <item x="254"/>
        <item x="257"/>
        <item x="147"/>
        <item x="141"/>
        <item x="184"/>
        <item x="210"/>
        <item x="25"/>
        <item x="45"/>
        <item x="57"/>
        <item x="77"/>
        <item x="296"/>
        <item x="271"/>
        <item x="279"/>
        <item x="33"/>
        <item x="49"/>
        <item x="46"/>
        <item x="44"/>
        <item x="22"/>
        <item x="291"/>
        <item x="286"/>
        <item x="16"/>
        <item x="9"/>
        <item x="15"/>
        <item x="7"/>
        <item x="8"/>
        <item x="301"/>
        <item x="270"/>
        <item x="42"/>
        <item x="41"/>
        <item x="43"/>
        <item x="275"/>
        <item x="297"/>
        <item x="51"/>
        <item x="59"/>
        <item x="32"/>
        <item x="18"/>
        <item x="27"/>
        <item x="64"/>
        <item x="272"/>
        <item x="295"/>
        <item x="39"/>
        <item x="53"/>
        <item x="61"/>
        <item x="82"/>
        <item x="1"/>
        <item x="23"/>
        <item x="331"/>
        <item x="328"/>
        <item x="68"/>
        <item x="50"/>
        <item x="47"/>
        <item x="38"/>
        <item x="24"/>
        <item x="336"/>
        <item x="357"/>
        <item x="52"/>
        <item x="11"/>
        <item x="79"/>
        <item x="58"/>
        <item x="2"/>
        <item x="5"/>
        <item x="310"/>
        <item x="304"/>
        <item x="17"/>
        <item x="21"/>
        <item x="75"/>
        <item x="292"/>
        <item x="345"/>
        <item x="116"/>
        <item x="102"/>
        <item x="88"/>
        <item x="85"/>
        <item x="73"/>
        <item x="264"/>
        <item x="256"/>
        <item x="96"/>
        <item x="334"/>
        <item x="67"/>
        <item x="94"/>
        <item x="71"/>
        <item x="118"/>
        <item x="314"/>
        <item x="263"/>
        <item x="100"/>
        <item x="104"/>
        <item x="98"/>
        <item x="69"/>
        <item x="323"/>
        <item x="70"/>
        <item x="361"/>
        <item x="87"/>
        <item x="84"/>
        <item x="78"/>
        <item x="93"/>
        <item x="109"/>
        <item x="353"/>
        <item x="107"/>
        <item x="113"/>
        <item x="101"/>
        <item x="106"/>
        <item x="153"/>
        <item x="276"/>
        <item x="255"/>
        <item x="146"/>
        <item x="119"/>
        <item x="125"/>
        <item x="342"/>
        <item x="190"/>
        <item x="138"/>
        <item x="266"/>
        <item x="252"/>
        <item x="197"/>
        <item x="130"/>
        <item x="108"/>
        <item x="28"/>
        <item x="72"/>
        <item x="269"/>
        <item x="81"/>
        <item x="285"/>
        <item x="283"/>
        <item x="66"/>
        <item x="83"/>
        <item x="62"/>
        <item x="86"/>
        <item x="281"/>
        <item x="280"/>
        <item x="76"/>
        <item x="120"/>
        <item x="164"/>
        <item x="294"/>
        <item x="267"/>
        <item x="112"/>
        <item x="117"/>
        <item x="103"/>
        <item x="90"/>
        <item x="12"/>
        <item x="284"/>
        <item x="40"/>
        <item x="261"/>
        <item x="134"/>
        <item x="162"/>
        <item x="166"/>
        <item x="171"/>
        <item x="10"/>
        <item x="258"/>
        <item x="268"/>
        <item x="131"/>
        <item x="185"/>
        <item x="56"/>
        <item x="105"/>
        <item x="124"/>
        <item x="265"/>
        <item x="311"/>
        <item x="95"/>
        <item x="91"/>
        <item x="92"/>
        <item x="182"/>
        <item x="325"/>
        <item x="324"/>
        <item x="193"/>
        <item x="167"/>
        <item x="161"/>
        <item x="156"/>
        <item x="168"/>
        <item x="332"/>
        <item x="348"/>
        <item x="74"/>
        <item x="230"/>
        <item x="110"/>
        <item x="181"/>
        <item x="201"/>
        <item x="123"/>
        <item x="327"/>
        <item x="259"/>
        <item x="226"/>
        <item x="136"/>
        <item x="160"/>
        <item x="215"/>
        <item x="344"/>
        <item x="208"/>
        <item x="338"/>
        <item x="308"/>
        <item x="293"/>
        <item x="128"/>
        <item x="155"/>
        <item x="133"/>
        <item x="221"/>
        <item x="298"/>
        <item x="158"/>
        <item x="217"/>
        <item x="240"/>
        <item x="247"/>
        <item x="307"/>
        <item x="290"/>
        <item x="223"/>
        <item x="203"/>
        <item x="196"/>
        <item x="173"/>
        <item x="200"/>
        <item x="204"/>
        <item x="300"/>
        <item x="313"/>
        <item x="195"/>
        <item x="187"/>
        <item x="239"/>
        <item x="224"/>
        <item x="207"/>
        <item x="351"/>
        <item x="358"/>
        <item x="148"/>
        <item x="238"/>
        <item x="180"/>
        <item x="135"/>
        <item x="222"/>
        <item x="212"/>
        <item x="260"/>
        <item x="274"/>
        <item x="218"/>
        <item x="176"/>
        <item x="211"/>
        <item x="339"/>
        <item x="317"/>
        <item x="178"/>
        <item x="236"/>
        <item x="169"/>
        <item x="144"/>
        <item x="19"/>
        <item x="340"/>
        <item x="321"/>
        <item x="202"/>
        <item x="97"/>
        <item x="186"/>
        <item x="150"/>
        <item x="214"/>
        <item x="219"/>
        <item x="309"/>
        <item x="288"/>
        <item x="189"/>
        <item x="121"/>
        <item x="220"/>
        <item x="233"/>
        <item x="172"/>
        <item x="302"/>
        <item x="299"/>
        <item x="287"/>
        <item x="177"/>
        <item x="216"/>
        <item x="18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 nonAutoSortDefault="1">
      <items count="363">
        <item x="253"/>
        <item x="65"/>
        <item x="36"/>
        <item x="54"/>
        <item x="29"/>
        <item x="26"/>
        <item x="277"/>
        <item x="278"/>
        <item x="273"/>
        <item x="35"/>
        <item x="60"/>
        <item x="63"/>
        <item x="31"/>
        <item x="315"/>
        <item x="282"/>
        <item x="3"/>
        <item x="14"/>
        <item x="0"/>
        <item x="4"/>
        <item x="6"/>
        <item x="289"/>
        <item x="305"/>
        <item x="34"/>
        <item x="55"/>
        <item x="13"/>
        <item x="30"/>
        <item x="48"/>
        <item x="262"/>
        <item x="170"/>
        <item x="303"/>
        <item x="235"/>
        <item x="234"/>
        <item x="198"/>
        <item x="229"/>
        <item x="192"/>
        <item x="320"/>
        <item x="316"/>
        <item x="225"/>
        <item x="241"/>
        <item x="333"/>
        <item x="228"/>
        <item x="191"/>
        <item x="183"/>
        <item x="352"/>
        <item x="322"/>
        <item x="154"/>
        <item x="205"/>
        <item x="152"/>
        <item x="165"/>
        <item x="111"/>
        <item x="319"/>
        <item x="306"/>
        <item x="312"/>
        <item x="174"/>
        <item x="194"/>
        <item x="159"/>
        <item x="179"/>
        <item x="245"/>
        <item x="337"/>
        <item x="199"/>
        <item x="115"/>
        <item x="231"/>
        <item x="206"/>
        <item x="360"/>
        <item x="354"/>
        <item x="232"/>
        <item x="213"/>
        <item x="157"/>
        <item x="140"/>
        <item x="151"/>
        <item x="145"/>
        <item x="330"/>
        <item x="343"/>
        <item x="163"/>
        <item x="129"/>
        <item x="242"/>
        <item x="346"/>
        <item x="227"/>
        <item x="350"/>
        <item x="326"/>
        <item x="126"/>
        <item x="139"/>
        <item x="37"/>
        <item x="142"/>
        <item x="122"/>
        <item x="335"/>
        <item x="318"/>
        <item x="127"/>
        <item x="175"/>
        <item x="80"/>
        <item x="209"/>
        <item x="347"/>
        <item x="329"/>
        <item x="143"/>
        <item x="149"/>
        <item x="137"/>
        <item x="114"/>
        <item x="20"/>
        <item x="355"/>
        <item x="341"/>
        <item x="99"/>
        <item x="132"/>
        <item x="237"/>
        <item x="244"/>
        <item x="251"/>
        <item x="349"/>
        <item x="359"/>
        <item x="356"/>
        <item x="249"/>
        <item x="250"/>
        <item x="248"/>
        <item x="89"/>
        <item x="246"/>
        <item x="243"/>
        <item x="254"/>
        <item x="257"/>
        <item x="147"/>
        <item x="141"/>
        <item x="184"/>
        <item x="210"/>
        <item x="25"/>
        <item x="45"/>
        <item x="57"/>
        <item x="77"/>
        <item x="296"/>
        <item x="271"/>
        <item x="279"/>
        <item x="33"/>
        <item x="49"/>
        <item x="46"/>
        <item x="44"/>
        <item x="22"/>
        <item x="291"/>
        <item x="286"/>
        <item x="16"/>
        <item x="9"/>
        <item x="15"/>
        <item x="7"/>
        <item x="8"/>
        <item x="301"/>
        <item x="270"/>
        <item x="42"/>
        <item x="41"/>
        <item x="43"/>
        <item x="275"/>
        <item x="297"/>
        <item x="51"/>
        <item x="59"/>
        <item x="32"/>
        <item x="18"/>
        <item x="27"/>
        <item x="64"/>
        <item x="272"/>
        <item x="295"/>
        <item x="39"/>
        <item x="53"/>
        <item x="61"/>
        <item x="82"/>
        <item x="1"/>
        <item x="23"/>
        <item x="331"/>
        <item x="328"/>
        <item x="68"/>
        <item x="50"/>
        <item x="47"/>
        <item x="38"/>
        <item x="24"/>
        <item x="336"/>
        <item x="357"/>
        <item x="52"/>
        <item x="11"/>
        <item x="79"/>
        <item x="58"/>
        <item x="2"/>
        <item x="5"/>
        <item x="310"/>
        <item x="304"/>
        <item x="17"/>
        <item x="21"/>
        <item x="75"/>
        <item x="292"/>
        <item x="345"/>
        <item x="116"/>
        <item x="102"/>
        <item x="88"/>
        <item x="85"/>
        <item x="73"/>
        <item x="264"/>
        <item x="256"/>
        <item x="96"/>
        <item x="334"/>
        <item x="67"/>
        <item x="94"/>
        <item x="71"/>
        <item x="118"/>
        <item x="314"/>
        <item x="263"/>
        <item x="100"/>
        <item x="104"/>
        <item x="98"/>
        <item x="69"/>
        <item x="323"/>
        <item x="70"/>
        <item x="361"/>
        <item x="87"/>
        <item x="84"/>
        <item x="78"/>
        <item x="93"/>
        <item x="109"/>
        <item x="353"/>
        <item x="107"/>
        <item x="113"/>
        <item x="101"/>
        <item x="106"/>
        <item x="153"/>
        <item x="276"/>
        <item x="255"/>
        <item x="146"/>
        <item x="119"/>
        <item x="125"/>
        <item x="342"/>
        <item x="190"/>
        <item x="138"/>
        <item x="266"/>
        <item x="252"/>
        <item x="197"/>
        <item x="130"/>
        <item x="108"/>
        <item x="28"/>
        <item x="72"/>
        <item x="269"/>
        <item x="81"/>
        <item x="285"/>
        <item x="283"/>
        <item x="66"/>
        <item x="83"/>
        <item x="62"/>
        <item x="86"/>
        <item x="281"/>
        <item x="280"/>
        <item x="76"/>
        <item x="120"/>
        <item x="164"/>
        <item x="294"/>
        <item x="267"/>
        <item x="112"/>
        <item x="117"/>
        <item x="103"/>
        <item x="90"/>
        <item x="12"/>
        <item x="284"/>
        <item x="40"/>
        <item x="261"/>
        <item x="134"/>
        <item x="162"/>
        <item x="166"/>
        <item x="171"/>
        <item x="10"/>
        <item x="258"/>
        <item x="268"/>
        <item x="131"/>
        <item x="185"/>
        <item x="56"/>
        <item x="105"/>
        <item x="124"/>
        <item x="265"/>
        <item x="311"/>
        <item x="95"/>
        <item x="91"/>
        <item x="92"/>
        <item x="182"/>
        <item x="325"/>
        <item x="324"/>
        <item x="193"/>
        <item x="167"/>
        <item x="161"/>
        <item x="156"/>
        <item x="168"/>
        <item x="332"/>
        <item x="348"/>
        <item x="74"/>
        <item x="230"/>
        <item x="110"/>
        <item x="181"/>
        <item x="201"/>
        <item x="123"/>
        <item x="327"/>
        <item x="259"/>
        <item x="226"/>
        <item x="136"/>
        <item x="160"/>
        <item x="215"/>
        <item x="344"/>
        <item x="208"/>
        <item x="338"/>
        <item x="308"/>
        <item x="293"/>
        <item x="128"/>
        <item x="155"/>
        <item x="133"/>
        <item x="221"/>
        <item x="298"/>
        <item x="158"/>
        <item x="217"/>
        <item x="240"/>
        <item x="247"/>
        <item x="307"/>
        <item x="290"/>
        <item x="223"/>
        <item x="203"/>
        <item x="196"/>
        <item x="173"/>
        <item x="200"/>
        <item x="204"/>
        <item x="300"/>
        <item x="313"/>
        <item x="195"/>
        <item x="187"/>
        <item x="239"/>
        <item x="224"/>
        <item x="207"/>
        <item x="351"/>
        <item x="358"/>
        <item x="148"/>
        <item x="238"/>
        <item x="180"/>
        <item x="135"/>
        <item x="222"/>
        <item x="212"/>
        <item x="260"/>
        <item x="274"/>
        <item x="218"/>
        <item x="176"/>
        <item x="211"/>
        <item x="339"/>
        <item x="317"/>
        <item x="178"/>
        <item x="236"/>
        <item x="169"/>
        <item x="144"/>
        <item x="19"/>
        <item x="340"/>
        <item x="321"/>
        <item x="202"/>
        <item x="97"/>
        <item x="186"/>
        <item x="150"/>
        <item x="214"/>
        <item x="219"/>
        <item x="309"/>
        <item x="288"/>
        <item x="189"/>
        <item x="121"/>
        <item x="220"/>
        <item x="233"/>
        <item x="172"/>
        <item x="302"/>
        <item x="299"/>
        <item x="287"/>
        <item x="177"/>
        <item x="216"/>
        <item x="188"/>
        <item t="default"/>
      </items>
    </pivotField>
    <pivotField showAll="0"/>
    <pivotField axis="axisCol" showAll="0">
      <items count="3">
        <item x="1"/>
        <item h="1"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3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 t="grand">
      <x/>
    </i>
  </rowItems>
  <colFields count="1">
    <field x="10"/>
  </colFields>
  <colItems count="2">
    <i>
      <x/>
    </i>
    <i t="grand">
      <x/>
    </i>
  </colItems>
  <dataFields count="1">
    <dataField name="Sum of High" fld="4" baseField="0" baseItem="0"/>
  </dataFields>
  <formats count="1">
    <format dxfId="13">
      <pivotArea dataOnly="0" labelOnly="1" fieldPosition="0">
        <references count="1">
          <reference field="0" count="0"/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6581BC7-DD52-48E5-AA2E-555D3A46CE5D}" autoFormatId="16" applyNumberFormats="0" applyBorderFormats="0" applyFontFormats="0" applyPatternFormats="0" applyAlignmentFormats="0" applyWidthHeightFormats="0">
  <queryTableRefresh nextId="17" unboundColumnsRight="8">
    <queryTableFields count="16">
      <queryTableField id="1" name="Date" tableColumnId="1"/>
      <queryTableField id="2" name="Month" tableColumnId="2"/>
      <queryTableField id="3" name="Symbol" tableColumnId="3"/>
      <queryTableField id="4" name="Open" tableColumnId="4"/>
      <queryTableField id="5" name="High" tableColumnId="5"/>
      <queryTableField id="6" name="Low" tableColumnId="6"/>
      <queryTableField id="7" name="Close" tableColumnId="7"/>
      <queryTableField id="8" name="Volume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D9A8943-CD9E-445F-8D67-AC5BF671BAB7}" autoFormatId="16" applyNumberFormats="0" applyBorderFormats="0" applyFontFormats="0" applyPatternFormats="0" applyAlignmentFormats="0" applyWidthHeightFormats="0">
  <queryTableRefresh nextId="17" unboundColumnsRight="8">
    <queryTableFields count="16">
      <queryTableField id="1" name="Date" tableColumnId="1"/>
      <queryTableField id="2" name="Month" tableColumnId="2"/>
      <queryTableField id="3" name="Symbol" tableColumnId="3"/>
      <queryTableField id="4" name="Open" tableColumnId="4"/>
      <queryTableField id="5" name="High" tableColumnId="5"/>
      <queryTableField id="6" name="Low" tableColumnId="6"/>
      <queryTableField id="7" name="Close" tableColumnId="7"/>
      <queryTableField id="8" name="Volume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ED3767-A9CE-43C9-85B2-B27D5FCF8ED8}" name="data" displayName="data" ref="A1:P615" tableType="queryTable" totalsRowShown="0">
  <autoFilter ref="A1:P615" xr:uid="{90ED3767-A9CE-43C9-85B2-B27D5FCF8ED8}"/>
  <sortState xmlns:xlrd2="http://schemas.microsoft.com/office/spreadsheetml/2017/richdata2" ref="A2:P615">
    <sortCondition descending="1" ref="H1:H615"/>
  </sortState>
  <tableColumns count="16">
    <tableColumn id="1" xr3:uid="{13A64926-80C9-431D-9B33-C8A69D44CC5A}" uniqueName="1" name="Date" queryTableFieldId="1" dataDxfId="29"/>
    <tableColumn id="2" xr3:uid="{CA762630-8A5C-4E39-BB33-5A1F7E1C0351}" uniqueName="2" name="Month" queryTableFieldId="2" dataDxfId="28"/>
    <tableColumn id="3" xr3:uid="{CE169F0F-159F-42F8-B961-7A87C3CC7D89}" uniqueName="3" name="Symbol" queryTableFieldId="3" dataDxfId="27"/>
    <tableColumn id="4" xr3:uid="{EB3FC7B8-F932-426B-82D4-DC0378EDEF85}" uniqueName="4" name="Open" queryTableFieldId="4"/>
    <tableColumn id="5" xr3:uid="{B94F1BD1-C7C5-48F2-8E47-B0EF78A2E0B2}" uniqueName="5" name="High" queryTableFieldId="5"/>
    <tableColumn id="6" xr3:uid="{EED00D1E-5DFD-4F74-857B-47AF2C69A304}" uniqueName="6" name="Low" queryTableFieldId="6"/>
    <tableColumn id="7" xr3:uid="{B4EA603E-F6B9-4638-BEFD-BABE1447FAC6}" uniqueName="7" name="Close" queryTableFieldId="7"/>
    <tableColumn id="8" xr3:uid="{20113DBC-963F-4279-AB00-A45DBBA061FB}" uniqueName="8" name="Volume" queryTableFieldId="8"/>
    <tableColumn id="9" xr3:uid="{87D56F77-1E74-4970-81C3-1E7963137B9D}" uniqueName="9" name="Date2" queryTableFieldId="9" dataDxfId="26">
      <calculatedColumnFormula>TRIM(A2)</calculatedColumnFormula>
    </tableColumn>
    <tableColumn id="10" xr3:uid="{37B7F214-F96E-453F-B586-950BE0396B15}" uniqueName="10" name="Month3" queryTableFieldId="10" dataDxfId="25">
      <calculatedColumnFormula>LEFT(TRIM(B2),3)</calculatedColumnFormula>
    </tableColumn>
    <tableColumn id="11" xr3:uid="{C2668843-D898-43DC-B441-6B0370A54F60}" uniqueName="11" name="Symbol4" queryTableFieldId="11" dataDxfId="24">
      <calculatedColumnFormula>TRIM(C2)</calculatedColumnFormula>
    </tableColumn>
    <tableColumn id="12" xr3:uid="{DA5A6F7B-65AB-4638-A727-69C17FC7121B}" uniqueName="12" name="Open5" queryTableFieldId="12" dataDxfId="23">
      <calculatedColumnFormula>TRIM(D2)</calculatedColumnFormula>
    </tableColumn>
    <tableColumn id="13" xr3:uid="{AE738F49-0ACD-46D5-AC11-CF512F0A0D80}" uniqueName="13" name="High6" queryTableFieldId="13" dataDxfId="22">
      <calculatedColumnFormula>TRIM(E2)</calculatedColumnFormula>
    </tableColumn>
    <tableColumn id="14" xr3:uid="{51EED88A-2DF1-4E1F-AC0A-75D8A09E768E}" uniqueName="14" name="Low7" queryTableFieldId="14" dataDxfId="21">
      <calculatedColumnFormula>TRIM(F2)</calculatedColumnFormula>
    </tableColumn>
    <tableColumn id="15" xr3:uid="{2FD4D035-8A40-4418-91E9-B364C104EFD5}" uniqueName="15" name="Close8" queryTableFieldId="15" dataDxfId="20">
      <calculatedColumnFormula>TRIM(G2)</calculatedColumnFormula>
    </tableColumn>
    <tableColumn id="16" xr3:uid="{ADC47971-CAAC-4812-90DC-691B9C3C723B}" uniqueName="16" name="Volume9" queryTableFieldId="16" dataDxfId="19">
      <calculatedColumnFormula>TRIM(H2)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BA950D-E745-42F5-ADE1-92953807DEAB}" name="data3" displayName="data3" ref="S1:AH615" tableType="queryTable" totalsRowShown="0">
  <autoFilter ref="S1:AH615" xr:uid="{90BA950D-E745-42F5-ADE1-92953807DEAB}"/>
  <sortState xmlns:xlrd2="http://schemas.microsoft.com/office/spreadsheetml/2017/richdata2" ref="S2:AH615">
    <sortCondition ref="S2:S615" customList="Mon,Tue,Wed,Thu,Fri,Sat,Sun"/>
  </sortState>
  <tableColumns count="16">
    <tableColumn id="1" xr3:uid="{9B616CA4-8659-4BE8-9C2D-323870832511}" uniqueName="1" name="Date" queryTableFieldId="1" dataDxfId="1"/>
    <tableColumn id="2" xr3:uid="{608E28C7-BF5F-4A58-B6C9-F5FBD66625DE}" uniqueName="2" name="Month" queryTableFieldId="2" dataDxfId="2"/>
    <tableColumn id="3" xr3:uid="{9CC5F49E-0E3D-4EAD-837B-B11C36F4A3B3}" uniqueName="3" name="Symbol" queryTableFieldId="3" dataDxfId="11"/>
    <tableColumn id="4" xr3:uid="{1032E39E-0827-4679-AB94-636634EE735E}" uniqueName="4" name="Open" queryTableFieldId="4"/>
    <tableColumn id="5" xr3:uid="{46881BF1-FEE4-4629-8810-CF6BD2F438BE}" uniqueName="5" name="High" queryTableFieldId="5"/>
    <tableColumn id="6" xr3:uid="{C1E84A99-78D6-4227-AF27-47C9E80CB58A}" uniqueName="6" name="Low" queryTableFieldId="6"/>
    <tableColumn id="7" xr3:uid="{0F59D2C1-2D7E-46A8-AB50-4B8E38547069}" uniqueName="7" name="Close" queryTableFieldId="7"/>
    <tableColumn id="8" xr3:uid="{82F4A503-6A82-49C5-A072-77E4D82E0E61}" uniqueName="8" name="Volume" queryTableFieldId="8"/>
    <tableColumn id="9" xr3:uid="{660B2BAD-455B-4BC2-B4EE-31AB184212DA}" uniqueName="9" name="Date2" queryTableFieldId="9" dataDxfId="10">
      <calculatedColumnFormula>TRIM(S2)</calculatedColumnFormula>
    </tableColumn>
    <tableColumn id="10" xr3:uid="{CB1E8D68-9B91-4FFE-A93E-F406F7B620D5}" uniqueName="10" name="Month3" queryTableFieldId="10" dataDxfId="9">
      <calculatedColumnFormula>LEFT(TRIM(T2),3)</calculatedColumnFormula>
    </tableColumn>
    <tableColumn id="11" xr3:uid="{F850DC58-6BF4-4C15-9485-F290A32BBFE1}" uniqueName="11" name="Symbol4" queryTableFieldId="11" dataDxfId="8">
      <calculatedColumnFormula>TRIM(U2)</calculatedColumnFormula>
    </tableColumn>
    <tableColumn id="12" xr3:uid="{01D737D2-1CA0-4E71-86E9-EC704CD3177D}" uniqueName="12" name="Open5" queryTableFieldId="12" dataDxfId="7">
      <calculatedColumnFormula>TRIM(V2)</calculatedColumnFormula>
    </tableColumn>
    <tableColumn id="13" xr3:uid="{653B08E1-9CF0-4B6A-970C-D2E9D291DFF0}" uniqueName="13" name="High6" queryTableFieldId="13" dataDxfId="6">
      <calculatedColumnFormula>TRIM(W2)</calculatedColumnFormula>
    </tableColumn>
    <tableColumn id="14" xr3:uid="{E935D026-2A41-45AF-B7BA-5119DC7CC34F}" uniqueName="14" name="Low7" queryTableFieldId="14" dataDxfId="5">
      <calculatedColumnFormula>TRIM(X2)</calculatedColumnFormula>
    </tableColumn>
    <tableColumn id="15" xr3:uid="{CABE6A7D-6A06-464A-9DB6-BFE33AE0D3DD}" uniqueName="15" name="Close8" queryTableFieldId="15" dataDxfId="4">
      <calculatedColumnFormula>TRIM(Y2)</calculatedColumnFormula>
    </tableColumn>
    <tableColumn id="16" xr3:uid="{76CBE5DF-D243-42DC-B20F-7BEB3D29F464}" uniqueName="16" name="Volume9" queryTableFieldId="16" dataDxfId="3">
      <calculatedColumnFormula>TRIM(Z2)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06557-CE3E-4E49-A788-72640677EE04}">
  <dimension ref="A1:AH615"/>
  <sheetViews>
    <sheetView topLeftCell="M1" workbookViewId="0">
      <selection activeCell="R12" sqref="R12"/>
    </sheetView>
  </sheetViews>
  <sheetFormatPr defaultRowHeight="15.75" x14ac:dyDescent="0.25"/>
  <cols>
    <col min="1" max="1" width="8.375" bestFit="1" customWidth="1"/>
    <col min="2" max="2" width="9.5" bestFit="1" customWidth="1"/>
    <col min="3" max="3" width="9.25" bestFit="1" customWidth="1"/>
    <col min="4" max="7" width="8.875" bestFit="1" customWidth="1"/>
    <col min="8" max="8" width="10.875" bestFit="1" customWidth="1"/>
    <col min="19" max="19" width="18.7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408</v>
      </c>
      <c r="J1" t="s">
        <v>409</v>
      </c>
      <c r="K1" t="s">
        <v>410</v>
      </c>
      <c r="L1" t="s">
        <v>411</v>
      </c>
      <c r="M1" t="s">
        <v>412</v>
      </c>
      <c r="N1" t="s">
        <v>413</v>
      </c>
      <c r="O1" t="s">
        <v>414</v>
      </c>
      <c r="P1" t="s">
        <v>415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</row>
    <row r="2" spans="1:34" x14ac:dyDescent="0.25">
      <c r="A2" t="s">
        <v>33</v>
      </c>
      <c r="B2" t="s">
        <v>383</v>
      </c>
      <c r="C2" t="s">
        <v>384</v>
      </c>
      <c r="D2">
        <v>3836.83</v>
      </c>
      <c r="E2">
        <v>3836.83</v>
      </c>
      <c r="F2">
        <v>3732.48</v>
      </c>
      <c r="G2">
        <v>3750.77</v>
      </c>
      <c r="H2">
        <v>9878040000</v>
      </c>
      <c r="I2" t="str">
        <f t="shared" ref="I2:I65" si="0">TRIM(A2)</f>
        <v>1/27/21</v>
      </c>
      <c r="J2" t="str">
        <f t="shared" ref="J2:J65" si="1">LEFT(TRIM(B2),3)</f>
        <v>Jan</v>
      </c>
      <c r="K2" t="str">
        <f t="shared" ref="K2:K65" si="2">TRIM(C2)</f>
        <v>SP500</v>
      </c>
      <c r="L2" t="str">
        <f t="shared" ref="L2:L65" si="3">TRIM(D2)</f>
        <v>3836.83</v>
      </c>
      <c r="M2" t="str">
        <f t="shared" ref="M2:M65" si="4">TRIM(E2)</f>
        <v>3836.83</v>
      </c>
      <c r="N2" t="str">
        <f t="shared" ref="N2:N65" si="5">TRIM(F2)</f>
        <v>3732.48</v>
      </c>
      <c r="O2" t="str">
        <f t="shared" ref="O2:O65" si="6">TRIM(G2)</f>
        <v>3750.77</v>
      </c>
      <c r="P2" t="str">
        <f t="shared" ref="P2:P65" si="7">TRIM(H2)</f>
        <v>9878040000</v>
      </c>
      <c r="S2" s="21" t="s">
        <v>16</v>
      </c>
      <c r="T2" t="s">
        <v>9</v>
      </c>
      <c r="U2" t="s">
        <v>10</v>
      </c>
      <c r="V2">
        <v>40490.5</v>
      </c>
      <c r="W2">
        <v>41196.620000000003</v>
      </c>
      <c r="X2">
        <v>33100</v>
      </c>
      <c r="Y2">
        <v>35435.129999999997</v>
      </c>
      <c r="Z2">
        <v>5913.67</v>
      </c>
      <c r="AA2" t="str">
        <f>TRIM(S2)</f>
        <v>1/10/21</v>
      </c>
      <c r="AB2" t="str">
        <f>LEFT(TRIM(T2),3)</f>
        <v>Jan</v>
      </c>
      <c r="AC2" t="str">
        <f>TRIM(U2)</f>
        <v>BTCUSD</v>
      </c>
      <c r="AD2" t="str">
        <f>TRIM(V2)</f>
        <v>40490.5</v>
      </c>
      <c r="AE2" t="str">
        <f>TRIM(W2)</f>
        <v>41196.62</v>
      </c>
      <c r="AF2" t="str">
        <f>TRIM(X2)</f>
        <v>33100</v>
      </c>
      <c r="AG2" t="str">
        <f>TRIM(Y2)</f>
        <v>35435.13</v>
      </c>
      <c r="AH2" t="str">
        <f>TRIM(Z2)</f>
        <v>5913.67</v>
      </c>
    </row>
    <row r="3" spans="1:34" x14ac:dyDescent="0.25">
      <c r="A3" t="s">
        <v>86</v>
      </c>
      <c r="B3" t="s">
        <v>386</v>
      </c>
      <c r="C3" t="s">
        <v>384</v>
      </c>
      <c r="D3">
        <v>3913.14</v>
      </c>
      <c r="E3">
        <v>3930.12</v>
      </c>
      <c r="F3">
        <v>3886.75</v>
      </c>
      <c r="G3">
        <v>3913.1</v>
      </c>
      <c r="H3">
        <v>7725050000</v>
      </c>
      <c r="I3" t="str">
        <f t="shared" si="0"/>
        <v>3/19/21</v>
      </c>
      <c r="J3" t="str">
        <f t="shared" si="1"/>
        <v>Mar</v>
      </c>
      <c r="K3" t="str">
        <f t="shared" si="2"/>
        <v>SP500</v>
      </c>
      <c r="L3" t="str">
        <f t="shared" si="3"/>
        <v>3913.14</v>
      </c>
      <c r="M3" t="str">
        <f t="shared" si="4"/>
        <v>3930.12</v>
      </c>
      <c r="N3" t="str">
        <f t="shared" si="5"/>
        <v>3886.75</v>
      </c>
      <c r="O3" t="str">
        <f t="shared" si="6"/>
        <v>3913.1</v>
      </c>
      <c r="P3" t="str">
        <f t="shared" si="7"/>
        <v>7725050000</v>
      </c>
      <c r="S3" s="21" t="s">
        <v>17</v>
      </c>
      <c r="T3" t="s">
        <v>383</v>
      </c>
      <c r="U3" t="s">
        <v>384</v>
      </c>
      <c r="V3">
        <v>3803.14</v>
      </c>
      <c r="W3">
        <v>3817.86</v>
      </c>
      <c r="X3">
        <v>3789.02</v>
      </c>
      <c r="Y3">
        <v>3799.61</v>
      </c>
      <c r="Z3">
        <v>4450500000</v>
      </c>
      <c r="AA3" t="str">
        <f>TRIM(S3)</f>
        <v>1/11/21</v>
      </c>
      <c r="AB3" t="str">
        <f>LEFT(TRIM(T3),3)</f>
        <v>Jan</v>
      </c>
      <c r="AC3" t="str">
        <f>TRIM(U3)</f>
        <v>SP500</v>
      </c>
      <c r="AD3" t="str">
        <f>TRIM(V3)</f>
        <v>3803.14</v>
      </c>
      <c r="AE3" t="str">
        <f>TRIM(W3)</f>
        <v>3817.86</v>
      </c>
      <c r="AF3" t="str">
        <f>TRIM(X3)</f>
        <v>3789.02</v>
      </c>
      <c r="AG3" t="str">
        <f>TRIM(Y3)</f>
        <v>3799.61</v>
      </c>
      <c r="AH3" t="str">
        <f>TRIM(Z3)</f>
        <v>4450500000</v>
      </c>
    </row>
    <row r="4" spans="1:34" x14ac:dyDescent="0.25">
      <c r="A4" t="s">
        <v>71</v>
      </c>
      <c r="B4" t="s">
        <v>386</v>
      </c>
      <c r="C4" t="s">
        <v>384</v>
      </c>
      <c r="D4">
        <v>3818.53</v>
      </c>
      <c r="E4">
        <v>3843.67</v>
      </c>
      <c r="F4">
        <v>3723.34</v>
      </c>
      <c r="G4">
        <v>3768.47</v>
      </c>
      <c r="H4">
        <v>7142240000</v>
      </c>
      <c r="I4" t="str">
        <f t="shared" si="0"/>
        <v>3/4/21</v>
      </c>
      <c r="J4" t="str">
        <f t="shared" si="1"/>
        <v>Mar</v>
      </c>
      <c r="K4" t="str">
        <f t="shared" si="2"/>
        <v>SP500</v>
      </c>
      <c r="L4" t="str">
        <f t="shared" si="3"/>
        <v>3818.53</v>
      </c>
      <c r="M4" t="str">
        <f t="shared" si="4"/>
        <v>3843.67</v>
      </c>
      <c r="N4" t="str">
        <f t="shared" si="5"/>
        <v>3723.34</v>
      </c>
      <c r="O4" t="str">
        <f t="shared" si="6"/>
        <v>3768.47</v>
      </c>
      <c r="P4" t="str">
        <f t="shared" si="7"/>
        <v>7142240000</v>
      </c>
      <c r="S4" s="21" t="s">
        <v>17</v>
      </c>
      <c r="T4" t="s">
        <v>9</v>
      </c>
      <c r="U4" t="s">
        <v>10</v>
      </c>
      <c r="V4">
        <v>35435.129999999997</v>
      </c>
      <c r="W4">
        <v>36323.25</v>
      </c>
      <c r="X4">
        <v>30250</v>
      </c>
      <c r="Y4">
        <v>35000</v>
      </c>
      <c r="Z4">
        <v>12556.01</v>
      </c>
      <c r="AA4" t="str">
        <f>TRIM(S4)</f>
        <v>1/11/21</v>
      </c>
      <c r="AB4" t="str">
        <f>LEFT(TRIM(T4),3)</f>
        <v>Jan</v>
      </c>
      <c r="AC4" t="str">
        <f>TRIM(U4)</f>
        <v>BTCUSD</v>
      </c>
      <c r="AD4" t="str">
        <f>TRIM(V4)</f>
        <v>35435.13</v>
      </c>
      <c r="AE4" t="str">
        <f>TRIM(W4)</f>
        <v>36323.25</v>
      </c>
      <c r="AF4" t="str">
        <f>TRIM(X4)</f>
        <v>30250</v>
      </c>
      <c r="AG4" t="str">
        <f>TRIM(Y4)</f>
        <v>35000</v>
      </c>
      <c r="AH4" t="str">
        <f>TRIM(Z4)</f>
        <v>12556.01</v>
      </c>
    </row>
    <row r="5" spans="1:34" x14ac:dyDescent="0.25">
      <c r="A5" t="s">
        <v>31</v>
      </c>
      <c r="B5" t="s">
        <v>383</v>
      </c>
      <c r="C5" t="s">
        <v>384</v>
      </c>
      <c r="D5">
        <v>3851.68</v>
      </c>
      <c r="E5">
        <v>3859.23</v>
      </c>
      <c r="F5">
        <v>3797.16</v>
      </c>
      <c r="G5">
        <v>3855.36</v>
      </c>
      <c r="H5">
        <v>6955860000</v>
      </c>
      <c r="I5" t="str">
        <f t="shared" si="0"/>
        <v>1/25/21</v>
      </c>
      <c r="J5" t="str">
        <f t="shared" si="1"/>
        <v>Jan</v>
      </c>
      <c r="K5" t="str">
        <f t="shared" si="2"/>
        <v>SP500</v>
      </c>
      <c r="L5" t="str">
        <f t="shared" si="3"/>
        <v>3851.68</v>
      </c>
      <c r="M5" t="str">
        <f t="shared" si="4"/>
        <v>3859.23</v>
      </c>
      <c r="N5" t="str">
        <f t="shared" si="5"/>
        <v>3797.16</v>
      </c>
      <c r="O5" t="str">
        <f t="shared" si="6"/>
        <v>3855.36</v>
      </c>
      <c r="P5" t="str">
        <f t="shared" si="7"/>
        <v>6955860000</v>
      </c>
      <c r="S5" s="22" t="s">
        <v>18</v>
      </c>
      <c r="T5" t="s">
        <v>383</v>
      </c>
      <c r="U5" t="s">
        <v>384</v>
      </c>
      <c r="V5">
        <v>3801.62</v>
      </c>
      <c r="W5">
        <v>3810.78</v>
      </c>
      <c r="X5">
        <v>3776.51</v>
      </c>
      <c r="Y5">
        <v>3801.19</v>
      </c>
      <c r="Z5">
        <v>4977210000</v>
      </c>
      <c r="AA5" t="str">
        <f>TRIM(S5)</f>
        <v>1/12/21</v>
      </c>
      <c r="AB5" t="str">
        <f>LEFT(TRIM(T5),3)</f>
        <v>Jan</v>
      </c>
      <c r="AC5" t="str">
        <f>TRIM(U5)</f>
        <v>SP500</v>
      </c>
      <c r="AD5" t="str">
        <f>TRIM(V5)</f>
        <v>3801.62</v>
      </c>
      <c r="AE5" t="str">
        <f>TRIM(W5)</f>
        <v>3810.78</v>
      </c>
      <c r="AF5" t="str">
        <f>TRIM(X5)</f>
        <v>3776.51</v>
      </c>
      <c r="AG5" t="str">
        <f>TRIM(Y5)</f>
        <v>3801.19</v>
      </c>
      <c r="AH5" t="str">
        <f>TRIM(Z5)</f>
        <v>4977210000</v>
      </c>
    </row>
    <row r="6" spans="1:34" x14ac:dyDescent="0.25">
      <c r="A6" t="s">
        <v>34</v>
      </c>
      <c r="B6" t="s">
        <v>383</v>
      </c>
      <c r="C6" t="s">
        <v>384</v>
      </c>
      <c r="D6">
        <v>3755.75</v>
      </c>
      <c r="E6">
        <v>3830.5</v>
      </c>
      <c r="F6">
        <v>3755.75</v>
      </c>
      <c r="G6">
        <v>3787.38</v>
      </c>
      <c r="H6">
        <v>6937960000</v>
      </c>
      <c r="I6" t="str">
        <f t="shared" si="0"/>
        <v>1/28/21</v>
      </c>
      <c r="J6" t="str">
        <f t="shared" si="1"/>
        <v>Jan</v>
      </c>
      <c r="K6" t="str">
        <f t="shared" si="2"/>
        <v>SP500</v>
      </c>
      <c r="L6" t="str">
        <f t="shared" si="3"/>
        <v>3755.75</v>
      </c>
      <c r="M6" t="str">
        <f t="shared" si="4"/>
        <v>3830.5</v>
      </c>
      <c r="N6" t="str">
        <f t="shared" si="5"/>
        <v>3755.75</v>
      </c>
      <c r="O6" t="str">
        <f t="shared" si="6"/>
        <v>3787.38</v>
      </c>
      <c r="P6" t="str">
        <f t="shared" si="7"/>
        <v>6937960000</v>
      </c>
      <c r="S6" s="21" t="s">
        <v>18</v>
      </c>
      <c r="T6" t="s">
        <v>9</v>
      </c>
      <c r="U6" t="s">
        <v>10</v>
      </c>
      <c r="V6">
        <v>35000</v>
      </c>
      <c r="W6">
        <v>36651.339999999997</v>
      </c>
      <c r="X6">
        <v>32178.29</v>
      </c>
      <c r="Y6">
        <v>33804.230000000003</v>
      </c>
      <c r="Z6">
        <v>5245.77</v>
      </c>
      <c r="AA6" t="str">
        <f>TRIM(S6)</f>
        <v>1/12/21</v>
      </c>
      <c r="AB6" t="str">
        <f>LEFT(TRIM(T6),3)</f>
        <v>Jan</v>
      </c>
      <c r="AC6" t="str">
        <f>TRIM(U6)</f>
        <v>BTCUSD</v>
      </c>
      <c r="AD6" t="str">
        <f>TRIM(V6)</f>
        <v>35000</v>
      </c>
      <c r="AE6" t="str">
        <f>TRIM(W6)</f>
        <v>36651.34</v>
      </c>
      <c r="AF6" t="str">
        <f>TRIM(X6)</f>
        <v>32178.29</v>
      </c>
      <c r="AG6" t="str">
        <f>TRIM(Y6)</f>
        <v>33804.23</v>
      </c>
      <c r="AH6" t="str">
        <f>TRIM(Z6)</f>
        <v>5245.77</v>
      </c>
    </row>
    <row r="7" spans="1:34" x14ac:dyDescent="0.25">
      <c r="A7" t="s">
        <v>72</v>
      </c>
      <c r="B7" t="s">
        <v>386</v>
      </c>
      <c r="C7" t="s">
        <v>384</v>
      </c>
      <c r="D7">
        <v>3793.58</v>
      </c>
      <c r="E7">
        <v>3851.69</v>
      </c>
      <c r="F7">
        <v>3730.19</v>
      </c>
      <c r="G7">
        <v>3841.94</v>
      </c>
      <c r="H7">
        <v>6842570000</v>
      </c>
      <c r="I7" t="str">
        <f t="shared" si="0"/>
        <v>3/5/21</v>
      </c>
      <c r="J7" t="str">
        <f t="shared" si="1"/>
        <v>Mar</v>
      </c>
      <c r="K7" t="str">
        <f t="shared" si="2"/>
        <v>SP500</v>
      </c>
      <c r="L7" t="str">
        <f t="shared" si="3"/>
        <v>3793.58</v>
      </c>
      <c r="M7" t="str">
        <f t="shared" si="4"/>
        <v>3851.69</v>
      </c>
      <c r="N7" t="str">
        <f t="shared" si="5"/>
        <v>3730.19</v>
      </c>
      <c r="O7" t="str">
        <f t="shared" si="6"/>
        <v>3841.94</v>
      </c>
      <c r="P7" t="str">
        <f t="shared" si="7"/>
        <v>6842570000</v>
      </c>
      <c r="S7" s="21" t="s">
        <v>19</v>
      </c>
      <c r="T7" t="s">
        <v>383</v>
      </c>
      <c r="U7" t="s">
        <v>384</v>
      </c>
      <c r="V7">
        <v>3802.23</v>
      </c>
      <c r="W7">
        <v>3820.96</v>
      </c>
      <c r="X7">
        <v>3791.5</v>
      </c>
      <c r="Y7">
        <v>3809.84</v>
      </c>
      <c r="Z7">
        <v>4590420000</v>
      </c>
      <c r="AA7" t="str">
        <f>TRIM(S7)</f>
        <v>1/13/21</v>
      </c>
      <c r="AB7" t="str">
        <f>LEFT(TRIM(T7),3)</f>
        <v>Jan</v>
      </c>
      <c r="AC7" t="str">
        <f>TRIM(U7)</f>
        <v>SP500</v>
      </c>
      <c r="AD7" t="str">
        <f>TRIM(V7)</f>
        <v>3802.23</v>
      </c>
      <c r="AE7" t="str">
        <f>TRIM(W7)</f>
        <v>3820.96</v>
      </c>
      <c r="AF7" t="str">
        <f>TRIM(X7)</f>
        <v>3791.5</v>
      </c>
      <c r="AG7" t="str">
        <f>TRIM(Y7)</f>
        <v>3809.84</v>
      </c>
      <c r="AH7" t="str">
        <f>TRIM(Z7)</f>
        <v>4590420000</v>
      </c>
    </row>
    <row r="8" spans="1:34" x14ac:dyDescent="0.25">
      <c r="A8" t="s">
        <v>35</v>
      </c>
      <c r="B8" t="s">
        <v>383</v>
      </c>
      <c r="C8" t="s">
        <v>384</v>
      </c>
      <c r="D8">
        <v>3778.05</v>
      </c>
      <c r="E8">
        <v>3778.05</v>
      </c>
      <c r="F8">
        <v>3694.12</v>
      </c>
      <c r="G8">
        <v>3714.24</v>
      </c>
      <c r="H8">
        <v>6612570000</v>
      </c>
      <c r="I8" t="str">
        <f t="shared" si="0"/>
        <v>1/29/21</v>
      </c>
      <c r="J8" t="str">
        <f t="shared" si="1"/>
        <v>Jan</v>
      </c>
      <c r="K8" t="str">
        <f t="shared" si="2"/>
        <v>SP500</v>
      </c>
      <c r="L8" t="str">
        <f t="shared" si="3"/>
        <v>3778.05</v>
      </c>
      <c r="M8" t="str">
        <f t="shared" si="4"/>
        <v>3778.05</v>
      </c>
      <c r="N8" t="str">
        <f t="shared" si="5"/>
        <v>3694.12</v>
      </c>
      <c r="O8" t="str">
        <f t="shared" si="6"/>
        <v>3714.24</v>
      </c>
      <c r="P8" t="str">
        <f t="shared" si="7"/>
        <v>6612570000</v>
      </c>
      <c r="S8" s="21" t="s">
        <v>19</v>
      </c>
      <c r="T8" t="s">
        <v>9</v>
      </c>
      <c r="U8" t="s">
        <v>10</v>
      </c>
      <c r="V8">
        <v>33804.230000000003</v>
      </c>
      <c r="W8">
        <v>38188.33</v>
      </c>
      <c r="X8">
        <v>32800</v>
      </c>
      <c r="Y8">
        <v>37040.699999999997</v>
      </c>
      <c r="Z8">
        <v>4049.91</v>
      </c>
      <c r="AA8" t="str">
        <f>TRIM(S8)</f>
        <v>1/13/21</v>
      </c>
      <c r="AB8" t="str">
        <f>LEFT(TRIM(T8),3)</f>
        <v>Jan</v>
      </c>
      <c r="AC8" t="str">
        <f>TRIM(U8)</f>
        <v>BTCUSD</v>
      </c>
      <c r="AD8" t="str">
        <f>TRIM(V8)</f>
        <v>33804.23</v>
      </c>
      <c r="AE8" t="str">
        <f>TRIM(W8)</f>
        <v>38188.33</v>
      </c>
      <c r="AF8" t="str">
        <f>TRIM(X8)</f>
        <v>32800</v>
      </c>
      <c r="AG8" t="str">
        <f>TRIM(Y8)</f>
        <v>37040.7</v>
      </c>
      <c r="AH8" t="str">
        <f>TRIM(Z8)</f>
        <v>4049.91</v>
      </c>
    </row>
    <row r="9" spans="1:34" x14ac:dyDescent="0.25">
      <c r="A9" t="s">
        <v>63</v>
      </c>
      <c r="B9" t="s">
        <v>385</v>
      </c>
      <c r="C9" t="s">
        <v>384</v>
      </c>
      <c r="D9">
        <v>3915.8</v>
      </c>
      <c r="E9">
        <v>3925.02</v>
      </c>
      <c r="F9">
        <v>3814.04</v>
      </c>
      <c r="G9">
        <v>3829.34</v>
      </c>
      <c r="H9">
        <v>6513060000</v>
      </c>
      <c r="I9" t="str">
        <f t="shared" si="0"/>
        <v>2/25/21</v>
      </c>
      <c r="J9" t="str">
        <f t="shared" si="1"/>
        <v>Feb</v>
      </c>
      <c r="K9" t="str">
        <f t="shared" si="2"/>
        <v>SP500</v>
      </c>
      <c r="L9" t="str">
        <f t="shared" si="3"/>
        <v>3915.8</v>
      </c>
      <c r="M9" t="str">
        <f t="shared" si="4"/>
        <v>3925.02</v>
      </c>
      <c r="N9" t="str">
        <f t="shared" si="5"/>
        <v>3814.04</v>
      </c>
      <c r="O9" t="str">
        <f t="shared" si="6"/>
        <v>3829.34</v>
      </c>
      <c r="P9" t="str">
        <f t="shared" si="7"/>
        <v>6513060000</v>
      </c>
      <c r="S9" s="21" t="s">
        <v>20</v>
      </c>
      <c r="T9" t="s">
        <v>383</v>
      </c>
      <c r="U9" t="s">
        <v>384</v>
      </c>
      <c r="V9">
        <v>3814.98</v>
      </c>
      <c r="W9">
        <v>3823.6</v>
      </c>
      <c r="X9">
        <v>3792.86</v>
      </c>
      <c r="Y9">
        <v>3795.54</v>
      </c>
      <c r="Z9">
        <v>5180140000</v>
      </c>
      <c r="AA9" t="str">
        <f>TRIM(S9)</f>
        <v>1/14/21</v>
      </c>
      <c r="AB9" t="str">
        <f>LEFT(TRIM(T9),3)</f>
        <v>Jan</v>
      </c>
      <c r="AC9" t="str">
        <f>TRIM(U9)</f>
        <v>SP500</v>
      </c>
      <c r="AD9" t="str">
        <f>TRIM(V9)</f>
        <v>3814.98</v>
      </c>
      <c r="AE9" t="str">
        <f>TRIM(W9)</f>
        <v>3823.6</v>
      </c>
      <c r="AF9" t="str">
        <f>TRIM(X9)</f>
        <v>3792.86</v>
      </c>
      <c r="AG9" t="str">
        <f>TRIM(Y9)</f>
        <v>3795.54</v>
      </c>
      <c r="AH9" t="str">
        <f>TRIM(Z9)</f>
        <v>5180140000</v>
      </c>
    </row>
    <row r="10" spans="1:34" x14ac:dyDescent="0.25">
      <c r="A10" t="s">
        <v>64</v>
      </c>
      <c r="B10" t="s">
        <v>385</v>
      </c>
      <c r="C10" t="s">
        <v>384</v>
      </c>
      <c r="D10">
        <v>3839.66</v>
      </c>
      <c r="E10">
        <v>3861.08</v>
      </c>
      <c r="F10">
        <v>3789.54</v>
      </c>
      <c r="G10">
        <v>3811.15</v>
      </c>
      <c r="H10">
        <v>6512950000</v>
      </c>
      <c r="I10" t="str">
        <f t="shared" si="0"/>
        <v>2/26/21</v>
      </c>
      <c r="J10" t="str">
        <f t="shared" si="1"/>
        <v>Feb</v>
      </c>
      <c r="K10" t="str">
        <f t="shared" si="2"/>
        <v>SP500</v>
      </c>
      <c r="L10" t="str">
        <f t="shared" si="3"/>
        <v>3839.66</v>
      </c>
      <c r="M10" t="str">
        <f t="shared" si="4"/>
        <v>3861.08</v>
      </c>
      <c r="N10" t="str">
        <f t="shared" si="5"/>
        <v>3789.54</v>
      </c>
      <c r="O10" t="str">
        <f t="shared" si="6"/>
        <v>3811.15</v>
      </c>
      <c r="P10" t="str">
        <f t="shared" si="7"/>
        <v>6512950000</v>
      </c>
      <c r="S10" s="21" t="s">
        <v>20</v>
      </c>
      <c r="T10" t="s">
        <v>9</v>
      </c>
      <c r="U10" t="s">
        <v>10</v>
      </c>
      <c r="V10">
        <v>37040.699999999997</v>
      </c>
      <c r="W10">
        <v>40112.79</v>
      </c>
      <c r="X10">
        <v>36751.4</v>
      </c>
      <c r="Y10">
        <v>38706.519999999997</v>
      </c>
      <c r="Z10">
        <v>2686.51</v>
      </c>
      <c r="AA10" t="str">
        <f>TRIM(S10)</f>
        <v>1/14/21</v>
      </c>
      <c r="AB10" t="str">
        <f>LEFT(TRIM(T10),3)</f>
        <v>Jan</v>
      </c>
      <c r="AC10" t="str">
        <f>TRIM(U10)</f>
        <v>BTCUSD</v>
      </c>
      <c r="AD10" t="str">
        <f>TRIM(V10)</f>
        <v>37040.7</v>
      </c>
      <c r="AE10" t="str">
        <f>TRIM(W10)</f>
        <v>40112.79</v>
      </c>
      <c r="AF10" t="str">
        <f>TRIM(X10)</f>
        <v>36751.4</v>
      </c>
      <c r="AG10" t="str">
        <f>TRIM(Y10)</f>
        <v>38706.52</v>
      </c>
      <c r="AH10" t="str">
        <f>TRIM(Z10)</f>
        <v>2686.51</v>
      </c>
    </row>
    <row r="11" spans="1:34" x14ac:dyDescent="0.25">
      <c r="A11" t="s">
        <v>61</v>
      </c>
      <c r="B11" t="s">
        <v>385</v>
      </c>
      <c r="C11" t="s">
        <v>384</v>
      </c>
      <c r="D11">
        <v>3857.07</v>
      </c>
      <c r="E11">
        <v>3895.98</v>
      </c>
      <c r="F11">
        <v>3805.59</v>
      </c>
      <c r="G11">
        <v>3881.37</v>
      </c>
      <c r="H11">
        <v>6280650000</v>
      </c>
      <c r="I11" t="str">
        <f t="shared" si="0"/>
        <v>2/23/21</v>
      </c>
      <c r="J11" t="str">
        <f t="shared" si="1"/>
        <v>Feb</v>
      </c>
      <c r="K11" t="str">
        <f t="shared" si="2"/>
        <v>SP500</v>
      </c>
      <c r="L11" t="str">
        <f t="shared" si="3"/>
        <v>3857.07</v>
      </c>
      <c r="M11" t="str">
        <f t="shared" si="4"/>
        <v>3895.98</v>
      </c>
      <c r="N11" t="str">
        <f t="shared" si="5"/>
        <v>3805.59</v>
      </c>
      <c r="O11" t="str">
        <f t="shared" si="6"/>
        <v>3881.37</v>
      </c>
      <c r="P11" t="str">
        <f t="shared" si="7"/>
        <v>6280650000</v>
      </c>
      <c r="S11" s="21" t="s">
        <v>21</v>
      </c>
      <c r="T11" t="s">
        <v>383</v>
      </c>
      <c r="U11" t="s">
        <v>384</v>
      </c>
      <c r="V11">
        <v>3788.73</v>
      </c>
      <c r="W11">
        <v>3788.73</v>
      </c>
      <c r="X11">
        <v>3749.62</v>
      </c>
      <c r="Y11">
        <v>3768.25</v>
      </c>
      <c r="Z11">
        <v>5353060000</v>
      </c>
      <c r="AA11" t="str">
        <f>TRIM(S11)</f>
        <v>1/15/21</v>
      </c>
      <c r="AB11" t="str">
        <f>LEFT(TRIM(T11),3)</f>
        <v>Jan</v>
      </c>
      <c r="AC11" t="str">
        <f>TRIM(U11)</f>
        <v>SP500</v>
      </c>
      <c r="AD11" t="str">
        <f>TRIM(V11)</f>
        <v>3788.73</v>
      </c>
      <c r="AE11" t="str">
        <f>TRIM(W11)</f>
        <v>3788.73</v>
      </c>
      <c r="AF11" t="str">
        <f>TRIM(X11)</f>
        <v>3749.62</v>
      </c>
      <c r="AG11" t="str">
        <f>TRIM(Y11)</f>
        <v>3768.25</v>
      </c>
      <c r="AH11" t="str">
        <f>TRIM(Z11)</f>
        <v>5353060000</v>
      </c>
    </row>
    <row r="12" spans="1:34" x14ac:dyDescent="0.25">
      <c r="A12" t="s">
        <v>187</v>
      </c>
      <c r="B12" t="s">
        <v>388</v>
      </c>
      <c r="C12" t="s">
        <v>384</v>
      </c>
      <c r="D12">
        <v>4274.45</v>
      </c>
      <c r="E12">
        <v>4286.12</v>
      </c>
      <c r="F12">
        <v>4271.16</v>
      </c>
      <c r="G12">
        <v>4280.7</v>
      </c>
      <c r="H12">
        <v>6248390000</v>
      </c>
      <c r="I12" t="str">
        <f t="shared" si="0"/>
        <v>6/25/21</v>
      </c>
      <c r="J12" t="str">
        <f t="shared" si="1"/>
        <v>Jun</v>
      </c>
      <c r="K12" t="str">
        <f t="shared" si="2"/>
        <v>SP500</v>
      </c>
      <c r="L12" t="str">
        <f t="shared" si="3"/>
        <v>4274.45</v>
      </c>
      <c r="M12" t="str">
        <f t="shared" si="4"/>
        <v>4286.12</v>
      </c>
      <c r="N12" t="str">
        <f t="shared" si="5"/>
        <v>4271.16</v>
      </c>
      <c r="O12" t="str">
        <f t="shared" si="6"/>
        <v>4280.7</v>
      </c>
      <c r="P12" t="str">
        <f t="shared" si="7"/>
        <v>6248390000</v>
      </c>
      <c r="S12" s="21" t="s">
        <v>21</v>
      </c>
      <c r="T12" t="s">
        <v>9</v>
      </c>
      <c r="U12" t="s">
        <v>10</v>
      </c>
      <c r="V12">
        <v>38706.519999999997</v>
      </c>
      <c r="W12">
        <v>38849.96</v>
      </c>
      <c r="X12">
        <v>34353.629999999997</v>
      </c>
      <c r="Y12">
        <v>36549.31</v>
      </c>
      <c r="Z12">
        <v>4503.99</v>
      </c>
      <c r="AA12" t="str">
        <f>TRIM(S12)</f>
        <v>1/15/21</v>
      </c>
      <c r="AB12" t="str">
        <f>LEFT(TRIM(T12),3)</f>
        <v>Jan</v>
      </c>
      <c r="AC12" t="str">
        <f>TRIM(U12)</f>
        <v>BTCUSD</v>
      </c>
      <c r="AD12" t="str">
        <f>TRIM(V12)</f>
        <v>38706.52</v>
      </c>
      <c r="AE12" t="str">
        <f>TRIM(W12)</f>
        <v>38849.96</v>
      </c>
      <c r="AF12" t="str">
        <f>TRIM(X12)</f>
        <v>34353.63</v>
      </c>
      <c r="AG12" t="str">
        <f>TRIM(Y12)</f>
        <v>36549.31</v>
      </c>
      <c r="AH12" t="str">
        <f>TRIM(Z12)</f>
        <v>4503.99</v>
      </c>
    </row>
    <row r="13" spans="1:34" x14ac:dyDescent="0.25">
      <c r="A13" t="s">
        <v>70</v>
      </c>
      <c r="B13" t="s">
        <v>386</v>
      </c>
      <c r="C13" t="s">
        <v>384</v>
      </c>
      <c r="D13">
        <v>3863.99</v>
      </c>
      <c r="E13">
        <v>3874.47</v>
      </c>
      <c r="F13">
        <v>3818.86</v>
      </c>
      <c r="G13">
        <v>3819.72</v>
      </c>
      <c r="H13">
        <v>6150790000</v>
      </c>
      <c r="I13" t="str">
        <f t="shared" si="0"/>
        <v>3/3/21</v>
      </c>
      <c r="J13" t="str">
        <f t="shared" si="1"/>
        <v>Mar</v>
      </c>
      <c r="K13" t="str">
        <f t="shared" si="2"/>
        <v>SP500</v>
      </c>
      <c r="L13" t="str">
        <f t="shared" si="3"/>
        <v>3863.99</v>
      </c>
      <c r="M13" t="str">
        <f t="shared" si="4"/>
        <v>3874.47</v>
      </c>
      <c r="N13" t="str">
        <f t="shared" si="5"/>
        <v>3818.86</v>
      </c>
      <c r="O13" t="str">
        <f t="shared" si="6"/>
        <v>3819.72</v>
      </c>
      <c r="P13" t="str">
        <f t="shared" si="7"/>
        <v>6150790000</v>
      </c>
      <c r="S13" s="21" t="s">
        <v>22</v>
      </c>
      <c r="T13" t="s">
        <v>9</v>
      </c>
      <c r="U13" t="s">
        <v>10</v>
      </c>
      <c r="V13">
        <v>36549.31</v>
      </c>
      <c r="W13">
        <v>37949.71</v>
      </c>
      <c r="X13">
        <v>35400.01</v>
      </c>
      <c r="Y13">
        <v>36215.22</v>
      </c>
      <c r="Z13">
        <v>1855.53</v>
      </c>
      <c r="AA13" t="str">
        <f>TRIM(S13)</f>
        <v>1/16/21</v>
      </c>
      <c r="AB13" t="str">
        <f>LEFT(TRIM(T13),3)</f>
        <v>Jan</v>
      </c>
      <c r="AC13" t="str">
        <f>TRIM(U13)</f>
        <v>BTCUSD</v>
      </c>
      <c r="AD13" t="str">
        <f>TRIM(V13)</f>
        <v>36549.31</v>
      </c>
      <c r="AE13" t="str">
        <f>TRIM(W13)</f>
        <v>37949.71</v>
      </c>
      <c r="AF13" t="str">
        <f>TRIM(X13)</f>
        <v>35400.01</v>
      </c>
      <c r="AG13" t="str">
        <f>TRIM(Y13)</f>
        <v>36215.22</v>
      </c>
      <c r="AH13" t="str">
        <f>TRIM(Z13)</f>
        <v>1855.53</v>
      </c>
    </row>
    <row r="14" spans="1:34" x14ac:dyDescent="0.25">
      <c r="A14" t="s">
        <v>180</v>
      </c>
      <c r="B14" t="s">
        <v>388</v>
      </c>
      <c r="C14" t="s">
        <v>384</v>
      </c>
      <c r="D14">
        <v>4204.78</v>
      </c>
      <c r="E14">
        <v>4204.78</v>
      </c>
      <c r="F14">
        <v>4164.3999999999996</v>
      </c>
      <c r="G14">
        <v>4166.45</v>
      </c>
      <c r="H14">
        <v>6084980000</v>
      </c>
      <c r="I14" t="str">
        <f t="shared" si="0"/>
        <v>6/18/21</v>
      </c>
      <c r="J14" t="str">
        <f t="shared" si="1"/>
        <v>Jun</v>
      </c>
      <c r="K14" t="str">
        <f t="shared" si="2"/>
        <v>SP500</v>
      </c>
      <c r="L14" t="str">
        <f t="shared" si="3"/>
        <v>4204.78</v>
      </c>
      <c r="M14" t="str">
        <f t="shared" si="4"/>
        <v>4204.78</v>
      </c>
      <c r="N14" t="str">
        <f t="shared" si="5"/>
        <v>4164.4</v>
      </c>
      <c r="O14" t="str">
        <f t="shared" si="6"/>
        <v>4166.45</v>
      </c>
      <c r="P14" t="str">
        <f t="shared" si="7"/>
        <v>6084980000</v>
      </c>
      <c r="S14" s="21" t="s">
        <v>23</v>
      </c>
      <c r="T14" t="s">
        <v>9</v>
      </c>
      <c r="U14" t="s">
        <v>10</v>
      </c>
      <c r="V14">
        <v>36215.22</v>
      </c>
      <c r="W14">
        <v>36840.11</v>
      </c>
      <c r="X14">
        <v>33868.959999999999</v>
      </c>
      <c r="Y14">
        <v>35089.93</v>
      </c>
      <c r="Z14">
        <v>1759.94</v>
      </c>
      <c r="AA14" t="str">
        <f>TRIM(S14)</f>
        <v>1/17/21</v>
      </c>
      <c r="AB14" t="str">
        <f>LEFT(TRIM(T14),3)</f>
        <v>Jan</v>
      </c>
      <c r="AC14" t="str">
        <f>TRIM(U14)</f>
        <v>BTCUSD</v>
      </c>
      <c r="AD14" t="str">
        <f>TRIM(V14)</f>
        <v>36215.22</v>
      </c>
      <c r="AE14" t="str">
        <f>TRIM(W14)</f>
        <v>36840.11</v>
      </c>
      <c r="AF14" t="str">
        <f>TRIM(X14)</f>
        <v>33868.96</v>
      </c>
      <c r="AG14" t="str">
        <f>TRIM(Y14)</f>
        <v>35089.93</v>
      </c>
      <c r="AH14" t="str">
        <f>TRIM(Z14)</f>
        <v>1759.94</v>
      </c>
    </row>
    <row r="15" spans="1:34" x14ac:dyDescent="0.25">
      <c r="A15" t="s">
        <v>12</v>
      </c>
      <c r="B15" t="s">
        <v>383</v>
      </c>
      <c r="C15" t="s">
        <v>384</v>
      </c>
      <c r="D15">
        <v>3712.2</v>
      </c>
      <c r="E15">
        <v>3783.04</v>
      </c>
      <c r="F15">
        <v>3705.34</v>
      </c>
      <c r="G15">
        <v>3748.14</v>
      </c>
      <c r="H15">
        <v>6049970000</v>
      </c>
      <c r="I15" t="str">
        <f t="shared" si="0"/>
        <v>1/6/21</v>
      </c>
      <c r="J15" t="str">
        <f t="shared" si="1"/>
        <v>Jan</v>
      </c>
      <c r="K15" t="str">
        <f t="shared" si="2"/>
        <v>SP500</v>
      </c>
      <c r="L15" t="str">
        <f t="shared" si="3"/>
        <v>3712.2</v>
      </c>
      <c r="M15" t="str">
        <f t="shared" si="4"/>
        <v>3783.04</v>
      </c>
      <c r="N15" t="str">
        <f t="shared" si="5"/>
        <v>3705.34</v>
      </c>
      <c r="O15" t="str">
        <f t="shared" si="6"/>
        <v>3748.14</v>
      </c>
      <c r="P15" t="str">
        <f t="shared" si="7"/>
        <v>6049970000</v>
      </c>
      <c r="S15" s="21" t="s">
        <v>24</v>
      </c>
      <c r="T15" t="s">
        <v>9</v>
      </c>
      <c r="U15" t="s">
        <v>10</v>
      </c>
      <c r="V15">
        <v>35089.93</v>
      </c>
      <c r="W15">
        <v>37469.21</v>
      </c>
      <c r="X15">
        <v>34778</v>
      </c>
      <c r="Y15">
        <v>36509.42</v>
      </c>
      <c r="Z15">
        <v>2083.84</v>
      </c>
      <c r="AA15" t="str">
        <f>TRIM(S15)</f>
        <v>1/18/21</v>
      </c>
      <c r="AB15" t="str">
        <f>LEFT(TRIM(T15),3)</f>
        <v>Jan</v>
      </c>
      <c r="AC15" t="str">
        <f>TRIM(U15)</f>
        <v>BTCUSD</v>
      </c>
      <c r="AD15" t="str">
        <f>TRIM(V15)</f>
        <v>35089.93</v>
      </c>
      <c r="AE15" t="str">
        <f>TRIM(W15)</f>
        <v>37469.21</v>
      </c>
      <c r="AF15" t="str">
        <f>TRIM(X15)</f>
        <v>34778</v>
      </c>
      <c r="AG15" t="str">
        <f>TRIM(Y15)</f>
        <v>36509.42</v>
      </c>
      <c r="AH15" t="str">
        <f>TRIM(Z15)</f>
        <v>2083.84</v>
      </c>
    </row>
    <row r="16" spans="1:34" x14ac:dyDescent="0.25">
      <c r="A16" t="s">
        <v>32</v>
      </c>
      <c r="B16" t="s">
        <v>383</v>
      </c>
      <c r="C16" t="s">
        <v>384</v>
      </c>
      <c r="D16">
        <v>3862.96</v>
      </c>
      <c r="E16">
        <v>3870.9</v>
      </c>
      <c r="F16">
        <v>3847.78</v>
      </c>
      <c r="G16">
        <v>3849.62</v>
      </c>
      <c r="H16">
        <v>6029090000</v>
      </c>
      <c r="I16" t="str">
        <f t="shared" si="0"/>
        <v>1/26/21</v>
      </c>
      <c r="J16" t="str">
        <f t="shared" si="1"/>
        <v>Jan</v>
      </c>
      <c r="K16" t="str">
        <f t="shared" si="2"/>
        <v>SP500</v>
      </c>
      <c r="L16" t="str">
        <f t="shared" si="3"/>
        <v>3862.96</v>
      </c>
      <c r="M16" t="str">
        <f t="shared" si="4"/>
        <v>3870.9</v>
      </c>
      <c r="N16" t="str">
        <f t="shared" si="5"/>
        <v>3847.78</v>
      </c>
      <c r="O16" t="str">
        <f t="shared" si="6"/>
        <v>3849.62</v>
      </c>
      <c r="P16" t="str">
        <f t="shared" si="7"/>
        <v>6029090000</v>
      </c>
      <c r="S16" s="21" t="s">
        <v>25</v>
      </c>
      <c r="T16" t="s">
        <v>383</v>
      </c>
      <c r="U16" t="s">
        <v>384</v>
      </c>
      <c r="V16">
        <v>3781.88</v>
      </c>
      <c r="W16">
        <v>3804.53</v>
      </c>
      <c r="X16">
        <v>3780.37</v>
      </c>
      <c r="Y16">
        <v>3798.91</v>
      </c>
      <c r="Z16">
        <v>4982940000</v>
      </c>
      <c r="AA16" t="str">
        <f>TRIM(S16)</f>
        <v>1/19/21</v>
      </c>
      <c r="AB16" t="str">
        <f>LEFT(TRIM(T16),3)</f>
        <v>Jan</v>
      </c>
      <c r="AC16" t="str">
        <f>TRIM(U16)</f>
        <v>SP500</v>
      </c>
      <c r="AD16" t="str">
        <f>TRIM(V16)</f>
        <v>3781.88</v>
      </c>
      <c r="AE16" t="str">
        <f>TRIM(W16)</f>
        <v>3804.53</v>
      </c>
      <c r="AF16" t="str">
        <f>TRIM(X16)</f>
        <v>3780.37</v>
      </c>
      <c r="AG16" t="str">
        <f>TRIM(Y16)</f>
        <v>3798.91</v>
      </c>
      <c r="AH16" t="str">
        <f>TRIM(Z16)</f>
        <v>4982940000</v>
      </c>
    </row>
    <row r="17" spans="1:34" x14ac:dyDescent="0.25">
      <c r="A17" t="s">
        <v>62</v>
      </c>
      <c r="B17" t="s">
        <v>385</v>
      </c>
      <c r="C17" t="s">
        <v>384</v>
      </c>
      <c r="D17">
        <v>3873.71</v>
      </c>
      <c r="E17">
        <v>3928.65</v>
      </c>
      <c r="F17">
        <v>3859.6</v>
      </c>
      <c r="G17">
        <v>3925.43</v>
      </c>
      <c r="H17">
        <v>5942350000</v>
      </c>
      <c r="I17" t="str">
        <f t="shared" si="0"/>
        <v>2/24/21</v>
      </c>
      <c r="J17" t="str">
        <f t="shared" si="1"/>
        <v>Feb</v>
      </c>
      <c r="K17" t="str">
        <f t="shared" si="2"/>
        <v>SP500</v>
      </c>
      <c r="L17" t="str">
        <f t="shared" si="3"/>
        <v>3873.71</v>
      </c>
      <c r="M17" t="str">
        <f t="shared" si="4"/>
        <v>3928.65</v>
      </c>
      <c r="N17" t="str">
        <f t="shared" si="5"/>
        <v>3859.6</v>
      </c>
      <c r="O17" t="str">
        <f t="shared" si="6"/>
        <v>3925.43</v>
      </c>
      <c r="P17" t="str">
        <f t="shared" si="7"/>
        <v>5942350000</v>
      </c>
      <c r="S17" s="21" t="s">
        <v>25</v>
      </c>
      <c r="T17" t="s">
        <v>9</v>
      </c>
      <c r="U17" t="s">
        <v>10</v>
      </c>
      <c r="V17">
        <v>36509.42</v>
      </c>
      <c r="W17">
        <v>37934.199999999997</v>
      </c>
      <c r="X17">
        <v>35005</v>
      </c>
      <c r="Y17">
        <v>35075.53</v>
      </c>
      <c r="Z17">
        <v>2726.29</v>
      </c>
      <c r="AA17" t="str">
        <f>TRIM(S17)</f>
        <v>1/19/21</v>
      </c>
      <c r="AB17" t="str">
        <f>LEFT(TRIM(T17),3)</f>
        <v>Jan</v>
      </c>
      <c r="AC17" t="str">
        <f>TRIM(U17)</f>
        <v>BTCUSD</v>
      </c>
      <c r="AD17" t="str">
        <f>TRIM(V17)</f>
        <v>36509.42</v>
      </c>
      <c r="AE17" t="str">
        <f>TRIM(W17)</f>
        <v>37934.2</v>
      </c>
      <c r="AF17" t="str">
        <f>TRIM(X17)</f>
        <v>35005</v>
      </c>
      <c r="AG17" t="str">
        <f>TRIM(Y17)</f>
        <v>35075.53</v>
      </c>
      <c r="AH17" t="str">
        <f>TRIM(Z17)</f>
        <v>2726.29</v>
      </c>
    </row>
    <row r="18" spans="1:34" x14ac:dyDescent="0.25">
      <c r="A18" t="s">
        <v>60</v>
      </c>
      <c r="B18" t="s">
        <v>385</v>
      </c>
      <c r="C18" t="s">
        <v>384</v>
      </c>
      <c r="D18">
        <v>3885.55</v>
      </c>
      <c r="E18">
        <v>3902.92</v>
      </c>
      <c r="F18">
        <v>3874.71</v>
      </c>
      <c r="G18">
        <v>3876.5</v>
      </c>
      <c r="H18">
        <v>5870190000</v>
      </c>
      <c r="I18" t="str">
        <f t="shared" si="0"/>
        <v>2/22/21</v>
      </c>
      <c r="J18" t="str">
        <f t="shared" si="1"/>
        <v>Feb</v>
      </c>
      <c r="K18" t="str">
        <f t="shared" si="2"/>
        <v>SP500</v>
      </c>
      <c r="L18" t="str">
        <f t="shared" si="3"/>
        <v>3885.55</v>
      </c>
      <c r="M18" t="str">
        <f t="shared" si="4"/>
        <v>3902.92</v>
      </c>
      <c r="N18" t="str">
        <f t="shared" si="5"/>
        <v>3874.71</v>
      </c>
      <c r="O18" t="str">
        <f t="shared" si="6"/>
        <v>3876.5</v>
      </c>
      <c r="P18" t="str">
        <f t="shared" si="7"/>
        <v>5870190000</v>
      </c>
      <c r="S18" s="21" t="s">
        <v>26</v>
      </c>
      <c r="T18" t="s">
        <v>383</v>
      </c>
      <c r="U18" t="s">
        <v>384</v>
      </c>
      <c r="V18">
        <v>3816.22</v>
      </c>
      <c r="W18">
        <v>3859.75</v>
      </c>
      <c r="X18">
        <v>3816.22</v>
      </c>
      <c r="Y18">
        <v>3851.85</v>
      </c>
      <c r="Z18">
        <v>4551790000</v>
      </c>
      <c r="AA18" t="str">
        <f>TRIM(S18)</f>
        <v>1/20/21</v>
      </c>
      <c r="AB18" t="str">
        <f>LEFT(TRIM(T18),3)</f>
        <v>Jan</v>
      </c>
      <c r="AC18" t="str">
        <f>TRIM(U18)</f>
        <v>SP500</v>
      </c>
      <c r="AD18" t="str">
        <f>TRIM(V18)</f>
        <v>3816.22</v>
      </c>
      <c r="AE18" t="str">
        <f>TRIM(W18)</f>
        <v>3859.75</v>
      </c>
      <c r="AF18" t="str">
        <f>TRIM(X18)</f>
        <v>3816.22</v>
      </c>
      <c r="AG18" t="str">
        <f>TRIM(Y18)</f>
        <v>3851.85</v>
      </c>
      <c r="AH18" t="str">
        <f>TRIM(Z18)</f>
        <v>4551790000</v>
      </c>
    </row>
    <row r="19" spans="1:34" x14ac:dyDescent="0.25">
      <c r="A19" t="s">
        <v>75</v>
      </c>
      <c r="B19" t="s">
        <v>386</v>
      </c>
      <c r="C19" t="s">
        <v>384</v>
      </c>
      <c r="D19">
        <v>3844.39</v>
      </c>
      <c r="E19">
        <v>3881.06</v>
      </c>
      <c r="F19">
        <v>3819.25</v>
      </c>
      <c r="G19">
        <v>3821.35</v>
      </c>
      <c r="H19">
        <v>5852240000</v>
      </c>
      <c r="I19" t="str">
        <f t="shared" si="0"/>
        <v>3/8/21</v>
      </c>
      <c r="J19" t="str">
        <f t="shared" si="1"/>
        <v>Mar</v>
      </c>
      <c r="K19" t="str">
        <f t="shared" si="2"/>
        <v>SP500</v>
      </c>
      <c r="L19" t="str">
        <f t="shared" si="3"/>
        <v>3844.39</v>
      </c>
      <c r="M19" t="str">
        <f t="shared" si="4"/>
        <v>3881.06</v>
      </c>
      <c r="N19" t="str">
        <f t="shared" si="5"/>
        <v>3819.25</v>
      </c>
      <c r="O19" t="str">
        <f t="shared" si="6"/>
        <v>3821.35</v>
      </c>
      <c r="P19" t="str">
        <f t="shared" si="7"/>
        <v>5852240000</v>
      </c>
      <c r="S19" s="21" t="s">
        <v>26</v>
      </c>
      <c r="T19" t="s">
        <v>9</v>
      </c>
      <c r="U19" t="s">
        <v>10</v>
      </c>
      <c r="V19">
        <v>35075.53</v>
      </c>
      <c r="W19">
        <v>35964.949999999997</v>
      </c>
      <c r="X19">
        <v>33400</v>
      </c>
      <c r="Y19">
        <v>34603.74</v>
      </c>
      <c r="Z19">
        <v>2900.01</v>
      </c>
      <c r="AA19" t="str">
        <f>TRIM(S19)</f>
        <v>1/20/21</v>
      </c>
      <c r="AB19" t="str">
        <f>LEFT(TRIM(T19),3)</f>
        <v>Jan</v>
      </c>
      <c r="AC19" t="str">
        <f>TRIM(U19)</f>
        <v>BTCUSD</v>
      </c>
      <c r="AD19" t="str">
        <f>TRIM(V19)</f>
        <v>35075.53</v>
      </c>
      <c r="AE19" t="str">
        <f>TRIM(W19)</f>
        <v>35964.95</v>
      </c>
      <c r="AF19" t="str">
        <f>TRIM(X19)</f>
        <v>33400</v>
      </c>
      <c r="AG19" t="str">
        <f>TRIM(Y19)</f>
        <v>34603.74</v>
      </c>
      <c r="AH19" t="str">
        <f>TRIM(Z19)</f>
        <v>2900.01</v>
      </c>
    </row>
    <row r="20" spans="1:34" x14ac:dyDescent="0.25">
      <c r="A20" t="s">
        <v>77</v>
      </c>
      <c r="B20" t="s">
        <v>386</v>
      </c>
      <c r="C20" t="s">
        <v>384</v>
      </c>
      <c r="D20">
        <v>3891.99</v>
      </c>
      <c r="E20">
        <v>3917.35</v>
      </c>
      <c r="F20">
        <v>3885.73</v>
      </c>
      <c r="G20">
        <v>3898.81</v>
      </c>
      <c r="H20">
        <v>5827250000</v>
      </c>
      <c r="I20" t="str">
        <f t="shared" si="0"/>
        <v>3/10/21</v>
      </c>
      <c r="J20" t="str">
        <f t="shared" si="1"/>
        <v>Mar</v>
      </c>
      <c r="K20" t="str">
        <f t="shared" si="2"/>
        <v>SP500</v>
      </c>
      <c r="L20" t="str">
        <f t="shared" si="3"/>
        <v>3891.99</v>
      </c>
      <c r="M20" t="str">
        <f t="shared" si="4"/>
        <v>3917.35</v>
      </c>
      <c r="N20" t="str">
        <f t="shared" si="5"/>
        <v>3885.73</v>
      </c>
      <c r="O20" t="str">
        <f t="shared" si="6"/>
        <v>3898.81</v>
      </c>
      <c r="P20" t="str">
        <f t="shared" si="7"/>
        <v>5827250000</v>
      </c>
      <c r="S20" s="21" t="s">
        <v>27</v>
      </c>
      <c r="T20" t="s">
        <v>383</v>
      </c>
      <c r="U20" t="s">
        <v>384</v>
      </c>
      <c r="V20">
        <v>3857.46</v>
      </c>
      <c r="W20">
        <v>3861.45</v>
      </c>
      <c r="X20">
        <v>3845.05</v>
      </c>
      <c r="Y20">
        <v>3853.07</v>
      </c>
      <c r="Z20">
        <v>4484460000</v>
      </c>
      <c r="AA20" t="str">
        <f>TRIM(S20)</f>
        <v>1/21/21</v>
      </c>
      <c r="AB20" t="str">
        <f>LEFT(TRIM(T20),3)</f>
        <v>Jan</v>
      </c>
      <c r="AC20" t="str">
        <f>TRIM(U20)</f>
        <v>SP500</v>
      </c>
      <c r="AD20" t="str">
        <f>TRIM(V20)</f>
        <v>3857.46</v>
      </c>
      <c r="AE20" t="str">
        <f>TRIM(W20)</f>
        <v>3861.45</v>
      </c>
      <c r="AF20" t="str">
        <f>TRIM(X20)</f>
        <v>3845.05</v>
      </c>
      <c r="AG20" t="str">
        <f>TRIM(Y20)</f>
        <v>3853.07</v>
      </c>
      <c r="AH20" t="str">
        <f>TRIM(Z20)</f>
        <v>4484460000</v>
      </c>
    </row>
    <row r="21" spans="1:34" x14ac:dyDescent="0.25">
      <c r="A21" t="s">
        <v>274</v>
      </c>
      <c r="B21" t="s">
        <v>391</v>
      </c>
      <c r="C21" t="s">
        <v>384</v>
      </c>
      <c r="D21">
        <v>4469.74</v>
      </c>
      <c r="E21">
        <v>4471.5200000000004</v>
      </c>
      <c r="F21">
        <v>4427.76</v>
      </c>
      <c r="G21">
        <v>4432.99</v>
      </c>
      <c r="H21">
        <v>5622210000</v>
      </c>
      <c r="I21" t="str">
        <f t="shared" si="0"/>
        <v>9/17/21</v>
      </c>
      <c r="J21" t="str">
        <f t="shared" si="1"/>
        <v>Sep</v>
      </c>
      <c r="K21" t="str">
        <f t="shared" si="2"/>
        <v>SP500</v>
      </c>
      <c r="L21" t="str">
        <f t="shared" si="3"/>
        <v>4469.74</v>
      </c>
      <c r="M21" t="str">
        <f t="shared" si="4"/>
        <v>4471.52</v>
      </c>
      <c r="N21" t="str">
        <f t="shared" si="5"/>
        <v>4427.76</v>
      </c>
      <c r="O21" t="str">
        <f t="shared" si="6"/>
        <v>4432.99</v>
      </c>
      <c r="P21" t="str">
        <f t="shared" si="7"/>
        <v>5622210000</v>
      </c>
      <c r="S21" s="21" t="s">
        <v>27</v>
      </c>
      <c r="T21" t="s">
        <v>9</v>
      </c>
      <c r="U21" t="s">
        <v>10</v>
      </c>
      <c r="V21">
        <v>34603.74</v>
      </c>
      <c r="W21">
        <v>35000</v>
      </c>
      <c r="X21">
        <v>28800</v>
      </c>
      <c r="Y21">
        <v>30943.32</v>
      </c>
      <c r="Z21">
        <v>7290.52</v>
      </c>
      <c r="AA21" t="str">
        <f>TRIM(S21)</f>
        <v>1/21/21</v>
      </c>
      <c r="AB21" t="str">
        <f>LEFT(TRIM(T21),3)</f>
        <v>Jan</v>
      </c>
      <c r="AC21" t="str">
        <f>TRIM(U21)</f>
        <v>BTCUSD</v>
      </c>
      <c r="AD21" t="str">
        <f>TRIM(V21)</f>
        <v>34603.74</v>
      </c>
      <c r="AE21" t="str">
        <f>TRIM(W21)</f>
        <v>35000</v>
      </c>
      <c r="AF21" t="str">
        <f>TRIM(X21)</f>
        <v>28800</v>
      </c>
      <c r="AG21" t="str">
        <f>TRIM(Y21)</f>
        <v>30943.32</v>
      </c>
      <c r="AH21" t="str">
        <f>TRIM(Z21)</f>
        <v>7290.52</v>
      </c>
    </row>
    <row r="22" spans="1:34" x14ac:dyDescent="0.25">
      <c r="A22" t="s">
        <v>368</v>
      </c>
      <c r="B22" t="s">
        <v>394</v>
      </c>
      <c r="C22" t="s">
        <v>384</v>
      </c>
      <c r="D22">
        <v>4652.5</v>
      </c>
      <c r="E22">
        <v>4666.7</v>
      </c>
      <c r="F22">
        <v>4600.22</v>
      </c>
      <c r="G22">
        <v>4620.6400000000003</v>
      </c>
      <c r="H22">
        <v>5609780000</v>
      </c>
      <c r="I22" t="str">
        <f t="shared" si="0"/>
        <v>12/17/21</v>
      </c>
      <c r="J22" t="str">
        <f t="shared" si="1"/>
        <v>Dec</v>
      </c>
      <c r="K22" t="str">
        <f t="shared" si="2"/>
        <v>SP500</v>
      </c>
      <c r="L22" t="str">
        <f t="shared" si="3"/>
        <v>4652.5</v>
      </c>
      <c r="M22" t="str">
        <f t="shared" si="4"/>
        <v>4666.7</v>
      </c>
      <c r="N22" t="str">
        <f t="shared" si="5"/>
        <v>4600.22</v>
      </c>
      <c r="O22" t="str">
        <f t="shared" si="6"/>
        <v>4620.64</v>
      </c>
      <c r="P22" t="str">
        <f t="shared" si="7"/>
        <v>5609780000</v>
      </c>
      <c r="S22" s="21" t="s">
        <v>28</v>
      </c>
      <c r="T22" t="s">
        <v>383</v>
      </c>
      <c r="U22" t="s">
        <v>384</v>
      </c>
      <c r="V22">
        <v>3844.24</v>
      </c>
      <c r="W22">
        <v>3852.31</v>
      </c>
      <c r="X22">
        <v>3830.41</v>
      </c>
      <c r="Y22">
        <v>3841.47</v>
      </c>
      <c r="Z22">
        <v>5080430000</v>
      </c>
      <c r="AA22" t="str">
        <f>TRIM(S22)</f>
        <v>1/22/21</v>
      </c>
      <c r="AB22" t="str">
        <f>LEFT(TRIM(T22),3)</f>
        <v>Jan</v>
      </c>
      <c r="AC22" t="str">
        <f>TRIM(U22)</f>
        <v>SP500</v>
      </c>
      <c r="AD22" t="str">
        <f>TRIM(V22)</f>
        <v>3844.24</v>
      </c>
      <c r="AE22" t="str">
        <f>TRIM(W22)</f>
        <v>3852.31</v>
      </c>
      <c r="AF22" t="str">
        <f>TRIM(X22)</f>
        <v>3830.41</v>
      </c>
      <c r="AG22" t="str">
        <f>TRIM(Y22)</f>
        <v>3841.47</v>
      </c>
      <c r="AH22" t="str">
        <f>TRIM(Z22)</f>
        <v>5080430000</v>
      </c>
    </row>
    <row r="23" spans="1:34" x14ac:dyDescent="0.25">
      <c r="A23" t="s">
        <v>76</v>
      </c>
      <c r="B23" t="s">
        <v>386</v>
      </c>
      <c r="C23" t="s">
        <v>384</v>
      </c>
      <c r="D23">
        <v>3851.93</v>
      </c>
      <c r="E23">
        <v>3903.76</v>
      </c>
      <c r="F23">
        <v>3851.93</v>
      </c>
      <c r="G23">
        <v>3875.44</v>
      </c>
      <c r="H23">
        <v>5496340000</v>
      </c>
      <c r="I23" t="str">
        <f t="shared" si="0"/>
        <v>3/9/21</v>
      </c>
      <c r="J23" t="str">
        <f t="shared" si="1"/>
        <v>Mar</v>
      </c>
      <c r="K23" t="str">
        <f t="shared" si="2"/>
        <v>SP500</v>
      </c>
      <c r="L23" t="str">
        <f t="shared" si="3"/>
        <v>3851.93</v>
      </c>
      <c r="M23" t="str">
        <f t="shared" si="4"/>
        <v>3903.76</v>
      </c>
      <c r="N23" t="str">
        <f t="shared" si="5"/>
        <v>3851.93</v>
      </c>
      <c r="O23" t="str">
        <f t="shared" si="6"/>
        <v>3875.44</v>
      </c>
      <c r="P23" t="str">
        <f t="shared" si="7"/>
        <v>5496340000</v>
      </c>
      <c r="S23" s="21" t="s">
        <v>28</v>
      </c>
      <c r="T23" t="s">
        <v>9</v>
      </c>
      <c r="U23" t="s">
        <v>10</v>
      </c>
      <c r="V23">
        <v>30943.32</v>
      </c>
      <c r="W23">
        <v>33880</v>
      </c>
      <c r="X23">
        <v>30473.87</v>
      </c>
      <c r="Y23">
        <v>32393.63</v>
      </c>
      <c r="Z23">
        <v>2869.23</v>
      </c>
      <c r="AA23" t="str">
        <f>TRIM(S23)</f>
        <v>1/22/21</v>
      </c>
      <c r="AB23" t="str">
        <f>LEFT(TRIM(T23),3)</f>
        <v>Jan</v>
      </c>
      <c r="AC23" t="str">
        <f>TRIM(U23)</f>
        <v>BTCUSD</v>
      </c>
      <c r="AD23" t="str">
        <f>TRIM(V23)</f>
        <v>30943.32</v>
      </c>
      <c r="AE23" t="str">
        <f>TRIM(W23)</f>
        <v>33880</v>
      </c>
      <c r="AF23" t="str">
        <f>TRIM(X23)</f>
        <v>30473.87</v>
      </c>
      <c r="AG23" t="str">
        <f>TRIM(Y23)</f>
        <v>32393.63</v>
      </c>
      <c r="AH23" t="str">
        <f>TRIM(Z23)</f>
        <v>2869.23</v>
      </c>
    </row>
    <row r="24" spans="1:34" x14ac:dyDescent="0.25">
      <c r="A24" t="s">
        <v>40</v>
      </c>
      <c r="B24" t="s">
        <v>385</v>
      </c>
      <c r="C24" t="s">
        <v>384</v>
      </c>
      <c r="D24">
        <v>3791.84</v>
      </c>
      <c r="E24">
        <v>3843.09</v>
      </c>
      <c r="F24">
        <v>3791.84</v>
      </c>
      <c r="G24">
        <v>3826.31</v>
      </c>
      <c r="H24">
        <v>5495370000</v>
      </c>
      <c r="I24" t="str">
        <f t="shared" si="0"/>
        <v>2/2/21</v>
      </c>
      <c r="J24" t="str">
        <f t="shared" si="1"/>
        <v>Feb</v>
      </c>
      <c r="K24" t="str">
        <f t="shared" si="2"/>
        <v>SP500</v>
      </c>
      <c r="L24" t="str">
        <f t="shared" si="3"/>
        <v>3791.84</v>
      </c>
      <c r="M24" t="str">
        <f t="shared" si="4"/>
        <v>3843.09</v>
      </c>
      <c r="N24" t="str">
        <f t="shared" si="5"/>
        <v>3791.84</v>
      </c>
      <c r="O24" t="str">
        <f t="shared" si="6"/>
        <v>3826.31</v>
      </c>
      <c r="P24" t="str">
        <f t="shared" si="7"/>
        <v>5495370000</v>
      </c>
      <c r="S24" s="21" t="s">
        <v>29</v>
      </c>
      <c r="T24" t="s">
        <v>9</v>
      </c>
      <c r="U24" t="s">
        <v>10</v>
      </c>
      <c r="V24">
        <v>32393.63</v>
      </c>
      <c r="W24">
        <v>33479.49</v>
      </c>
      <c r="X24">
        <v>31444</v>
      </c>
      <c r="Y24">
        <v>32500</v>
      </c>
      <c r="Z24">
        <v>942</v>
      </c>
      <c r="AA24" t="str">
        <f>TRIM(S24)</f>
        <v>1/23/21</v>
      </c>
      <c r="AB24" t="str">
        <f>LEFT(TRIM(T24),3)</f>
        <v>Jan</v>
      </c>
      <c r="AC24" t="str">
        <f>TRIM(U24)</f>
        <v>BTCUSD</v>
      </c>
      <c r="AD24" t="str">
        <f>TRIM(V24)</f>
        <v>32393.63</v>
      </c>
      <c r="AE24" t="str">
        <f>TRIM(W24)</f>
        <v>33479.49</v>
      </c>
      <c r="AF24" t="str">
        <f>TRIM(X24)</f>
        <v>31444</v>
      </c>
      <c r="AG24" t="str">
        <f>TRIM(Y24)</f>
        <v>32500</v>
      </c>
      <c r="AH24" t="str">
        <f>TRIM(Z24)</f>
        <v>942</v>
      </c>
    </row>
    <row r="25" spans="1:34" x14ac:dyDescent="0.25">
      <c r="A25" t="s">
        <v>69</v>
      </c>
      <c r="B25" t="s">
        <v>386</v>
      </c>
      <c r="C25" t="s">
        <v>384</v>
      </c>
      <c r="D25">
        <v>3903.64</v>
      </c>
      <c r="E25">
        <v>3906.41</v>
      </c>
      <c r="F25">
        <v>3868.57</v>
      </c>
      <c r="G25">
        <v>3870.29</v>
      </c>
      <c r="H25">
        <v>5493690000</v>
      </c>
      <c r="I25" t="str">
        <f t="shared" si="0"/>
        <v>3/2/21</v>
      </c>
      <c r="J25" t="str">
        <f t="shared" si="1"/>
        <v>Mar</v>
      </c>
      <c r="K25" t="str">
        <f t="shared" si="2"/>
        <v>SP500</v>
      </c>
      <c r="L25" t="str">
        <f t="shared" si="3"/>
        <v>3903.64</v>
      </c>
      <c r="M25" t="str">
        <f t="shared" si="4"/>
        <v>3906.41</v>
      </c>
      <c r="N25" t="str">
        <f t="shared" si="5"/>
        <v>3868.57</v>
      </c>
      <c r="O25" t="str">
        <f t="shared" si="6"/>
        <v>3870.29</v>
      </c>
      <c r="P25" t="str">
        <f t="shared" si="7"/>
        <v>5493690000</v>
      </c>
      <c r="S25" s="21" t="s">
        <v>30</v>
      </c>
      <c r="T25" t="s">
        <v>9</v>
      </c>
      <c r="U25" t="s">
        <v>10</v>
      </c>
      <c r="V25">
        <v>32500</v>
      </c>
      <c r="W25">
        <v>33672.18</v>
      </c>
      <c r="X25">
        <v>30958</v>
      </c>
      <c r="Y25">
        <v>33585.440000000002</v>
      </c>
      <c r="Z25">
        <v>1668.48</v>
      </c>
      <c r="AA25" t="str">
        <f>TRIM(S25)</f>
        <v>1/24/21</v>
      </c>
      <c r="AB25" t="str">
        <f>LEFT(TRIM(T25),3)</f>
        <v>Jan</v>
      </c>
      <c r="AC25" t="str">
        <f>TRIM(U25)</f>
        <v>BTCUSD</v>
      </c>
      <c r="AD25" t="str">
        <f>TRIM(V25)</f>
        <v>32500</v>
      </c>
      <c r="AE25" t="str">
        <f>TRIM(W25)</f>
        <v>33672.18</v>
      </c>
      <c r="AF25" t="str">
        <f>TRIM(X25)</f>
        <v>30958</v>
      </c>
      <c r="AG25" t="str">
        <f>TRIM(Y25)</f>
        <v>33585.44</v>
      </c>
      <c r="AH25" t="str">
        <f>TRIM(Z25)</f>
        <v>1668.48</v>
      </c>
    </row>
    <row r="26" spans="1:34" x14ac:dyDescent="0.25">
      <c r="A26" t="s">
        <v>93</v>
      </c>
      <c r="B26" t="s">
        <v>386</v>
      </c>
      <c r="C26" t="s">
        <v>384</v>
      </c>
      <c r="D26">
        <v>3917.12</v>
      </c>
      <c r="E26">
        <v>3978.19</v>
      </c>
      <c r="F26">
        <v>3917.12</v>
      </c>
      <c r="G26">
        <v>3974.54</v>
      </c>
      <c r="H26">
        <v>5467850000</v>
      </c>
      <c r="I26" t="str">
        <f t="shared" si="0"/>
        <v>3/26/21</v>
      </c>
      <c r="J26" t="str">
        <f t="shared" si="1"/>
        <v>Mar</v>
      </c>
      <c r="K26" t="str">
        <f t="shared" si="2"/>
        <v>SP500</v>
      </c>
      <c r="L26" t="str">
        <f t="shared" si="3"/>
        <v>3917.12</v>
      </c>
      <c r="M26" t="str">
        <f t="shared" si="4"/>
        <v>3978.19</v>
      </c>
      <c r="N26" t="str">
        <f t="shared" si="5"/>
        <v>3917.12</v>
      </c>
      <c r="O26" t="str">
        <f t="shared" si="6"/>
        <v>3974.54</v>
      </c>
      <c r="P26" t="str">
        <f t="shared" si="7"/>
        <v>5467850000</v>
      </c>
      <c r="S26" s="22" t="s">
        <v>31</v>
      </c>
      <c r="T26" t="s">
        <v>383</v>
      </c>
      <c r="U26" t="s">
        <v>384</v>
      </c>
      <c r="V26">
        <v>3851.68</v>
      </c>
      <c r="W26">
        <v>3859.23</v>
      </c>
      <c r="X26">
        <v>3797.16</v>
      </c>
      <c r="Y26">
        <v>3855.36</v>
      </c>
      <c r="Z26">
        <v>6955860000</v>
      </c>
      <c r="AA26" t="str">
        <f>TRIM(S26)</f>
        <v>1/25/21</v>
      </c>
      <c r="AB26" t="str">
        <f>LEFT(TRIM(T26),3)</f>
        <v>Jan</v>
      </c>
      <c r="AC26" t="str">
        <f>TRIM(U26)</f>
        <v>SP500</v>
      </c>
      <c r="AD26" t="str">
        <f>TRIM(V26)</f>
        <v>3851.68</v>
      </c>
      <c r="AE26" t="str">
        <f>TRIM(W26)</f>
        <v>3859.23</v>
      </c>
      <c r="AF26" t="str">
        <f>TRIM(X26)</f>
        <v>3797.16</v>
      </c>
      <c r="AG26" t="str">
        <f>TRIM(Y26)</f>
        <v>3855.36</v>
      </c>
      <c r="AH26" t="str">
        <f>TRIM(Z26)</f>
        <v>6955860000</v>
      </c>
    </row>
    <row r="27" spans="1:34" x14ac:dyDescent="0.25">
      <c r="A27" t="s">
        <v>38</v>
      </c>
      <c r="B27" t="s">
        <v>385</v>
      </c>
      <c r="C27" t="s">
        <v>384</v>
      </c>
      <c r="D27">
        <v>3731.17</v>
      </c>
      <c r="E27">
        <v>3784.32</v>
      </c>
      <c r="F27">
        <v>3725.62</v>
      </c>
      <c r="G27">
        <v>3773.86</v>
      </c>
      <c r="H27">
        <v>5392870000</v>
      </c>
      <c r="I27" t="str">
        <f t="shared" si="0"/>
        <v>2/1/21</v>
      </c>
      <c r="J27" t="str">
        <f t="shared" si="1"/>
        <v>Feb</v>
      </c>
      <c r="K27" t="str">
        <f t="shared" si="2"/>
        <v>SP500</v>
      </c>
      <c r="L27" t="str">
        <f t="shared" si="3"/>
        <v>3731.17</v>
      </c>
      <c r="M27" t="str">
        <f t="shared" si="4"/>
        <v>3784.32</v>
      </c>
      <c r="N27" t="str">
        <f t="shared" si="5"/>
        <v>3725.62</v>
      </c>
      <c r="O27" t="str">
        <f t="shared" si="6"/>
        <v>3773.86</v>
      </c>
      <c r="P27" t="str">
        <f t="shared" si="7"/>
        <v>5392870000</v>
      </c>
      <c r="S27" s="21" t="s">
        <v>31</v>
      </c>
      <c r="T27" t="s">
        <v>9</v>
      </c>
      <c r="U27" t="s">
        <v>10</v>
      </c>
      <c r="V27">
        <v>33585.440000000002</v>
      </c>
      <c r="W27">
        <v>34885.56</v>
      </c>
      <c r="X27">
        <v>31481.38</v>
      </c>
      <c r="Y27">
        <v>31557.64</v>
      </c>
      <c r="Z27">
        <v>2502.7800000000002</v>
      </c>
      <c r="AA27" t="str">
        <f>TRIM(S27)</f>
        <v>1/25/21</v>
      </c>
      <c r="AB27" t="str">
        <f>LEFT(TRIM(T27),3)</f>
        <v>Jan</v>
      </c>
      <c r="AC27" t="str">
        <f>TRIM(U27)</f>
        <v>BTCUSD</v>
      </c>
      <c r="AD27" t="str">
        <f>TRIM(V27)</f>
        <v>33585.44</v>
      </c>
      <c r="AE27" t="str">
        <f>TRIM(W27)</f>
        <v>34885.56</v>
      </c>
      <c r="AF27" t="str">
        <f>TRIM(X27)</f>
        <v>31481.38</v>
      </c>
      <c r="AG27" t="str">
        <f>TRIM(Y27)</f>
        <v>31557.64</v>
      </c>
      <c r="AH27" t="str">
        <f>TRIM(Z27)</f>
        <v>2502.78</v>
      </c>
    </row>
    <row r="28" spans="1:34" x14ac:dyDescent="0.25">
      <c r="A28" t="s">
        <v>21</v>
      </c>
      <c r="B28" t="s">
        <v>383</v>
      </c>
      <c r="C28" t="s">
        <v>384</v>
      </c>
      <c r="D28">
        <v>3788.73</v>
      </c>
      <c r="E28">
        <v>3788.73</v>
      </c>
      <c r="F28">
        <v>3749.62</v>
      </c>
      <c r="G28">
        <v>3768.25</v>
      </c>
      <c r="H28">
        <v>5353060000</v>
      </c>
      <c r="I28" t="str">
        <f t="shared" si="0"/>
        <v>1/15/21</v>
      </c>
      <c r="J28" t="str">
        <f t="shared" si="1"/>
        <v>Jan</v>
      </c>
      <c r="K28" t="str">
        <f t="shared" si="2"/>
        <v>SP500</v>
      </c>
      <c r="L28" t="str">
        <f t="shared" si="3"/>
        <v>3788.73</v>
      </c>
      <c r="M28" t="str">
        <f t="shared" si="4"/>
        <v>3788.73</v>
      </c>
      <c r="N28" t="str">
        <f t="shared" si="5"/>
        <v>3749.62</v>
      </c>
      <c r="O28" t="str">
        <f t="shared" si="6"/>
        <v>3768.25</v>
      </c>
      <c r="P28" t="str">
        <f t="shared" si="7"/>
        <v>5353060000</v>
      </c>
      <c r="S28" s="22" t="s">
        <v>32</v>
      </c>
      <c r="T28" t="s">
        <v>383</v>
      </c>
      <c r="U28" t="s">
        <v>384</v>
      </c>
      <c r="V28">
        <v>3862.96</v>
      </c>
      <c r="W28">
        <v>3870.9</v>
      </c>
      <c r="X28">
        <v>3847.78</v>
      </c>
      <c r="Y28">
        <v>3849.62</v>
      </c>
      <c r="Z28">
        <v>6029090000</v>
      </c>
      <c r="AA28" t="str">
        <f>TRIM(S28)</f>
        <v>1/26/21</v>
      </c>
      <c r="AB28" t="str">
        <f>LEFT(TRIM(T28),3)</f>
        <v>Jan</v>
      </c>
      <c r="AC28" t="str">
        <f>TRIM(U28)</f>
        <v>SP500</v>
      </c>
      <c r="AD28" t="str">
        <f>TRIM(V28)</f>
        <v>3862.96</v>
      </c>
      <c r="AE28" t="str">
        <f>TRIM(W28)</f>
        <v>3870.9</v>
      </c>
      <c r="AF28" t="str">
        <f>TRIM(X28)</f>
        <v>3847.78</v>
      </c>
      <c r="AG28" t="str">
        <f>TRIM(Y28)</f>
        <v>3849.62</v>
      </c>
      <c r="AH28" t="str">
        <f>TRIM(Z28)</f>
        <v>6029090000</v>
      </c>
    </row>
    <row r="29" spans="1:34" x14ac:dyDescent="0.25">
      <c r="A29" t="s">
        <v>78</v>
      </c>
      <c r="B29" t="s">
        <v>386</v>
      </c>
      <c r="C29" t="s">
        <v>384</v>
      </c>
      <c r="D29">
        <v>3915.54</v>
      </c>
      <c r="E29">
        <v>3960.27</v>
      </c>
      <c r="F29">
        <v>3915.54</v>
      </c>
      <c r="G29">
        <v>3939.34</v>
      </c>
      <c r="H29">
        <v>5300010000</v>
      </c>
      <c r="I29" t="str">
        <f t="shared" si="0"/>
        <v>3/11/21</v>
      </c>
      <c r="J29" t="str">
        <f t="shared" si="1"/>
        <v>Mar</v>
      </c>
      <c r="K29" t="str">
        <f t="shared" si="2"/>
        <v>SP500</v>
      </c>
      <c r="L29" t="str">
        <f t="shared" si="3"/>
        <v>3915.54</v>
      </c>
      <c r="M29" t="str">
        <f t="shared" si="4"/>
        <v>3960.27</v>
      </c>
      <c r="N29" t="str">
        <f t="shared" si="5"/>
        <v>3915.54</v>
      </c>
      <c r="O29" t="str">
        <f t="shared" si="6"/>
        <v>3939.34</v>
      </c>
      <c r="P29" t="str">
        <f t="shared" si="7"/>
        <v>5300010000</v>
      </c>
      <c r="S29" s="21" t="s">
        <v>32</v>
      </c>
      <c r="T29" t="s">
        <v>9</v>
      </c>
      <c r="U29" t="s">
        <v>10</v>
      </c>
      <c r="V29">
        <v>31557.64</v>
      </c>
      <c r="W29">
        <v>32951</v>
      </c>
      <c r="X29">
        <v>30833.97</v>
      </c>
      <c r="Y29">
        <v>31852.6</v>
      </c>
      <c r="Z29">
        <v>2542.86</v>
      </c>
      <c r="AA29" t="str">
        <f>TRIM(S29)</f>
        <v>1/26/21</v>
      </c>
      <c r="AB29" t="str">
        <f>LEFT(TRIM(T29),3)</f>
        <v>Jan</v>
      </c>
      <c r="AC29" t="str">
        <f>TRIM(U29)</f>
        <v>BTCUSD</v>
      </c>
      <c r="AD29" t="str">
        <f>TRIM(V29)</f>
        <v>31557.64</v>
      </c>
      <c r="AE29" t="str">
        <f>TRIM(W29)</f>
        <v>32951</v>
      </c>
      <c r="AF29" t="str">
        <f>TRIM(X29)</f>
        <v>30833.97</v>
      </c>
      <c r="AG29" t="str">
        <f>TRIM(Y29)</f>
        <v>31852.6</v>
      </c>
      <c r="AH29" t="str">
        <f>TRIM(Z29)</f>
        <v>2542.86</v>
      </c>
    </row>
    <row r="30" spans="1:34" x14ac:dyDescent="0.25">
      <c r="A30" t="s">
        <v>157</v>
      </c>
      <c r="B30" t="s">
        <v>131</v>
      </c>
      <c r="C30" t="s">
        <v>384</v>
      </c>
      <c r="D30">
        <v>4201.9399999999996</v>
      </c>
      <c r="E30">
        <v>4213.38</v>
      </c>
      <c r="F30">
        <v>4197.78</v>
      </c>
      <c r="G30">
        <v>4200.88</v>
      </c>
      <c r="H30">
        <v>5201110000</v>
      </c>
      <c r="I30" t="str">
        <f t="shared" si="0"/>
        <v>5/27/21</v>
      </c>
      <c r="J30" t="str">
        <f t="shared" si="1"/>
        <v>May</v>
      </c>
      <c r="K30" t="str">
        <f t="shared" si="2"/>
        <v>SP500</v>
      </c>
      <c r="L30" t="str">
        <f t="shared" si="3"/>
        <v>4201.94</v>
      </c>
      <c r="M30" t="str">
        <f t="shared" si="4"/>
        <v>4213.38</v>
      </c>
      <c r="N30" t="str">
        <f t="shared" si="5"/>
        <v>4197.78</v>
      </c>
      <c r="O30" t="str">
        <f t="shared" si="6"/>
        <v>4200.88</v>
      </c>
      <c r="P30" t="str">
        <f t="shared" si="7"/>
        <v>5201110000</v>
      </c>
      <c r="S30" s="22" t="s">
        <v>33</v>
      </c>
      <c r="T30" t="s">
        <v>383</v>
      </c>
      <c r="U30" t="s">
        <v>384</v>
      </c>
      <c r="V30">
        <v>3836.83</v>
      </c>
      <c r="W30">
        <v>3836.83</v>
      </c>
      <c r="X30">
        <v>3732.48</v>
      </c>
      <c r="Y30">
        <v>3750.77</v>
      </c>
      <c r="Z30">
        <v>9878040000</v>
      </c>
      <c r="AA30" s="21" t="str">
        <f>TRIM(S30)</f>
        <v>1/27/21</v>
      </c>
      <c r="AB30" t="str">
        <f>LEFT(TRIM(T30),3)</f>
        <v>Jan</v>
      </c>
      <c r="AC30" t="str">
        <f>TRIM(U30)</f>
        <v>SP500</v>
      </c>
      <c r="AD30" t="str">
        <f>TRIM(V30)</f>
        <v>3836.83</v>
      </c>
      <c r="AE30" t="str">
        <f>TRIM(W30)</f>
        <v>3836.83</v>
      </c>
      <c r="AF30" t="str">
        <f>TRIM(X30)</f>
        <v>3732.48</v>
      </c>
      <c r="AG30" t="str">
        <f>TRIM(Y30)</f>
        <v>3750.77</v>
      </c>
      <c r="AH30" t="str">
        <f>TRIM(Z30)</f>
        <v>9878040000</v>
      </c>
    </row>
    <row r="31" spans="1:34" x14ac:dyDescent="0.25">
      <c r="A31" t="s">
        <v>20</v>
      </c>
      <c r="B31" t="s">
        <v>383</v>
      </c>
      <c r="C31" t="s">
        <v>384</v>
      </c>
      <c r="D31">
        <v>3814.98</v>
      </c>
      <c r="E31">
        <v>3823.6</v>
      </c>
      <c r="F31">
        <v>3792.86</v>
      </c>
      <c r="G31">
        <v>3795.54</v>
      </c>
      <c r="H31">
        <v>5180140000</v>
      </c>
      <c r="I31" t="str">
        <f t="shared" si="0"/>
        <v>1/14/21</v>
      </c>
      <c r="J31" t="str">
        <f t="shared" si="1"/>
        <v>Jan</v>
      </c>
      <c r="K31" t="str">
        <f t="shared" si="2"/>
        <v>SP500</v>
      </c>
      <c r="L31" t="str">
        <f t="shared" si="3"/>
        <v>3814.98</v>
      </c>
      <c r="M31" t="str">
        <f t="shared" si="4"/>
        <v>3823.6</v>
      </c>
      <c r="N31" t="str">
        <f t="shared" si="5"/>
        <v>3792.86</v>
      </c>
      <c r="O31" t="str">
        <f t="shared" si="6"/>
        <v>3795.54</v>
      </c>
      <c r="P31" t="str">
        <f t="shared" si="7"/>
        <v>5180140000</v>
      </c>
      <c r="S31" s="21" t="s">
        <v>33</v>
      </c>
      <c r="T31" t="s">
        <v>9</v>
      </c>
      <c r="U31" t="s">
        <v>10</v>
      </c>
      <c r="V31">
        <v>31852.6</v>
      </c>
      <c r="W31">
        <v>32059.73</v>
      </c>
      <c r="X31">
        <v>29191.9</v>
      </c>
      <c r="Y31">
        <v>31514.54</v>
      </c>
      <c r="Z31">
        <v>5779.14</v>
      </c>
      <c r="AA31" t="str">
        <f>TRIM(S31)</f>
        <v>1/27/21</v>
      </c>
      <c r="AB31" t="str">
        <f>LEFT(TRIM(T31),3)</f>
        <v>Jan</v>
      </c>
      <c r="AC31" t="str">
        <f>TRIM(U31)</f>
        <v>BTCUSD</v>
      </c>
      <c r="AD31" t="str">
        <f>TRIM(V31)</f>
        <v>31852.6</v>
      </c>
      <c r="AE31" t="str">
        <f>TRIM(W31)</f>
        <v>32059.73</v>
      </c>
      <c r="AF31" t="str">
        <f>TRIM(X31)</f>
        <v>29191.9</v>
      </c>
      <c r="AG31" t="str">
        <f>TRIM(Y31)</f>
        <v>31514.54</v>
      </c>
      <c r="AH31" t="str">
        <f>TRIM(Z31)</f>
        <v>5779.14</v>
      </c>
    </row>
    <row r="32" spans="1:34" x14ac:dyDescent="0.25">
      <c r="A32" t="s">
        <v>13</v>
      </c>
      <c r="B32" t="s">
        <v>383</v>
      </c>
      <c r="C32" t="s">
        <v>384</v>
      </c>
      <c r="D32">
        <v>3764.71</v>
      </c>
      <c r="E32">
        <v>3811.55</v>
      </c>
      <c r="F32">
        <v>3764.71</v>
      </c>
      <c r="G32">
        <v>3803.79</v>
      </c>
      <c r="H32">
        <v>5080870000</v>
      </c>
      <c r="I32" t="str">
        <f t="shared" si="0"/>
        <v>1/7/21</v>
      </c>
      <c r="J32" t="str">
        <f t="shared" si="1"/>
        <v>Jan</v>
      </c>
      <c r="K32" t="str">
        <f t="shared" si="2"/>
        <v>SP500</v>
      </c>
      <c r="L32" t="str">
        <f t="shared" si="3"/>
        <v>3764.71</v>
      </c>
      <c r="M32" t="str">
        <f t="shared" si="4"/>
        <v>3811.55</v>
      </c>
      <c r="N32" t="str">
        <f t="shared" si="5"/>
        <v>3764.71</v>
      </c>
      <c r="O32" t="str">
        <f t="shared" si="6"/>
        <v>3803.79</v>
      </c>
      <c r="P32" t="str">
        <f t="shared" si="7"/>
        <v>5080870000</v>
      </c>
      <c r="S32" s="22" t="s">
        <v>34</v>
      </c>
      <c r="T32" t="s">
        <v>383</v>
      </c>
      <c r="U32" t="s">
        <v>384</v>
      </c>
      <c r="V32">
        <v>3755.75</v>
      </c>
      <c r="W32">
        <v>3830.5</v>
      </c>
      <c r="X32">
        <v>3755.75</v>
      </c>
      <c r="Y32">
        <v>3787.38</v>
      </c>
      <c r="Z32">
        <v>6937960000</v>
      </c>
      <c r="AA32" t="str">
        <f>TRIM(S32)</f>
        <v>1/28/21</v>
      </c>
      <c r="AB32" t="str">
        <f>LEFT(TRIM(T32),3)</f>
        <v>Jan</v>
      </c>
      <c r="AC32" t="str">
        <f>TRIM(U32)</f>
        <v>SP500</v>
      </c>
      <c r="AD32" t="str">
        <f>TRIM(V32)</f>
        <v>3755.75</v>
      </c>
      <c r="AE32" t="str">
        <f>TRIM(W32)</f>
        <v>3830.5</v>
      </c>
      <c r="AF32" t="str">
        <f>TRIM(X32)</f>
        <v>3755.75</v>
      </c>
      <c r="AG32" t="str">
        <f>TRIM(Y32)</f>
        <v>3787.38</v>
      </c>
      <c r="AH32" t="str">
        <f>TRIM(Z32)</f>
        <v>6937960000</v>
      </c>
    </row>
    <row r="33" spans="1:34" x14ac:dyDescent="0.25">
      <c r="A33" t="s">
        <v>28</v>
      </c>
      <c r="B33" t="s">
        <v>383</v>
      </c>
      <c r="C33" t="s">
        <v>384</v>
      </c>
      <c r="D33">
        <v>3844.24</v>
      </c>
      <c r="E33">
        <v>3852.31</v>
      </c>
      <c r="F33">
        <v>3830.41</v>
      </c>
      <c r="G33">
        <v>3841.47</v>
      </c>
      <c r="H33">
        <v>5080430000</v>
      </c>
      <c r="I33" t="str">
        <f t="shared" si="0"/>
        <v>1/22/21</v>
      </c>
      <c r="J33" t="str">
        <f t="shared" si="1"/>
        <v>Jan</v>
      </c>
      <c r="K33" t="str">
        <f t="shared" si="2"/>
        <v>SP500</v>
      </c>
      <c r="L33" t="str">
        <f t="shared" si="3"/>
        <v>3844.24</v>
      </c>
      <c r="M33" t="str">
        <f t="shared" si="4"/>
        <v>3852.31</v>
      </c>
      <c r="N33" t="str">
        <f t="shared" si="5"/>
        <v>3830.41</v>
      </c>
      <c r="O33" t="str">
        <f t="shared" si="6"/>
        <v>3841.47</v>
      </c>
      <c r="P33" t="str">
        <f t="shared" si="7"/>
        <v>5080430000</v>
      </c>
      <c r="S33" s="21" t="s">
        <v>34</v>
      </c>
      <c r="T33" t="s">
        <v>9</v>
      </c>
      <c r="U33" t="s">
        <v>10</v>
      </c>
      <c r="V33">
        <v>31514.54</v>
      </c>
      <c r="W33">
        <v>34671.769999999997</v>
      </c>
      <c r="X33">
        <v>30866.39</v>
      </c>
      <c r="Y33">
        <v>33864.01</v>
      </c>
      <c r="Z33">
        <v>4614.55</v>
      </c>
      <c r="AA33" t="str">
        <f>TRIM(S33)</f>
        <v>1/28/21</v>
      </c>
      <c r="AB33" t="str">
        <f>LEFT(TRIM(T33),3)</f>
        <v>Jan</v>
      </c>
      <c r="AC33" t="str">
        <f>TRIM(U33)</f>
        <v>BTCUSD</v>
      </c>
      <c r="AD33" t="str">
        <f>TRIM(V33)</f>
        <v>31514.54</v>
      </c>
      <c r="AE33" t="str">
        <f>TRIM(W33)</f>
        <v>34671.77</v>
      </c>
      <c r="AF33" t="str">
        <f>TRIM(X33)</f>
        <v>30866.39</v>
      </c>
      <c r="AG33" t="str">
        <f>TRIM(Y33)</f>
        <v>33864.01</v>
      </c>
      <c r="AH33" t="str">
        <f>TRIM(Z33)</f>
        <v>4614.55</v>
      </c>
    </row>
    <row r="34" spans="1:34" x14ac:dyDescent="0.25">
      <c r="A34" t="s">
        <v>67</v>
      </c>
      <c r="B34" t="s">
        <v>386</v>
      </c>
      <c r="C34" t="s">
        <v>384</v>
      </c>
      <c r="D34">
        <v>3842.51</v>
      </c>
      <c r="E34">
        <v>3914.5</v>
      </c>
      <c r="F34">
        <v>3842.51</v>
      </c>
      <c r="G34">
        <v>3901.82</v>
      </c>
      <c r="H34">
        <v>5071540000</v>
      </c>
      <c r="I34" t="str">
        <f t="shared" si="0"/>
        <v>3/1/21</v>
      </c>
      <c r="J34" t="str">
        <f t="shared" si="1"/>
        <v>Mar</v>
      </c>
      <c r="K34" t="str">
        <f t="shared" si="2"/>
        <v>SP500</v>
      </c>
      <c r="L34" t="str">
        <f t="shared" si="3"/>
        <v>3842.51</v>
      </c>
      <c r="M34" t="str">
        <f t="shared" si="4"/>
        <v>3914.5</v>
      </c>
      <c r="N34" t="str">
        <f t="shared" si="5"/>
        <v>3842.51</v>
      </c>
      <c r="O34" t="str">
        <f t="shared" si="6"/>
        <v>3901.82</v>
      </c>
      <c r="P34" t="str">
        <f t="shared" si="7"/>
        <v>5071540000</v>
      </c>
      <c r="S34" s="22" t="s">
        <v>35</v>
      </c>
      <c r="T34" t="s">
        <v>383</v>
      </c>
      <c r="U34" t="s">
        <v>384</v>
      </c>
      <c r="V34">
        <v>3778.05</v>
      </c>
      <c r="W34">
        <v>3778.05</v>
      </c>
      <c r="X34">
        <v>3694.12</v>
      </c>
      <c r="Y34">
        <v>3714.24</v>
      </c>
      <c r="Z34">
        <v>6612570000</v>
      </c>
      <c r="AA34" t="str">
        <f>TRIM(S34)</f>
        <v>1/29/21</v>
      </c>
      <c r="AB34" t="str">
        <f>LEFT(TRIM(T34),3)</f>
        <v>Jan</v>
      </c>
      <c r="AC34" t="str">
        <f>TRIM(U34)</f>
        <v>SP500</v>
      </c>
      <c r="AD34" t="str">
        <f>TRIM(V34)</f>
        <v>3778.05</v>
      </c>
      <c r="AE34" t="str">
        <f>TRIM(W34)</f>
        <v>3778.05</v>
      </c>
      <c r="AF34" t="str">
        <f>TRIM(X34)</f>
        <v>3694.12</v>
      </c>
      <c r="AG34" t="str">
        <f>TRIM(Y34)</f>
        <v>3714.24</v>
      </c>
      <c r="AH34" t="str">
        <f>TRIM(Z34)</f>
        <v>6612570000</v>
      </c>
    </row>
    <row r="35" spans="1:34" x14ac:dyDescent="0.25">
      <c r="A35" t="s">
        <v>54</v>
      </c>
      <c r="B35" t="s">
        <v>385</v>
      </c>
      <c r="C35" t="s">
        <v>384</v>
      </c>
      <c r="D35">
        <v>3939.61</v>
      </c>
      <c r="E35">
        <v>3950.43</v>
      </c>
      <c r="F35">
        <v>3923.85</v>
      </c>
      <c r="G35">
        <v>3932.59</v>
      </c>
      <c r="H35">
        <v>5037360000</v>
      </c>
      <c r="I35" t="str">
        <f t="shared" si="0"/>
        <v>2/16/21</v>
      </c>
      <c r="J35" t="str">
        <f t="shared" si="1"/>
        <v>Feb</v>
      </c>
      <c r="K35" t="str">
        <f t="shared" si="2"/>
        <v>SP500</v>
      </c>
      <c r="L35" t="str">
        <f t="shared" si="3"/>
        <v>3939.61</v>
      </c>
      <c r="M35" t="str">
        <f t="shared" si="4"/>
        <v>3950.43</v>
      </c>
      <c r="N35" t="str">
        <f t="shared" si="5"/>
        <v>3923.85</v>
      </c>
      <c r="O35" t="str">
        <f t="shared" si="6"/>
        <v>3932.59</v>
      </c>
      <c r="P35" t="str">
        <f t="shared" si="7"/>
        <v>5037360000</v>
      </c>
      <c r="S35" s="21" t="s">
        <v>35</v>
      </c>
      <c r="T35" t="s">
        <v>9</v>
      </c>
      <c r="U35" t="s">
        <v>10</v>
      </c>
      <c r="V35">
        <v>33864.01</v>
      </c>
      <c r="W35">
        <v>38665.71</v>
      </c>
      <c r="X35">
        <v>31968.27</v>
      </c>
      <c r="Y35">
        <v>33289.129999999997</v>
      </c>
      <c r="Z35">
        <v>7733.43</v>
      </c>
      <c r="AA35" t="str">
        <f>TRIM(S35)</f>
        <v>1/29/21</v>
      </c>
      <c r="AB35" t="str">
        <f>LEFT(TRIM(T35),3)</f>
        <v>Jan</v>
      </c>
      <c r="AC35" t="str">
        <f>TRIM(U35)</f>
        <v>BTCUSD</v>
      </c>
      <c r="AD35" t="str">
        <f>TRIM(V35)</f>
        <v>33864.01</v>
      </c>
      <c r="AE35" t="str">
        <f>TRIM(W35)</f>
        <v>38665.71</v>
      </c>
      <c r="AF35" t="str">
        <f>TRIM(X35)</f>
        <v>31968.27</v>
      </c>
      <c r="AG35" t="str">
        <f>TRIM(Y35)</f>
        <v>33289.13</v>
      </c>
      <c r="AH35" t="str">
        <f>TRIM(Z35)</f>
        <v>7733.43</v>
      </c>
    </row>
    <row r="36" spans="1:34" x14ac:dyDescent="0.25">
      <c r="A36" t="s">
        <v>8</v>
      </c>
      <c r="B36" t="s">
        <v>383</v>
      </c>
      <c r="C36" t="s">
        <v>384</v>
      </c>
      <c r="D36">
        <v>3764.61</v>
      </c>
      <c r="E36">
        <v>3769.99</v>
      </c>
      <c r="F36">
        <v>3662.71</v>
      </c>
      <c r="G36">
        <v>3700.65</v>
      </c>
      <c r="H36">
        <v>5006680000</v>
      </c>
      <c r="I36" t="str">
        <f t="shared" si="0"/>
        <v>1/4/21</v>
      </c>
      <c r="J36" t="str">
        <f t="shared" si="1"/>
        <v>Jan</v>
      </c>
      <c r="K36" t="str">
        <f t="shared" si="2"/>
        <v>SP500</v>
      </c>
      <c r="L36" t="str">
        <f t="shared" si="3"/>
        <v>3764.61</v>
      </c>
      <c r="M36" t="str">
        <f t="shared" si="4"/>
        <v>3769.99</v>
      </c>
      <c r="N36" t="str">
        <f t="shared" si="5"/>
        <v>3662.71</v>
      </c>
      <c r="O36" t="str">
        <f t="shared" si="6"/>
        <v>3700.65</v>
      </c>
      <c r="P36" t="str">
        <f t="shared" si="7"/>
        <v>5006680000</v>
      </c>
      <c r="S36" s="21" t="s">
        <v>36</v>
      </c>
      <c r="T36" t="s">
        <v>9</v>
      </c>
      <c r="U36" t="s">
        <v>10</v>
      </c>
      <c r="V36">
        <v>33289.129999999997</v>
      </c>
      <c r="W36">
        <v>34805.65</v>
      </c>
      <c r="X36">
        <v>33153.17</v>
      </c>
      <c r="Y36">
        <v>33949.79</v>
      </c>
      <c r="Z36">
        <v>1379.03</v>
      </c>
      <c r="AA36" t="str">
        <f>TRIM(S36)</f>
        <v>1/30/21</v>
      </c>
      <c r="AB36" t="str">
        <f>LEFT(TRIM(T36),3)</f>
        <v>Jan</v>
      </c>
      <c r="AC36" t="str">
        <f>TRIM(U36)</f>
        <v>BTCUSD</v>
      </c>
      <c r="AD36" t="str">
        <f>TRIM(V36)</f>
        <v>33289.13</v>
      </c>
      <c r="AE36" t="str">
        <f>TRIM(W36)</f>
        <v>34805.65</v>
      </c>
      <c r="AF36" t="str">
        <f>TRIM(X36)</f>
        <v>33153.17</v>
      </c>
      <c r="AG36" t="str">
        <f>TRIM(Y36)</f>
        <v>33949.79</v>
      </c>
      <c r="AH36" t="str">
        <f>TRIM(Z36)</f>
        <v>1379.03</v>
      </c>
    </row>
    <row r="37" spans="1:34" x14ac:dyDescent="0.25">
      <c r="A37" t="s">
        <v>25</v>
      </c>
      <c r="B37" t="s">
        <v>383</v>
      </c>
      <c r="C37" t="s">
        <v>384</v>
      </c>
      <c r="D37">
        <v>3781.88</v>
      </c>
      <c r="E37">
        <v>3804.53</v>
      </c>
      <c r="F37">
        <v>3780.37</v>
      </c>
      <c r="G37">
        <v>3798.91</v>
      </c>
      <c r="H37">
        <v>4982940000</v>
      </c>
      <c r="I37" t="str">
        <f t="shared" si="0"/>
        <v>1/19/21</v>
      </c>
      <c r="J37" t="str">
        <f t="shared" si="1"/>
        <v>Jan</v>
      </c>
      <c r="K37" t="str">
        <f t="shared" si="2"/>
        <v>SP500</v>
      </c>
      <c r="L37" t="str">
        <f t="shared" si="3"/>
        <v>3781.88</v>
      </c>
      <c r="M37" t="str">
        <f t="shared" si="4"/>
        <v>3804.53</v>
      </c>
      <c r="N37" t="str">
        <f t="shared" si="5"/>
        <v>3780.37</v>
      </c>
      <c r="O37" t="str">
        <f t="shared" si="6"/>
        <v>3798.91</v>
      </c>
      <c r="P37" t="str">
        <f t="shared" si="7"/>
        <v>4982940000</v>
      </c>
      <c r="S37" s="21" t="s">
        <v>37</v>
      </c>
      <c r="T37" t="s">
        <v>9</v>
      </c>
      <c r="U37" t="s">
        <v>10</v>
      </c>
      <c r="V37">
        <v>33949.79</v>
      </c>
      <c r="W37">
        <v>34205</v>
      </c>
      <c r="X37">
        <v>32200</v>
      </c>
      <c r="Y37">
        <v>33608.78</v>
      </c>
      <c r="Z37">
        <v>1153.46</v>
      </c>
      <c r="AA37" t="str">
        <f>TRIM(S37)</f>
        <v>1/31/21</v>
      </c>
      <c r="AB37" t="str">
        <f>LEFT(TRIM(T37),3)</f>
        <v>Jan</v>
      </c>
      <c r="AC37" t="str">
        <f>TRIM(U37)</f>
        <v>BTCUSD</v>
      </c>
      <c r="AD37" t="str">
        <f>TRIM(V37)</f>
        <v>33949.79</v>
      </c>
      <c r="AE37" t="str">
        <f>TRIM(W37)</f>
        <v>34205</v>
      </c>
      <c r="AF37" t="str">
        <f>TRIM(X37)</f>
        <v>32200</v>
      </c>
      <c r="AG37" t="str">
        <f>TRIM(Y37)</f>
        <v>33608.78</v>
      </c>
      <c r="AH37" t="str">
        <f>TRIM(Z37)</f>
        <v>1153.46</v>
      </c>
    </row>
    <row r="38" spans="1:34" x14ac:dyDescent="0.25">
      <c r="A38" t="s">
        <v>18</v>
      </c>
      <c r="B38" t="s">
        <v>383</v>
      </c>
      <c r="C38" t="s">
        <v>384</v>
      </c>
      <c r="D38">
        <v>3801.62</v>
      </c>
      <c r="E38">
        <v>3810.78</v>
      </c>
      <c r="F38">
        <v>3776.51</v>
      </c>
      <c r="G38">
        <v>3801.19</v>
      </c>
      <c r="H38">
        <v>4977210000</v>
      </c>
      <c r="I38" t="str">
        <f t="shared" si="0"/>
        <v>1/12/21</v>
      </c>
      <c r="J38" t="str">
        <f t="shared" si="1"/>
        <v>Jan</v>
      </c>
      <c r="K38" t="str">
        <f t="shared" si="2"/>
        <v>SP500</v>
      </c>
      <c r="L38" t="str">
        <f t="shared" si="3"/>
        <v>3801.62</v>
      </c>
      <c r="M38" t="str">
        <f t="shared" si="4"/>
        <v>3810.78</v>
      </c>
      <c r="N38" t="str">
        <f t="shared" si="5"/>
        <v>3776.51</v>
      </c>
      <c r="O38" t="str">
        <f t="shared" si="6"/>
        <v>3801.19</v>
      </c>
      <c r="P38" t="str">
        <f t="shared" si="7"/>
        <v>4977210000</v>
      </c>
      <c r="S38" s="21" t="s">
        <v>8</v>
      </c>
      <c r="T38" t="s">
        <v>383</v>
      </c>
      <c r="U38" t="s">
        <v>384</v>
      </c>
      <c r="V38">
        <v>3764.61</v>
      </c>
      <c r="W38">
        <v>3769.99</v>
      </c>
      <c r="X38">
        <v>3662.71</v>
      </c>
      <c r="Y38">
        <v>3700.65</v>
      </c>
      <c r="Z38">
        <v>5006680000</v>
      </c>
      <c r="AA38" t="str">
        <f>TRIM(S38)</f>
        <v>1/4/21</v>
      </c>
      <c r="AB38" t="str">
        <f>LEFT(TRIM(T38),3)</f>
        <v>Jan</v>
      </c>
      <c r="AC38" t="str">
        <f>TRIM(U38)</f>
        <v>SP500</v>
      </c>
      <c r="AD38" t="str">
        <f>TRIM(V38)</f>
        <v>3764.61</v>
      </c>
      <c r="AE38" t="str">
        <f>TRIM(W38)</f>
        <v>3769.99</v>
      </c>
      <c r="AF38" t="str">
        <f>TRIM(X38)</f>
        <v>3662.71</v>
      </c>
      <c r="AG38" t="str">
        <f>TRIM(Y38)</f>
        <v>3700.65</v>
      </c>
      <c r="AH38" t="str">
        <f>TRIM(Z38)</f>
        <v>5006680000</v>
      </c>
    </row>
    <row r="39" spans="1:34" x14ac:dyDescent="0.25">
      <c r="A39" t="s">
        <v>350</v>
      </c>
      <c r="B39" t="s">
        <v>393</v>
      </c>
      <c r="C39" t="s">
        <v>384</v>
      </c>
      <c r="D39">
        <v>4640.25</v>
      </c>
      <c r="E39">
        <v>4646.0200000000004</v>
      </c>
      <c r="F39">
        <v>4560</v>
      </c>
      <c r="G39">
        <v>4567</v>
      </c>
      <c r="H39">
        <v>4950190000</v>
      </c>
      <c r="I39" t="str">
        <f t="shared" si="0"/>
        <v>11/30/21</v>
      </c>
      <c r="J39" t="str">
        <f t="shared" si="1"/>
        <v>Nov</v>
      </c>
      <c r="K39" t="str">
        <f t="shared" si="2"/>
        <v>SP500</v>
      </c>
      <c r="L39" t="str">
        <f t="shared" si="3"/>
        <v>4640.25</v>
      </c>
      <c r="M39" t="str">
        <f t="shared" si="4"/>
        <v>4646.02</v>
      </c>
      <c r="N39" t="str">
        <f t="shared" si="5"/>
        <v>4560</v>
      </c>
      <c r="O39" t="str">
        <f t="shared" si="6"/>
        <v>4567</v>
      </c>
      <c r="P39" t="str">
        <f t="shared" si="7"/>
        <v>4950190000</v>
      </c>
      <c r="S39" s="21" t="s">
        <v>8</v>
      </c>
      <c r="T39" t="s">
        <v>9</v>
      </c>
      <c r="U39" t="s">
        <v>10</v>
      </c>
      <c r="V39">
        <v>33617.300000000003</v>
      </c>
      <c r="W39">
        <v>33669</v>
      </c>
      <c r="X39">
        <v>27632.34</v>
      </c>
      <c r="Y39">
        <v>31203.46</v>
      </c>
      <c r="Z39">
        <v>4603.92</v>
      </c>
      <c r="AA39" t="str">
        <f>TRIM(S39)</f>
        <v>1/4/21</v>
      </c>
      <c r="AB39" t="str">
        <f>LEFT(TRIM(T39),3)</f>
        <v>Jan</v>
      </c>
      <c r="AC39" t="str">
        <f>TRIM(U39)</f>
        <v>BTCUSD</v>
      </c>
      <c r="AD39" t="str">
        <f>TRIM(V39)</f>
        <v>33617.3</v>
      </c>
      <c r="AE39" t="str">
        <f>TRIM(W39)</f>
        <v>33669</v>
      </c>
      <c r="AF39" t="str">
        <f>TRIM(X39)</f>
        <v>27632.34</v>
      </c>
      <c r="AG39" t="str">
        <f>TRIM(Y39)</f>
        <v>31203.46</v>
      </c>
      <c r="AH39" t="str">
        <f>TRIM(Z39)</f>
        <v>4603.92</v>
      </c>
    </row>
    <row r="40" spans="1:34" x14ac:dyDescent="0.25">
      <c r="A40" t="s">
        <v>92</v>
      </c>
      <c r="B40" t="s">
        <v>386</v>
      </c>
      <c r="C40" t="s">
        <v>384</v>
      </c>
      <c r="D40">
        <v>3879.34</v>
      </c>
      <c r="E40">
        <v>3919.54</v>
      </c>
      <c r="F40">
        <v>3853.5</v>
      </c>
      <c r="G40">
        <v>3909.52</v>
      </c>
      <c r="H40">
        <v>4940800000</v>
      </c>
      <c r="I40" t="str">
        <f t="shared" si="0"/>
        <v>3/25/21</v>
      </c>
      <c r="J40" t="str">
        <f t="shared" si="1"/>
        <v>Mar</v>
      </c>
      <c r="K40" t="str">
        <f t="shared" si="2"/>
        <v>SP500</v>
      </c>
      <c r="L40" t="str">
        <f t="shared" si="3"/>
        <v>3879.34</v>
      </c>
      <c r="M40" t="str">
        <f t="shared" si="4"/>
        <v>3919.54</v>
      </c>
      <c r="N40" t="str">
        <f t="shared" si="5"/>
        <v>3853.5</v>
      </c>
      <c r="O40" t="str">
        <f t="shared" si="6"/>
        <v>3909.52</v>
      </c>
      <c r="P40" t="str">
        <f t="shared" si="7"/>
        <v>4940800000</v>
      </c>
      <c r="S40" s="21" t="s">
        <v>11</v>
      </c>
      <c r="T40" t="s">
        <v>383</v>
      </c>
      <c r="U40" t="s">
        <v>384</v>
      </c>
      <c r="V40">
        <v>3698.02</v>
      </c>
      <c r="W40">
        <v>3737.83</v>
      </c>
      <c r="X40">
        <v>3695.07</v>
      </c>
      <c r="Y40">
        <v>3726.86</v>
      </c>
      <c r="Z40">
        <v>4582620000</v>
      </c>
      <c r="AA40" t="str">
        <f>TRIM(S40)</f>
        <v>1/5/21</v>
      </c>
      <c r="AB40" t="str">
        <f>LEFT(TRIM(T40),3)</f>
        <v>Jan</v>
      </c>
      <c r="AC40" t="str">
        <f>TRIM(U40)</f>
        <v>SP500</v>
      </c>
      <c r="AD40" t="str">
        <f>TRIM(V40)</f>
        <v>3698.02</v>
      </c>
      <c r="AE40" t="str">
        <f>TRIM(W40)</f>
        <v>3737.83</v>
      </c>
      <c r="AF40" t="str">
        <f>TRIM(X40)</f>
        <v>3695.07</v>
      </c>
      <c r="AG40" t="str">
        <f>TRIM(Y40)</f>
        <v>3726.86</v>
      </c>
      <c r="AH40" t="str">
        <f>TRIM(Z40)</f>
        <v>4582620000</v>
      </c>
    </row>
    <row r="41" spans="1:34" x14ac:dyDescent="0.25">
      <c r="A41" t="s">
        <v>82</v>
      </c>
      <c r="B41" t="s">
        <v>386</v>
      </c>
      <c r="C41" t="s">
        <v>384</v>
      </c>
      <c r="D41">
        <v>3942.96</v>
      </c>
      <c r="E41">
        <v>3970.08</v>
      </c>
      <c r="F41">
        <v>3923.54</v>
      </c>
      <c r="G41">
        <v>3968.94</v>
      </c>
      <c r="H41">
        <v>4882190000</v>
      </c>
      <c r="I41" t="str">
        <f t="shared" si="0"/>
        <v>3/15/21</v>
      </c>
      <c r="J41" t="str">
        <f t="shared" si="1"/>
        <v>Mar</v>
      </c>
      <c r="K41" t="str">
        <f t="shared" si="2"/>
        <v>SP500</v>
      </c>
      <c r="L41" t="str">
        <f t="shared" si="3"/>
        <v>3942.96</v>
      </c>
      <c r="M41" t="str">
        <f t="shared" si="4"/>
        <v>3970.08</v>
      </c>
      <c r="N41" t="str">
        <f t="shared" si="5"/>
        <v>3923.54</v>
      </c>
      <c r="O41" t="str">
        <f t="shared" si="6"/>
        <v>3968.94</v>
      </c>
      <c r="P41" t="str">
        <f t="shared" si="7"/>
        <v>4882190000</v>
      </c>
      <c r="S41" s="21" t="s">
        <v>11</v>
      </c>
      <c r="T41" t="s">
        <v>9</v>
      </c>
      <c r="U41" t="s">
        <v>10</v>
      </c>
      <c r="V41">
        <v>31203.46</v>
      </c>
      <c r="W41">
        <v>34536.29</v>
      </c>
      <c r="X41">
        <v>29914.5</v>
      </c>
      <c r="Y41">
        <v>34228.19</v>
      </c>
      <c r="Z41">
        <v>3056.56</v>
      </c>
      <c r="AA41" t="str">
        <f>TRIM(S41)</f>
        <v>1/5/21</v>
      </c>
      <c r="AB41" t="str">
        <f>LEFT(TRIM(T41),3)</f>
        <v>Jan</v>
      </c>
      <c r="AC41" t="str">
        <f>TRIM(U41)</f>
        <v>BTCUSD</v>
      </c>
      <c r="AD41" t="str">
        <f>TRIM(V41)</f>
        <v>31203.46</v>
      </c>
      <c r="AE41" t="str">
        <f>TRIM(W41)</f>
        <v>34536.29</v>
      </c>
      <c r="AF41" t="str">
        <f>TRIM(X41)</f>
        <v>29914.5</v>
      </c>
      <c r="AG41" t="str">
        <f>TRIM(Y41)</f>
        <v>34228.19</v>
      </c>
      <c r="AH41" t="str">
        <f>TRIM(Z41)</f>
        <v>3056.56</v>
      </c>
    </row>
    <row r="42" spans="1:34" x14ac:dyDescent="0.25">
      <c r="A42" t="s">
        <v>164</v>
      </c>
      <c r="B42" t="s">
        <v>388</v>
      </c>
      <c r="C42" t="s">
        <v>384</v>
      </c>
      <c r="D42">
        <v>4206.82</v>
      </c>
      <c r="E42">
        <v>4217.37</v>
      </c>
      <c r="F42">
        <v>4198.2700000000004</v>
      </c>
      <c r="G42">
        <v>4208.12</v>
      </c>
      <c r="H42">
        <v>4860930000</v>
      </c>
      <c r="I42" t="str">
        <f t="shared" si="0"/>
        <v>6/2/21</v>
      </c>
      <c r="J42" t="str">
        <f t="shared" si="1"/>
        <v>Jun</v>
      </c>
      <c r="K42" t="str">
        <f t="shared" si="2"/>
        <v>SP500</v>
      </c>
      <c r="L42" t="str">
        <f t="shared" si="3"/>
        <v>4206.82</v>
      </c>
      <c r="M42" t="str">
        <f t="shared" si="4"/>
        <v>4217.37</v>
      </c>
      <c r="N42" t="str">
        <f t="shared" si="5"/>
        <v>4198.27</v>
      </c>
      <c r="O42" t="str">
        <f t="shared" si="6"/>
        <v>4208.12</v>
      </c>
      <c r="P42" t="str">
        <f t="shared" si="7"/>
        <v>4860930000</v>
      </c>
      <c r="S42" s="22" t="s">
        <v>12</v>
      </c>
      <c r="T42" t="s">
        <v>383</v>
      </c>
      <c r="U42" t="s">
        <v>384</v>
      </c>
      <c r="V42">
        <v>3712.2</v>
      </c>
      <c r="W42">
        <v>3783.04</v>
      </c>
      <c r="X42">
        <v>3705.34</v>
      </c>
      <c r="Y42">
        <v>3748.14</v>
      </c>
      <c r="Z42">
        <v>6049970000</v>
      </c>
      <c r="AA42" t="str">
        <f>TRIM(S42)</f>
        <v>1/6/21</v>
      </c>
      <c r="AB42" t="str">
        <f>LEFT(TRIM(T42),3)</f>
        <v>Jan</v>
      </c>
      <c r="AC42" t="str">
        <f>TRIM(U42)</f>
        <v>SP500</v>
      </c>
      <c r="AD42" t="str">
        <f>TRIM(V42)</f>
        <v>3712.2</v>
      </c>
      <c r="AE42" t="str">
        <f>TRIM(W42)</f>
        <v>3783.04</v>
      </c>
      <c r="AF42" t="str">
        <f>TRIM(X42)</f>
        <v>3705.34</v>
      </c>
      <c r="AG42" t="str">
        <f>TRIM(Y42)</f>
        <v>3748.14</v>
      </c>
      <c r="AH42" t="str">
        <f>TRIM(Z42)</f>
        <v>6049970000</v>
      </c>
    </row>
    <row r="43" spans="1:34" x14ac:dyDescent="0.25">
      <c r="A43" t="s">
        <v>42</v>
      </c>
      <c r="B43" t="s">
        <v>385</v>
      </c>
      <c r="C43" t="s">
        <v>384</v>
      </c>
      <c r="D43">
        <v>3836.66</v>
      </c>
      <c r="E43">
        <v>3872.42</v>
      </c>
      <c r="F43">
        <v>3836.66</v>
      </c>
      <c r="G43">
        <v>3871.74</v>
      </c>
      <c r="H43">
        <v>4856670000</v>
      </c>
      <c r="I43" t="str">
        <f t="shared" si="0"/>
        <v>2/4/21</v>
      </c>
      <c r="J43" t="str">
        <f t="shared" si="1"/>
        <v>Feb</v>
      </c>
      <c r="K43" t="str">
        <f t="shared" si="2"/>
        <v>SP500</v>
      </c>
      <c r="L43" t="str">
        <f t="shared" si="3"/>
        <v>3836.66</v>
      </c>
      <c r="M43" t="str">
        <f t="shared" si="4"/>
        <v>3872.42</v>
      </c>
      <c r="N43" t="str">
        <f t="shared" si="5"/>
        <v>3836.66</v>
      </c>
      <c r="O43" t="str">
        <f t="shared" si="6"/>
        <v>3871.74</v>
      </c>
      <c r="P43" t="str">
        <f t="shared" si="7"/>
        <v>4856670000</v>
      </c>
      <c r="S43" s="21" t="s">
        <v>12</v>
      </c>
      <c r="T43" t="s">
        <v>9</v>
      </c>
      <c r="U43" t="s">
        <v>10</v>
      </c>
      <c r="V43">
        <v>34228.19</v>
      </c>
      <c r="W43">
        <v>37824.480000000003</v>
      </c>
      <c r="X43">
        <v>33685.82</v>
      </c>
      <c r="Y43">
        <v>37613.11</v>
      </c>
      <c r="Z43">
        <v>4925</v>
      </c>
      <c r="AA43" t="str">
        <f>TRIM(S43)</f>
        <v>1/6/21</v>
      </c>
      <c r="AB43" t="str">
        <f>LEFT(TRIM(T43),3)</f>
        <v>Jan</v>
      </c>
      <c r="AC43" t="str">
        <f>TRIM(U43)</f>
        <v>BTCUSD</v>
      </c>
      <c r="AD43" t="str">
        <f>TRIM(V43)</f>
        <v>34228.19</v>
      </c>
      <c r="AE43" t="str">
        <f>TRIM(W43)</f>
        <v>37824.48</v>
      </c>
      <c r="AF43" t="str">
        <f>TRIM(X43)</f>
        <v>33685.82</v>
      </c>
      <c r="AG43" t="str">
        <f>TRIM(Y43)</f>
        <v>37613.11</v>
      </c>
      <c r="AH43" t="str">
        <f>TRIM(Z43)</f>
        <v>4925</v>
      </c>
    </row>
    <row r="44" spans="1:34" x14ac:dyDescent="0.25">
      <c r="A44" t="s">
        <v>41</v>
      </c>
      <c r="B44" t="s">
        <v>385</v>
      </c>
      <c r="C44" t="s">
        <v>384</v>
      </c>
      <c r="D44">
        <v>3840.27</v>
      </c>
      <c r="E44">
        <v>3847.51</v>
      </c>
      <c r="F44">
        <v>3816.68</v>
      </c>
      <c r="G44">
        <v>3830.17</v>
      </c>
      <c r="H44">
        <v>4846900000</v>
      </c>
      <c r="I44" t="str">
        <f t="shared" si="0"/>
        <v>2/3/21</v>
      </c>
      <c r="J44" t="str">
        <f t="shared" si="1"/>
        <v>Feb</v>
      </c>
      <c r="K44" t="str">
        <f t="shared" si="2"/>
        <v>SP500</v>
      </c>
      <c r="L44" t="str">
        <f t="shared" si="3"/>
        <v>3840.27</v>
      </c>
      <c r="M44" t="str">
        <f t="shared" si="4"/>
        <v>3847.51</v>
      </c>
      <c r="N44" t="str">
        <f t="shared" si="5"/>
        <v>3816.68</v>
      </c>
      <c r="O44" t="str">
        <f t="shared" si="6"/>
        <v>3830.17</v>
      </c>
      <c r="P44" t="str">
        <f t="shared" si="7"/>
        <v>4846900000</v>
      </c>
      <c r="S44" s="21" t="s">
        <v>13</v>
      </c>
      <c r="T44" t="s">
        <v>383</v>
      </c>
      <c r="U44" t="s">
        <v>384</v>
      </c>
      <c r="V44">
        <v>3764.71</v>
      </c>
      <c r="W44">
        <v>3811.55</v>
      </c>
      <c r="X44">
        <v>3764.71</v>
      </c>
      <c r="Y44">
        <v>3803.79</v>
      </c>
      <c r="Z44">
        <v>5080870000</v>
      </c>
      <c r="AA44" t="str">
        <f>TRIM(S44)</f>
        <v>1/7/21</v>
      </c>
      <c r="AB44" t="str">
        <f>LEFT(TRIM(T44),3)</f>
        <v>Jan</v>
      </c>
      <c r="AC44" t="str">
        <f>TRIM(U44)</f>
        <v>SP500</v>
      </c>
      <c r="AD44" t="str">
        <f>TRIM(V44)</f>
        <v>3764.71</v>
      </c>
      <c r="AE44" t="str">
        <f>TRIM(W44)</f>
        <v>3811.55</v>
      </c>
      <c r="AF44" t="str">
        <f>TRIM(X44)</f>
        <v>3764.71</v>
      </c>
      <c r="AG44" t="str">
        <f>TRIM(Y44)</f>
        <v>3803.79</v>
      </c>
      <c r="AH44" t="str">
        <f>TRIM(Z44)</f>
        <v>5080870000</v>
      </c>
    </row>
    <row r="45" spans="1:34" x14ac:dyDescent="0.25">
      <c r="A45" t="s">
        <v>43</v>
      </c>
      <c r="B45" t="s">
        <v>385</v>
      </c>
      <c r="C45" t="s">
        <v>384</v>
      </c>
      <c r="D45">
        <v>3878.3</v>
      </c>
      <c r="E45">
        <v>3894.56</v>
      </c>
      <c r="F45">
        <v>3874.93</v>
      </c>
      <c r="G45">
        <v>3886.83</v>
      </c>
      <c r="H45">
        <v>4838580000</v>
      </c>
      <c r="I45" t="str">
        <f t="shared" si="0"/>
        <v>2/5/21</v>
      </c>
      <c r="J45" t="str">
        <f t="shared" si="1"/>
        <v>Feb</v>
      </c>
      <c r="K45" t="str">
        <f t="shared" si="2"/>
        <v>SP500</v>
      </c>
      <c r="L45" t="str">
        <f t="shared" si="3"/>
        <v>3878.3</v>
      </c>
      <c r="M45" t="str">
        <f t="shared" si="4"/>
        <v>3894.56</v>
      </c>
      <c r="N45" t="str">
        <f t="shared" si="5"/>
        <v>3874.93</v>
      </c>
      <c r="O45" t="str">
        <f t="shared" si="6"/>
        <v>3886.83</v>
      </c>
      <c r="P45" t="str">
        <f t="shared" si="7"/>
        <v>4838580000</v>
      </c>
      <c r="S45" s="21" t="s">
        <v>13</v>
      </c>
      <c r="T45" t="s">
        <v>9</v>
      </c>
      <c r="U45" t="s">
        <v>10</v>
      </c>
      <c r="V45">
        <v>37613.11</v>
      </c>
      <c r="W45">
        <v>40396</v>
      </c>
      <c r="X45">
        <v>36129.050000000003</v>
      </c>
      <c r="Y45">
        <v>38474.78</v>
      </c>
      <c r="Z45">
        <v>5743.52</v>
      </c>
      <c r="AA45" t="str">
        <f>TRIM(S45)</f>
        <v>1/7/21</v>
      </c>
      <c r="AB45" t="str">
        <f>LEFT(TRIM(T45),3)</f>
        <v>Jan</v>
      </c>
      <c r="AC45" t="str">
        <f>TRIM(U45)</f>
        <v>BTCUSD</v>
      </c>
      <c r="AD45" t="str">
        <f>TRIM(V45)</f>
        <v>37613.11</v>
      </c>
      <c r="AE45" t="str">
        <f>TRIM(W45)</f>
        <v>40396</v>
      </c>
      <c r="AF45" t="str">
        <f>TRIM(X45)</f>
        <v>36129.05</v>
      </c>
      <c r="AG45" t="str">
        <f>TRIM(Y45)</f>
        <v>38474.78</v>
      </c>
      <c r="AH45" t="str">
        <f>TRIM(Z45)</f>
        <v>5743.52</v>
      </c>
    </row>
    <row r="46" spans="1:34" x14ac:dyDescent="0.25">
      <c r="A46" t="s">
        <v>57</v>
      </c>
      <c r="B46" t="s">
        <v>385</v>
      </c>
      <c r="C46" t="s">
        <v>384</v>
      </c>
      <c r="D46">
        <v>3921.16</v>
      </c>
      <c r="E46">
        <v>3930.41</v>
      </c>
      <c r="F46">
        <v>3903.07</v>
      </c>
      <c r="G46">
        <v>3906.71</v>
      </c>
      <c r="H46">
        <v>4823940000</v>
      </c>
      <c r="I46" t="str">
        <f t="shared" si="0"/>
        <v>2/19/21</v>
      </c>
      <c r="J46" t="str">
        <f t="shared" si="1"/>
        <v>Feb</v>
      </c>
      <c r="K46" t="str">
        <f t="shared" si="2"/>
        <v>SP500</v>
      </c>
      <c r="L46" t="str">
        <f t="shared" si="3"/>
        <v>3921.16</v>
      </c>
      <c r="M46" t="str">
        <f t="shared" si="4"/>
        <v>3930.41</v>
      </c>
      <c r="N46" t="str">
        <f t="shared" si="5"/>
        <v>3903.07</v>
      </c>
      <c r="O46" t="str">
        <f t="shared" si="6"/>
        <v>3906.71</v>
      </c>
      <c r="P46" t="str">
        <f t="shared" si="7"/>
        <v>4823940000</v>
      </c>
      <c r="S46" s="21" t="s">
        <v>14</v>
      </c>
      <c r="T46" t="s">
        <v>383</v>
      </c>
      <c r="U46" t="s">
        <v>384</v>
      </c>
      <c r="V46">
        <v>3815.05</v>
      </c>
      <c r="W46">
        <v>3826.69</v>
      </c>
      <c r="X46">
        <v>3783.6</v>
      </c>
      <c r="Y46">
        <v>3824.68</v>
      </c>
      <c r="Z46">
        <v>4764180000</v>
      </c>
      <c r="AA46" t="str">
        <f>TRIM(S46)</f>
        <v>1/8/21</v>
      </c>
      <c r="AB46" t="str">
        <f>LEFT(TRIM(T46),3)</f>
        <v>Jan</v>
      </c>
      <c r="AC46" t="str">
        <f>TRIM(U46)</f>
        <v>SP500</v>
      </c>
      <c r="AD46" t="str">
        <f>TRIM(V46)</f>
        <v>3815.05</v>
      </c>
      <c r="AE46" t="str">
        <f>TRIM(W46)</f>
        <v>3826.69</v>
      </c>
      <c r="AF46" t="str">
        <f>TRIM(X46)</f>
        <v>3783.6</v>
      </c>
      <c r="AG46" t="str">
        <f>TRIM(Y46)</f>
        <v>3824.68</v>
      </c>
      <c r="AH46" t="str">
        <f>TRIM(Z46)</f>
        <v>4764180000</v>
      </c>
    </row>
    <row r="47" spans="1:34" x14ac:dyDescent="0.25">
      <c r="A47" t="s">
        <v>48</v>
      </c>
      <c r="B47" t="s">
        <v>385</v>
      </c>
      <c r="C47" t="s">
        <v>384</v>
      </c>
      <c r="D47">
        <v>3920.78</v>
      </c>
      <c r="E47">
        <v>3931.5</v>
      </c>
      <c r="F47">
        <v>3884.94</v>
      </c>
      <c r="G47">
        <v>3909.88</v>
      </c>
      <c r="H47">
        <v>4815380000</v>
      </c>
      <c r="I47" t="str">
        <f t="shared" si="0"/>
        <v>2/10/21</v>
      </c>
      <c r="J47" t="str">
        <f t="shared" si="1"/>
        <v>Feb</v>
      </c>
      <c r="K47" t="str">
        <f t="shared" si="2"/>
        <v>SP500</v>
      </c>
      <c r="L47" t="str">
        <f t="shared" si="3"/>
        <v>3920.78</v>
      </c>
      <c r="M47" t="str">
        <f t="shared" si="4"/>
        <v>3931.5</v>
      </c>
      <c r="N47" t="str">
        <f t="shared" si="5"/>
        <v>3884.94</v>
      </c>
      <c r="O47" t="str">
        <f t="shared" si="6"/>
        <v>3909.88</v>
      </c>
      <c r="P47" t="str">
        <f t="shared" si="7"/>
        <v>4815380000</v>
      </c>
      <c r="S47" s="21" t="s">
        <v>14</v>
      </c>
      <c r="T47" t="s">
        <v>9</v>
      </c>
      <c r="U47" t="s">
        <v>10</v>
      </c>
      <c r="V47">
        <v>38474.78</v>
      </c>
      <c r="W47">
        <v>41999.99</v>
      </c>
      <c r="X47">
        <v>37574.79</v>
      </c>
      <c r="Y47">
        <v>40279.03</v>
      </c>
      <c r="Z47">
        <v>5661.85</v>
      </c>
      <c r="AA47" t="str">
        <f>TRIM(S47)</f>
        <v>1/8/21</v>
      </c>
      <c r="AB47" t="str">
        <f>LEFT(TRIM(T47),3)</f>
        <v>Jan</v>
      </c>
      <c r="AC47" t="str">
        <f>TRIM(U47)</f>
        <v>BTCUSD</v>
      </c>
      <c r="AD47" t="str">
        <f>TRIM(V47)</f>
        <v>38474.78</v>
      </c>
      <c r="AE47" t="str">
        <f>TRIM(W47)</f>
        <v>41999.99</v>
      </c>
      <c r="AF47" t="str">
        <f>TRIM(X47)</f>
        <v>37574.79</v>
      </c>
      <c r="AG47" t="str">
        <f>TRIM(Y47)</f>
        <v>40279.03</v>
      </c>
      <c r="AH47" t="str">
        <f>TRIM(Z47)</f>
        <v>5661.85</v>
      </c>
    </row>
    <row r="48" spans="1:34" x14ac:dyDescent="0.25">
      <c r="A48" t="s">
        <v>56</v>
      </c>
      <c r="B48" t="s">
        <v>385</v>
      </c>
      <c r="C48" t="s">
        <v>384</v>
      </c>
      <c r="D48">
        <v>3915.86</v>
      </c>
      <c r="E48">
        <v>3921.98</v>
      </c>
      <c r="F48">
        <v>3885.03</v>
      </c>
      <c r="G48">
        <v>3913.97</v>
      </c>
      <c r="H48">
        <v>4773430000</v>
      </c>
      <c r="I48" t="str">
        <f t="shared" si="0"/>
        <v>2/18/21</v>
      </c>
      <c r="J48" t="str">
        <f t="shared" si="1"/>
        <v>Feb</v>
      </c>
      <c r="K48" t="str">
        <f t="shared" si="2"/>
        <v>SP500</v>
      </c>
      <c r="L48" t="str">
        <f t="shared" si="3"/>
        <v>3915.86</v>
      </c>
      <c r="M48" t="str">
        <f t="shared" si="4"/>
        <v>3921.98</v>
      </c>
      <c r="N48" t="str">
        <f t="shared" si="5"/>
        <v>3885.03</v>
      </c>
      <c r="O48" t="str">
        <f t="shared" si="6"/>
        <v>3913.97</v>
      </c>
      <c r="P48" t="str">
        <f t="shared" si="7"/>
        <v>4773430000</v>
      </c>
      <c r="S48" s="21" t="s">
        <v>15</v>
      </c>
      <c r="T48" t="s">
        <v>9</v>
      </c>
      <c r="U48" t="s">
        <v>10</v>
      </c>
      <c r="V48">
        <v>40279.03</v>
      </c>
      <c r="W48">
        <v>41470.21</v>
      </c>
      <c r="X48">
        <v>38768.82</v>
      </c>
      <c r="Y48">
        <v>40490.5</v>
      </c>
      <c r="Z48">
        <v>2678.95</v>
      </c>
      <c r="AA48" t="str">
        <f>TRIM(S48)</f>
        <v>1/9/21</v>
      </c>
      <c r="AB48" t="str">
        <f>LEFT(TRIM(T48),3)</f>
        <v>Jan</v>
      </c>
      <c r="AC48" t="str">
        <f>TRIM(U48)</f>
        <v>BTCUSD</v>
      </c>
      <c r="AD48" t="str">
        <f>TRIM(V48)</f>
        <v>40279.03</v>
      </c>
      <c r="AE48" t="str">
        <f>TRIM(W48)</f>
        <v>41470.21</v>
      </c>
      <c r="AF48" t="str">
        <f>TRIM(X48)</f>
        <v>38768.82</v>
      </c>
      <c r="AG48" t="str">
        <f>TRIM(Y48)</f>
        <v>40490.5</v>
      </c>
      <c r="AH48" t="str">
        <f>TRIM(Z48)</f>
        <v>2678.95</v>
      </c>
    </row>
    <row r="49" spans="1:34" x14ac:dyDescent="0.25">
      <c r="A49" t="s">
        <v>91</v>
      </c>
      <c r="B49" t="s">
        <v>386</v>
      </c>
      <c r="C49" t="s">
        <v>384</v>
      </c>
      <c r="D49">
        <v>3919.93</v>
      </c>
      <c r="E49">
        <v>3942.08</v>
      </c>
      <c r="F49">
        <v>3889.07</v>
      </c>
      <c r="G49">
        <v>3889.14</v>
      </c>
      <c r="H49">
        <v>4766990000</v>
      </c>
      <c r="I49" t="str">
        <f t="shared" si="0"/>
        <v>3/24/21</v>
      </c>
      <c r="J49" t="str">
        <f t="shared" si="1"/>
        <v>Mar</v>
      </c>
      <c r="K49" t="str">
        <f t="shared" si="2"/>
        <v>SP500</v>
      </c>
      <c r="L49" t="str">
        <f t="shared" si="3"/>
        <v>3919.93</v>
      </c>
      <c r="M49" t="str">
        <f t="shared" si="4"/>
        <v>3942.08</v>
      </c>
      <c r="N49" t="str">
        <f t="shared" si="5"/>
        <v>3889.07</v>
      </c>
      <c r="O49" t="str">
        <f t="shared" si="6"/>
        <v>3889.14</v>
      </c>
      <c r="P49" t="str">
        <f t="shared" si="7"/>
        <v>4766990000</v>
      </c>
      <c r="S49" s="21" t="s">
        <v>288</v>
      </c>
      <c r="T49" t="s">
        <v>392</v>
      </c>
      <c r="U49" t="s">
        <v>384</v>
      </c>
      <c r="V49">
        <v>4317.16</v>
      </c>
      <c r="W49">
        <v>4375.1899999999996</v>
      </c>
      <c r="X49">
        <v>4288.5200000000004</v>
      </c>
      <c r="Y49">
        <v>4357.04</v>
      </c>
      <c r="Z49">
        <v>3148980000</v>
      </c>
      <c r="AA49" t="str">
        <f>TRIM(S49)</f>
        <v>10/1/21</v>
      </c>
      <c r="AB49" t="str">
        <f>LEFT(TRIM(T49),3)</f>
        <v>Oct</v>
      </c>
      <c r="AC49" t="str">
        <f>TRIM(U49)</f>
        <v>SP500</v>
      </c>
      <c r="AD49" t="str">
        <f>TRIM(V49)</f>
        <v>4317.16</v>
      </c>
      <c r="AE49" t="str">
        <f>TRIM(W49)</f>
        <v>4375.19</v>
      </c>
      <c r="AF49" t="str">
        <f>TRIM(X49)</f>
        <v>4288.52</v>
      </c>
      <c r="AG49" t="str">
        <f>TRIM(Y49)</f>
        <v>4357.04</v>
      </c>
      <c r="AH49" t="str">
        <f>TRIM(Z49)</f>
        <v>3148980000</v>
      </c>
    </row>
    <row r="50" spans="1:34" x14ac:dyDescent="0.25">
      <c r="A50" t="s">
        <v>14</v>
      </c>
      <c r="B50" t="s">
        <v>383</v>
      </c>
      <c r="C50" t="s">
        <v>384</v>
      </c>
      <c r="D50">
        <v>3815.05</v>
      </c>
      <c r="E50">
        <v>3826.69</v>
      </c>
      <c r="F50">
        <v>3783.6</v>
      </c>
      <c r="G50">
        <v>3824.68</v>
      </c>
      <c r="H50">
        <v>4764180000</v>
      </c>
      <c r="I50" t="str">
        <f t="shared" si="0"/>
        <v>1/8/21</v>
      </c>
      <c r="J50" t="str">
        <f t="shared" si="1"/>
        <v>Jan</v>
      </c>
      <c r="K50" t="str">
        <f t="shared" si="2"/>
        <v>SP500</v>
      </c>
      <c r="L50" t="str">
        <f t="shared" si="3"/>
        <v>3815.05</v>
      </c>
      <c r="M50" t="str">
        <f t="shared" si="4"/>
        <v>3826.69</v>
      </c>
      <c r="N50" t="str">
        <f t="shared" si="5"/>
        <v>3783.6</v>
      </c>
      <c r="O50" t="str">
        <f t="shared" si="6"/>
        <v>3824.68</v>
      </c>
      <c r="P50" t="str">
        <f t="shared" si="7"/>
        <v>4764180000</v>
      </c>
      <c r="S50" s="21" t="s">
        <v>288</v>
      </c>
      <c r="T50" t="s">
        <v>289</v>
      </c>
      <c r="U50" t="s">
        <v>10</v>
      </c>
      <c r="V50">
        <v>43628.160000000003</v>
      </c>
      <c r="W50">
        <v>48495.68</v>
      </c>
      <c r="X50">
        <v>43472.59</v>
      </c>
      <c r="Y50">
        <v>47555.51</v>
      </c>
      <c r="Z50">
        <v>3254.02</v>
      </c>
      <c r="AA50" t="str">
        <f>TRIM(S50)</f>
        <v>10/1/21</v>
      </c>
      <c r="AB50" t="str">
        <f>LEFT(TRIM(T50),3)</f>
        <v>Oct</v>
      </c>
      <c r="AC50" t="str">
        <f>TRIM(U50)</f>
        <v>BTCUSD</v>
      </c>
      <c r="AD50" t="str">
        <f>TRIM(V50)</f>
        <v>43628.16</v>
      </c>
      <c r="AE50" t="str">
        <f>TRIM(W50)</f>
        <v>48495.68</v>
      </c>
      <c r="AF50" t="str">
        <f>TRIM(X50)</f>
        <v>43472.59</v>
      </c>
      <c r="AG50" t="str">
        <f>TRIM(Y50)</f>
        <v>47555.51</v>
      </c>
      <c r="AH50" t="str">
        <f>TRIM(Z50)</f>
        <v>3254.02</v>
      </c>
    </row>
    <row r="51" spans="1:34" x14ac:dyDescent="0.25">
      <c r="A51" t="s">
        <v>55</v>
      </c>
      <c r="B51" t="s">
        <v>385</v>
      </c>
      <c r="C51" t="s">
        <v>384</v>
      </c>
      <c r="D51">
        <v>3918.5</v>
      </c>
      <c r="E51">
        <v>3933.61</v>
      </c>
      <c r="F51">
        <v>3900.43</v>
      </c>
      <c r="G51">
        <v>3931.33</v>
      </c>
      <c r="H51">
        <v>4718280000</v>
      </c>
      <c r="I51" t="str">
        <f t="shared" si="0"/>
        <v>2/17/21</v>
      </c>
      <c r="J51" t="str">
        <f t="shared" si="1"/>
        <v>Feb</v>
      </c>
      <c r="K51" t="str">
        <f t="shared" si="2"/>
        <v>SP500</v>
      </c>
      <c r="L51" t="str">
        <f t="shared" si="3"/>
        <v>3918.5</v>
      </c>
      <c r="M51" t="str">
        <f t="shared" si="4"/>
        <v>3933.61</v>
      </c>
      <c r="N51" t="str">
        <f t="shared" si="5"/>
        <v>3900.43</v>
      </c>
      <c r="O51" t="str">
        <f t="shared" si="6"/>
        <v>3931.33</v>
      </c>
      <c r="P51" t="str">
        <f t="shared" si="7"/>
        <v>4718280000</v>
      </c>
      <c r="S51" s="21" t="s">
        <v>298</v>
      </c>
      <c r="T51" t="s">
        <v>289</v>
      </c>
      <c r="U51" t="s">
        <v>10</v>
      </c>
      <c r="V51">
        <v>55043.76</v>
      </c>
      <c r="W51">
        <v>56759.01</v>
      </c>
      <c r="X51">
        <v>54376.52</v>
      </c>
      <c r="Y51">
        <v>56520.58</v>
      </c>
      <c r="Z51">
        <v>1166.24</v>
      </c>
      <c r="AA51" t="str">
        <f>TRIM(S51)</f>
        <v>10/10/21</v>
      </c>
      <c r="AB51" t="str">
        <f>LEFT(TRIM(T51),3)</f>
        <v>Oct</v>
      </c>
      <c r="AC51" t="str">
        <f>TRIM(U51)</f>
        <v>BTCUSD</v>
      </c>
      <c r="AD51" t="str">
        <f>TRIM(V51)</f>
        <v>55043.76</v>
      </c>
      <c r="AE51" t="str">
        <f>TRIM(W51)</f>
        <v>56759.01</v>
      </c>
      <c r="AF51" t="str">
        <f>TRIM(X51)</f>
        <v>54376.52</v>
      </c>
      <c r="AG51" t="str">
        <f>TRIM(Y51)</f>
        <v>56520.58</v>
      </c>
      <c r="AH51" t="str">
        <f>TRIM(Z51)</f>
        <v>1166.24</v>
      </c>
    </row>
    <row r="52" spans="1:34" x14ac:dyDescent="0.25">
      <c r="A52" t="s">
        <v>90</v>
      </c>
      <c r="B52" t="s">
        <v>386</v>
      </c>
      <c r="C52" t="s">
        <v>384</v>
      </c>
      <c r="D52">
        <v>3937.6</v>
      </c>
      <c r="E52">
        <v>3949.13</v>
      </c>
      <c r="F52">
        <v>3901.57</v>
      </c>
      <c r="G52">
        <v>3910.52</v>
      </c>
      <c r="H52">
        <v>4645340000</v>
      </c>
      <c r="I52" t="str">
        <f t="shared" si="0"/>
        <v>3/23/21</v>
      </c>
      <c r="J52" t="str">
        <f t="shared" si="1"/>
        <v>Mar</v>
      </c>
      <c r="K52" t="str">
        <f t="shared" si="2"/>
        <v>SP500</v>
      </c>
      <c r="L52" t="str">
        <f t="shared" si="3"/>
        <v>3937.6</v>
      </c>
      <c r="M52" t="str">
        <f t="shared" si="4"/>
        <v>3949.13</v>
      </c>
      <c r="N52" t="str">
        <f t="shared" si="5"/>
        <v>3901.57</v>
      </c>
      <c r="O52" t="str">
        <f t="shared" si="6"/>
        <v>3910.52</v>
      </c>
      <c r="P52" t="str">
        <f t="shared" si="7"/>
        <v>4645340000</v>
      </c>
      <c r="S52" s="21" t="s">
        <v>299</v>
      </c>
      <c r="T52" t="s">
        <v>392</v>
      </c>
      <c r="U52" t="s">
        <v>384</v>
      </c>
      <c r="V52">
        <v>4385.4399999999996</v>
      </c>
      <c r="W52">
        <v>4415.88</v>
      </c>
      <c r="X52">
        <v>4360.59</v>
      </c>
      <c r="Y52">
        <v>4361.1899999999996</v>
      </c>
      <c r="Z52">
        <v>2580000000</v>
      </c>
      <c r="AA52" t="str">
        <f>TRIM(S52)</f>
        <v>10/11/21</v>
      </c>
      <c r="AB52" t="str">
        <f>LEFT(TRIM(T52),3)</f>
        <v>Oct</v>
      </c>
      <c r="AC52" t="str">
        <f>TRIM(U52)</f>
        <v>SP500</v>
      </c>
      <c r="AD52" t="str">
        <f>TRIM(V52)</f>
        <v>4385.44</v>
      </c>
      <c r="AE52" t="str">
        <f>TRIM(W52)</f>
        <v>4415.88</v>
      </c>
      <c r="AF52" t="str">
        <f>TRIM(X52)</f>
        <v>4360.59</v>
      </c>
      <c r="AG52" t="str">
        <f>TRIM(Y52)</f>
        <v>4361.19</v>
      </c>
      <c r="AH52" t="str">
        <f>TRIM(Z52)</f>
        <v>2580000000</v>
      </c>
    </row>
    <row r="53" spans="1:34" x14ac:dyDescent="0.25">
      <c r="A53" t="s">
        <v>46</v>
      </c>
      <c r="B53" t="s">
        <v>385</v>
      </c>
      <c r="C53" t="s">
        <v>384</v>
      </c>
      <c r="D53">
        <v>3892.59</v>
      </c>
      <c r="E53">
        <v>3915.77</v>
      </c>
      <c r="F53">
        <v>3892.59</v>
      </c>
      <c r="G53">
        <v>3915.59</v>
      </c>
      <c r="H53">
        <v>4635030000</v>
      </c>
      <c r="I53" t="str">
        <f t="shared" si="0"/>
        <v>2/8/21</v>
      </c>
      <c r="J53" t="str">
        <f t="shared" si="1"/>
        <v>Feb</v>
      </c>
      <c r="K53" t="str">
        <f t="shared" si="2"/>
        <v>SP500</v>
      </c>
      <c r="L53" t="str">
        <f t="shared" si="3"/>
        <v>3892.59</v>
      </c>
      <c r="M53" t="str">
        <f t="shared" si="4"/>
        <v>3915.77</v>
      </c>
      <c r="N53" t="str">
        <f t="shared" si="5"/>
        <v>3892.59</v>
      </c>
      <c r="O53" t="str">
        <f t="shared" si="6"/>
        <v>3915.59</v>
      </c>
      <c r="P53" t="str">
        <f t="shared" si="7"/>
        <v>4635030000</v>
      </c>
      <c r="S53" s="21" t="s">
        <v>299</v>
      </c>
      <c r="T53" t="s">
        <v>289</v>
      </c>
      <c r="U53" t="s">
        <v>10</v>
      </c>
      <c r="V53">
        <v>56520.58</v>
      </c>
      <c r="W53">
        <v>58000</v>
      </c>
      <c r="X53">
        <v>55838.77</v>
      </c>
      <c r="Y53">
        <v>56710</v>
      </c>
      <c r="Z53">
        <v>1027.9100000000001</v>
      </c>
      <c r="AA53" t="str">
        <f>TRIM(S53)</f>
        <v>10/11/21</v>
      </c>
      <c r="AB53" t="str">
        <f>LEFT(TRIM(T53),3)</f>
        <v>Oct</v>
      </c>
      <c r="AC53" t="str">
        <f>TRIM(U53)</f>
        <v>BTCUSD</v>
      </c>
      <c r="AD53" t="str">
        <f>TRIM(V53)</f>
        <v>56520.58</v>
      </c>
      <c r="AE53" t="str">
        <f>TRIM(W53)</f>
        <v>58000</v>
      </c>
      <c r="AF53" t="str">
        <f>TRIM(X53)</f>
        <v>55838.77</v>
      </c>
      <c r="AG53" t="str">
        <f>TRIM(Y53)</f>
        <v>56710</v>
      </c>
      <c r="AH53" t="str">
        <f>TRIM(Z53)</f>
        <v>1027.91</v>
      </c>
    </row>
    <row r="54" spans="1:34" x14ac:dyDescent="0.25">
      <c r="A54" t="s">
        <v>96</v>
      </c>
      <c r="B54" t="s">
        <v>386</v>
      </c>
      <c r="C54" t="s">
        <v>384</v>
      </c>
      <c r="D54">
        <v>3969.31</v>
      </c>
      <c r="E54">
        <v>3981.83</v>
      </c>
      <c r="F54">
        <v>3943.25</v>
      </c>
      <c r="G54">
        <v>3971.09</v>
      </c>
      <c r="H54">
        <v>4619840000</v>
      </c>
      <c r="I54" t="str">
        <f t="shared" si="0"/>
        <v>3/29/21</v>
      </c>
      <c r="J54" t="str">
        <f t="shared" si="1"/>
        <v>Mar</v>
      </c>
      <c r="K54" t="str">
        <f t="shared" si="2"/>
        <v>SP500</v>
      </c>
      <c r="L54" t="str">
        <f t="shared" si="3"/>
        <v>3969.31</v>
      </c>
      <c r="M54" t="str">
        <f t="shared" si="4"/>
        <v>3981.83</v>
      </c>
      <c r="N54" t="str">
        <f t="shared" si="5"/>
        <v>3943.25</v>
      </c>
      <c r="O54" t="str">
        <f t="shared" si="6"/>
        <v>3971.09</v>
      </c>
      <c r="P54" t="str">
        <f t="shared" si="7"/>
        <v>4619840000</v>
      </c>
      <c r="S54" s="21" t="s">
        <v>300</v>
      </c>
      <c r="T54" t="s">
        <v>392</v>
      </c>
      <c r="U54" t="s">
        <v>384</v>
      </c>
      <c r="V54">
        <v>4368.3100000000004</v>
      </c>
      <c r="W54">
        <v>4374.8900000000003</v>
      </c>
      <c r="X54">
        <v>4342.09</v>
      </c>
      <c r="Y54">
        <v>4350.6499999999996</v>
      </c>
      <c r="Z54">
        <v>2608150000</v>
      </c>
      <c r="AA54" t="str">
        <f>TRIM(S54)</f>
        <v>10/12/21</v>
      </c>
      <c r="AB54" t="str">
        <f>LEFT(TRIM(T54),3)</f>
        <v>Oct</v>
      </c>
      <c r="AC54" t="str">
        <f>TRIM(U54)</f>
        <v>SP500</v>
      </c>
      <c r="AD54" t="str">
        <f>TRIM(V54)</f>
        <v>4368.31</v>
      </c>
      <c r="AE54" t="str">
        <f>TRIM(W54)</f>
        <v>4374.89</v>
      </c>
      <c r="AF54" t="str">
        <f>TRIM(X54)</f>
        <v>4342.09</v>
      </c>
      <c r="AG54" t="str">
        <f>TRIM(Y54)</f>
        <v>4350.65</v>
      </c>
      <c r="AH54" t="str">
        <f>TRIM(Z54)</f>
        <v>2608150000</v>
      </c>
    </row>
    <row r="55" spans="1:34" x14ac:dyDescent="0.25">
      <c r="A55" t="s">
        <v>83</v>
      </c>
      <c r="B55" t="s">
        <v>386</v>
      </c>
      <c r="C55" t="s">
        <v>384</v>
      </c>
      <c r="D55">
        <v>3973.59</v>
      </c>
      <c r="E55">
        <v>3981.04</v>
      </c>
      <c r="F55">
        <v>3953.44</v>
      </c>
      <c r="G55">
        <v>3962.71</v>
      </c>
      <c r="H55">
        <v>4604870000</v>
      </c>
      <c r="I55" t="str">
        <f t="shared" si="0"/>
        <v>3/16/21</v>
      </c>
      <c r="J55" t="str">
        <f t="shared" si="1"/>
        <v>Mar</v>
      </c>
      <c r="K55" t="str">
        <f t="shared" si="2"/>
        <v>SP500</v>
      </c>
      <c r="L55" t="str">
        <f t="shared" si="3"/>
        <v>3973.59</v>
      </c>
      <c r="M55" t="str">
        <f t="shared" si="4"/>
        <v>3981.04</v>
      </c>
      <c r="N55" t="str">
        <f t="shared" si="5"/>
        <v>3953.44</v>
      </c>
      <c r="O55" t="str">
        <f t="shared" si="6"/>
        <v>3962.71</v>
      </c>
      <c r="P55" t="str">
        <f t="shared" si="7"/>
        <v>4604870000</v>
      </c>
      <c r="S55" s="21" t="s">
        <v>300</v>
      </c>
      <c r="T55" t="s">
        <v>289</v>
      </c>
      <c r="U55" t="s">
        <v>10</v>
      </c>
      <c r="V55">
        <v>56710</v>
      </c>
      <c r="W55">
        <v>57688.88</v>
      </c>
      <c r="X55">
        <v>53911.79</v>
      </c>
      <c r="Y55">
        <v>56289.06</v>
      </c>
      <c r="Z55">
        <v>1713.92</v>
      </c>
      <c r="AA55" t="str">
        <f>TRIM(S55)</f>
        <v>10/12/21</v>
      </c>
      <c r="AB55" t="str">
        <f>LEFT(TRIM(T55),3)</f>
        <v>Oct</v>
      </c>
      <c r="AC55" t="str">
        <f>TRIM(U55)</f>
        <v>BTCUSD</v>
      </c>
      <c r="AD55" t="str">
        <f>TRIM(V55)</f>
        <v>56710</v>
      </c>
      <c r="AE55" t="str">
        <f>TRIM(W55)</f>
        <v>57688.88</v>
      </c>
      <c r="AF55" t="str">
        <f>TRIM(X55)</f>
        <v>53911.79</v>
      </c>
      <c r="AG55" t="str">
        <f>TRIM(Y55)</f>
        <v>56289.06</v>
      </c>
      <c r="AH55" t="str">
        <f>TRIM(Z55)</f>
        <v>1713.92</v>
      </c>
    </row>
    <row r="56" spans="1:34" x14ac:dyDescent="0.25">
      <c r="A56" t="s">
        <v>19</v>
      </c>
      <c r="B56" t="s">
        <v>383</v>
      </c>
      <c r="C56" t="s">
        <v>384</v>
      </c>
      <c r="D56">
        <v>3802.23</v>
      </c>
      <c r="E56">
        <v>3820.96</v>
      </c>
      <c r="F56">
        <v>3791.5</v>
      </c>
      <c r="G56">
        <v>3809.84</v>
      </c>
      <c r="H56">
        <v>4590420000</v>
      </c>
      <c r="I56" t="str">
        <f t="shared" si="0"/>
        <v>1/13/21</v>
      </c>
      <c r="J56" t="str">
        <f t="shared" si="1"/>
        <v>Jan</v>
      </c>
      <c r="K56" t="str">
        <f t="shared" si="2"/>
        <v>SP500</v>
      </c>
      <c r="L56" t="str">
        <f t="shared" si="3"/>
        <v>3802.23</v>
      </c>
      <c r="M56" t="str">
        <f t="shared" si="4"/>
        <v>3820.96</v>
      </c>
      <c r="N56" t="str">
        <f t="shared" si="5"/>
        <v>3791.5</v>
      </c>
      <c r="O56" t="str">
        <f t="shared" si="6"/>
        <v>3809.84</v>
      </c>
      <c r="P56" t="str">
        <f t="shared" si="7"/>
        <v>4590420000</v>
      </c>
      <c r="S56" s="21" t="s">
        <v>301</v>
      </c>
      <c r="T56" t="s">
        <v>392</v>
      </c>
      <c r="U56" t="s">
        <v>384</v>
      </c>
      <c r="V56">
        <v>4358.01</v>
      </c>
      <c r="W56">
        <v>4372.87</v>
      </c>
      <c r="X56">
        <v>4329.92</v>
      </c>
      <c r="Y56">
        <v>4363.8</v>
      </c>
      <c r="Z56">
        <v>2926460000</v>
      </c>
      <c r="AA56" t="str">
        <f>TRIM(S56)</f>
        <v>10/13/21</v>
      </c>
      <c r="AB56" t="str">
        <f>LEFT(TRIM(T56),3)</f>
        <v>Oct</v>
      </c>
      <c r="AC56" t="str">
        <f>TRIM(U56)</f>
        <v>SP500</v>
      </c>
      <c r="AD56" t="str">
        <f>TRIM(V56)</f>
        <v>4358.01</v>
      </c>
      <c r="AE56" t="str">
        <f>TRIM(W56)</f>
        <v>4372.87</v>
      </c>
      <c r="AF56" t="str">
        <f>TRIM(X56)</f>
        <v>4329.92</v>
      </c>
      <c r="AG56" t="str">
        <f>TRIM(Y56)</f>
        <v>4363.8</v>
      </c>
      <c r="AH56" t="str">
        <f>TRIM(Z56)</f>
        <v>2926460000</v>
      </c>
    </row>
    <row r="57" spans="1:34" x14ac:dyDescent="0.25">
      <c r="A57" t="s">
        <v>11</v>
      </c>
      <c r="B57" t="s">
        <v>383</v>
      </c>
      <c r="C57" t="s">
        <v>384</v>
      </c>
      <c r="D57">
        <v>3698.02</v>
      </c>
      <c r="E57">
        <v>3737.83</v>
      </c>
      <c r="F57">
        <v>3695.07</v>
      </c>
      <c r="G57">
        <v>3726.86</v>
      </c>
      <c r="H57">
        <v>4582620000</v>
      </c>
      <c r="I57" t="str">
        <f t="shared" si="0"/>
        <v>1/5/21</v>
      </c>
      <c r="J57" t="str">
        <f t="shared" si="1"/>
        <v>Jan</v>
      </c>
      <c r="K57" t="str">
        <f t="shared" si="2"/>
        <v>SP500</v>
      </c>
      <c r="L57" t="str">
        <f t="shared" si="3"/>
        <v>3698.02</v>
      </c>
      <c r="M57" t="str">
        <f t="shared" si="4"/>
        <v>3737.83</v>
      </c>
      <c r="N57" t="str">
        <f t="shared" si="5"/>
        <v>3695.07</v>
      </c>
      <c r="O57" t="str">
        <f t="shared" si="6"/>
        <v>3726.86</v>
      </c>
      <c r="P57" t="str">
        <f t="shared" si="7"/>
        <v>4582620000</v>
      </c>
      <c r="S57" s="21" t="s">
        <v>301</v>
      </c>
      <c r="T57" t="s">
        <v>289</v>
      </c>
      <c r="U57" t="s">
        <v>10</v>
      </c>
      <c r="V57">
        <v>56289.06</v>
      </c>
      <c r="W57">
        <v>58500.02</v>
      </c>
      <c r="X57">
        <v>54250</v>
      </c>
      <c r="Y57">
        <v>58073.82</v>
      </c>
      <c r="Z57">
        <v>1574.7</v>
      </c>
      <c r="AA57" t="str">
        <f>TRIM(S57)</f>
        <v>10/13/21</v>
      </c>
      <c r="AB57" t="str">
        <f>LEFT(TRIM(T57),3)</f>
        <v>Oct</v>
      </c>
      <c r="AC57" t="str">
        <f>TRIM(U57)</f>
        <v>BTCUSD</v>
      </c>
      <c r="AD57" t="str">
        <f>TRIM(V57)</f>
        <v>56289.06</v>
      </c>
      <c r="AE57" t="str">
        <f>TRIM(W57)</f>
        <v>58500.02</v>
      </c>
      <c r="AF57" t="str">
        <f>TRIM(X57)</f>
        <v>54250</v>
      </c>
      <c r="AG57" t="str">
        <f>TRIM(Y57)</f>
        <v>58073.82</v>
      </c>
      <c r="AH57" t="str">
        <f>TRIM(Z57)</f>
        <v>1574.7</v>
      </c>
    </row>
    <row r="58" spans="1:34" x14ac:dyDescent="0.25">
      <c r="A58" t="s">
        <v>165</v>
      </c>
      <c r="B58" t="s">
        <v>388</v>
      </c>
      <c r="C58" t="s">
        <v>384</v>
      </c>
      <c r="D58">
        <v>4191.43</v>
      </c>
      <c r="E58">
        <v>4204.3900000000003</v>
      </c>
      <c r="F58">
        <v>4167.93</v>
      </c>
      <c r="G58">
        <v>4192.8500000000004</v>
      </c>
      <c r="H58">
        <v>4579450000</v>
      </c>
      <c r="I58" t="str">
        <f t="shared" si="0"/>
        <v>6/3/21</v>
      </c>
      <c r="J58" t="str">
        <f t="shared" si="1"/>
        <v>Jun</v>
      </c>
      <c r="K58" t="str">
        <f t="shared" si="2"/>
        <v>SP500</v>
      </c>
      <c r="L58" t="str">
        <f t="shared" si="3"/>
        <v>4191.43</v>
      </c>
      <c r="M58" t="str">
        <f t="shared" si="4"/>
        <v>4204.39</v>
      </c>
      <c r="N58" t="str">
        <f t="shared" si="5"/>
        <v>4167.93</v>
      </c>
      <c r="O58" t="str">
        <f t="shared" si="6"/>
        <v>4192.85</v>
      </c>
      <c r="P58" t="str">
        <f t="shared" si="7"/>
        <v>4579450000</v>
      </c>
      <c r="S58" s="21" t="s">
        <v>302</v>
      </c>
      <c r="T58" t="s">
        <v>392</v>
      </c>
      <c r="U58" t="s">
        <v>384</v>
      </c>
      <c r="V58">
        <v>4386.75</v>
      </c>
      <c r="W58">
        <v>4439.7299999999996</v>
      </c>
      <c r="X58">
        <v>4386.75</v>
      </c>
      <c r="Y58">
        <v>4438.26</v>
      </c>
      <c r="Z58">
        <v>2642920000</v>
      </c>
      <c r="AA58" t="str">
        <f>TRIM(S58)</f>
        <v>10/14/21</v>
      </c>
      <c r="AB58" t="str">
        <f>LEFT(TRIM(T58),3)</f>
        <v>Oct</v>
      </c>
      <c r="AC58" t="str">
        <f>TRIM(U58)</f>
        <v>SP500</v>
      </c>
      <c r="AD58" t="str">
        <f>TRIM(V58)</f>
        <v>4386.75</v>
      </c>
      <c r="AE58" t="str">
        <f>TRIM(W58)</f>
        <v>4439.73</v>
      </c>
      <c r="AF58" t="str">
        <f>TRIM(X58)</f>
        <v>4386.75</v>
      </c>
      <c r="AG58" t="str">
        <f>TRIM(Y58)</f>
        <v>4438.26</v>
      </c>
      <c r="AH58" t="str">
        <f>TRIM(Z58)</f>
        <v>2642920000</v>
      </c>
    </row>
    <row r="59" spans="1:34" x14ac:dyDescent="0.25">
      <c r="A59" t="s">
        <v>49</v>
      </c>
      <c r="B59" t="s">
        <v>385</v>
      </c>
      <c r="C59" t="s">
        <v>384</v>
      </c>
      <c r="D59">
        <v>3916.4</v>
      </c>
      <c r="E59">
        <v>3925.99</v>
      </c>
      <c r="F59">
        <v>3890.39</v>
      </c>
      <c r="G59">
        <v>3916.38</v>
      </c>
      <c r="H59">
        <v>4570080000</v>
      </c>
      <c r="I59" t="str">
        <f t="shared" si="0"/>
        <v>2/11/21</v>
      </c>
      <c r="J59" t="str">
        <f t="shared" si="1"/>
        <v>Feb</v>
      </c>
      <c r="K59" t="str">
        <f t="shared" si="2"/>
        <v>SP500</v>
      </c>
      <c r="L59" t="str">
        <f t="shared" si="3"/>
        <v>3916.4</v>
      </c>
      <c r="M59" t="str">
        <f t="shared" si="4"/>
        <v>3925.99</v>
      </c>
      <c r="N59" t="str">
        <f t="shared" si="5"/>
        <v>3890.39</v>
      </c>
      <c r="O59" t="str">
        <f t="shared" si="6"/>
        <v>3916.38</v>
      </c>
      <c r="P59" t="str">
        <f t="shared" si="7"/>
        <v>4570080000</v>
      </c>
      <c r="S59" s="21" t="s">
        <v>302</v>
      </c>
      <c r="T59" t="s">
        <v>289</v>
      </c>
      <c r="U59" t="s">
        <v>10</v>
      </c>
      <c r="V59">
        <v>58073.82</v>
      </c>
      <c r="W59">
        <v>59450</v>
      </c>
      <c r="X59">
        <v>56807.96</v>
      </c>
      <c r="Y59">
        <v>59407.55</v>
      </c>
      <c r="Z59">
        <v>1166.8900000000001</v>
      </c>
      <c r="AA59" t="str">
        <f>TRIM(S59)</f>
        <v>10/14/21</v>
      </c>
      <c r="AB59" t="str">
        <f>LEFT(TRIM(T59),3)</f>
        <v>Oct</v>
      </c>
      <c r="AC59" t="str">
        <f>TRIM(U59)</f>
        <v>BTCUSD</v>
      </c>
      <c r="AD59" t="str">
        <f>TRIM(V59)</f>
        <v>58073.82</v>
      </c>
      <c r="AE59" t="str">
        <f>TRIM(W59)</f>
        <v>59450</v>
      </c>
      <c r="AF59" t="str">
        <f>TRIM(X59)</f>
        <v>56807.96</v>
      </c>
      <c r="AG59" t="str">
        <f>TRIM(Y59)</f>
        <v>59407.55</v>
      </c>
      <c r="AH59" t="str">
        <f>TRIM(Z59)</f>
        <v>1166.89</v>
      </c>
    </row>
    <row r="60" spans="1:34" x14ac:dyDescent="0.25">
      <c r="A60" t="s">
        <v>98</v>
      </c>
      <c r="B60" t="s">
        <v>386</v>
      </c>
      <c r="C60" t="s">
        <v>384</v>
      </c>
      <c r="D60">
        <v>3967.25</v>
      </c>
      <c r="E60">
        <v>3994.41</v>
      </c>
      <c r="F60">
        <v>3966.98</v>
      </c>
      <c r="G60">
        <v>3972.89</v>
      </c>
      <c r="H60">
        <v>4564980000</v>
      </c>
      <c r="I60" t="str">
        <f t="shared" si="0"/>
        <v>3/31/21</v>
      </c>
      <c r="J60" t="str">
        <f t="shared" si="1"/>
        <v>Mar</v>
      </c>
      <c r="K60" t="str">
        <f t="shared" si="2"/>
        <v>SP500</v>
      </c>
      <c r="L60" t="str">
        <f t="shared" si="3"/>
        <v>3967.25</v>
      </c>
      <c r="M60" t="str">
        <f t="shared" si="4"/>
        <v>3994.41</v>
      </c>
      <c r="N60" t="str">
        <f t="shared" si="5"/>
        <v>3966.98</v>
      </c>
      <c r="O60" t="str">
        <f t="shared" si="6"/>
        <v>3972.89</v>
      </c>
      <c r="P60" t="str">
        <f t="shared" si="7"/>
        <v>4564980000</v>
      </c>
      <c r="S60" s="21" t="s">
        <v>303</v>
      </c>
      <c r="T60" t="s">
        <v>392</v>
      </c>
      <c r="U60" t="s">
        <v>384</v>
      </c>
      <c r="V60">
        <v>4447.6899999999996</v>
      </c>
      <c r="W60">
        <v>4475.82</v>
      </c>
      <c r="X60">
        <v>4447.6899999999996</v>
      </c>
      <c r="Y60">
        <v>4471.37</v>
      </c>
      <c r="Z60">
        <v>3000560000</v>
      </c>
      <c r="AA60" t="str">
        <f>TRIM(S60)</f>
        <v>10/15/21</v>
      </c>
      <c r="AB60" t="str">
        <f>LEFT(TRIM(T60),3)</f>
        <v>Oct</v>
      </c>
      <c r="AC60" t="str">
        <f>TRIM(U60)</f>
        <v>SP500</v>
      </c>
      <c r="AD60" t="str">
        <f>TRIM(V60)</f>
        <v>4447.69</v>
      </c>
      <c r="AE60" t="str">
        <f>TRIM(W60)</f>
        <v>4475.82</v>
      </c>
      <c r="AF60" t="str">
        <f>TRIM(X60)</f>
        <v>4447.69</v>
      </c>
      <c r="AG60" t="str">
        <f>TRIM(Y60)</f>
        <v>4471.37</v>
      </c>
      <c r="AH60" t="str">
        <f>TRIM(Z60)</f>
        <v>3000560000</v>
      </c>
    </row>
    <row r="61" spans="1:34" x14ac:dyDescent="0.25">
      <c r="A61" t="s">
        <v>47</v>
      </c>
      <c r="B61" t="s">
        <v>385</v>
      </c>
      <c r="C61" t="s">
        <v>384</v>
      </c>
      <c r="D61">
        <v>3910.49</v>
      </c>
      <c r="E61">
        <v>3918.35</v>
      </c>
      <c r="F61">
        <v>3902.64</v>
      </c>
      <c r="G61">
        <v>3911.23</v>
      </c>
      <c r="H61">
        <v>4554610000</v>
      </c>
      <c r="I61" t="str">
        <f t="shared" si="0"/>
        <v>2/9/21</v>
      </c>
      <c r="J61" t="str">
        <f t="shared" si="1"/>
        <v>Feb</v>
      </c>
      <c r="K61" t="str">
        <f t="shared" si="2"/>
        <v>SP500</v>
      </c>
      <c r="L61" t="str">
        <f t="shared" si="3"/>
        <v>3910.49</v>
      </c>
      <c r="M61" t="str">
        <f t="shared" si="4"/>
        <v>3918.35</v>
      </c>
      <c r="N61" t="str">
        <f t="shared" si="5"/>
        <v>3902.64</v>
      </c>
      <c r="O61" t="str">
        <f t="shared" si="6"/>
        <v>3911.23</v>
      </c>
      <c r="P61" t="str">
        <f t="shared" si="7"/>
        <v>4554610000</v>
      </c>
      <c r="S61" s="21" t="s">
        <v>303</v>
      </c>
      <c r="T61" t="s">
        <v>289</v>
      </c>
      <c r="U61" t="s">
        <v>10</v>
      </c>
      <c r="V61">
        <v>59407.55</v>
      </c>
      <c r="W61">
        <v>62898</v>
      </c>
      <c r="X61">
        <v>58768.79</v>
      </c>
      <c r="Y61">
        <v>61624.84</v>
      </c>
      <c r="Z61">
        <v>3069.46</v>
      </c>
      <c r="AA61" t="str">
        <f>TRIM(S61)</f>
        <v>10/15/21</v>
      </c>
      <c r="AB61" t="str">
        <f>LEFT(TRIM(T61),3)</f>
        <v>Oct</v>
      </c>
      <c r="AC61" t="str">
        <f>TRIM(U61)</f>
        <v>BTCUSD</v>
      </c>
      <c r="AD61" t="str">
        <f>TRIM(V61)</f>
        <v>59407.55</v>
      </c>
      <c r="AE61" t="str">
        <f>TRIM(W61)</f>
        <v>62898</v>
      </c>
      <c r="AF61" t="str">
        <f>TRIM(X61)</f>
        <v>58768.79</v>
      </c>
      <c r="AG61" t="str">
        <f>TRIM(Y61)</f>
        <v>61624.84</v>
      </c>
      <c r="AH61" t="str">
        <f>TRIM(Z61)</f>
        <v>3069.46</v>
      </c>
    </row>
    <row r="62" spans="1:34" x14ac:dyDescent="0.25">
      <c r="A62" t="s">
        <v>26</v>
      </c>
      <c r="B62" t="s">
        <v>383</v>
      </c>
      <c r="C62" t="s">
        <v>384</v>
      </c>
      <c r="D62">
        <v>3816.22</v>
      </c>
      <c r="E62">
        <v>3859.75</v>
      </c>
      <c r="F62">
        <v>3816.22</v>
      </c>
      <c r="G62">
        <v>3851.85</v>
      </c>
      <c r="H62">
        <v>4551790000</v>
      </c>
      <c r="I62" t="str">
        <f t="shared" si="0"/>
        <v>1/20/21</v>
      </c>
      <c r="J62" t="str">
        <f t="shared" si="1"/>
        <v>Jan</v>
      </c>
      <c r="K62" t="str">
        <f t="shared" si="2"/>
        <v>SP500</v>
      </c>
      <c r="L62" t="str">
        <f t="shared" si="3"/>
        <v>3816.22</v>
      </c>
      <c r="M62" t="str">
        <f t="shared" si="4"/>
        <v>3859.75</v>
      </c>
      <c r="N62" t="str">
        <f t="shared" si="5"/>
        <v>3816.22</v>
      </c>
      <c r="O62" t="str">
        <f t="shared" si="6"/>
        <v>3851.85</v>
      </c>
      <c r="P62" t="str">
        <f t="shared" si="7"/>
        <v>4551790000</v>
      </c>
      <c r="S62" s="21" t="s">
        <v>304</v>
      </c>
      <c r="T62" t="s">
        <v>289</v>
      </c>
      <c r="U62" t="s">
        <v>10</v>
      </c>
      <c r="V62">
        <v>61624.84</v>
      </c>
      <c r="W62">
        <v>62366.080000000002</v>
      </c>
      <c r="X62">
        <v>60174.14</v>
      </c>
      <c r="Y62">
        <v>61144.42</v>
      </c>
      <c r="Z62">
        <v>864.57</v>
      </c>
      <c r="AA62" t="str">
        <f>TRIM(S62)</f>
        <v>10/16/21</v>
      </c>
      <c r="AB62" t="str">
        <f>LEFT(TRIM(T62),3)</f>
        <v>Oct</v>
      </c>
      <c r="AC62" t="str">
        <f>TRIM(U62)</f>
        <v>BTCUSD</v>
      </c>
      <c r="AD62" t="str">
        <f>TRIM(V62)</f>
        <v>61624.84</v>
      </c>
      <c r="AE62" t="str">
        <f>TRIM(W62)</f>
        <v>62366.08</v>
      </c>
      <c r="AF62" t="str">
        <f>TRIM(X62)</f>
        <v>60174.14</v>
      </c>
      <c r="AG62" t="str">
        <f>TRIM(Y62)</f>
        <v>61144.42</v>
      </c>
      <c r="AH62" t="str">
        <f>TRIM(Z62)</f>
        <v>864.57</v>
      </c>
    </row>
    <row r="63" spans="1:34" x14ac:dyDescent="0.25">
      <c r="A63" t="s">
        <v>84</v>
      </c>
      <c r="B63" t="s">
        <v>386</v>
      </c>
      <c r="C63" t="s">
        <v>384</v>
      </c>
      <c r="D63">
        <v>3949.57</v>
      </c>
      <c r="E63">
        <v>3983.87</v>
      </c>
      <c r="F63">
        <v>3935.74</v>
      </c>
      <c r="G63">
        <v>3974.12</v>
      </c>
      <c r="H63">
        <v>4541620000</v>
      </c>
      <c r="I63" t="str">
        <f t="shared" si="0"/>
        <v>3/17/21</v>
      </c>
      <c r="J63" t="str">
        <f t="shared" si="1"/>
        <v>Mar</v>
      </c>
      <c r="K63" t="str">
        <f t="shared" si="2"/>
        <v>SP500</v>
      </c>
      <c r="L63" t="str">
        <f t="shared" si="3"/>
        <v>3949.57</v>
      </c>
      <c r="M63" t="str">
        <f t="shared" si="4"/>
        <v>3983.87</v>
      </c>
      <c r="N63" t="str">
        <f t="shared" si="5"/>
        <v>3935.74</v>
      </c>
      <c r="O63" t="str">
        <f t="shared" si="6"/>
        <v>3974.12</v>
      </c>
      <c r="P63" t="str">
        <f t="shared" si="7"/>
        <v>4541620000</v>
      </c>
      <c r="S63" s="21" t="s">
        <v>305</v>
      </c>
      <c r="T63" t="s">
        <v>289</v>
      </c>
      <c r="U63" t="s">
        <v>10</v>
      </c>
      <c r="V63">
        <v>61144.42</v>
      </c>
      <c r="W63">
        <v>62552.73</v>
      </c>
      <c r="X63">
        <v>58937.03</v>
      </c>
      <c r="Y63">
        <v>62100</v>
      </c>
      <c r="Z63">
        <v>929.51</v>
      </c>
      <c r="AA63" t="str">
        <f>TRIM(S63)</f>
        <v>10/17/21</v>
      </c>
      <c r="AB63" t="str">
        <f>LEFT(TRIM(T63),3)</f>
        <v>Oct</v>
      </c>
      <c r="AC63" t="str">
        <f>TRIM(U63)</f>
        <v>BTCUSD</v>
      </c>
      <c r="AD63" t="str">
        <f>TRIM(V63)</f>
        <v>61144.42</v>
      </c>
      <c r="AE63" t="str">
        <f>TRIM(W63)</f>
        <v>62552.73</v>
      </c>
      <c r="AF63" t="str">
        <f>TRIM(X63)</f>
        <v>58937.03</v>
      </c>
      <c r="AG63" t="str">
        <f>TRIM(Y63)</f>
        <v>62100</v>
      </c>
      <c r="AH63" t="str">
        <f>TRIM(Z63)</f>
        <v>929.51</v>
      </c>
    </row>
    <row r="64" spans="1:34" x14ac:dyDescent="0.25">
      <c r="A64" t="s">
        <v>136</v>
      </c>
      <c r="B64" t="s">
        <v>131</v>
      </c>
      <c r="C64" t="s">
        <v>384</v>
      </c>
      <c r="D64">
        <v>4169.1400000000003</v>
      </c>
      <c r="E64">
        <v>4202.7</v>
      </c>
      <c r="F64">
        <v>4147.33</v>
      </c>
      <c r="G64">
        <v>4201.62</v>
      </c>
      <c r="H64">
        <v>4504860000</v>
      </c>
      <c r="I64" t="str">
        <f t="shared" si="0"/>
        <v>5/6/21</v>
      </c>
      <c r="J64" t="str">
        <f t="shared" si="1"/>
        <v>May</v>
      </c>
      <c r="K64" t="str">
        <f t="shared" si="2"/>
        <v>SP500</v>
      </c>
      <c r="L64" t="str">
        <f t="shared" si="3"/>
        <v>4169.14</v>
      </c>
      <c r="M64" t="str">
        <f t="shared" si="4"/>
        <v>4202.7</v>
      </c>
      <c r="N64" t="str">
        <f t="shared" si="5"/>
        <v>4147.33</v>
      </c>
      <c r="O64" t="str">
        <f t="shared" si="6"/>
        <v>4201.62</v>
      </c>
      <c r="P64" t="str">
        <f t="shared" si="7"/>
        <v>4504860000</v>
      </c>
      <c r="S64" s="21" t="s">
        <v>306</v>
      </c>
      <c r="T64" t="s">
        <v>392</v>
      </c>
      <c r="U64" t="s">
        <v>384</v>
      </c>
      <c r="V64">
        <v>4463.72</v>
      </c>
      <c r="W64">
        <v>4488.75</v>
      </c>
      <c r="X64">
        <v>4447.47</v>
      </c>
      <c r="Y64">
        <v>4486.46</v>
      </c>
      <c r="Z64">
        <v>2683540000</v>
      </c>
      <c r="AA64" t="str">
        <f>TRIM(S64)</f>
        <v>10/18/21</v>
      </c>
      <c r="AB64" t="str">
        <f>LEFT(TRIM(T64),3)</f>
        <v>Oct</v>
      </c>
      <c r="AC64" t="str">
        <f>TRIM(U64)</f>
        <v>SP500</v>
      </c>
      <c r="AD64" t="str">
        <f>TRIM(V64)</f>
        <v>4463.72</v>
      </c>
      <c r="AE64" t="str">
        <f>TRIM(W64)</f>
        <v>4488.75</v>
      </c>
      <c r="AF64" t="str">
        <f>TRIM(X64)</f>
        <v>4447.47</v>
      </c>
      <c r="AG64" t="str">
        <f>TRIM(Y64)</f>
        <v>4486.46</v>
      </c>
      <c r="AH64" t="str">
        <f>TRIM(Z64)</f>
        <v>2683540000</v>
      </c>
    </row>
    <row r="65" spans="1:34" x14ac:dyDescent="0.25">
      <c r="A65" t="s">
        <v>27</v>
      </c>
      <c r="B65" t="s">
        <v>383</v>
      </c>
      <c r="C65" t="s">
        <v>384</v>
      </c>
      <c r="D65">
        <v>3857.46</v>
      </c>
      <c r="E65">
        <v>3861.45</v>
      </c>
      <c r="F65">
        <v>3845.05</v>
      </c>
      <c r="G65">
        <v>3853.07</v>
      </c>
      <c r="H65">
        <v>4484460000</v>
      </c>
      <c r="I65" t="str">
        <f t="shared" si="0"/>
        <v>1/21/21</v>
      </c>
      <c r="J65" t="str">
        <f t="shared" si="1"/>
        <v>Jan</v>
      </c>
      <c r="K65" t="str">
        <f t="shared" si="2"/>
        <v>SP500</v>
      </c>
      <c r="L65" t="str">
        <f t="shared" si="3"/>
        <v>3857.46</v>
      </c>
      <c r="M65" t="str">
        <f t="shared" si="4"/>
        <v>3861.45</v>
      </c>
      <c r="N65" t="str">
        <f t="shared" si="5"/>
        <v>3845.05</v>
      </c>
      <c r="O65" t="str">
        <f t="shared" si="6"/>
        <v>3853.07</v>
      </c>
      <c r="P65" t="str">
        <f t="shared" si="7"/>
        <v>4484460000</v>
      </c>
      <c r="S65" s="21" t="s">
        <v>306</v>
      </c>
      <c r="T65" t="s">
        <v>289</v>
      </c>
      <c r="U65" t="s">
        <v>10</v>
      </c>
      <c r="V65">
        <v>62100</v>
      </c>
      <c r="W65">
        <v>62973.38</v>
      </c>
      <c r="X65">
        <v>59926.13</v>
      </c>
      <c r="Y65">
        <v>62600</v>
      </c>
      <c r="Z65">
        <v>2631.53</v>
      </c>
      <c r="AA65" t="str">
        <f>TRIM(S65)</f>
        <v>10/18/21</v>
      </c>
      <c r="AB65" t="str">
        <f>LEFT(TRIM(T65),3)</f>
        <v>Oct</v>
      </c>
      <c r="AC65" t="str">
        <f>TRIM(U65)</f>
        <v>BTCUSD</v>
      </c>
      <c r="AD65" t="str">
        <f>TRIM(V65)</f>
        <v>62100</v>
      </c>
      <c r="AE65" t="str">
        <f>TRIM(W65)</f>
        <v>62973.38</v>
      </c>
      <c r="AF65" t="str">
        <f>TRIM(X65)</f>
        <v>59926.13</v>
      </c>
      <c r="AG65" t="str">
        <f>TRIM(Y65)</f>
        <v>62600</v>
      </c>
      <c r="AH65" t="str">
        <f>TRIM(Z65)</f>
        <v>2631.53</v>
      </c>
    </row>
    <row r="66" spans="1:34" x14ac:dyDescent="0.25">
      <c r="A66" t="s">
        <v>79</v>
      </c>
      <c r="B66" t="s">
        <v>386</v>
      </c>
      <c r="C66" t="s">
        <v>384</v>
      </c>
      <c r="D66">
        <v>3924.52</v>
      </c>
      <c r="E66">
        <v>3944.99</v>
      </c>
      <c r="F66">
        <v>3915.21</v>
      </c>
      <c r="G66">
        <v>3943.34</v>
      </c>
      <c r="H66">
        <v>4469240000</v>
      </c>
      <c r="I66" t="str">
        <f t="shared" ref="I66:I129" si="8">TRIM(A66)</f>
        <v>3/12/21</v>
      </c>
      <c r="J66" t="str">
        <f t="shared" ref="J66:J129" si="9">LEFT(TRIM(B66),3)</f>
        <v>Mar</v>
      </c>
      <c r="K66" t="str">
        <f t="shared" ref="K66:K129" si="10">TRIM(C66)</f>
        <v>SP500</v>
      </c>
      <c r="L66" t="str">
        <f t="shared" ref="L66:L129" si="11">TRIM(D66)</f>
        <v>3924.52</v>
      </c>
      <c r="M66" t="str">
        <f t="shared" ref="M66:M129" si="12">TRIM(E66)</f>
        <v>3944.99</v>
      </c>
      <c r="N66" t="str">
        <f t="shared" ref="N66:N129" si="13">TRIM(F66)</f>
        <v>3915.21</v>
      </c>
      <c r="O66" t="str">
        <f t="shared" ref="O66:O129" si="14">TRIM(G66)</f>
        <v>3943.34</v>
      </c>
      <c r="P66" t="str">
        <f t="shared" ref="P66:P129" si="15">TRIM(H66)</f>
        <v>4469240000</v>
      </c>
      <c r="S66" s="21" t="s">
        <v>307</v>
      </c>
      <c r="T66" t="s">
        <v>392</v>
      </c>
      <c r="U66" t="s">
        <v>384</v>
      </c>
      <c r="V66">
        <v>4497.34</v>
      </c>
      <c r="W66">
        <v>4520.3999999999996</v>
      </c>
      <c r="X66">
        <v>4496.41</v>
      </c>
      <c r="Y66">
        <v>4519.63</v>
      </c>
      <c r="Z66">
        <v>2531210000</v>
      </c>
      <c r="AA66" t="str">
        <f>TRIM(S66)</f>
        <v>10/19/21</v>
      </c>
      <c r="AB66" t="str">
        <f>LEFT(TRIM(T66),3)</f>
        <v>Oct</v>
      </c>
      <c r="AC66" t="str">
        <f>TRIM(U66)</f>
        <v>SP500</v>
      </c>
      <c r="AD66" t="str">
        <f>TRIM(V66)</f>
        <v>4497.34</v>
      </c>
      <c r="AE66" t="str">
        <f>TRIM(W66)</f>
        <v>4520.4</v>
      </c>
      <c r="AF66" t="str">
        <f>TRIM(X66)</f>
        <v>4496.41</v>
      </c>
      <c r="AG66" t="str">
        <f>TRIM(Y66)</f>
        <v>4519.63</v>
      </c>
      <c r="AH66" t="str">
        <f>TRIM(Z66)</f>
        <v>2531210000</v>
      </c>
    </row>
    <row r="67" spans="1:34" x14ac:dyDescent="0.25">
      <c r="A67" t="s">
        <v>17</v>
      </c>
      <c r="B67" t="s">
        <v>383</v>
      </c>
      <c r="C67" t="s">
        <v>384</v>
      </c>
      <c r="D67">
        <v>3803.14</v>
      </c>
      <c r="E67">
        <v>3817.86</v>
      </c>
      <c r="F67">
        <v>3789.02</v>
      </c>
      <c r="G67">
        <v>3799.61</v>
      </c>
      <c r="H67">
        <v>4450500000</v>
      </c>
      <c r="I67" t="str">
        <f t="shared" si="8"/>
        <v>1/11/21</v>
      </c>
      <c r="J67" t="str">
        <f t="shared" si="9"/>
        <v>Jan</v>
      </c>
      <c r="K67" t="str">
        <f t="shared" si="10"/>
        <v>SP500</v>
      </c>
      <c r="L67" t="str">
        <f t="shared" si="11"/>
        <v>3803.14</v>
      </c>
      <c r="M67" t="str">
        <f t="shared" si="12"/>
        <v>3817.86</v>
      </c>
      <c r="N67" t="str">
        <f t="shared" si="13"/>
        <v>3789.02</v>
      </c>
      <c r="O67" t="str">
        <f t="shared" si="14"/>
        <v>3799.61</v>
      </c>
      <c r="P67" t="str">
        <f t="shared" si="15"/>
        <v>4450500000</v>
      </c>
      <c r="S67" s="21" t="s">
        <v>307</v>
      </c>
      <c r="T67" t="s">
        <v>289</v>
      </c>
      <c r="U67" t="s">
        <v>10</v>
      </c>
      <c r="V67">
        <v>62600</v>
      </c>
      <c r="W67">
        <v>64498.12</v>
      </c>
      <c r="X67">
        <v>61312</v>
      </c>
      <c r="Y67">
        <v>63870.2</v>
      </c>
      <c r="Z67">
        <v>1914.15</v>
      </c>
      <c r="AA67" t="str">
        <f>TRIM(S67)</f>
        <v>10/19/21</v>
      </c>
      <c r="AB67" t="str">
        <f>LEFT(TRIM(T67),3)</f>
        <v>Oct</v>
      </c>
      <c r="AC67" t="str">
        <f>TRIM(U67)</f>
        <v>BTCUSD</v>
      </c>
      <c r="AD67" t="str">
        <f>TRIM(V67)</f>
        <v>62600</v>
      </c>
      <c r="AE67" t="str">
        <f>TRIM(W67)</f>
        <v>64498.12</v>
      </c>
      <c r="AF67" t="str">
        <f>TRIM(X67)</f>
        <v>61312</v>
      </c>
      <c r="AG67" t="str">
        <f>TRIM(Y67)</f>
        <v>63870.2</v>
      </c>
      <c r="AH67" t="str">
        <f>TRIM(Z67)</f>
        <v>1914.15</v>
      </c>
    </row>
    <row r="68" spans="1:34" x14ac:dyDescent="0.25">
      <c r="A68" t="s">
        <v>134</v>
      </c>
      <c r="B68" t="s">
        <v>131</v>
      </c>
      <c r="C68" t="s">
        <v>384</v>
      </c>
      <c r="D68">
        <v>4179.04</v>
      </c>
      <c r="E68">
        <v>4179.04</v>
      </c>
      <c r="F68">
        <v>4128.59</v>
      </c>
      <c r="G68">
        <v>4164.66</v>
      </c>
      <c r="H68">
        <v>4441080000</v>
      </c>
      <c r="I68" t="str">
        <f t="shared" si="8"/>
        <v>5/4/21</v>
      </c>
      <c r="J68" t="str">
        <f t="shared" si="9"/>
        <v>May</v>
      </c>
      <c r="K68" t="str">
        <f t="shared" si="10"/>
        <v>SP500</v>
      </c>
      <c r="L68" t="str">
        <f t="shared" si="11"/>
        <v>4179.04</v>
      </c>
      <c r="M68" t="str">
        <f t="shared" si="12"/>
        <v>4179.04</v>
      </c>
      <c r="N68" t="str">
        <f t="shared" si="13"/>
        <v>4128.59</v>
      </c>
      <c r="O68" t="str">
        <f t="shared" si="14"/>
        <v>4164.66</v>
      </c>
      <c r="P68" t="str">
        <f t="shared" si="15"/>
        <v>4441080000</v>
      </c>
      <c r="S68" s="21" t="s">
        <v>290</v>
      </c>
      <c r="T68" t="s">
        <v>289</v>
      </c>
      <c r="U68" t="s">
        <v>10</v>
      </c>
      <c r="V68">
        <v>47555.51</v>
      </c>
      <c r="W68">
        <v>48346.7</v>
      </c>
      <c r="X68">
        <v>47144</v>
      </c>
      <c r="Y68">
        <v>47899.79</v>
      </c>
      <c r="Z68">
        <v>761.86</v>
      </c>
      <c r="AA68" t="str">
        <f>TRIM(S68)</f>
        <v>10/2/21</v>
      </c>
      <c r="AB68" t="str">
        <f>LEFT(TRIM(T68),3)</f>
        <v>Oct</v>
      </c>
      <c r="AC68" t="str">
        <f>TRIM(U68)</f>
        <v>BTCUSD</v>
      </c>
      <c r="AD68" t="str">
        <f>TRIM(V68)</f>
        <v>47555.51</v>
      </c>
      <c r="AE68" t="str">
        <f>TRIM(W68)</f>
        <v>48346.7</v>
      </c>
      <c r="AF68" t="str">
        <f>TRIM(X68)</f>
        <v>47144</v>
      </c>
      <c r="AG68" t="str">
        <f>TRIM(Y68)</f>
        <v>47899.79</v>
      </c>
      <c r="AH68" t="str">
        <f>TRIM(Z68)</f>
        <v>761.86</v>
      </c>
    </row>
    <row r="69" spans="1:34" x14ac:dyDescent="0.25">
      <c r="A69" t="s">
        <v>119</v>
      </c>
      <c r="B69" t="s">
        <v>387</v>
      </c>
      <c r="C69" t="s">
        <v>384</v>
      </c>
      <c r="D69">
        <v>4159.18</v>
      </c>
      <c r="E69">
        <v>4159.18</v>
      </c>
      <c r="F69">
        <v>4118.38</v>
      </c>
      <c r="G69">
        <v>4134.9399999999996</v>
      </c>
      <c r="H69">
        <v>4338230000</v>
      </c>
      <c r="I69" t="str">
        <f t="shared" si="8"/>
        <v>4/20/21</v>
      </c>
      <c r="J69" t="str">
        <f t="shared" si="9"/>
        <v>Apr</v>
      </c>
      <c r="K69" t="str">
        <f t="shared" si="10"/>
        <v>SP500</v>
      </c>
      <c r="L69" t="str">
        <f t="shared" si="11"/>
        <v>4159.18</v>
      </c>
      <c r="M69" t="str">
        <f t="shared" si="12"/>
        <v>4159.18</v>
      </c>
      <c r="N69" t="str">
        <f t="shared" si="13"/>
        <v>4118.38</v>
      </c>
      <c r="O69" t="str">
        <f t="shared" si="14"/>
        <v>4134.94</v>
      </c>
      <c r="P69" t="str">
        <f t="shared" si="15"/>
        <v>4338230000</v>
      </c>
      <c r="S69" s="21" t="s">
        <v>308</v>
      </c>
      <c r="T69" t="s">
        <v>392</v>
      </c>
      <c r="U69" t="s">
        <v>384</v>
      </c>
      <c r="V69">
        <v>4524.42</v>
      </c>
      <c r="W69">
        <v>4540.87</v>
      </c>
      <c r="X69">
        <v>4524.3999999999996</v>
      </c>
      <c r="Y69">
        <v>4536.1899999999996</v>
      </c>
      <c r="Z69">
        <v>2671560000</v>
      </c>
      <c r="AA69" t="str">
        <f>TRIM(S69)</f>
        <v>10/20/21</v>
      </c>
      <c r="AB69" t="str">
        <f>LEFT(TRIM(T69),3)</f>
        <v>Oct</v>
      </c>
      <c r="AC69" t="str">
        <f>TRIM(U69)</f>
        <v>SP500</v>
      </c>
      <c r="AD69" t="str">
        <f>TRIM(V69)</f>
        <v>4524.42</v>
      </c>
      <c r="AE69" t="str">
        <f>TRIM(W69)</f>
        <v>4540.87</v>
      </c>
      <c r="AF69" t="str">
        <f>TRIM(X69)</f>
        <v>4524.4</v>
      </c>
      <c r="AG69" t="str">
        <f>TRIM(Y69)</f>
        <v>4536.19</v>
      </c>
      <c r="AH69" t="str">
        <f>TRIM(Z69)</f>
        <v>2671560000</v>
      </c>
    </row>
    <row r="70" spans="1:34" x14ac:dyDescent="0.25">
      <c r="A70" t="s">
        <v>89</v>
      </c>
      <c r="B70" t="s">
        <v>386</v>
      </c>
      <c r="C70" t="s">
        <v>384</v>
      </c>
      <c r="D70">
        <v>3916.48</v>
      </c>
      <c r="E70">
        <v>3955.31</v>
      </c>
      <c r="F70">
        <v>3914.16</v>
      </c>
      <c r="G70">
        <v>3940.59</v>
      </c>
      <c r="H70">
        <v>4311380000</v>
      </c>
      <c r="I70" t="str">
        <f t="shared" si="8"/>
        <v>3/22/21</v>
      </c>
      <c r="J70" t="str">
        <f t="shared" si="9"/>
        <v>Mar</v>
      </c>
      <c r="K70" t="str">
        <f t="shared" si="10"/>
        <v>SP500</v>
      </c>
      <c r="L70" t="str">
        <f t="shared" si="11"/>
        <v>3916.48</v>
      </c>
      <c r="M70" t="str">
        <f t="shared" si="12"/>
        <v>3955.31</v>
      </c>
      <c r="N70" t="str">
        <f t="shared" si="13"/>
        <v>3914.16</v>
      </c>
      <c r="O70" t="str">
        <f t="shared" si="14"/>
        <v>3940.59</v>
      </c>
      <c r="P70" t="str">
        <f t="shared" si="15"/>
        <v>4311380000</v>
      </c>
      <c r="S70" s="21" t="s">
        <v>308</v>
      </c>
      <c r="T70" t="s">
        <v>289</v>
      </c>
      <c r="U70" t="s">
        <v>10</v>
      </c>
      <c r="V70">
        <v>63870.2</v>
      </c>
      <c r="W70">
        <v>66994.720000000001</v>
      </c>
      <c r="X70">
        <v>63540.51</v>
      </c>
      <c r="Y70">
        <v>65077.99</v>
      </c>
      <c r="Z70">
        <v>2836.59</v>
      </c>
      <c r="AA70" t="str">
        <f>TRIM(S70)</f>
        <v>10/20/21</v>
      </c>
      <c r="AB70" t="str">
        <f>LEFT(TRIM(T70),3)</f>
        <v>Oct</v>
      </c>
      <c r="AC70" t="str">
        <f>TRIM(U70)</f>
        <v>BTCUSD</v>
      </c>
      <c r="AD70" t="str">
        <f>TRIM(V70)</f>
        <v>63870.2</v>
      </c>
      <c r="AE70" t="str">
        <f>TRIM(W70)</f>
        <v>66994.72</v>
      </c>
      <c r="AF70" t="str">
        <f>TRIM(X70)</f>
        <v>63540.51</v>
      </c>
      <c r="AG70" t="str">
        <f>TRIM(Y70)</f>
        <v>65077.99</v>
      </c>
      <c r="AH70" t="str">
        <f>TRIM(Z70)</f>
        <v>2836.59</v>
      </c>
    </row>
    <row r="71" spans="1:34" x14ac:dyDescent="0.25">
      <c r="A71" t="s">
        <v>128</v>
      </c>
      <c r="B71" t="s">
        <v>387</v>
      </c>
      <c r="C71" t="s">
        <v>384</v>
      </c>
      <c r="D71">
        <v>4206.1400000000003</v>
      </c>
      <c r="E71">
        <v>4218.78</v>
      </c>
      <c r="F71">
        <v>4176.8100000000004</v>
      </c>
      <c r="G71">
        <v>4211.47</v>
      </c>
      <c r="H71">
        <v>4288940000</v>
      </c>
      <c r="I71" t="str">
        <f t="shared" si="8"/>
        <v>4/29/21</v>
      </c>
      <c r="J71" t="str">
        <f t="shared" si="9"/>
        <v>Apr</v>
      </c>
      <c r="K71" t="str">
        <f t="shared" si="10"/>
        <v>SP500</v>
      </c>
      <c r="L71" t="str">
        <f t="shared" si="11"/>
        <v>4206.14</v>
      </c>
      <c r="M71" t="str">
        <f t="shared" si="12"/>
        <v>4218.78</v>
      </c>
      <c r="N71" t="str">
        <f t="shared" si="13"/>
        <v>4176.81</v>
      </c>
      <c r="O71" t="str">
        <f t="shared" si="14"/>
        <v>4211.47</v>
      </c>
      <c r="P71" t="str">
        <f t="shared" si="15"/>
        <v>4288940000</v>
      </c>
      <c r="S71" s="21" t="s">
        <v>309</v>
      </c>
      <c r="T71" t="s">
        <v>392</v>
      </c>
      <c r="U71" t="s">
        <v>384</v>
      </c>
      <c r="V71">
        <v>4532.24</v>
      </c>
      <c r="W71">
        <v>4551.4399999999996</v>
      </c>
      <c r="X71">
        <v>4526.8900000000003</v>
      </c>
      <c r="Y71">
        <v>4549.78</v>
      </c>
      <c r="Z71">
        <v>3016950000</v>
      </c>
      <c r="AA71" t="str">
        <f>TRIM(S71)</f>
        <v>10/21/21</v>
      </c>
      <c r="AB71" t="str">
        <f>LEFT(TRIM(T71),3)</f>
        <v>Oct</v>
      </c>
      <c r="AC71" t="str">
        <f>TRIM(U71)</f>
        <v>SP500</v>
      </c>
      <c r="AD71" t="str">
        <f>TRIM(V71)</f>
        <v>4532.24</v>
      </c>
      <c r="AE71" t="str">
        <f>TRIM(W71)</f>
        <v>4551.44</v>
      </c>
      <c r="AF71" t="str">
        <f>TRIM(X71)</f>
        <v>4526.89</v>
      </c>
      <c r="AG71" t="str">
        <f>TRIM(Y71)</f>
        <v>4549.78</v>
      </c>
      <c r="AH71" t="str">
        <f>TRIM(Z71)</f>
        <v>3016950000</v>
      </c>
    </row>
    <row r="72" spans="1:34" x14ac:dyDescent="0.25">
      <c r="A72" t="s">
        <v>129</v>
      </c>
      <c r="B72" t="s">
        <v>387</v>
      </c>
      <c r="C72" t="s">
        <v>384</v>
      </c>
      <c r="D72">
        <v>4198.1000000000004</v>
      </c>
      <c r="E72">
        <v>4198.1000000000004</v>
      </c>
      <c r="F72">
        <v>4174.8500000000004</v>
      </c>
      <c r="G72">
        <v>4181.17</v>
      </c>
      <c r="H72">
        <v>4273680000</v>
      </c>
      <c r="I72" t="str">
        <f t="shared" si="8"/>
        <v>4/30/21</v>
      </c>
      <c r="J72" t="str">
        <f t="shared" si="9"/>
        <v>Apr</v>
      </c>
      <c r="K72" t="str">
        <f t="shared" si="10"/>
        <v>SP500</v>
      </c>
      <c r="L72" t="str">
        <f t="shared" si="11"/>
        <v>4198.1</v>
      </c>
      <c r="M72" t="str">
        <f t="shared" si="12"/>
        <v>4198.1</v>
      </c>
      <c r="N72" t="str">
        <f t="shared" si="13"/>
        <v>4174.85</v>
      </c>
      <c r="O72" t="str">
        <f t="shared" si="14"/>
        <v>4181.17</v>
      </c>
      <c r="P72" t="str">
        <f t="shared" si="15"/>
        <v>4273680000</v>
      </c>
      <c r="S72" s="21" t="s">
        <v>309</v>
      </c>
      <c r="T72" t="s">
        <v>289</v>
      </c>
      <c r="U72" t="s">
        <v>10</v>
      </c>
      <c r="V72">
        <v>65077.99</v>
      </c>
      <c r="W72">
        <v>66643.14</v>
      </c>
      <c r="X72">
        <v>61418.02</v>
      </c>
      <c r="Y72">
        <v>63243.4</v>
      </c>
      <c r="Z72">
        <v>2908.73</v>
      </c>
      <c r="AA72" t="str">
        <f>TRIM(S72)</f>
        <v>10/21/21</v>
      </c>
      <c r="AB72" t="str">
        <f>LEFT(TRIM(T72),3)</f>
        <v>Oct</v>
      </c>
      <c r="AC72" t="str">
        <f>TRIM(U72)</f>
        <v>BTCUSD</v>
      </c>
      <c r="AD72" t="str">
        <f>TRIM(V72)</f>
        <v>65077.99</v>
      </c>
      <c r="AE72" t="str">
        <f>TRIM(W72)</f>
        <v>66643.14</v>
      </c>
      <c r="AF72" t="str">
        <f>TRIM(X72)</f>
        <v>61418.02</v>
      </c>
      <c r="AG72" t="str">
        <f>TRIM(Y72)</f>
        <v>63243.4</v>
      </c>
      <c r="AH72" t="str">
        <f>TRIM(Z72)</f>
        <v>2908.73</v>
      </c>
    </row>
    <row r="73" spans="1:34" x14ac:dyDescent="0.25">
      <c r="A73" t="s">
        <v>121</v>
      </c>
      <c r="B73" t="s">
        <v>387</v>
      </c>
      <c r="C73" t="s">
        <v>384</v>
      </c>
      <c r="D73">
        <v>4170.46</v>
      </c>
      <c r="E73">
        <v>4179.57</v>
      </c>
      <c r="F73">
        <v>4123.6899999999996</v>
      </c>
      <c r="G73">
        <v>4134.9799999999996</v>
      </c>
      <c r="H73">
        <v>4235040000</v>
      </c>
      <c r="I73" t="str">
        <f t="shared" si="8"/>
        <v>4/22/21</v>
      </c>
      <c r="J73" t="str">
        <f t="shared" si="9"/>
        <v>Apr</v>
      </c>
      <c r="K73" t="str">
        <f t="shared" si="10"/>
        <v>SP500</v>
      </c>
      <c r="L73" t="str">
        <f t="shared" si="11"/>
        <v>4170.46</v>
      </c>
      <c r="M73" t="str">
        <f t="shared" si="12"/>
        <v>4179.57</v>
      </c>
      <c r="N73" t="str">
        <f t="shared" si="13"/>
        <v>4123.69</v>
      </c>
      <c r="O73" t="str">
        <f t="shared" si="14"/>
        <v>4134.98</v>
      </c>
      <c r="P73" t="str">
        <f t="shared" si="15"/>
        <v>4235040000</v>
      </c>
      <c r="S73" s="21" t="s">
        <v>310</v>
      </c>
      <c r="T73" t="s">
        <v>392</v>
      </c>
      <c r="U73" t="s">
        <v>384</v>
      </c>
      <c r="V73">
        <v>4546.12</v>
      </c>
      <c r="W73">
        <v>4559.67</v>
      </c>
      <c r="X73">
        <v>4524</v>
      </c>
      <c r="Y73">
        <v>4544.8999999999996</v>
      </c>
      <c r="Z73">
        <v>3062810000</v>
      </c>
      <c r="AA73" t="str">
        <f>TRIM(S73)</f>
        <v>10/22/21</v>
      </c>
      <c r="AB73" t="str">
        <f>LEFT(TRIM(T73),3)</f>
        <v>Oct</v>
      </c>
      <c r="AC73" t="str">
        <f>TRIM(U73)</f>
        <v>SP500</v>
      </c>
      <c r="AD73" t="str">
        <f>TRIM(V73)</f>
        <v>4546.12</v>
      </c>
      <c r="AE73" t="str">
        <f>TRIM(W73)</f>
        <v>4559.67</v>
      </c>
      <c r="AF73" t="str">
        <f>TRIM(X73)</f>
        <v>4524</v>
      </c>
      <c r="AG73" t="str">
        <f>TRIM(Y73)</f>
        <v>4544.9</v>
      </c>
      <c r="AH73" t="str">
        <f>TRIM(Z73)</f>
        <v>3062810000</v>
      </c>
    </row>
    <row r="74" spans="1:34" x14ac:dyDescent="0.25">
      <c r="A74" t="s">
        <v>158</v>
      </c>
      <c r="B74" t="s">
        <v>131</v>
      </c>
      <c r="C74" t="s">
        <v>384</v>
      </c>
      <c r="D74">
        <v>4210.7700000000004</v>
      </c>
      <c r="E74">
        <v>4218.3599999999997</v>
      </c>
      <c r="F74">
        <v>4203.57</v>
      </c>
      <c r="G74">
        <v>4204.1099999999997</v>
      </c>
      <c r="H74">
        <v>4199270000</v>
      </c>
      <c r="I74" t="str">
        <f t="shared" si="8"/>
        <v>5/28/21</v>
      </c>
      <c r="J74" t="str">
        <f t="shared" si="9"/>
        <v>May</v>
      </c>
      <c r="K74" t="str">
        <f t="shared" si="10"/>
        <v>SP500</v>
      </c>
      <c r="L74" t="str">
        <f t="shared" si="11"/>
        <v>4210.77</v>
      </c>
      <c r="M74" t="str">
        <f t="shared" si="12"/>
        <v>4218.36</v>
      </c>
      <c r="N74" t="str">
        <f t="shared" si="13"/>
        <v>4203.57</v>
      </c>
      <c r="O74" t="str">
        <f t="shared" si="14"/>
        <v>4204.11</v>
      </c>
      <c r="P74" t="str">
        <f t="shared" si="15"/>
        <v>4199270000</v>
      </c>
      <c r="S74" s="21" t="s">
        <v>310</v>
      </c>
      <c r="T74" t="s">
        <v>289</v>
      </c>
      <c r="U74" t="s">
        <v>10</v>
      </c>
      <c r="V74">
        <v>63243.4</v>
      </c>
      <c r="W74">
        <v>63745.62</v>
      </c>
      <c r="X74">
        <v>60000</v>
      </c>
      <c r="Y74">
        <v>61234.9</v>
      </c>
      <c r="Z74">
        <v>1652.99</v>
      </c>
      <c r="AA74" t="str">
        <f>TRIM(S74)</f>
        <v>10/22/21</v>
      </c>
      <c r="AB74" t="str">
        <f>LEFT(TRIM(T74),3)</f>
        <v>Oct</v>
      </c>
      <c r="AC74" t="str">
        <f>TRIM(U74)</f>
        <v>BTCUSD</v>
      </c>
      <c r="AD74" t="str">
        <f>TRIM(V74)</f>
        <v>63243.4</v>
      </c>
      <c r="AE74" t="str">
        <f>TRIM(W74)</f>
        <v>63745.62</v>
      </c>
      <c r="AF74" t="str">
        <f>TRIM(X74)</f>
        <v>60000</v>
      </c>
      <c r="AG74" t="str">
        <f>TRIM(Y74)</f>
        <v>61234.9</v>
      </c>
      <c r="AH74" t="str">
        <f>TRIM(Z74)</f>
        <v>1652.99</v>
      </c>
    </row>
    <row r="75" spans="1:34" x14ac:dyDescent="0.25">
      <c r="A75" t="s">
        <v>115</v>
      </c>
      <c r="B75" t="s">
        <v>387</v>
      </c>
      <c r="C75" t="s">
        <v>384</v>
      </c>
      <c r="D75">
        <v>4174.1400000000003</v>
      </c>
      <c r="E75">
        <v>4191.3100000000004</v>
      </c>
      <c r="F75">
        <v>4170.75</v>
      </c>
      <c r="G75">
        <v>4185.47</v>
      </c>
      <c r="H75">
        <v>4157430000</v>
      </c>
      <c r="I75" t="str">
        <f t="shared" si="8"/>
        <v>4/16/21</v>
      </c>
      <c r="J75" t="str">
        <f t="shared" si="9"/>
        <v>Apr</v>
      </c>
      <c r="K75" t="str">
        <f t="shared" si="10"/>
        <v>SP500</v>
      </c>
      <c r="L75" t="str">
        <f t="shared" si="11"/>
        <v>4174.14</v>
      </c>
      <c r="M75" t="str">
        <f t="shared" si="12"/>
        <v>4191.31</v>
      </c>
      <c r="N75" t="str">
        <f t="shared" si="13"/>
        <v>4170.75</v>
      </c>
      <c r="O75" t="str">
        <f t="shared" si="14"/>
        <v>4185.47</v>
      </c>
      <c r="P75" t="str">
        <f t="shared" si="15"/>
        <v>4157430000</v>
      </c>
      <c r="S75" s="21" t="s">
        <v>311</v>
      </c>
      <c r="T75" t="s">
        <v>289</v>
      </c>
      <c r="U75" t="s">
        <v>10</v>
      </c>
      <c r="V75">
        <v>61234.9</v>
      </c>
      <c r="W75">
        <v>61743.51</v>
      </c>
      <c r="X75">
        <v>59648.91</v>
      </c>
      <c r="Y75">
        <v>61226</v>
      </c>
      <c r="Z75">
        <v>543.67999999999995</v>
      </c>
      <c r="AA75" t="str">
        <f>TRIM(S75)</f>
        <v>10/23/21</v>
      </c>
      <c r="AB75" t="str">
        <f>LEFT(TRIM(T75),3)</f>
        <v>Oct</v>
      </c>
      <c r="AC75" t="str">
        <f>TRIM(U75)</f>
        <v>BTCUSD</v>
      </c>
      <c r="AD75" t="str">
        <f>TRIM(V75)</f>
        <v>61234.9</v>
      </c>
      <c r="AE75" t="str">
        <f>TRIM(W75)</f>
        <v>61743.51</v>
      </c>
      <c r="AF75" t="str">
        <f>TRIM(X75)</f>
        <v>59648.91</v>
      </c>
      <c r="AG75" t="str">
        <f>TRIM(Y75)</f>
        <v>61226</v>
      </c>
      <c r="AH75" t="str">
        <f>TRIM(Z75)</f>
        <v>543.68</v>
      </c>
    </row>
    <row r="76" spans="1:34" x14ac:dyDescent="0.25">
      <c r="A76" t="s">
        <v>212</v>
      </c>
      <c r="B76" t="s">
        <v>389</v>
      </c>
      <c r="C76" t="s">
        <v>384</v>
      </c>
      <c r="D76">
        <v>4296.3999999999996</v>
      </c>
      <c r="E76">
        <v>4296.3999999999996</v>
      </c>
      <c r="F76">
        <v>4233.13</v>
      </c>
      <c r="G76">
        <v>4258.49</v>
      </c>
      <c r="H76">
        <v>4155790000</v>
      </c>
      <c r="I76" t="str">
        <f t="shared" si="8"/>
        <v>7/19/21</v>
      </c>
      <c r="J76" t="str">
        <f t="shared" si="9"/>
        <v>Jul</v>
      </c>
      <c r="K76" t="str">
        <f t="shared" si="10"/>
        <v>SP500</v>
      </c>
      <c r="L76" t="str">
        <f t="shared" si="11"/>
        <v>4296.4</v>
      </c>
      <c r="M76" t="str">
        <f t="shared" si="12"/>
        <v>4296.4</v>
      </c>
      <c r="N76" t="str">
        <f t="shared" si="13"/>
        <v>4233.13</v>
      </c>
      <c r="O76" t="str">
        <f t="shared" si="14"/>
        <v>4258.49</v>
      </c>
      <c r="P76" t="str">
        <f t="shared" si="15"/>
        <v>4155790000</v>
      </c>
      <c r="S76" s="21" t="s">
        <v>312</v>
      </c>
      <c r="T76" t="s">
        <v>289</v>
      </c>
      <c r="U76" t="s">
        <v>10</v>
      </c>
      <c r="V76">
        <v>61226</v>
      </c>
      <c r="W76">
        <v>62223.14</v>
      </c>
      <c r="X76">
        <v>59505</v>
      </c>
      <c r="Y76">
        <v>62091.93</v>
      </c>
      <c r="Z76">
        <v>848.7</v>
      </c>
      <c r="AA76" t="str">
        <f>TRIM(S76)</f>
        <v>10/24/21</v>
      </c>
      <c r="AB76" t="str">
        <f>LEFT(TRIM(T76),3)</f>
        <v>Oct</v>
      </c>
      <c r="AC76" t="str">
        <f>TRIM(U76)</f>
        <v>BTCUSD</v>
      </c>
      <c r="AD76" t="str">
        <f>TRIM(V76)</f>
        <v>61226</v>
      </c>
      <c r="AE76" t="str">
        <f>TRIM(W76)</f>
        <v>62223.14</v>
      </c>
      <c r="AF76" t="str">
        <f>TRIM(X76)</f>
        <v>59505</v>
      </c>
      <c r="AG76" t="str">
        <f>TRIM(Y76)</f>
        <v>62091.93</v>
      </c>
      <c r="AH76" t="str">
        <f>TRIM(Z76)</f>
        <v>848.7</v>
      </c>
    </row>
    <row r="77" spans="1:34" x14ac:dyDescent="0.25">
      <c r="A77" t="s">
        <v>99</v>
      </c>
      <c r="B77" t="s">
        <v>387</v>
      </c>
      <c r="C77" t="s">
        <v>384</v>
      </c>
      <c r="D77">
        <v>3992.78</v>
      </c>
      <c r="E77">
        <v>4020.63</v>
      </c>
      <c r="F77">
        <v>3992.78</v>
      </c>
      <c r="G77">
        <v>4019.87</v>
      </c>
      <c r="H77">
        <v>4151240000</v>
      </c>
      <c r="I77" t="str">
        <f t="shared" si="8"/>
        <v>4/1/21</v>
      </c>
      <c r="J77" t="str">
        <f t="shared" si="9"/>
        <v>Apr</v>
      </c>
      <c r="K77" t="str">
        <f t="shared" si="10"/>
        <v>SP500</v>
      </c>
      <c r="L77" t="str">
        <f t="shared" si="11"/>
        <v>3992.78</v>
      </c>
      <c r="M77" t="str">
        <f t="shared" si="12"/>
        <v>4020.63</v>
      </c>
      <c r="N77" t="str">
        <f t="shared" si="13"/>
        <v>3992.78</v>
      </c>
      <c r="O77" t="str">
        <f t="shared" si="14"/>
        <v>4019.87</v>
      </c>
      <c r="P77" t="str">
        <f t="shared" si="15"/>
        <v>4151240000</v>
      </c>
      <c r="S77" s="21" t="s">
        <v>313</v>
      </c>
      <c r="T77" t="s">
        <v>392</v>
      </c>
      <c r="U77" t="s">
        <v>384</v>
      </c>
      <c r="V77">
        <v>4553.6899999999996</v>
      </c>
      <c r="W77">
        <v>4572.62</v>
      </c>
      <c r="X77">
        <v>4537.3599999999997</v>
      </c>
      <c r="Y77">
        <v>4566.4799999999996</v>
      </c>
      <c r="Z77">
        <v>3250210000</v>
      </c>
      <c r="AA77" t="str">
        <f>TRIM(S77)</f>
        <v>10/25/21</v>
      </c>
      <c r="AB77" t="str">
        <f>LEFT(TRIM(T77),3)</f>
        <v>Oct</v>
      </c>
      <c r="AC77" t="str">
        <f>TRIM(U77)</f>
        <v>SP500</v>
      </c>
      <c r="AD77" t="str">
        <f>TRIM(V77)</f>
        <v>4553.69</v>
      </c>
      <c r="AE77" t="str">
        <f>TRIM(W77)</f>
        <v>4572.62</v>
      </c>
      <c r="AF77" t="str">
        <f>TRIM(X77)</f>
        <v>4537.36</v>
      </c>
      <c r="AG77" t="str">
        <f>TRIM(Y77)</f>
        <v>4566.48</v>
      </c>
      <c r="AH77" t="str">
        <f>TRIM(Z77)</f>
        <v>3250210000</v>
      </c>
    </row>
    <row r="78" spans="1:34" x14ac:dyDescent="0.25">
      <c r="A78" t="s">
        <v>162</v>
      </c>
      <c r="B78" t="s">
        <v>388</v>
      </c>
      <c r="C78" t="s">
        <v>384</v>
      </c>
      <c r="D78">
        <v>4216.5200000000004</v>
      </c>
      <c r="E78">
        <v>4234.12</v>
      </c>
      <c r="F78">
        <v>4197.59</v>
      </c>
      <c r="G78">
        <v>4202.04</v>
      </c>
      <c r="H78">
        <v>4122960000</v>
      </c>
      <c r="I78" t="str">
        <f t="shared" si="8"/>
        <v>6/1/21</v>
      </c>
      <c r="J78" t="str">
        <f t="shared" si="9"/>
        <v>Jun</v>
      </c>
      <c r="K78" t="str">
        <f t="shared" si="10"/>
        <v>SP500</v>
      </c>
      <c r="L78" t="str">
        <f t="shared" si="11"/>
        <v>4216.52</v>
      </c>
      <c r="M78" t="str">
        <f t="shared" si="12"/>
        <v>4234.12</v>
      </c>
      <c r="N78" t="str">
        <f t="shared" si="13"/>
        <v>4197.59</v>
      </c>
      <c r="O78" t="str">
        <f t="shared" si="14"/>
        <v>4202.04</v>
      </c>
      <c r="P78" t="str">
        <f t="shared" si="15"/>
        <v>4122960000</v>
      </c>
      <c r="S78" s="21" t="s">
        <v>313</v>
      </c>
      <c r="T78" t="s">
        <v>289</v>
      </c>
      <c r="U78" t="s">
        <v>10</v>
      </c>
      <c r="V78">
        <v>62091.93</v>
      </c>
      <c r="W78">
        <v>63703.3</v>
      </c>
      <c r="X78">
        <v>61822.81</v>
      </c>
      <c r="Y78">
        <v>62765.47</v>
      </c>
      <c r="Z78">
        <v>1477.09</v>
      </c>
      <c r="AA78" t="str">
        <f>TRIM(S78)</f>
        <v>10/25/21</v>
      </c>
      <c r="AB78" t="str">
        <f>LEFT(TRIM(T78),3)</f>
        <v>Oct</v>
      </c>
      <c r="AC78" t="str">
        <f>TRIM(U78)</f>
        <v>BTCUSD</v>
      </c>
      <c r="AD78" t="str">
        <f>TRIM(V78)</f>
        <v>62091.93</v>
      </c>
      <c r="AE78" t="str">
        <f>TRIM(W78)</f>
        <v>63703.3</v>
      </c>
      <c r="AF78" t="str">
        <f>TRIM(X78)</f>
        <v>61822.81</v>
      </c>
      <c r="AG78" t="str">
        <f>TRIM(Y78)</f>
        <v>62765.47</v>
      </c>
      <c r="AH78" t="str">
        <f>TRIM(Z78)</f>
        <v>1477.09</v>
      </c>
    </row>
    <row r="79" spans="1:34" x14ac:dyDescent="0.25">
      <c r="A79" t="s">
        <v>50</v>
      </c>
      <c r="B79" t="s">
        <v>385</v>
      </c>
      <c r="C79" t="s">
        <v>384</v>
      </c>
      <c r="D79">
        <v>3911.65</v>
      </c>
      <c r="E79">
        <v>3937.23</v>
      </c>
      <c r="F79">
        <v>3905.78</v>
      </c>
      <c r="G79">
        <v>3934.83</v>
      </c>
      <c r="H79">
        <v>4119260000</v>
      </c>
      <c r="I79" t="str">
        <f t="shared" si="8"/>
        <v>2/12/21</v>
      </c>
      <c r="J79" t="str">
        <f t="shared" si="9"/>
        <v>Feb</v>
      </c>
      <c r="K79" t="str">
        <f t="shared" si="10"/>
        <v>SP500</v>
      </c>
      <c r="L79" t="str">
        <f t="shared" si="11"/>
        <v>3911.65</v>
      </c>
      <c r="M79" t="str">
        <f t="shared" si="12"/>
        <v>3937.23</v>
      </c>
      <c r="N79" t="str">
        <f t="shared" si="13"/>
        <v>3905.78</v>
      </c>
      <c r="O79" t="str">
        <f t="shared" si="14"/>
        <v>3934.83</v>
      </c>
      <c r="P79" t="str">
        <f t="shared" si="15"/>
        <v>4119260000</v>
      </c>
      <c r="S79" s="21" t="s">
        <v>314</v>
      </c>
      <c r="T79" t="s">
        <v>392</v>
      </c>
      <c r="U79" t="s">
        <v>384</v>
      </c>
      <c r="V79">
        <v>4578.6899999999996</v>
      </c>
      <c r="W79">
        <v>4598.53</v>
      </c>
      <c r="X79">
        <v>4569.17</v>
      </c>
      <c r="Y79">
        <v>4574.79</v>
      </c>
      <c r="Z79">
        <v>2866500000</v>
      </c>
      <c r="AA79" t="str">
        <f>TRIM(S79)</f>
        <v>10/26/21</v>
      </c>
      <c r="AB79" t="str">
        <f>LEFT(TRIM(T79),3)</f>
        <v>Oct</v>
      </c>
      <c r="AC79" t="str">
        <f>TRIM(U79)</f>
        <v>SP500</v>
      </c>
      <c r="AD79" t="str">
        <f>TRIM(V79)</f>
        <v>4578.69</v>
      </c>
      <c r="AE79" t="str">
        <f>TRIM(W79)</f>
        <v>4598.53</v>
      </c>
      <c r="AF79" t="str">
        <f>TRIM(X79)</f>
        <v>4569.17</v>
      </c>
      <c r="AG79" t="str">
        <f>TRIM(Y79)</f>
        <v>4574.79</v>
      </c>
      <c r="AH79" t="str">
        <f>TRIM(Z79)</f>
        <v>2866500000</v>
      </c>
    </row>
    <row r="80" spans="1:34" x14ac:dyDescent="0.25">
      <c r="A80" t="s">
        <v>106</v>
      </c>
      <c r="B80" t="s">
        <v>387</v>
      </c>
      <c r="C80" t="s">
        <v>384</v>
      </c>
      <c r="D80">
        <v>4074.29</v>
      </c>
      <c r="E80">
        <v>4083.13</v>
      </c>
      <c r="F80">
        <v>4068.31</v>
      </c>
      <c r="G80">
        <v>4079.95</v>
      </c>
      <c r="H80">
        <v>4112640000</v>
      </c>
      <c r="I80" t="str">
        <f t="shared" si="8"/>
        <v>4/7/21</v>
      </c>
      <c r="J80" t="str">
        <f t="shared" si="9"/>
        <v>Apr</v>
      </c>
      <c r="K80" t="str">
        <f t="shared" si="10"/>
        <v>SP500</v>
      </c>
      <c r="L80" t="str">
        <f t="shared" si="11"/>
        <v>4074.29</v>
      </c>
      <c r="M80" t="str">
        <f t="shared" si="12"/>
        <v>4083.13</v>
      </c>
      <c r="N80" t="str">
        <f t="shared" si="13"/>
        <v>4068.31</v>
      </c>
      <c r="O80" t="str">
        <f t="shared" si="14"/>
        <v>4079.95</v>
      </c>
      <c r="P80" t="str">
        <f t="shared" si="15"/>
        <v>4112640000</v>
      </c>
      <c r="S80" s="21" t="s">
        <v>314</v>
      </c>
      <c r="T80" t="s">
        <v>289</v>
      </c>
      <c r="U80" t="s">
        <v>10</v>
      </c>
      <c r="V80">
        <v>62765.47</v>
      </c>
      <c r="W80">
        <v>63102.8</v>
      </c>
      <c r="X80">
        <v>59850</v>
      </c>
      <c r="Y80">
        <v>60728</v>
      </c>
      <c r="Z80">
        <v>1278.71</v>
      </c>
      <c r="AA80" t="str">
        <f>TRIM(S80)</f>
        <v>10/26/21</v>
      </c>
      <c r="AB80" t="str">
        <f>LEFT(TRIM(T80),3)</f>
        <v>Oct</v>
      </c>
      <c r="AC80" t="str">
        <f>TRIM(U80)</f>
        <v>BTCUSD</v>
      </c>
      <c r="AD80" t="str">
        <f>TRIM(V80)</f>
        <v>62765.47</v>
      </c>
      <c r="AE80" t="str">
        <f>TRIM(W80)</f>
        <v>63102.8</v>
      </c>
      <c r="AF80" t="str">
        <f>TRIM(X80)</f>
        <v>59850</v>
      </c>
      <c r="AG80" t="str">
        <f>TRIM(Y80)</f>
        <v>60728</v>
      </c>
      <c r="AH80" t="str">
        <f>TRIM(Z80)</f>
        <v>1278.71</v>
      </c>
    </row>
    <row r="81" spans="1:34" x14ac:dyDescent="0.25">
      <c r="A81" t="s">
        <v>97</v>
      </c>
      <c r="B81" t="s">
        <v>386</v>
      </c>
      <c r="C81" t="s">
        <v>384</v>
      </c>
      <c r="D81">
        <v>3963.34</v>
      </c>
      <c r="E81">
        <v>3968.01</v>
      </c>
      <c r="F81">
        <v>3944.35</v>
      </c>
      <c r="G81">
        <v>3958.55</v>
      </c>
      <c r="H81">
        <v>4103570000</v>
      </c>
      <c r="I81" t="str">
        <f t="shared" si="8"/>
        <v>3/30/21</v>
      </c>
      <c r="J81" t="str">
        <f t="shared" si="9"/>
        <v>Mar</v>
      </c>
      <c r="K81" t="str">
        <f t="shared" si="10"/>
        <v>SP500</v>
      </c>
      <c r="L81" t="str">
        <f t="shared" si="11"/>
        <v>3963.34</v>
      </c>
      <c r="M81" t="str">
        <f t="shared" si="12"/>
        <v>3968.01</v>
      </c>
      <c r="N81" t="str">
        <f t="shared" si="13"/>
        <v>3944.35</v>
      </c>
      <c r="O81" t="str">
        <f t="shared" si="14"/>
        <v>3958.55</v>
      </c>
      <c r="P81" t="str">
        <f t="shared" si="15"/>
        <v>4103570000</v>
      </c>
      <c r="S81" s="21" t="s">
        <v>315</v>
      </c>
      <c r="T81" t="s">
        <v>392</v>
      </c>
      <c r="U81" t="s">
        <v>384</v>
      </c>
      <c r="V81">
        <v>4580.22</v>
      </c>
      <c r="W81">
        <v>4584.57</v>
      </c>
      <c r="X81">
        <v>4551.66</v>
      </c>
      <c r="Y81">
        <v>4551.68</v>
      </c>
      <c r="Z81">
        <v>3259510000</v>
      </c>
      <c r="AA81" t="str">
        <f>TRIM(S81)</f>
        <v>10/27/21</v>
      </c>
      <c r="AB81" t="str">
        <f>LEFT(TRIM(T81),3)</f>
        <v>Oct</v>
      </c>
      <c r="AC81" t="str">
        <f>TRIM(U81)</f>
        <v>SP500</v>
      </c>
      <c r="AD81" t="str">
        <f>TRIM(V81)</f>
        <v>4580.22</v>
      </c>
      <c r="AE81" t="str">
        <f>TRIM(W81)</f>
        <v>4584.57</v>
      </c>
      <c r="AF81" t="str">
        <f>TRIM(X81)</f>
        <v>4551.66</v>
      </c>
      <c r="AG81" t="str">
        <f>TRIM(Y81)</f>
        <v>4551.68</v>
      </c>
      <c r="AH81" t="str">
        <f>TRIM(Z81)</f>
        <v>3259510000</v>
      </c>
    </row>
    <row r="82" spans="1:34" x14ac:dyDescent="0.25">
      <c r="A82" t="s">
        <v>351</v>
      </c>
      <c r="B82" t="s">
        <v>394</v>
      </c>
      <c r="C82" t="s">
        <v>384</v>
      </c>
      <c r="D82">
        <v>4602.82</v>
      </c>
      <c r="E82">
        <v>4652.9399999999996</v>
      </c>
      <c r="F82">
        <v>4510.2700000000004</v>
      </c>
      <c r="G82">
        <v>4513.04</v>
      </c>
      <c r="H82">
        <v>4078260000</v>
      </c>
      <c r="I82" t="str">
        <f t="shared" si="8"/>
        <v>12/1/21</v>
      </c>
      <c r="J82" t="str">
        <f t="shared" si="9"/>
        <v>Dec</v>
      </c>
      <c r="K82" t="str">
        <f t="shared" si="10"/>
        <v>SP500</v>
      </c>
      <c r="L82" t="str">
        <f t="shared" si="11"/>
        <v>4602.82</v>
      </c>
      <c r="M82" t="str">
        <f t="shared" si="12"/>
        <v>4652.94</v>
      </c>
      <c r="N82" t="str">
        <f t="shared" si="13"/>
        <v>4510.27</v>
      </c>
      <c r="O82" t="str">
        <f t="shared" si="14"/>
        <v>4513.04</v>
      </c>
      <c r="P82" t="str">
        <f t="shared" si="15"/>
        <v>4078260000</v>
      </c>
      <c r="S82" s="21" t="s">
        <v>315</v>
      </c>
      <c r="T82" t="s">
        <v>289</v>
      </c>
      <c r="U82" t="s">
        <v>10</v>
      </c>
      <c r="V82">
        <v>60728</v>
      </c>
      <c r="W82">
        <v>61500</v>
      </c>
      <c r="X82">
        <v>58100</v>
      </c>
      <c r="Y82">
        <v>58884.7</v>
      </c>
      <c r="Z82">
        <v>1865.12</v>
      </c>
      <c r="AA82" t="str">
        <f>TRIM(S82)</f>
        <v>10/27/21</v>
      </c>
      <c r="AB82" t="str">
        <f>LEFT(TRIM(T82),3)</f>
        <v>Oct</v>
      </c>
      <c r="AC82" t="str">
        <f>TRIM(U82)</f>
        <v>BTCUSD</v>
      </c>
      <c r="AD82" t="str">
        <f>TRIM(V82)</f>
        <v>60728</v>
      </c>
      <c r="AE82" t="str">
        <f>TRIM(W82)</f>
        <v>61500</v>
      </c>
      <c r="AF82" t="str">
        <f>TRIM(X82)</f>
        <v>58100</v>
      </c>
      <c r="AG82" t="str">
        <f>TRIM(Y82)</f>
        <v>58884.7</v>
      </c>
      <c r="AH82" t="str">
        <f>TRIM(Z82)</f>
        <v>1865.12</v>
      </c>
    </row>
    <row r="83" spans="1:34" x14ac:dyDescent="0.25">
      <c r="A83" t="s">
        <v>133</v>
      </c>
      <c r="B83" t="s">
        <v>131</v>
      </c>
      <c r="C83" t="s">
        <v>384</v>
      </c>
      <c r="D83">
        <v>4191.9799999999996</v>
      </c>
      <c r="E83">
        <v>4209.3900000000003</v>
      </c>
      <c r="F83">
        <v>4188.03</v>
      </c>
      <c r="G83">
        <v>4192.66</v>
      </c>
      <c r="H83">
        <v>4061170000</v>
      </c>
      <c r="I83" t="str">
        <f t="shared" si="8"/>
        <v>5/3/21</v>
      </c>
      <c r="J83" t="str">
        <f t="shared" si="9"/>
        <v>May</v>
      </c>
      <c r="K83" t="str">
        <f t="shared" si="10"/>
        <v>SP500</v>
      </c>
      <c r="L83" t="str">
        <f t="shared" si="11"/>
        <v>4191.98</v>
      </c>
      <c r="M83" t="str">
        <f t="shared" si="12"/>
        <v>4209.39</v>
      </c>
      <c r="N83" t="str">
        <f t="shared" si="13"/>
        <v>4188.03</v>
      </c>
      <c r="O83" t="str">
        <f t="shared" si="14"/>
        <v>4192.66</v>
      </c>
      <c r="P83" t="str">
        <f t="shared" si="15"/>
        <v>4061170000</v>
      </c>
      <c r="S83" s="21" t="s">
        <v>316</v>
      </c>
      <c r="T83" t="s">
        <v>392</v>
      </c>
      <c r="U83" t="s">
        <v>384</v>
      </c>
      <c r="V83">
        <v>4562.84</v>
      </c>
      <c r="W83">
        <v>4597.55</v>
      </c>
      <c r="X83">
        <v>4562.84</v>
      </c>
      <c r="Y83">
        <v>4596.42</v>
      </c>
      <c r="Z83">
        <v>3197560000</v>
      </c>
      <c r="AA83" t="str">
        <f>TRIM(S83)</f>
        <v>10/28/21</v>
      </c>
      <c r="AB83" t="str">
        <f>LEFT(TRIM(T83),3)</f>
        <v>Oct</v>
      </c>
      <c r="AC83" t="str">
        <f>TRIM(U83)</f>
        <v>SP500</v>
      </c>
      <c r="AD83" t="str">
        <f>TRIM(V83)</f>
        <v>4562.84</v>
      </c>
      <c r="AE83" t="str">
        <f>TRIM(W83)</f>
        <v>4597.55</v>
      </c>
      <c r="AF83" t="str">
        <f>TRIM(X83)</f>
        <v>4562.84</v>
      </c>
      <c r="AG83" t="str">
        <f>TRIM(Y83)</f>
        <v>4596.42</v>
      </c>
      <c r="AH83" t="str">
        <f>TRIM(Z83)</f>
        <v>3197560000</v>
      </c>
    </row>
    <row r="84" spans="1:34" x14ac:dyDescent="0.25">
      <c r="A84" t="s">
        <v>85</v>
      </c>
      <c r="B84" t="s">
        <v>386</v>
      </c>
      <c r="C84" t="s">
        <v>384</v>
      </c>
      <c r="D84">
        <v>3953.5</v>
      </c>
      <c r="E84">
        <v>3969.62</v>
      </c>
      <c r="F84">
        <v>3910.86</v>
      </c>
      <c r="G84">
        <v>3915.46</v>
      </c>
      <c r="H84">
        <v>4043170000</v>
      </c>
      <c r="I84" t="str">
        <f t="shared" si="8"/>
        <v>3/18/21</v>
      </c>
      <c r="J84" t="str">
        <f t="shared" si="9"/>
        <v>Mar</v>
      </c>
      <c r="K84" t="str">
        <f t="shared" si="10"/>
        <v>SP500</v>
      </c>
      <c r="L84" t="str">
        <f t="shared" si="11"/>
        <v>3953.5</v>
      </c>
      <c r="M84" t="str">
        <f t="shared" si="12"/>
        <v>3969.62</v>
      </c>
      <c r="N84" t="str">
        <f t="shared" si="13"/>
        <v>3910.86</v>
      </c>
      <c r="O84" t="str">
        <f t="shared" si="14"/>
        <v>3915.46</v>
      </c>
      <c r="P84" t="str">
        <f t="shared" si="15"/>
        <v>4043170000</v>
      </c>
      <c r="S84" s="21" t="s">
        <v>316</v>
      </c>
      <c r="T84" t="s">
        <v>289</v>
      </c>
      <c r="U84" t="s">
        <v>10</v>
      </c>
      <c r="V84">
        <v>58884.7</v>
      </c>
      <c r="W84">
        <v>62508.87</v>
      </c>
      <c r="X84">
        <v>57500</v>
      </c>
      <c r="Y84">
        <v>61706.36</v>
      </c>
      <c r="Z84">
        <v>2789.79</v>
      </c>
      <c r="AA84" t="str">
        <f>TRIM(S84)</f>
        <v>10/28/21</v>
      </c>
      <c r="AB84" t="str">
        <f>LEFT(TRIM(T84),3)</f>
        <v>Oct</v>
      </c>
      <c r="AC84" t="str">
        <f>TRIM(U84)</f>
        <v>BTCUSD</v>
      </c>
      <c r="AD84" t="str">
        <f>TRIM(V84)</f>
        <v>58884.7</v>
      </c>
      <c r="AE84" t="str">
        <f>TRIM(W84)</f>
        <v>62508.87</v>
      </c>
      <c r="AF84" t="str">
        <f>TRIM(X84)</f>
        <v>57500</v>
      </c>
      <c r="AG84" t="str">
        <f>TRIM(Y84)</f>
        <v>61706.36</v>
      </c>
      <c r="AH84" t="str">
        <f>TRIM(Z84)</f>
        <v>2789.79</v>
      </c>
    </row>
    <row r="85" spans="1:34" x14ac:dyDescent="0.25">
      <c r="A85" t="s">
        <v>135</v>
      </c>
      <c r="B85" t="s">
        <v>131</v>
      </c>
      <c r="C85" t="s">
        <v>384</v>
      </c>
      <c r="D85">
        <v>4177.0600000000004</v>
      </c>
      <c r="E85">
        <v>4187.72</v>
      </c>
      <c r="F85">
        <v>4160.9399999999996</v>
      </c>
      <c r="G85">
        <v>4167.59</v>
      </c>
      <c r="H85">
        <v>4029050000</v>
      </c>
      <c r="I85" t="str">
        <f t="shared" si="8"/>
        <v>5/5/21</v>
      </c>
      <c r="J85" t="str">
        <f t="shared" si="9"/>
        <v>May</v>
      </c>
      <c r="K85" t="str">
        <f t="shared" si="10"/>
        <v>SP500</v>
      </c>
      <c r="L85" t="str">
        <f t="shared" si="11"/>
        <v>4177.06</v>
      </c>
      <c r="M85" t="str">
        <f t="shared" si="12"/>
        <v>4187.72</v>
      </c>
      <c r="N85" t="str">
        <f t="shared" si="13"/>
        <v>4160.94</v>
      </c>
      <c r="O85" t="str">
        <f t="shared" si="14"/>
        <v>4167.59</v>
      </c>
      <c r="P85" t="str">
        <f t="shared" si="15"/>
        <v>4029050000</v>
      </c>
      <c r="S85" s="21" t="s">
        <v>317</v>
      </c>
      <c r="T85" t="s">
        <v>392</v>
      </c>
      <c r="U85" t="s">
        <v>384</v>
      </c>
      <c r="V85">
        <v>4572.87</v>
      </c>
      <c r="W85">
        <v>4608.08</v>
      </c>
      <c r="X85">
        <v>4567.59</v>
      </c>
      <c r="Y85">
        <v>4605.38</v>
      </c>
      <c r="Z85">
        <v>3632260000</v>
      </c>
      <c r="AA85" t="str">
        <f>TRIM(S85)</f>
        <v>10/29/21</v>
      </c>
      <c r="AB85" t="str">
        <f>LEFT(TRIM(T85),3)</f>
        <v>Oct</v>
      </c>
      <c r="AC85" t="str">
        <f>TRIM(U85)</f>
        <v>SP500</v>
      </c>
      <c r="AD85" t="str">
        <f>TRIM(V85)</f>
        <v>4572.87</v>
      </c>
      <c r="AE85" t="str">
        <f>TRIM(W85)</f>
        <v>4608.08</v>
      </c>
      <c r="AF85" t="str">
        <f>TRIM(X85)</f>
        <v>4567.59</v>
      </c>
      <c r="AG85" t="str">
        <f>TRIM(Y85)</f>
        <v>4605.38</v>
      </c>
      <c r="AH85" t="str">
        <f>TRIM(Z85)</f>
        <v>3632260000</v>
      </c>
    </row>
    <row r="86" spans="1:34" x14ac:dyDescent="0.25">
      <c r="A86" t="s">
        <v>105</v>
      </c>
      <c r="B86" t="s">
        <v>387</v>
      </c>
      <c r="C86" t="s">
        <v>384</v>
      </c>
      <c r="D86">
        <v>4075.57</v>
      </c>
      <c r="E86">
        <v>4086.23</v>
      </c>
      <c r="F86">
        <v>4068.14</v>
      </c>
      <c r="G86">
        <v>4073.94</v>
      </c>
      <c r="H86">
        <v>4027880000</v>
      </c>
      <c r="I86" t="str">
        <f t="shared" si="8"/>
        <v>4/6/21</v>
      </c>
      <c r="J86" t="str">
        <f t="shared" si="9"/>
        <v>Apr</v>
      </c>
      <c r="K86" t="str">
        <f t="shared" si="10"/>
        <v>SP500</v>
      </c>
      <c r="L86" t="str">
        <f t="shared" si="11"/>
        <v>4075.57</v>
      </c>
      <c r="M86" t="str">
        <f t="shared" si="12"/>
        <v>4086.23</v>
      </c>
      <c r="N86" t="str">
        <f t="shared" si="13"/>
        <v>4068.14</v>
      </c>
      <c r="O86" t="str">
        <f t="shared" si="14"/>
        <v>4073.94</v>
      </c>
      <c r="P86" t="str">
        <f t="shared" si="15"/>
        <v>4027880000</v>
      </c>
      <c r="S86" s="21" t="s">
        <v>317</v>
      </c>
      <c r="T86" t="s">
        <v>289</v>
      </c>
      <c r="U86" t="s">
        <v>10</v>
      </c>
      <c r="V86">
        <v>61706.36</v>
      </c>
      <c r="W86">
        <v>62978</v>
      </c>
      <c r="X86">
        <v>60367</v>
      </c>
      <c r="Y86">
        <v>61669.43</v>
      </c>
      <c r="Z86">
        <v>1737.13</v>
      </c>
      <c r="AA86" t="str">
        <f>TRIM(S86)</f>
        <v>10/29/21</v>
      </c>
      <c r="AB86" t="str">
        <f>LEFT(TRIM(T86),3)</f>
        <v>Oct</v>
      </c>
      <c r="AC86" t="str">
        <f>TRIM(U86)</f>
        <v>BTCUSD</v>
      </c>
      <c r="AD86" t="str">
        <f>TRIM(V86)</f>
        <v>61706.36</v>
      </c>
      <c r="AE86" t="str">
        <f>TRIM(W86)</f>
        <v>62978</v>
      </c>
      <c r="AF86" t="str">
        <f>TRIM(X86)</f>
        <v>60367</v>
      </c>
      <c r="AG86" t="str">
        <f>TRIM(Y86)</f>
        <v>61669.43</v>
      </c>
      <c r="AH86" t="str">
        <f>TRIM(Z86)</f>
        <v>1737.13</v>
      </c>
    </row>
    <row r="87" spans="1:34" x14ac:dyDescent="0.25">
      <c r="A87" t="s">
        <v>114</v>
      </c>
      <c r="B87" t="s">
        <v>387</v>
      </c>
      <c r="C87" t="s">
        <v>384</v>
      </c>
      <c r="D87">
        <v>4139.76</v>
      </c>
      <c r="E87">
        <v>4173.49</v>
      </c>
      <c r="F87">
        <v>4139.76</v>
      </c>
      <c r="G87">
        <v>4170.42</v>
      </c>
      <c r="H87">
        <v>4027680000</v>
      </c>
      <c r="I87" t="str">
        <f t="shared" si="8"/>
        <v>4/15/21</v>
      </c>
      <c r="J87" t="str">
        <f t="shared" si="9"/>
        <v>Apr</v>
      </c>
      <c r="K87" t="str">
        <f t="shared" si="10"/>
        <v>SP500</v>
      </c>
      <c r="L87" t="str">
        <f t="shared" si="11"/>
        <v>4139.76</v>
      </c>
      <c r="M87" t="str">
        <f t="shared" si="12"/>
        <v>4173.49</v>
      </c>
      <c r="N87" t="str">
        <f t="shared" si="13"/>
        <v>4139.76</v>
      </c>
      <c r="O87" t="str">
        <f t="shared" si="14"/>
        <v>4170.42</v>
      </c>
      <c r="P87" t="str">
        <f t="shared" si="15"/>
        <v>4027680000</v>
      </c>
      <c r="S87" s="21" t="s">
        <v>291</v>
      </c>
      <c r="T87" t="s">
        <v>289</v>
      </c>
      <c r="U87" t="s">
        <v>10</v>
      </c>
      <c r="V87">
        <v>47899.79</v>
      </c>
      <c r="W87">
        <v>49259.3</v>
      </c>
      <c r="X87">
        <v>47372.35</v>
      </c>
      <c r="Y87">
        <v>47509.65</v>
      </c>
      <c r="Z87">
        <v>864.8</v>
      </c>
      <c r="AA87" t="str">
        <f>TRIM(S87)</f>
        <v>10/3/21</v>
      </c>
      <c r="AB87" t="str">
        <f>LEFT(TRIM(T87),3)</f>
        <v>Oct</v>
      </c>
      <c r="AC87" t="str">
        <f>TRIM(U87)</f>
        <v>BTCUSD</v>
      </c>
      <c r="AD87" t="str">
        <f>TRIM(V87)</f>
        <v>47899.79</v>
      </c>
      <c r="AE87" t="str">
        <f>TRIM(W87)</f>
        <v>49259.3</v>
      </c>
      <c r="AF87" t="str">
        <f>TRIM(X87)</f>
        <v>47372.35</v>
      </c>
      <c r="AG87" t="str">
        <f>TRIM(Y87)</f>
        <v>47509.65</v>
      </c>
      <c r="AH87" t="str">
        <f>TRIM(Z87)</f>
        <v>864.8</v>
      </c>
    </row>
    <row r="88" spans="1:34" x14ac:dyDescent="0.25">
      <c r="A88" t="s">
        <v>137</v>
      </c>
      <c r="B88" t="s">
        <v>131</v>
      </c>
      <c r="C88" t="s">
        <v>384</v>
      </c>
      <c r="D88">
        <v>4210.34</v>
      </c>
      <c r="E88">
        <v>4238.04</v>
      </c>
      <c r="F88">
        <v>4201.6400000000003</v>
      </c>
      <c r="G88">
        <v>4232.6000000000004</v>
      </c>
      <c r="H88">
        <v>4013060000</v>
      </c>
      <c r="I88" t="str">
        <f t="shared" si="8"/>
        <v>5/7/21</v>
      </c>
      <c r="J88" t="str">
        <f t="shared" si="9"/>
        <v>May</v>
      </c>
      <c r="K88" t="str">
        <f t="shared" si="10"/>
        <v>SP500</v>
      </c>
      <c r="L88" t="str">
        <f t="shared" si="11"/>
        <v>4210.34</v>
      </c>
      <c r="M88" t="str">
        <f t="shared" si="12"/>
        <v>4238.04</v>
      </c>
      <c r="N88" t="str">
        <f t="shared" si="13"/>
        <v>4201.64</v>
      </c>
      <c r="O88" t="str">
        <f t="shared" si="14"/>
        <v>4232.6</v>
      </c>
      <c r="P88" t="str">
        <f t="shared" si="15"/>
        <v>4013060000</v>
      </c>
      <c r="S88" s="21" t="s">
        <v>318</v>
      </c>
      <c r="T88" t="s">
        <v>289</v>
      </c>
      <c r="U88" t="s">
        <v>10</v>
      </c>
      <c r="V88">
        <v>61669.43</v>
      </c>
      <c r="W88">
        <v>62487.97</v>
      </c>
      <c r="X88">
        <v>60696.52</v>
      </c>
      <c r="Y88">
        <v>61719.1</v>
      </c>
      <c r="Z88">
        <v>1116.81</v>
      </c>
      <c r="AA88" t="str">
        <f>TRIM(S88)</f>
        <v>10/30/21</v>
      </c>
      <c r="AB88" t="str">
        <f>LEFT(TRIM(T88),3)</f>
        <v>Oct</v>
      </c>
      <c r="AC88" t="str">
        <f>TRIM(U88)</f>
        <v>BTCUSD</v>
      </c>
      <c r="AD88" t="str">
        <f>TRIM(V88)</f>
        <v>61669.43</v>
      </c>
      <c r="AE88" t="str">
        <f>TRIM(W88)</f>
        <v>62487.97</v>
      </c>
      <c r="AF88" t="str">
        <f>TRIM(X88)</f>
        <v>60696.52</v>
      </c>
      <c r="AG88" t="str">
        <f>TRIM(Y88)</f>
        <v>61719.1</v>
      </c>
      <c r="AH88" t="str">
        <f>TRIM(Z88)</f>
        <v>1116.81</v>
      </c>
    </row>
    <row r="89" spans="1:34" x14ac:dyDescent="0.25">
      <c r="A89" t="s">
        <v>104</v>
      </c>
      <c r="B89" t="s">
        <v>387</v>
      </c>
      <c r="C89" t="s">
        <v>384</v>
      </c>
      <c r="D89">
        <v>4034.44</v>
      </c>
      <c r="E89">
        <v>4083.42</v>
      </c>
      <c r="F89">
        <v>4034.44</v>
      </c>
      <c r="G89">
        <v>4077.91</v>
      </c>
      <c r="H89">
        <v>3999760000</v>
      </c>
      <c r="I89" t="str">
        <f t="shared" si="8"/>
        <v>4/5/21</v>
      </c>
      <c r="J89" t="str">
        <f t="shared" si="9"/>
        <v>Apr</v>
      </c>
      <c r="K89" t="str">
        <f t="shared" si="10"/>
        <v>SP500</v>
      </c>
      <c r="L89" t="str">
        <f t="shared" si="11"/>
        <v>4034.44</v>
      </c>
      <c r="M89" t="str">
        <f t="shared" si="12"/>
        <v>4083.42</v>
      </c>
      <c r="N89" t="str">
        <f t="shared" si="13"/>
        <v>4034.44</v>
      </c>
      <c r="O89" t="str">
        <f t="shared" si="14"/>
        <v>4077.91</v>
      </c>
      <c r="P89" t="str">
        <f t="shared" si="15"/>
        <v>3999760000</v>
      </c>
      <c r="S89" s="21" t="s">
        <v>319</v>
      </c>
      <c r="T89" t="s">
        <v>289</v>
      </c>
      <c r="U89" t="s">
        <v>10</v>
      </c>
      <c r="V89">
        <v>61719.1</v>
      </c>
      <c r="W89">
        <v>61768</v>
      </c>
      <c r="X89">
        <v>59731.57</v>
      </c>
      <c r="Y89">
        <v>59947.01</v>
      </c>
      <c r="Z89">
        <v>975.65</v>
      </c>
      <c r="AA89" t="str">
        <f>TRIM(S89)</f>
        <v>10/31/21</v>
      </c>
      <c r="AB89" t="str">
        <f>LEFT(TRIM(T89),3)</f>
        <v>Oct</v>
      </c>
      <c r="AC89" t="str">
        <f>TRIM(U89)</f>
        <v>BTCUSD</v>
      </c>
      <c r="AD89" t="str">
        <f>TRIM(V89)</f>
        <v>61719.1</v>
      </c>
      <c r="AE89" t="str">
        <f>TRIM(W89)</f>
        <v>61768</v>
      </c>
      <c r="AF89" t="str">
        <f>TRIM(X89)</f>
        <v>59731.57</v>
      </c>
      <c r="AG89" t="str">
        <f>TRIM(Y89)</f>
        <v>59947.01</v>
      </c>
      <c r="AH89" t="str">
        <f>TRIM(Z89)</f>
        <v>975.65</v>
      </c>
    </row>
    <row r="90" spans="1:34" x14ac:dyDescent="0.25">
      <c r="A90" t="s">
        <v>113</v>
      </c>
      <c r="B90" t="s">
        <v>387</v>
      </c>
      <c r="C90" t="s">
        <v>384</v>
      </c>
      <c r="D90">
        <v>4141.58</v>
      </c>
      <c r="E90">
        <v>4151.6899999999996</v>
      </c>
      <c r="F90">
        <v>4120.87</v>
      </c>
      <c r="G90">
        <v>4124.66</v>
      </c>
      <c r="H90">
        <v>3976540000</v>
      </c>
      <c r="I90" t="str">
        <f t="shared" si="8"/>
        <v>4/14/21</v>
      </c>
      <c r="J90" t="str">
        <f t="shared" si="9"/>
        <v>Apr</v>
      </c>
      <c r="K90" t="str">
        <f t="shared" si="10"/>
        <v>SP500</v>
      </c>
      <c r="L90" t="str">
        <f t="shared" si="11"/>
        <v>4141.58</v>
      </c>
      <c r="M90" t="str">
        <f t="shared" si="12"/>
        <v>4151.69</v>
      </c>
      <c r="N90" t="str">
        <f t="shared" si="13"/>
        <v>4120.87</v>
      </c>
      <c r="O90" t="str">
        <f t="shared" si="14"/>
        <v>4124.66</v>
      </c>
      <c r="P90" t="str">
        <f t="shared" si="15"/>
        <v>3976540000</v>
      </c>
      <c r="S90" s="21" t="s">
        <v>292</v>
      </c>
      <c r="T90" t="s">
        <v>392</v>
      </c>
      <c r="U90" t="s">
        <v>384</v>
      </c>
      <c r="V90">
        <v>4348.84</v>
      </c>
      <c r="W90">
        <v>4355.51</v>
      </c>
      <c r="X90">
        <v>4278.9399999999996</v>
      </c>
      <c r="Y90">
        <v>4300.46</v>
      </c>
      <c r="Z90">
        <v>3110560000</v>
      </c>
      <c r="AA90" t="str">
        <f>TRIM(S90)</f>
        <v>10/4/21</v>
      </c>
      <c r="AB90" t="str">
        <f>LEFT(TRIM(T90),3)</f>
        <v>Oct</v>
      </c>
      <c r="AC90" t="str">
        <f>TRIM(U90)</f>
        <v>SP500</v>
      </c>
      <c r="AD90" t="str">
        <f>TRIM(V90)</f>
        <v>4348.84</v>
      </c>
      <c r="AE90" t="str">
        <f>TRIM(W90)</f>
        <v>4355.51</v>
      </c>
      <c r="AF90" t="str">
        <f>TRIM(X90)</f>
        <v>4278.94</v>
      </c>
      <c r="AG90" t="str">
        <f>TRIM(Y90)</f>
        <v>4300.46</v>
      </c>
      <c r="AH90" t="str">
        <f>TRIM(Z90)</f>
        <v>3110560000</v>
      </c>
    </row>
    <row r="91" spans="1:34" x14ac:dyDescent="0.25">
      <c r="A91" t="s">
        <v>354</v>
      </c>
      <c r="B91" t="s">
        <v>394</v>
      </c>
      <c r="C91" t="s">
        <v>384</v>
      </c>
      <c r="D91">
        <v>4589.49</v>
      </c>
      <c r="E91">
        <v>4608.03</v>
      </c>
      <c r="F91">
        <v>4495.12</v>
      </c>
      <c r="G91">
        <v>4538.43</v>
      </c>
      <c r="H91">
        <v>3971500000</v>
      </c>
      <c r="I91" t="str">
        <f t="shared" si="8"/>
        <v>12/3/21</v>
      </c>
      <c r="J91" t="str">
        <f t="shared" si="9"/>
        <v>Dec</v>
      </c>
      <c r="K91" t="str">
        <f t="shared" si="10"/>
        <v>SP500</v>
      </c>
      <c r="L91" t="str">
        <f t="shared" si="11"/>
        <v>4589.49</v>
      </c>
      <c r="M91" t="str">
        <f t="shared" si="12"/>
        <v>4608.03</v>
      </c>
      <c r="N91" t="str">
        <f t="shared" si="13"/>
        <v>4495.12</v>
      </c>
      <c r="O91" t="str">
        <f t="shared" si="14"/>
        <v>4538.43</v>
      </c>
      <c r="P91" t="str">
        <f t="shared" si="15"/>
        <v>3971500000</v>
      </c>
      <c r="S91" s="21" t="s">
        <v>292</v>
      </c>
      <c r="T91" t="s">
        <v>289</v>
      </c>
      <c r="U91" t="s">
        <v>10</v>
      </c>
      <c r="V91">
        <v>47509.65</v>
      </c>
      <c r="W91">
        <v>49789.33</v>
      </c>
      <c r="X91">
        <v>46926.68</v>
      </c>
      <c r="Y91">
        <v>49320.94</v>
      </c>
      <c r="Z91">
        <v>1755.41</v>
      </c>
      <c r="AA91" t="str">
        <f>TRIM(S91)</f>
        <v>10/4/21</v>
      </c>
      <c r="AB91" t="str">
        <f>LEFT(TRIM(T91),3)</f>
        <v>Oct</v>
      </c>
      <c r="AC91" t="str">
        <f>TRIM(U91)</f>
        <v>BTCUSD</v>
      </c>
      <c r="AD91" t="str">
        <f>TRIM(V91)</f>
        <v>47509.65</v>
      </c>
      <c r="AE91" t="str">
        <f>TRIM(W91)</f>
        <v>49789.33</v>
      </c>
      <c r="AF91" t="str">
        <f>TRIM(X91)</f>
        <v>46926.68</v>
      </c>
      <c r="AG91" t="str">
        <f>TRIM(Y91)</f>
        <v>49320.94</v>
      </c>
      <c r="AH91" t="str">
        <f>TRIM(Z91)</f>
        <v>1755.41</v>
      </c>
    </row>
    <row r="92" spans="1:34" x14ac:dyDescent="0.25">
      <c r="A92" t="s">
        <v>179</v>
      </c>
      <c r="B92" t="s">
        <v>388</v>
      </c>
      <c r="C92" t="s">
        <v>384</v>
      </c>
      <c r="D92">
        <v>4220.37</v>
      </c>
      <c r="E92">
        <v>4232.29</v>
      </c>
      <c r="F92">
        <v>4196.05</v>
      </c>
      <c r="G92">
        <v>4221.8599999999997</v>
      </c>
      <c r="H92">
        <v>3952110000</v>
      </c>
      <c r="I92" t="str">
        <f t="shared" si="8"/>
        <v>6/17/21</v>
      </c>
      <c r="J92" t="str">
        <f t="shared" si="9"/>
        <v>Jun</v>
      </c>
      <c r="K92" t="str">
        <f t="shared" si="10"/>
        <v>SP500</v>
      </c>
      <c r="L92" t="str">
        <f t="shared" si="11"/>
        <v>4220.37</v>
      </c>
      <c r="M92" t="str">
        <f t="shared" si="12"/>
        <v>4232.29</v>
      </c>
      <c r="N92" t="str">
        <f t="shared" si="13"/>
        <v>4196.05</v>
      </c>
      <c r="O92" t="str">
        <f t="shared" si="14"/>
        <v>4221.86</v>
      </c>
      <c r="P92" t="str">
        <f t="shared" si="15"/>
        <v>3952110000</v>
      </c>
      <c r="S92" s="21" t="s">
        <v>293</v>
      </c>
      <c r="T92" t="s">
        <v>392</v>
      </c>
      <c r="U92" t="s">
        <v>384</v>
      </c>
      <c r="V92">
        <v>4309.87</v>
      </c>
      <c r="W92">
        <v>4369.2299999999996</v>
      </c>
      <c r="X92">
        <v>4309.87</v>
      </c>
      <c r="Y92">
        <v>4345.72</v>
      </c>
      <c r="Z92">
        <v>2967400000</v>
      </c>
      <c r="AA92" t="str">
        <f>TRIM(S92)</f>
        <v>10/5/21</v>
      </c>
      <c r="AB92" t="str">
        <f>LEFT(TRIM(T92),3)</f>
        <v>Oct</v>
      </c>
      <c r="AC92" t="str">
        <f>TRIM(U92)</f>
        <v>SP500</v>
      </c>
      <c r="AD92" t="str">
        <f>TRIM(V92)</f>
        <v>4309.87</v>
      </c>
      <c r="AE92" t="str">
        <f>TRIM(W92)</f>
        <v>4369.23</v>
      </c>
      <c r="AF92" t="str">
        <f>TRIM(X92)</f>
        <v>4309.87</v>
      </c>
      <c r="AG92" t="str">
        <f>TRIM(Y92)</f>
        <v>4345.72</v>
      </c>
      <c r="AH92" t="str">
        <f>TRIM(Z92)</f>
        <v>2967400000</v>
      </c>
    </row>
    <row r="93" spans="1:34" x14ac:dyDescent="0.25">
      <c r="A93" t="s">
        <v>170</v>
      </c>
      <c r="B93" t="s">
        <v>388</v>
      </c>
      <c r="C93" t="s">
        <v>384</v>
      </c>
      <c r="D93">
        <v>4233.8100000000004</v>
      </c>
      <c r="E93">
        <v>4236.74</v>
      </c>
      <c r="F93">
        <v>4208.41</v>
      </c>
      <c r="G93">
        <v>4227.26</v>
      </c>
      <c r="H93">
        <v>3943870000</v>
      </c>
      <c r="I93" t="str">
        <f t="shared" si="8"/>
        <v>6/8/21</v>
      </c>
      <c r="J93" t="str">
        <f t="shared" si="9"/>
        <v>Jun</v>
      </c>
      <c r="K93" t="str">
        <f t="shared" si="10"/>
        <v>SP500</v>
      </c>
      <c r="L93" t="str">
        <f t="shared" si="11"/>
        <v>4233.81</v>
      </c>
      <c r="M93" t="str">
        <f t="shared" si="12"/>
        <v>4236.74</v>
      </c>
      <c r="N93" t="str">
        <f t="shared" si="13"/>
        <v>4208.41</v>
      </c>
      <c r="O93" t="str">
        <f t="shared" si="14"/>
        <v>4227.26</v>
      </c>
      <c r="P93" t="str">
        <f t="shared" si="15"/>
        <v>3943870000</v>
      </c>
      <c r="S93" s="21" t="s">
        <v>293</v>
      </c>
      <c r="T93" t="s">
        <v>289</v>
      </c>
      <c r="U93" t="s">
        <v>10</v>
      </c>
      <c r="V93">
        <v>49320.94</v>
      </c>
      <c r="W93">
        <v>51927.83</v>
      </c>
      <c r="X93">
        <v>49108.3</v>
      </c>
      <c r="Y93">
        <v>51561.599999999999</v>
      </c>
      <c r="Z93">
        <v>1691.52</v>
      </c>
      <c r="AA93" t="str">
        <f>TRIM(S93)</f>
        <v>10/5/21</v>
      </c>
      <c r="AB93" t="str">
        <f>LEFT(TRIM(T93),3)</f>
        <v>Oct</v>
      </c>
      <c r="AC93" t="str">
        <f>TRIM(U93)</f>
        <v>BTCUSD</v>
      </c>
      <c r="AD93" t="str">
        <f>TRIM(V93)</f>
        <v>49320.94</v>
      </c>
      <c r="AE93" t="str">
        <f>TRIM(W93)</f>
        <v>51927.83</v>
      </c>
      <c r="AF93" t="str">
        <f>TRIM(X93)</f>
        <v>49108.3</v>
      </c>
      <c r="AG93" t="str">
        <f>TRIM(Y93)</f>
        <v>51561.6</v>
      </c>
      <c r="AH93" t="str">
        <f>TRIM(Z93)</f>
        <v>1691.52</v>
      </c>
    </row>
    <row r="94" spans="1:34" x14ac:dyDescent="0.25">
      <c r="A94" t="s">
        <v>171</v>
      </c>
      <c r="B94" t="s">
        <v>388</v>
      </c>
      <c r="C94" t="s">
        <v>384</v>
      </c>
      <c r="D94">
        <v>4232.99</v>
      </c>
      <c r="E94">
        <v>4237.09</v>
      </c>
      <c r="F94">
        <v>4218.74</v>
      </c>
      <c r="G94">
        <v>4219.55</v>
      </c>
      <c r="H94">
        <v>3902870000</v>
      </c>
      <c r="I94" t="str">
        <f t="shared" si="8"/>
        <v>6/9/21</v>
      </c>
      <c r="J94" t="str">
        <f t="shared" si="9"/>
        <v>Jun</v>
      </c>
      <c r="K94" t="str">
        <f t="shared" si="10"/>
        <v>SP500</v>
      </c>
      <c r="L94" t="str">
        <f t="shared" si="11"/>
        <v>4232.99</v>
      </c>
      <c r="M94" t="str">
        <f t="shared" si="12"/>
        <v>4237.09</v>
      </c>
      <c r="N94" t="str">
        <f t="shared" si="13"/>
        <v>4218.74</v>
      </c>
      <c r="O94" t="str">
        <f t="shared" si="14"/>
        <v>4219.55</v>
      </c>
      <c r="P94" t="str">
        <f t="shared" si="15"/>
        <v>3902870000</v>
      </c>
      <c r="S94" s="21" t="s">
        <v>294</v>
      </c>
      <c r="T94" t="s">
        <v>392</v>
      </c>
      <c r="U94" t="s">
        <v>384</v>
      </c>
      <c r="V94">
        <v>4319.57</v>
      </c>
      <c r="W94">
        <v>4365.57</v>
      </c>
      <c r="X94">
        <v>4290.49</v>
      </c>
      <c r="Y94">
        <v>4363.55</v>
      </c>
      <c r="Z94">
        <v>3219590000</v>
      </c>
      <c r="AA94" t="str">
        <f>TRIM(S94)</f>
        <v>10/6/21</v>
      </c>
      <c r="AB94" t="str">
        <f>LEFT(TRIM(T94),3)</f>
        <v>Oct</v>
      </c>
      <c r="AC94" t="str">
        <f>TRIM(U94)</f>
        <v>SP500</v>
      </c>
      <c r="AD94" t="str">
        <f>TRIM(V94)</f>
        <v>4319.57</v>
      </c>
      <c r="AE94" t="str">
        <f>TRIM(W94)</f>
        <v>4365.57</v>
      </c>
      <c r="AF94" t="str">
        <f>TRIM(X94)</f>
        <v>4290.49</v>
      </c>
      <c r="AG94" t="str">
        <f>TRIM(Y94)</f>
        <v>4363.55</v>
      </c>
      <c r="AH94" t="str">
        <f>TRIM(Z94)</f>
        <v>3219590000</v>
      </c>
    </row>
    <row r="95" spans="1:34" x14ac:dyDescent="0.25">
      <c r="A95" t="s">
        <v>107</v>
      </c>
      <c r="B95" t="s">
        <v>387</v>
      </c>
      <c r="C95" t="s">
        <v>384</v>
      </c>
      <c r="D95">
        <v>4089.95</v>
      </c>
      <c r="E95">
        <v>4098.1899999999996</v>
      </c>
      <c r="F95">
        <v>4082.54</v>
      </c>
      <c r="G95">
        <v>4097.17</v>
      </c>
      <c r="H95">
        <v>3901910000</v>
      </c>
      <c r="I95" t="str">
        <f t="shared" si="8"/>
        <v>4/8/21</v>
      </c>
      <c r="J95" t="str">
        <f t="shared" si="9"/>
        <v>Apr</v>
      </c>
      <c r="K95" t="str">
        <f t="shared" si="10"/>
        <v>SP500</v>
      </c>
      <c r="L95" t="str">
        <f t="shared" si="11"/>
        <v>4089.95</v>
      </c>
      <c r="M95" t="str">
        <f t="shared" si="12"/>
        <v>4098.19</v>
      </c>
      <c r="N95" t="str">
        <f t="shared" si="13"/>
        <v>4082.54</v>
      </c>
      <c r="O95" t="str">
        <f t="shared" si="14"/>
        <v>4097.17</v>
      </c>
      <c r="P95" t="str">
        <f t="shared" si="15"/>
        <v>3901910000</v>
      </c>
      <c r="S95" s="21" t="s">
        <v>294</v>
      </c>
      <c r="T95" t="s">
        <v>289</v>
      </c>
      <c r="U95" t="s">
        <v>10</v>
      </c>
      <c r="V95">
        <v>51561.599999999999</v>
      </c>
      <c r="W95">
        <v>55800</v>
      </c>
      <c r="X95">
        <v>50410</v>
      </c>
      <c r="Y95">
        <v>54838.9</v>
      </c>
      <c r="Z95">
        <v>3288.23</v>
      </c>
      <c r="AA95" t="str">
        <f>TRIM(S95)</f>
        <v>10/6/21</v>
      </c>
      <c r="AB95" t="str">
        <f>LEFT(TRIM(T95),3)</f>
        <v>Oct</v>
      </c>
      <c r="AC95" t="str">
        <f>TRIM(U95)</f>
        <v>BTCUSD</v>
      </c>
      <c r="AD95" t="str">
        <f>TRIM(V95)</f>
        <v>51561.6</v>
      </c>
      <c r="AE95" t="str">
        <f>TRIM(W95)</f>
        <v>55800</v>
      </c>
      <c r="AF95" t="str">
        <f>TRIM(X95)</f>
        <v>50410</v>
      </c>
      <c r="AG95" t="str">
        <f>TRIM(Y95)</f>
        <v>54838.9</v>
      </c>
      <c r="AH95" t="str">
        <f>TRIM(Z95)</f>
        <v>3288.23</v>
      </c>
    </row>
    <row r="96" spans="1:34" x14ac:dyDescent="0.25">
      <c r="A96" t="s">
        <v>120</v>
      </c>
      <c r="B96" t="s">
        <v>387</v>
      </c>
      <c r="C96" t="s">
        <v>384</v>
      </c>
      <c r="D96">
        <v>4128.42</v>
      </c>
      <c r="E96">
        <v>4175.0200000000004</v>
      </c>
      <c r="F96">
        <v>4126.3500000000004</v>
      </c>
      <c r="G96">
        <v>4173.42</v>
      </c>
      <c r="H96">
        <v>3865820000</v>
      </c>
      <c r="I96" t="str">
        <f t="shared" si="8"/>
        <v>4/21/21</v>
      </c>
      <c r="J96" t="str">
        <f t="shared" si="9"/>
        <v>Apr</v>
      </c>
      <c r="K96" t="str">
        <f t="shared" si="10"/>
        <v>SP500</v>
      </c>
      <c r="L96" t="str">
        <f t="shared" si="11"/>
        <v>4128.42</v>
      </c>
      <c r="M96" t="str">
        <f t="shared" si="12"/>
        <v>4175.02</v>
      </c>
      <c r="N96" t="str">
        <f t="shared" si="13"/>
        <v>4126.35</v>
      </c>
      <c r="O96" t="str">
        <f t="shared" si="14"/>
        <v>4173.42</v>
      </c>
      <c r="P96" t="str">
        <f t="shared" si="15"/>
        <v>3865820000</v>
      </c>
      <c r="S96" s="21" t="s">
        <v>295</v>
      </c>
      <c r="T96" t="s">
        <v>392</v>
      </c>
      <c r="U96" t="s">
        <v>384</v>
      </c>
      <c r="V96">
        <v>4383.7299999999996</v>
      </c>
      <c r="W96">
        <v>4429.97</v>
      </c>
      <c r="X96">
        <v>4383.7299999999996</v>
      </c>
      <c r="Y96">
        <v>4399.76</v>
      </c>
      <c r="Z96">
        <v>3096080000</v>
      </c>
      <c r="AA96" t="str">
        <f>TRIM(S96)</f>
        <v>10/7/21</v>
      </c>
      <c r="AB96" t="str">
        <f>LEFT(TRIM(T96),3)</f>
        <v>Oct</v>
      </c>
      <c r="AC96" t="str">
        <f>TRIM(U96)</f>
        <v>SP500</v>
      </c>
      <c r="AD96" t="str">
        <f>TRIM(V96)</f>
        <v>4383.73</v>
      </c>
      <c r="AE96" t="str">
        <f>TRIM(W96)</f>
        <v>4429.97</v>
      </c>
      <c r="AF96" t="str">
        <f>TRIM(X96)</f>
        <v>4383.73</v>
      </c>
      <c r="AG96" t="str">
        <f>TRIM(Y96)</f>
        <v>4399.76</v>
      </c>
      <c r="AH96" t="str">
        <f>TRIM(Z96)</f>
        <v>3096080000</v>
      </c>
    </row>
    <row r="97" spans="1:34" x14ac:dyDescent="0.25">
      <c r="A97" t="s">
        <v>169</v>
      </c>
      <c r="B97" t="s">
        <v>388</v>
      </c>
      <c r="C97" t="s">
        <v>384</v>
      </c>
      <c r="D97">
        <v>4229.34</v>
      </c>
      <c r="E97">
        <v>4232.34</v>
      </c>
      <c r="F97">
        <v>4215.66</v>
      </c>
      <c r="G97">
        <v>4226.5200000000004</v>
      </c>
      <c r="H97">
        <v>3835570000</v>
      </c>
      <c r="I97" t="str">
        <f t="shared" si="8"/>
        <v>6/7/21</v>
      </c>
      <c r="J97" t="str">
        <f t="shared" si="9"/>
        <v>Jun</v>
      </c>
      <c r="K97" t="str">
        <f t="shared" si="10"/>
        <v>SP500</v>
      </c>
      <c r="L97" t="str">
        <f t="shared" si="11"/>
        <v>4229.34</v>
      </c>
      <c r="M97" t="str">
        <f t="shared" si="12"/>
        <v>4232.34</v>
      </c>
      <c r="N97" t="str">
        <f t="shared" si="13"/>
        <v>4215.66</v>
      </c>
      <c r="O97" t="str">
        <f t="shared" si="14"/>
        <v>4226.52</v>
      </c>
      <c r="P97" t="str">
        <f t="shared" si="15"/>
        <v>3835570000</v>
      </c>
      <c r="S97" s="21" t="s">
        <v>295</v>
      </c>
      <c r="T97" t="s">
        <v>289</v>
      </c>
      <c r="U97" t="s">
        <v>10</v>
      </c>
      <c r="V97">
        <v>54838.9</v>
      </c>
      <c r="W97">
        <v>55231.53</v>
      </c>
      <c r="X97">
        <v>53366</v>
      </c>
      <c r="Y97">
        <v>53826.69</v>
      </c>
      <c r="Z97">
        <v>1338.83</v>
      </c>
      <c r="AA97" t="str">
        <f>TRIM(S97)</f>
        <v>10/7/21</v>
      </c>
      <c r="AB97" t="str">
        <f>LEFT(TRIM(T97),3)</f>
        <v>Oct</v>
      </c>
      <c r="AC97" t="str">
        <f>TRIM(U97)</f>
        <v>BTCUSD</v>
      </c>
      <c r="AD97" t="str">
        <f>TRIM(V97)</f>
        <v>54838.9</v>
      </c>
      <c r="AE97" t="str">
        <f>TRIM(W97)</f>
        <v>55231.53</v>
      </c>
      <c r="AF97" t="str">
        <f>TRIM(X97)</f>
        <v>53366</v>
      </c>
      <c r="AG97" t="str">
        <f>TRIM(Y97)</f>
        <v>53826.69</v>
      </c>
      <c r="AH97" t="str">
        <f>TRIM(Z97)</f>
        <v>1338.83</v>
      </c>
    </row>
    <row r="98" spans="1:34" x14ac:dyDescent="0.25">
      <c r="A98" t="s">
        <v>118</v>
      </c>
      <c r="B98" t="s">
        <v>387</v>
      </c>
      <c r="C98" t="s">
        <v>384</v>
      </c>
      <c r="D98">
        <v>4179.8</v>
      </c>
      <c r="E98">
        <v>4180.8100000000004</v>
      </c>
      <c r="F98">
        <v>4150.47</v>
      </c>
      <c r="G98">
        <v>4163.26</v>
      </c>
      <c r="H98">
        <v>3788020000</v>
      </c>
      <c r="I98" t="str">
        <f t="shared" si="8"/>
        <v>4/19/21</v>
      </c>
      <c r="J98" t="str">
        <f t="shared" si="9"/>
        <v>Apr</v>
      </c>
      <c r="K98" t="str">
        <f t="shared" si="10"/>
        <v>SP500</v>
      </c>
      <c r="L98" t="str">
        <f t="shared" si="11"/>
        <v>4179.8</v>
      </c>
      <c r="M98" t="str">
        <f t="shared" si="12"/>
        <v>4180.81</v>
      </c>
      <c r="N98" t="str">
        <f t="shared" si="13"/>
        <v>4150.47</v>
      </c>
      <c r="O98" t="str">
        <f t="shared" si="14"/>
        <v>4163.26</v>
      </c>
      <c r="P98" t="str">
        <f t="shared" si="15"/>
        <v>3788020000</v>
      </c>
      <c r="S98" s="21" t="s">
        <v>296</v>
      </c>
      <c r="T98" t="s">
        <v>392</v>
      </c>
      <c r="U98" t="s">
        <v>384</v>
      </c>
      <c r="V98">
        <v>4406.51</v>
      </c>
      <c r="W98">
        <v>4412.0200000000004</v>
      </c>
      <c r="X98">
        <v>4386.22</v>
      </c>
      <c r="Y98">
        <v>4391.34</v>
      </c>
      <c r="Z98">
        <v>2401890000</v>
      </c>
      <c r="AA98" t="str">
        <f>TRIM(S98)</f>
        <v>10/8/21</v>
      </c>
      <c r="AB98" t="str">
        <f>LEFT(TRIM(T98),3)</f>
        <v>Oct</v>
      </c>
      <c r="AC98" t="str">
        <f>TRIM(U98)</f>
        <v>SP500</v>
      </c>
      <c r="AD98" t="str">
        <f>TRIM(V98)</f>
        <v>4406.51</v>
      </c>
      <c r="AE98" t="str">
        <f>TRIM(W98)</f>
        <v>4412.02</v>
      </c>
      <c r="AF98" t="str">
        <f>TRIM(X98)</f>
        <v>4386.22</v>
      </c>
      <c r="AG98" t="str">
        <f>TRIM(Y98)</f>
        <v>4391.34</v>
      </c>
      <c r="AH98" t="str">
        <f>TRIM(Z98)</f>
        <v>2401890000</v>
      </c>
    </row>
    <row r="99" spans="1:34" x14ac:dyDescent="0.25">
      <c r="A99" t="s">
        <v>277</v>
      </c>
      <c r="B99" t="s">
        <v>391</v>
      </c>
      <c r="C99" t="s">
        <v>384</v>
      </c>
      <c r="D99">
        <v>4402.95</v>
      </c>
      <c r="E99">
        <v>4402.95</v>
      </c>
      <c r="F99">
        <v>4305.91</v>
      </c>
      <c r="G99">
        <v>4357.7299999999996</v>
      </c>
      <c r="H99">
        <v>3773680000</v>
      </c>
      <c r="I99" t="str">
        <f t="shared" si="8"/>
        <v>9/20/21</v>
      </c>
      <c r="J99" t="str">
        <f t="shared" si="9"/>
        <v>Sep</v>
      </c>
      <c r="K99" t="str">
        <f t="shared" si="10"/>
        <v>SP500</v>
      </c>
      <c r="L99" t="str">
        <f t="shared" si="11"/>
        <v>4402.95</v>
      </c>
      <c r="M99" t="str">
        <f t="shared" si="12"/>
        <v>4402.95</v>
      </c>
      <c r="N99" t="str">
        <f t="shared" si="13"/>
        <v>4305.91</v>
      </c>
      <c r="O99" t="str">
        <f t="shared" si="14"/>
        <v>4357.73</v>
      </c>
      <c r="P99" t="str">
        <f t="shared" si="15"/>
        <v>3773680000</v>
      </c>
      <c r="S99" s="21" t="s">
        <v>296</v>
      </c>
      <c r="T99" t="s">
        <v>289</v>
      </c>
      <c r="U99" t="s">
        <v>10</v>
      </c>
      <c r="V99">
        <v>53826.69</v>
      </c>
      <c r="W99">
        <v>56150.58</v>
      </c>
      <c r="X99">
        <v>53655</v>
      </c>
      <c r="Y99">
        <v>54588</v>
      </c>
      <c r="Z99">
        <v>1485.78</v>
      </c>
      <c r="AA99" t="str">
        <f>TRIM(S99)</f>
        <v>10/8/21</v>
      </c>
      <c r="AB99" t="str">
        <f>LEFT(TRIM(T99),3)</f>
        <v>Oct</v>
      </c>
      <c r="AC99" t="str">
        <f>TRIM(U99)</f>
        <v>BTCUSD</v>
      </c>
      <c r="AD99" t="str">
        <f>TRIM(V99)</f>
        <v>53826.69</v>
      </c>
      <c r="AE99" t="str">
        <f>TRIM(W99)</f>
        <v>56150.58</v>
      </c>
      <c r="AF99" t="str">
        <f>TRIM(X99)</f>
        <v>53655</v>
      </c>
      <c r="AG99" t="str">
        <f>TRIM(Y99)</f>
        <v>54588</v>
      </c>
      <c r="AH99" t="str">
        <f>TRIM(Z99)</f>
        <v>1485.78</v>
      </c>
    </row>
    <row r="100" spans="1:34" x14ac:dyDescent="0.25">
      <c r="A100" t="s">
        <v>127</v>
      </c>
      <c r="B100" t="s">
        <v>387</v>
      </c>
      <c r="C100" t="s">
        <v>384</v>
      </c>
      <c r="D100">
        <v>4185.1400000000003</v>
      </c>
      <c r="E100">
        <v>4201.53</v>
      </c>
      <c r="F100">
        <v>4181.78</v>
      </c>
      <c r="G100">
        <v>4183.18</v>
      </c>
      <c r="H100">
        <v>3772390000</v>
      </c>
      <c r="I100" t="str">
        <f t="shared" si="8"/>
        <v>4/28/21</v>
      </c>
      <c r="J100" t="str">
        <f t="shared" si="9"/>
        <v>Apr</v>
      </c>
      <c r="K100" t="str">
        <f t="shared" si="10"/>
        <v>SP500</v>
      </c>
      <c r="L100" t="str">
        <f t="shared" si="11"/>
        <v>4185.14</v>
      </c>
      <c r="M100" t="str">
        <f t="shared" si="12"/>
        <v>4201.53</v>
      </c>
      <c r="N100" t="str">
        <f t="shared" si="13"/>
        <v>4181.78</v>
      </c>
      <c r="O100" t="str">
        <f t="shared" si="14"/>
        <v>4183.18</v>
      </c>
      <c r="P100" t="str">
        <f t="shared" si="15"/>
        <v>3772390000</v>
      </c>
      <c r="S100" s="21" t="s">
        <v>297</v>
      </c>
      <c r="T100" t="s">
        <v>289</v>
      </c>
      <c r="U100" t="s">
        <v>10</v>
      </c>
      <c r="V100">
        <v>54588</v>
      </c>
      <c r="W100">
        <v>55486.87</v>
      </c>
      <c r="X100">
        <v>54115.27</v>
      </c>
      <c r="Y100">
        <v>55043.76</v>
      </c>
      <c r="Z100">
        <v>707.72</v>
      </c>
      <c r="AA100" t="str">
        <f>TRIM(S100)</f>
        <v>10/9/21</v>
      </c>
      <c r="AB100" t="str">
        <f>LEFT(TRIM(T100),3)</f>
        <v>Oct</v>
      </c>
      <c r="AC100" t="str">
        <f>TRIM(U100)</f>
        <v>BTCUSD</v>
      </c>
      <c r="AD100" t="str">
        <f>TRIM(V100)</f>
        <v>54588</v>
      </c>
      <c r="AE100" t="str">
        <f>TRIM(W100)</f>
        <v>55486.87</v>
      </c>
      <c r="AF100" t="str">
        <f>TRIM(X100)</f>
        <v>54115.27</v>
      </c>
      <c r="AG100" t="str">
        <f>TRIM(Y100)</f>
        <v>55043.76</v>
      </c>
      <c r="AH100" t="str">
        <f>TRIM(Z100)</f>
        <v>707.72</v>
      </c>
    </row>
    <row r="101" spans="1:34" x14ac:dyDescent="0.25">
      <c r="A101" t="s">
        <v>353</v>
      </c>
      <c r="B101" t="s">
        <v>394</v>
      </c>
      <c r="C101" t="s">
        <v>384</v>
      </c>
      <c r="D101">
        <v>4504.7299999999996</v>
      </c>
      <c r="E101">
        <v>4595.46</v>
      </c>
      <c r="F101">
        <v>4504.7299999999996</v>
      </c>
      <c r="G101">
        <v>4577.1000000000004</v>
      </c>
      <c r="H101">
        <v>3771510000</v>
      </c>
      <c r="I101" t="str">
        <f t="shared" si="8"/>
        <v>12/2/21</v>
      </c>
      <c r="J101" t="str">
        <f t="shared" si="9"/>
        <v>Dec</v>
      </c>
      <c r="K101" t="str">
        <f t="shared" si="10"/>
        <v>SP500</v>
      </c>
      <c r="L101" t="str">
        <f t="shared" si="11"/>
        <v>4504.73</v>
      </c>
      <c r="M101" t="str">
        <f t="shared" si="12"/>
        <v>4595.46</v>
      </c>
      <c r="N101" t="str">
        <f t="shared" si="13"/>
        <v>4504.73</v>
      </c>
      <c r="O101" t="str">
        <f t="shared" si="14"/>
        <v>4577.1</v>
      </c>
      <c r="P101" t="str">
        <f t="shared" si="15"/>
        <v>3771510000</v>
      </c>
      <c r="S101" s="21" t="s">
        <v>320</v>
      </c>
      <c r="T101" t="s">
        <v>393</v>
      </c>
      <c r="U101" t="s">
        <v>384</v>
      </c>
      <c r="V101">
        <v>4610.62</v>
      </c>
      <c r="W101">
        <v>4620.34</v>
      </c>
      <c r="X101">
        <v>4595.0600000000004</v>
      </c>
      <c r="Y101">
        <v>4613.67</v>
      </c>
      <c r="Z101">
        <v>2924000000</v>
      </c>
      <c r="AA101" t="str">
        <f>TRIM(S101)</f>
        <v>11/1/21</v>
      </c>
      <c r="AB101" t="str">
        <f>LEFT(TRIM(T101),3)</f>
        <v>Nov</v>
      </c>
      <c r="AC101" t="str">
        <f>TRIM(U101)</f>
        <v>SP500</v>
      </c>
      <c r="AD101" t="str">
        <f>TRIM(V101)</f>
        <v>4610.62</v>
      </c>
      <c r="AE101" t="str">
        <f>TRIM(W101)</f>
        <v>4620.34</v>
      </c>
      <c r="AF101" t="str">
        <f>TRIM(X101)</f>
        <v>4595.06</v>
      </c>
      <c r="AG101" t="str">
        <f>TRIM(Y101)</f>
        <v>4613.67</v>
      </c>
      <c r="AH101" t="str">
        <f>TRIM(Z101)</f>
        <v>2924000000</v>
      </c>
    </row>
    <row r="102" spans="1:34" x14ac:dyDescent="0.25">
      <c r="A102" t="s">
        <v>125</v>
      </c>
      <c r="B102" t="s">
        <v>387</v>
      </c>
      <c r="C102" t="s">
        <v>384</v>
      </c>
      <c r="D102">
        <v>4185.03</v>
      </c>
      <c r="E102">
        <v>4194.1899999999996</v>
      </c>
      <c r="F102">
        <v>4182.3599999999997</v>
      </c>
      <c r="G102">
        <v>4187.62</v>
      </c>
      <c r="H102">
        <v>3738920000</v>
      </c>
      <c r="I102" t="str">
        <f t="shared" si="8"/>
        <v>4/26/21</v>
      </c>
      <c r="J102" t="str">
        <f t="shared" si="9"/>
        <v>Apr</v>
      </c>
      <c r="K102" t="str">
        <f t="shared" si="10"/>
        <v>SP500</v>
      </c>
      <c r="L102" t="str">
        <f t="shared" si="11"/>
        <v>4185.03</v>
      </c>
      <c r="M102" t="str">
        <f t="shared" si="12"/>
        <v>4194.19</v>
      </c>
      <c r="N102" t="str">
        <f t="shared" si="13"/>
        <v>4182.36</v>
      </c>
      <c r="O102" t="str">
        <f t="shared" si="14"/>
        <v>4187.62</v>
      </c>
      <c r="P102" t="str">
        <f t="shared" si="15"/>
        <v>3738920000</v>
      </c>
      <c r="S102" s="21" t="s">
        <v>320</v>
      </c>
      <c r="T102" t="s">
        <v>321</v>
      </c>
      <c r="U102" t="s">
        <v>10</v>
      </c>
      <c r="V102">
        <v>59947.01</v>
      </c>
      <c r="W102">
        <v>62490</v>
      </c>
      <c r="X102">
        <v>59490.18</v>
      </c>
      <c r="Y102">
        <v>61133.24</v>
      </c>
      <c r="Z102">
        <v>1488.56</v>
      </c>
      <c r="AA102" t="str">
        <f>TRIM(S102)</f>
        <v>11/1/21</v>
      </c>
      <c r="AB102" t="str">
        <f>LEFT(TRIM(T102),3)</f>
        <v>Nov</v>
      </c>
      <c r="AC102" t="str">
        <f>TRIM(U102)</f>
        <v>BTCUSD</v>
      </c>
      <c r="AD102" t="str">
        <f>TRIM(V102)</f>
        <v>59947.01</v>
      </c>
      <c r="AE102" t="str">
        <f>TRIM(W102)</f>
        <v>62490</v>
      </c>
      <c r="AF102" t="str">
        <f>TRIM(X102)</f>
        <v>59490.18</v>
      </c>
      <c r="AG102" t="str">
        <f>TRIM(Y102)</f>
        <v>61133.24</v>
      </c>
      <c r="AH102" t="str">
        <f>TRIM(Z102)</f>
        <v>1488.56</v>
      </c>
    </row>
    <row r="103" spans="1:34" x14ac:dyDescent="0.25">
      <c r="A103" t="s">
        <v>142</v>
      </c>
      <c r="B103" t="s">
        <v>131</v>
      </c>
      <c r="C103" t="s">
        <v>384</v>
      </c>
      <c r="D103">
        <v>4130.55</v>
      </c>
      <c r="E103">
        <v>4134.7299999999996</v>
      </c>
      <c r="F103">
        <v>4056.88</v>
      </c>
      <c r="G103">
        <v>4063.04</v>
      </c>
      <c r="H103">
        <v>3735080000</v>
      </c>
      <c r="I103" t="str">
        <f t="shared" si="8"/>
        <v>5/12/21</v>
      </c>
      <c r="J103" t="str">
        <f t="shared" si="9"/>
        <v>May</v>
      </c>
      <c r="K103" t="str">
        <f t="shared" si="10"/>
        <v>SP500</v>
      </c>
      <c r="L103" t="str">
        <f t="shared" si="11"/>
        <v>4130.55</v>
      </c>
      <c r="M103" t="str">
        <f t="shared" si="12"/>
        <v>4134.73</v>
      </c>
      <c r="N103" t="str">
        <f t="shared" si="13"/>
        <v>4056.88</v>
      </c>
      <c r="O103" t="str">
        <f t="shared" si="14"/>
        <v>4063.04</v>
      </c>
      <c r="P103" t="str">
        <f t="shared" si="15"/>
        <v>3735080000</v>
      </c>
      <c r="S103" s="21" t="s">
        <v>330</v>
      </c>
      <c r="T103" t="s">
        <v>393</v>
      </c>
      <c r="U103" t="s">
        <v>384</v>
      </c>
      <c r="V103">
        <v>4670.26</v>
      </c>
      <c r="W103">
        <v>4684.8500000000004</v>
      </c>
      <c r="X103">
        <v>4630.8599999999997</v>
      </c>
      <c r="Y103">
        <v>4646.71</v>
      </c>
      <c r="Z103">
        <v>3581630000</v>
      </c>
      <c r="AA103" t="str">
        <f>TRIM(S103)</f>
        <v>11/10/21</v>
      </c>
      <c r="AB103" t="str">
        <f>LEFT(TRIM(T103),3)</f>
        <v>Nov</v>
      </c>
      <c r="AC103" t="str">
        <f>TRIM(U103)</f>
        <v>SP500</v>
      </c>
      <c r="AD103" t="str">
        <f>TRIM(V103)</f>
        <v>4670.26</v>
      </c>
      <c r="AE103" t="str">
        <f>TRIM(W103)</f>
        <v>4684.85</v>
      </c>
      <c r="AF103" t="str">
        <f>TRIM(X103)</f>
        <v>4630.86</v>
      </c>
      <c r="AG103" t="str">
        <f>TRIM(Y103)</f>
        <v>4646.71</v>
      </c>
      <c r="AH103" t="str">
        <f>TRIM(Z103)</f>
        <v>3581630000</v>
      </c>
    </row>
    <row r="104" spans="1:34" x14ac:dyDescent="0.25">
      <c r="A104" t="s">
        <v>112</v>
      </c>
      <c r="B104" t="s">
        <v>387</v>
      </c>
      <c r="C104" t="s">
        <v>384</v>
      </c>
      <c r="D104">
        <v>4130.1000000000004</v>
      </c>
      <c r="E104">
        <v>4148</v>
      </c>
      <c r="F104">
        <v>4124.43</v>
      </c>
      <c r="G104">
        <v>4141.59</v>
      </c>
      <c r="H104">
        <v>3728440000</v>
      </c>
      <c r="I104" t="str">
        <f t="shared" si="8"/>
        <v>4/13/21</v>
      </c>
      <c r="J104" t="str">
        <f t="shared" si="9"/>
        <v>Apr</v>
      </c>
      <c r="K104" t="str">
        <f t="shared" si="10"/>
        <v>SP500</v>
      </c>
      <c r="L104" t="str">
        <f t="shared" si="11"/>
        <v>4130.1</v>
      </c>
      <c r="M104" t="str">
        <f t="shared" si="12"/>
        <v>4148</v>
      </c>
      <c r="N104" t="str">
        <f t="shared" si="13"/>
        <v>4124.43</v>
      </c>
      <c r="O104" t="str">
        <f t="shared" si="14"/>
        <v>4141.59</v>
      </c>
      <c r="P104" t="str">
        <f t="shared" si="15"/>
        <v>3728440000</v>
      </c>
      <c r="S104" s="21" t="s">
        <v>330</v>
      </c>
      <c r="T104" t="s">
        <v>321</v>
      </c>
      <c r="U104" t="s">
        <v>10</v>
      </c>
      <c r="V104">
        <v>66491.25</v>
      </c>
      <c r="W104">
        <v>69000</v>
      </c>
      <c r="X104">
        <v>62927.97</v>
      </c>
      <c r="Y104">
        <v>64785.34</v>
      </c>
      <c r="Z104">
        <v>2966.58</v>
      </c>
      <c r="AA104" t="str">
        <f>TRIM(S104)</f>
        <v>11/10/21</v>
      </c>
      <c r="AB104" t="str">
        <f>LEFT(TRIM(T104),3)</f>
        <v>Nov</v>
      </c>
      <c r="AC104" t="str">
        <f>TRIM(U104)</f>
        <v>BTCUSD</v>
      </c>
      <c r="AD104" t="str">
        <f>TRIM(V104)</f>
        <v>66491.25</v>
      </c>
      <c r="AE104" t="str">
        <f>TRIM(W104)</f>
        <v>69000</v>
      </c>
      <c r="AF104" t="str">
        <f>TRIM(X104)</f>
        <v>62927.97</v>
      </c>
      <c r="AG104" t="str">
        <f>TRIM(Y104)</f>
        <v>64785.34</v>
      </c>
      <c r="AH104" t="str">
        <f>TRIM(Z104)</f>
        <v>2966.58</v>
      </c>
    </row>
    <row r="105" spans="1:34" x14ac:dyDescent="0.25">
      <c r="A105" t="s">
        <v>178</v>
      </c>
      <c r="B105" t="s">
        <v>388</v>
      </c>
      <c r="C105" t="s">
        <v>384</v>
      </c>
      <c r="D105">
        <v>4248.87</v>
      </c>
      <c r="E105">
        <v>4251.8900000000003</v>
      </c>
      <c r="F105">
        <v>4202.45</v>
      </c>
      <c r="G105">
        <v>4223.7</v>
      </c>
      <c r="H105">
        <v>3722050000</v>
      </c>
      <c r="I105" t="str">
        <f t="shared" si="8"/>
        <v>6/16/21</v>
      </c>
      <c r="J105" t="str">
        <f t="shared" si="9"/>
        <v>Jun</v>
      </c>
      <c r="K105" t="str">
        <f t="shared" si="10"/>
        <v>SP500</v>
      </c>
      <c r="L105" t="str">
        <f t="shared" si="11"/>
        <v>4248.87</v>
      </c>
      <c r="M105" t="str">
        <f t="shared" si="12"/>
        <v>4251.89</v>
      </c>
      <c r="N105" t="str">
        <f t="shared" si="13"/>
        <v>4202.45</v>
      </c>
      <c r="O105" t="str">
        <f t="shared" si="14"/>
        <v>4223.7</v>
      </c>
      <c r="P105" t="str">
        <f t="shared" si="15"/>
        <v>3722050000</v>
      </c>
      <c r="S105" s="21" t="s">
        <v>331</v>
      </c>
      <c r="T105" t="s">
        <v>393</v>
      </c>
      <c r="U105" t="s">
        <v>384</v>
      </c>
      <c r="V105">
        <v>4659.3900000000003</v>
      </c>
      <c r="W105">
        <v>4664.55</v>
      </c>
      <c r="X105">
        <v>4648.3100000000004</v>
      </c>
      <c r="Y105">
        <v>4649.2700000000004</v>
      </c>
      <c r="Z105">
        <v>2623140000</v>
      </c>
      <c r="AA105" t="str">
        <f>TRIM(S105)</f>
        <v>11/11/21</v>
      </c>
      <c r="AB105" t="str">
        <f>LEFT(TRIM(T105),3)</f>
        <v>Nov</v>
      </c>
      <c r="AC105" t="str">
        <f>TRIM(U105)</f>
        <v>SP500</v>
      </c>
      <c r="AD105" t="str">
        <f>TRIM(V105)</f>
        <v>4659.39</v>
      </c>
      <c r="AE105" t="str">
        <f>TRIM(W105)</f>
        <v>4664.55</v>
      </c>
      <c r="AF105" t="str">
        <f>TRIM(X105)</f>
        <v>4648.31</v>
      </c>
      <c r="AG105" t="str">
        <f>TRIM(Y105)</f>
        <v>4649.27</v>
      </c>
      <c r="AH105" t="str">
        <f>TRIM(Z105)</f>
        <v>2623140000</v>
      </c>
    </row>
    <row r="106" spans="1:34" x14ac:dyDescent="0.25">
      <c r="A106" t="s">
        <v>126</v>
      </c>
      <c r="B106" t="s">
        <v>387</v>
      </c>
      <c r="C106" t="s">
        <v>384</v>
      </c>
      <c r="D106">
        <v>4188.25</v>
      </c>
      <c r="E106">
        <v>4193.3500000000004</v>
      </c>
      <c r="F106">
        <v>4176.22</v>
      </c>
      <c r="G106">
        <v>4186.72</v>
      </c>
      <c r="H106">
        <v>3703240000</v>
      </c>
      <c r="I106" t="str">
        <f t="shared" si="8"/>
        <v>4/27/21</v>
      </c>
      <c r="J106" t="str">
        <f t="shared" si="9"/>
        <v>Apr</v>
      </c>
      <c r="K106" t="str">
        <f t="shared" si="10"/>
        <v>SP500</v>
      </c>
      <c r="L106" t="str">
        <f t="shared" si="11"/>
        <v>4188.25</v>
      </c>
      <c r="M106" t="str">
        <f t="shared" si="12"/>
        <v>4193.35</v>
      </c>
      <c r="N106" t="str">
        <f t="shared" si="13"/>
        <v>4176.22</v>
      </c>
      <c r="O106" t="str">
        <f t="shared" si="14"/>
        <v>4186.72</v>
      </c>
      <c r="P106" t="str">
        <f t="shared" si="15"/>
        <v>3703240000</v>
      </c>
      <c r="S106" s="21" t="s">
        <v>331</v>
      </c>
      <c r="T106" t="s">
        <v>321</v>
      </c>
      <c r="U106" t="s">
        <v>10</v>
      </c>
      <c r="V106">
        <v>64785.34</v>
      </c>
      <c r="W106">
        <v>65587</v>
      </c>
      <c r="X106">
        <v>64121</v>
      </c>
      <c r="Y106">
        <v>64857.63</v>
      </c>
      <c r="Z106">
        <v>1050.51</v>
      </c>
      <c r="AA106" t="str">
        <f>TRIM(S106)</f>
        <v>11/11/21</v>
      </c>
      <c r="AB106" t="str">
        <f>LEFT(TRIM(T106),3)</f>
        <v>Nov</v>
      </c>
      <c r="AC106" t="str">
        <f>TRIM(U106)</f>
        <v>BTCUSD</v>
      </c>
      <c r="AD106" t="str">
        <f>TRIM(V106)</f>
        <v>64785.34</v>
      </c>
      <c r="AE106" t="str">
        <f>TRIM(W106)</f>
        <v>65587</v>
      </c>
      <c r="AF106" t="str">
        <f>TRIM(X106)</f>
        <v>64121</v>
      </c>
      <c r="AG106" t="str">
        <f>TRIM(Y106)</f>
        <v>64857.63</v>
      </c>
      <c r="AH106" t="str">
        <f>TRIM(Z106)</f>
        <v>1050.51</v>
      </c>
    </row>
    <row r="107" spans="1:34" x14ac:dyDescent="0.25">
      <c r="A107" t="s">
        <v>192</v>
      </c>
      <c r="B107" t="s">
        <v>388</v>
      </c>
      <c r="C107" t="s">
        <v>384</v>
      </c>
      <c r="D107">
        <v>4290.6499999999996</v>
      </c>
      <c r="E107">
        <v>4302.43</v>
      </c>
      <c r="F107">
        <v>4287.96</v>
      </c>
      <c r="G107">
        <v>4297.5</v>
      </c>
      <c r="H107">
        <v>3687880000</v>
      </c>
      <c r="I107" t="str">
        <f t="shared" si="8"/>
        <v>6/30/21</v>
      </c>
      <c r="J107" t="str">
        <f t="shared" si="9"/>
        <v>Jun</v>
      </c>
      <c r="K107" t="str">
        <f t="shared" si="10"/>
        <v>SP500</v>
      </c>
      <c r="L107" t="str">
        <f t="shared" si="11"/>
        <v>4290.65</v>
      </c>
      <c r="M107" t="str">
        <f t="shared" si="12"/>
        <v>4302.43</v>
      </c>
      <c r="N107" t="str">
        <f t="shared" si="13"/>
        <v>4287.96</v>
      </c>
      <c r="O107" t="str">
        <f t="shared" si="14"/>
        <v>4297.5</v>
      </c>
      <c r="P107" t="str">
        <f t="shared" si="15"/>
        <v>3687880000</v>
      </c>
      <c r="S107" s="21" t="s">
        <v>332</v>
      </c>
      <c r="T107" t="s">
        <v>393</v>
      </c>
      <c r="U107" t="s">
        <v>384</v>
      </c>
      <c r="V107">
        <v>4655.24</v>
      </c>
      <c r="W107">
        <v>4688.47</v>
      </c>
      <c r="X107">
        <v>4650.7700000000004</v>
      </c>
      <c r="Y107">
        <v>4682.8500000000004</v>
      </c>
      <c r="Z107">
        <v>2865790000</v>
      </c>
      <c r="AA107" t="str">
        <f>TRIM(S107)</f>
        <v>11/12/21</v>
      </c>
      <c r="AB107" t="str">
        <f>LEFT(TRIM(T107),3)</f>
        <v>Nov</v>
      </c>
      <c r="AC107" t="str">
        <f>TRIM(U107)</f>
        <v>SP500</v>
      </c>
      <c r="AD107" t="str">
        <f>TRIM(V107)</f>
        <v>4655.24</v>
      </c>
      <c r="AE107" t="str">
        <f>TRIM(W107)</f>
        <v>4688.47</v>
      </c>
      <c r="AF107" t="str">
        <f>TRIM(X107)</f>
        <v>4650.77</v>
      </c>
      <c r="AG107" t="str">
        <f>TRIM(Y107)</f>
        <v>4682.85</v>
      </c>
      <c r="AH107" t="str">
        <f>TRIM(Z107)</f>
        <v>2865790000</v>
      </c>
    </row>
    <row r="108" spans="1:34" x14ac:dyDescent="0.25">
      <c r="A108" t="s">
        <v>143</v>
      </c>
      <c r="B108" t="s">
        <v>131</v>
      </c>
      <c r="C108" t="s">
        <v>384</v>
      </c>
      <c r="D108">
        <v>4074.99</v>
      </c>
      <c r="E108">
        <v>4131.58</v>
      </c>
      <c r="F108">
        <v>4074.99</v>
      </c>
      <c r="G108">
        <v>4112.5</v>
      </c>
      <c r="H108">
        <v>3687780000</v>
      </c>
      <c r="I108" t="str">
        <f t="shared" si="8"/>
        <v>5/13/21</v>
      </c>
      <c r="J108" t="str">
        <f t="shared" si="9"/>
        <v>May</v>
      </c>
      <c r="K108" t="str">
        <f t="shared" si="10"/>
        <v>SP500</v>
      </c>
      <c r="L108" t="str">
        <f t="shared" si="11"/>
        <v>4074.99</v>
      </c>
      <c r="M108" t="str">
        <f t="shared" si="12"/>
        <v>4131.58</v>
      </c>
      <c r="N108" t="str">
        <f t="shared" si="13"/>
        <v>4074.99</v>
      </c>
      <c r="O108" t="str">
        <f t="shared" si="14"/>
        <v>4112.5</v>
      </c>
      <c r="P108" t="str">
        <f t="shared" si="15"/>
        <v>3687780000</v>
      </c>
      <c r="S108" s="21" t="s">
        <v>332</v>
      </c>
      <c r="T108" t="s">
        <v>321</v>
      </c>
      <c r="U108" t="s">
        <v>10</v>
      </c>
      <c r="V108">
        <v>64857.63</v>
      </c>
      <c r="W108">
        <v>65071.49</v>
      </c>
      <c r="X108">
        <v>62875</v>
      </c>
      <c r="Y108">
        <v>63805.120000000003</v>
      </c>
      <c r="Z108">
        <v>1466.29</v>
      </c>
      <c r="AA108" t="str">
        <f>TRIM(S108)</f>
        <v>11/12/21</v>
      </c>
      <c r="AB108" t="str">
        <f>LEFT(TRIM(T108),3)</f>
        <v>Nov</v>
      </c>
      <c r="AC108" t="str">
        <f>TRIM(U108)</f>
        <v>BTCUSD</v>
      </c>
      <c r="AD108" t="str">
        <f>TRIM(V108)</f>
        <v>64857.63</v>
      </c>
      <c r="AE108" t="str">
        <f>TRIM(W108)</f>
        <v>65071.49</v>
      </c>
      <c r="AF108" t="str">
        <f>TRIM(X108)</f>
        <v>62875</v>
      </c>
      <c r="AG108" t="str">
        <f>TRIM(Y108)</f>
        <v>63805.12</v>
      </c>
      <c r="AH108" t="str">
        <f>TRIM(Z108)</f>
        <v>1466.29</v>
      </c>
    </row>
    <row r="109" spans="1:34" x14ac:dyDescent="0.25">
      <c r="A109" t="s">
        <v>140</v>
      </c>
      <c r="B109" t="s">
        <v>131</v>
      </c>
      <c r="C109" t="s">
        <v>384</v>
      </c>
      <c r="D109">
        <v>4228.29</v>
      </c>
      <c r="E109">
        <v>4236.3900000000003</v>
      </c>
      <c r="F109">
        <v>4188.13</v>
      </c>
      <c r="G109">
        <v>4188.43</v>
      </c>
      <c r="H109">
        <v>3678970000</v>
      </c>
      <c r="I109" t="str">
        <f t="shared" si="8"/>
        <v>5/10/21</v>
      </c>
      <c r="J109" t="str">
        <f t="shared" si="9"/>
        <v>May</v>
      </c>
      <c r="K109" t="str">
        <f t="shared" si="10"/>
        <v>SP500</v>
      </c>
      <c r="L109" t="str">
        <f t="shared" si="11"/>
        <v>4228.29</v>
      </c>
      <c r="M109" t="str">
        <f t="shared" si="12"/>
        <v>4236.39</v>
      </c>
      <c r="N109" t="str">
        <f t="shared" si="13"/>
        <v>4188.13</v>
      </c>
      <c r="O109" t="str">
        <f t="shared" si="14"/>
        <v>4188.43</v>
      </c>
      <c r="P109" t="str">
        <f t="shared" si="15"/>
        <v>3678970000</v>
      </c>
      <c r="S109" s="21" t="s">
        <v>333</v>
      </c>
      <c r="T109" t="s">
        <v>321</v>
      </c>
      <c r="U109" t="s">
        <v>10</v>
      </c>
      <c r="V109">
        <v>63805.120000000003</v>
      </c>
      <c r="W109">
        <v>65338.87</v>
      </c>
      <c r="X109">
        <v>63409.49</v>
      </c>
      <c r="Y109">
        <v>64673.279999999999</v>
      </c>
      <c r="Z109">
        <v>310.01</v>
      </c>
      <c r="AA109" t="str">
        <f>TRIM(S109)</f>
        <v>11/13/21</v>
      </c>
      <c r="AB109" t="str">
        <f>LEFT(TRIM(T109),3)</f>
        <v>Nov</v>
      </c>
      <c r="AC109" t="str">
        <f>TRIM(U109)</f>
        <v>BTCUSD</v>
      </c>
      <c r="AD109" t="str">
        <f>TRIM(V109)</f>
        <v>63805.12</v>
      </c>
      <c r="AE109" t="str">
        <f>TRIM(W109)</f>
        <v>65338.87</v>
      </c>
      <c r="AF109" t="str">
        <f>TRIM(X109)</f>
        <v>63409.49</v>
      </c>
      <c r="AG109" t="str">
        <f>TRIM(Y109)</f>
        <v>64673.28</v>
      </c>
      <c r="AH109" t="str">
        <f>TRIM(Z109)</f>
        <v>310.01</v>
      </c>
    </row>
    <row r="110" spans="1:34" x14ac:dyDescent="0.25">
      <c r="A110" t="s">
        <v>156</v>
      </c>
      <c r="B110" t="s">
        <v>131</v>
      </c>
      <c r="C110" t="s">
        <v>384</v>
      </c>
      <c r="D110">
        <v>4191.59</v>
      </c>
      <c r="E110">
        <v>4202.6099999999997</v>
      </c>
      <c r="F110">
        <v>4184.1099999999997</v>
      </c>
      <c r="G110">
        <v>4195.99</v>
      </c>
      <c r="H110">
        <v>3674490000</v>
      </c>
      <c r="I110" t="str">
        <f t="shared" si="8"/>
        <v>5/26/21</v>
      </c>
      <c r="J110" t="str">
        <f t="shared" si="9"/>
        <v>May</v>
      </c>
      <c r="K110" t="str">
        <f t="shared" si="10"/>
        <v>SP500</v>
      </c>
      <c r="L110" t="str">
        <f t="shared" si="11"/>
        <v>4191.59</v>
      </c>
      <c r="M110" t="str">
        <f t="shared" si="12"/>
        <v>4202.61</v>
      </c>
      <c r="N110" t="str">
        <f t="shared" si="13"/>
        <v>4184.11</v>
      </c>
      <c r="O110" t="str">
        <f t="shared" si="14"/>
        <v>4195.99</v>
      </c>
      <c r="P110" t="str">
        <f t="shared" si="15"/>
        <v>3674490000</v>
      </c>
      <c r="S110" s="21" t="s">
        <v>334</v>
      </c>
      <c r="T110" t="s">
        <v>321</v>
      </c>
      <c r="U110" t="s">
        <v>10</v>
      </c>
      <c r="V110">
        <v>64673.279999999999</v>
      </c>
      <c r="W110">
        <v>66200</v>
      </c>
      <c r="X110">
        <v>63602.2</v>
      </c>
      <c r="Y110">
        <v>65744.179999999993</v>
      </c>
      <c r="Z110">
        <v>528.5</v>
      </c>
      <c r="AA110" t="str">
        <f>TRIM(S110)</f>
        <v>11/14/21</v>
      </c>
      <c r="AB110" t="str">
        <f>LEFT(TRIM(T110),3)</f>
        <v>Nov</v>
      </c>
      <c r="AC110" t="str">
        <f>TRIM(U110)</f>
        <v>BTCUSD</v>
      </c>
      <c r="AD110" t="str">
        <f>TRIM(V110)</f>
        <v>64673.28</v>
      </c>
      <c r="AE110" t="str">
        <f>TRIM(W110)</f>
        <v>66200</v>
      </c>
      <c r="AF110" t="str">
        <f>TRIM(X110)</f>
        <v>63602.2</v>
      </c>
      <c r="AG110" t="str">
        <f>TRIM(Y110)</f>
        <v>65744.18</v>
      </c>
      <c r="AH110" t="str">
        <f>TRIM(Z110)</f>
        <v>528.5</v>
      </c>
    </row>
    <row r="111" spans="1:34" x14ac:dyDescent="0.25">
      <c r="A111" t="s">
        <v>108</v>
      </c>
      <c r="B111" t="s">
        <v>387</v>
      </c>
      <c r="C111" t="s">
        <v>384</v>
      </c>
      <c r="D111">
        <v>4096.1099999999997</v>
      </c>
      <c r="E111">
        <v>4129.4799999999996</v>
      </c>
      <c r="F111">
        <v>4095.51</v>
      </c>
      <c r="G111">
        <v>4128.8</v>
      </c>
      <c r="H111">
        <v>3634910000</v>
      </c>
      <c r="I111" t="str">
        <f t="shared" si="8"/>
        <v>4/9/21</v>
      </c>
      <c r="J111" t="str">
        <f t="shared" si="9"/>
        <v>Apr</v>
      </c>
      <c r="K111" t="str">
        <f t="shared" si="10"/>
        <v>SP500</v>
      </c>
      <c r="L111" t="str">
        <f t="shared" si="11"/>
        <v>4096.11</v>
      </c>
      <c r="M111" t="str">
        <f t="shared" si="12"/>
        <v>4129.48</v>
      </c>
      <c r="N111" t="str">
        <f t="shared" si="13"/>
        <v>4095.51</v>
      </c>
      <c r="O111" t="str">
        <f t="shared" si="14"/>
        <v>4128.8</v>
      </c>
      <c r="P111" t="str">
        <f t="shared" si="15"/>
        <v>3634910000</v>
      </c>
      <c r="S111" s="21" t="s">
        <v>335</v>
      </c>
      <c r="T111" t="s">
        <v>393</v>
      </c>
      <c r="U111" t="s">
        <v>384</v>
      </c>
      <c r="V111">
        <v>4689.3</v>
      </c>
      <c r="W111">
        <v>4697.42</v>
      </c>
      <c r="X111">
        <v>4672.8599999999997</v>
      </c>
      <c r="Y111">
        <v>4682.8</v>
      </c>
      <c r="Z111">
        <v>2618980000</v>
      </c>
      <c r="AA111" t="str">
        <f>TRIM(S111)</f>
        <v>11/15/21</v>
      </c>
      <c r="AB111" t="str">
        <f>LEFT(TRIM(T111),3)</f>
        <v>Nov</v>
      </c>
      <c r="AC111" t="str">
        <f>TRIM(U111)</f>
        <v>SP500</v>
      </c>
      <c r="AD111" t="str">
        <f>TRIM(V111)</f>
        <v>4689.3</v>
      </c>
      <c r="AE111" t="str">
        <f>TRIM(W111)</f>
        <v>4697.42</v>
      </c>
      <c r="AF111" t="str">
        <f>TRIM(X111)</f>
        <v>4672.86</v>
      </c>
      <c r="AG111" t="str">
        <f>TRIM(Y111)</f>
        <v>4682.8</v>
      </c>
      <c r="AH111" t="str">
        <f>TRIM(Z111)</f>
        <v>2618980000</v>
      </c>
    </row>
    <row r="112" spans="1:34" x14ac:dyDescent="0.25">
      <c r="A112" t="s">
        <v>213</v>
      </c>
      <c r="B112" t="s">
        <v>389</v>
      </c>
      <c r="C112" t="s">
        <v>384</v>
      </c>
      <c r="D112">
        <v>4265.1099999999997</v>
      </c>
      <c r="E112">
        <v>4336.84</v>
      </c>
      <c r="F112">
        <v>4262.05</v>
      </c>
      <c r="G112">
        <v>4323.0600000000004</v>
      </c>
      <c r="H112">
        <v>3634190000</v>
      </c>
      <c r="I112" t="str">
        <f t="shared" si="8"/>
        <v>7/20/21</v>
      </c>
      <c r="J112" t="str">
        <f t="shared" si="9"/>
        <v>Jul</v>
      </c>
      <c r="K112" t="str">
        <f t="shared" si="10"/>
        <v>SP500</v>
      </c>
      <c r="L112" t="str">
        <f t="shared" si="11"/>
        <v>4265.11</v>
      </c>
      <c r="M112" t="str">
        <f t="shared" si="12"/>
        <v>4336.84</v>
      </c>
      <c r="N112" t="str">
        <f t="shared" si="13"/>
        <v>4262.05</v>
      </c>
      <c r="O112" t="str">
        <f t="shared" si="14"/>
        <v>4323.06</v>
      </c>
      <c r="P112" t="str">
        <f t="shared" si="15"/>
        <v>3634190000</v>
      </c>
      <c r="S112" s="21" t="s">
        <v>335</v>
      </c>
      <c r="T112" t="s">
        <v>321</v>
      </c>
      <c r="U112" t="s">
        <v>10</v>
      </c>
      <c r="V112">
        <v>65744.179999999993</v>
      </c>
      <c r="W112">
        <v>66340.740000000005</v>
      </c>
      <c r="X112">
        <v>60503</v>
      </c>
      <c r="Y112">
        <v>60944.13</v>
      </c>
      <c r="Z112">
        <v>1790.8</v>
      </c>
      <c r="AA112" t="str">
        <f>TRIM(S112)</f>
        <v>11/15/21</v>
      </c>
      <c r="AB112" t="str">
        <f>LEFT(TRIM(T112),3)</f>
        <v>Nov</v>
      </c>
      <c r="AC112" t="str">
        <f>TRIM(U112)</f>
        <v>BTCUSD</v>
      </c>
      <c r="AD112" t="str">
        <f>TRIM(V112)</f>
        <v>65744.18</v>
      </c>
      <c r="AE112" t="str">
        <f>TRIM(W112)</f>
        <v>66340.74</v>
      </c>
      <c r="AF112" t="str">
        <f>TRIM(X112)</f>
        <v>60503</v>
      </c>
      <c r="AG112" t="str">
        <f>TRIM(Y112)</f>
        <v>60944.13</v>
      </c>
      <c r="AH112" t="str">
        <f>TRIM(Z112)</f>
        <v>1790.8</v>
      </c>
    </row>
    <row r="113" spans="1:34" x14ac:dyDescent="0.25">
      <c r="A113" t="s">
        <v>317</v>
      </c>
      <c r="B113" t="s">
        <v>392</v>
      </c>
      <c r="C113" t="s">
        <v>384</v>
      </c>
      <c r="D113">
        <v>4572.87</v>
      </c>
      <c r="E113">
        <v>4608.08</v>
      </c>
      <c r="F113">
        <v>4567.59</v>
      </c>
      <c r="G113">
        <v>4605.38</v>
      </c>
      <c r="H113">
        <v>3632260000</v>
      </c>
      <c r="I113" t="str">
        <f t="shared" si="8"/>
        <v>10/29/21</v>
      </c>
      <c r="J113" t="str">
        <f t="shared" si="9"/>
        <v>Oct</v>
      </c>
      <c r="K113" t="str">
        <f t="shared" si="10"/>
        <v>SP500</v>
      </c>
      <c r="L113" t="str">
        <f t="shared" si="11"/>
        <v>4572.87</v>
      </c>
      <c r="M113" t="str">
        <f t="shared" si="12"/>
        <v>4608.08</v>
      </c>
      <c r="N113" t="str">
        <f t="shared" si="13"/>
        <v>4567.59</v>
      </c>
      <c r="O113" t="str">
        <f t="shared" si="14"/>
        <v>4605.38</v>
      </c>
      <c r="P113" t="str">
        <f t="shared" si="15"/>
        <v>3632260000</v>
      </c>
      <c r="S113" s="21" t="s">
        <v>336</v>
      </c>
      <c r="T113" t="s">
        <v>393</v>
      </c>
      <c r="U113" t="s">
        <v>384</v>
      </c>
      <c r="V113">
        <v>4679.42</v>
      </c>
      <c r="W113">
        <v>4714.95</v>
      </c>
      <c r="X113">
        <v>4679.42</v>
      </c>
      <c r="Y113">
        <v>4700.8999999999996</v>
      </c>
      <c r="Z113">
        <v>2838210000</v>
      </c>
      <c r="AA113" t="str">
        <f>TRIM(S113)</f>
        <v>11/16/21</v>
      </c>
      <c r="AB113" t="str">
        <f>LEFT(TRIM(T113),3)</f>
        <v>Nov</v>
      </c>
      <c r="AC113" t="str">
        <f>TRIM(U113)</f>
        <v>SP500</v>
      </c>
      <c r="AD113" t="str">
        <f>TRIM(V113)</f>
        <v>4679.42</v>
      </c>
      <c r="AE113" t="str">
        <f>TRIM(W113)</f>
        <v>4714.95</v>
      </c>
      <c r="AF113" t="str">
        <f>TRIM(X113)</f>
        <v>4679.42</v>
      </c>
      <c r="AG113" t="str">
        <f>TRIM(Y113)</f>
        <v>4700.9</v>
      </c>
      <c r="AH113" t="str">
        <f>TRIM(Z113)</f>
        <v>2838210000</v>
      </c>
    </row>
    <row r="114" spans="1:34" x14ac:dyDescent="0.25">
      <c r="A114" t="s">
        <v>176</v>
      </c>
      <c r="B114" t="s">
        <v>388</v>
      </c>
      <c r="C114" t="s">
        <v>384</v>
      </c>
      <c r="D114">
        <v>4248.3100000000004</v>
      </c>
      <c r="E114">
        <v>4255.59</v>
      </c>
      <c r="F114">
        <v>4234.07</v>
      </c>
      <c r="G114">
        <v>4255.1499999999996</v>
      </c>
      <c r="H114">
        <v>3612050000</v>
      </c>
      <c r="I114" t="str">
        <f t="shared" si="8"/>
        <v>6/14/21</v>
      </c>
      <c r="J114" t="str">
        <f t="shared" si="9"/>
        <v>Jun</v>
      </c>
      <c r="K114" t="str">
        <f t="shared" si="10"/>
        <v>SP500</v>
      </c>
      <c r="L114" t="str">
        <f t="shared" si="11"/>
        <v>4248.31</v>
      </c>
      <c r="M114" t="str">
        <f t="shared" si="12"/>
        <v>4255.59</v>
      </c>
      <c r="N114" t="str">
        <f t="shared" si="13"/>
        <v>4234.07</v>
      </c>
      <c r="O114" t="str">
        <f t="shared" si="14"/>
        <v>4255.15</v>
      </c>
      <c r="P114" t="str">
        <f t="shared" si="15"/>
        <v>3612050000</v>
      </c>
      <c r="S114" s="21" t="s">
        <v>336</v>
      </c>
      <c r="T114" t="s">
        <v>321</v>
      </c>
      <c r="U114" t="s">
        <v>10</v>
      </c>
      <c r="V114">
        <v>60944.13</v>
      </c>
      <c r="W114">
        <v>61558.53</v>
      </c>
      <c r="X114">
        <v>58573</v>
      </c>
      <c r="Y114">
        <v>59050.45</v>
      </c>
      <c r="Z114">
        <v>2725.2</v>
      </c>
      <c r="AA114" t="str">
        <f>TRIM(S114)</f>
        <v>11/16/21</v>
      </c>
      <c r="AB114" t="str">
        <f>LEFT(TRIM(T114),3)</f>
        <v>Nov</v>
      </c>
      <c r="AC114" t="str">
        <f>TRIM(U114)</f>
        <v>BTCUSD</v>
      </c>
      <c r="AD114" t="str">
        <f>TRIM(V114)</f>
        <v>60944.13</v>
      </c>
      <c r="AE114" t="str">
        <f>TRIM(W114)</f>
        <v>61558.53</v>
      </c>
      <c r="AF114" t="str">
        <f>TRIM(X114)</f>
        <v>58573</v>
      </c>
      <c r="AG114" t="str">
        <f>TRIM(Y114)</f>
        <v>59050.45</v>
      </c>
      <c r="AH114" t="str">
        <f>TRIM(Z114)</f>
        <v>2725.2</v>
      </c>
    </row>
    <row r="115" spans="1:34" x14ac:dyDescent="0.25">
      <c r="A115" t="s">
        <v>141</v>
      </c>
      <c r="B115" t="s">
        <v>131</v>
      </c>
      <c r="C115" t="s">
        <v>384</v>
      </c>
      <c r="D115">
        <v>4150.34</v>
      </c>
      <c r="E115">
        <v>4162.04</v>
      </c>
      <c r="F115">
        <v>4111.53</v>
      </c>
      <c r="G115">
        <v>4152.1000000000004</v>
      </c>
      <c r="H115">
        <v>3593110000</v>
      </c>
      <c r="I115" t="str">
        <f t="shared" si="8"/>
        <v>5/11/21</v>
      </c>
      <c r="J115" t="str">
        <f t="shared" si="9"/>
        <v>May</v>
      </c>
      <c r="K115" t="str">
        <f t="shared" si="10"/>
        <v>SP500</v>
      </c>
      <c r="L115" t="str">
        <f t="shared" si="11"/>
        <v>4150.34</v>
      </c>
      <c r="M115" t="str">
        <f t="shared" si="12"/>
        <v>4162.04</v>
      </c>
      <c r="N115" t="str">
        <f t="shared" si="13"/>
        <v>4111.53</v>
      </c>
      <c r="O115" t="str">
        <f t="shared" si="14"/>
        <v>4152.1</v>
      </c>
      <c r="P115" t="str">
        <f t="shared" si="15"/>
        <v>3593110000</v>
      </c>
      <c r="S115" s="21" t="s">
        <v>337</v>
      </c>
      <c r="T115" t="s">
        <v>393</v>
      </c>
      <c r="U115" t="s">
        <v>384</v>
      </c>
      <c r="V115">
        <v>4701.5</v>
      </c>
      <c r="W115">
        <v>4701.5</v>
      </c>
      <c r="X115">
        <v>4684.41</v>
      </c>
      <c r="Y115">
        <v>4688.67</v>
      </c>
      <c r="Z115">
        <v>3221250000</v>
      </c>
      <c r="AA115" t="str">
        <f>TRIM(S115)</f>
        <v>11/17/21</v>
      </c>
      <c r="AB115" t="str">
        <f>LEFT(TRIM(T115),3)</f>
        <v>Nov</v>
      </c>
      <c r="AC115" t="str">
        <f>TRIM(U115)</f>
        <v>SP500</v>
      </c>
      <c r="AD115" t="str">
        <f>TRIM(V115)</f>
        <v>4701.5</v>
      </c>
      <c r="AE115" t="str">
        <f>TRIM(W115)</f>
        <v>4701.5</v>
      </c>
      <c r="AF115" t="str">
        <f>TRIM(X115)</f>
        <v>4684.41</v>
      </c>
      <c r="AG115" t="str">
        <f>TRIM(Y115)</f>
        <v>4688.67</v>
      </c>
      <c r="AH115" t="str">
        <f>TRIM(Z115)</f>
        <v>3221250000</v>
      </c>
    </row>
    <row r="116" spans="1:34" x14ac:dyDescent="0.25">
      <c r="A116" t="s">
        <v>367</v>
      </c>
      <c r="B116" t="s">
        <v>394</v>
      </c>
      <c r="C116" t="s">
        <v>384</v>
      </c>
      <c r="D116">
        <v>4719.13</v>
      </c>
      <c r="E116">
        <v>4731.99</v>
      </c>
      <c r="F116">
        <v>4651.8900000000003</v>
      </c>
      <c r="G116">
        <v>4668.67</v>
      </c>
      <c r="H116">
        <v>3592810000</v>
      </c>
      <c r="I116" t="str">
        <f t="shared" si="8"/>
        <v>12/16/21</v>
      </c>
      <c r="J116" t="str">
        <f t="shared" si="9"/>
        <v>Dec</v>
      </c>
      <c r="K116" t="str">
        <f t="shared" si="10"/>
        <v>SP500</v>
      </c>
      <c r="L116" t="str">
        <f t="shared" si="11"/>
        <v>4719.13</v>
      </c>
      <c r="M116" t="str">
        <f t="shared" si="12"/>
        <v>4731.99</v>
      </c>
      <c r="N116" t="str">
        <f t="shared" si="13"/>
        <v>4651.89</v>
      </c>
      <c r="O116" t="str">
        <f t="shared" si="14"/>
        <v>4668.67</v>
      </c>
      <c r="P116" t="str">
        <f t="shared" si="15"/>
        <v>3592810000</v>
      </c>
      <c r="S116" s="21" t="s">
        <v>337</v>
      </c>
      <c r="T116" t="s">
        <v>321</v>
      </c>
      <c r="U116" t="s">
        <v>10</v>
      </c>
      <c r="V116">
        <v>59050.45</v>
      </c>
      <c r="W116">
        <v>60976.25</v>
      </c>
      <c r="X116">
        <v>58434.8</v>
      </c>
      <c r="Y116">
        <v>59885.21</v>
      </c>
      <c r="Z116">
        <v>1794.84</v>
      </c>
      <c r="AA116" t="str">
        <f>TRIM(S116)</f>
        <v>11/17/21</v>
      </c>
      <c r="AB116" t="str">
        <f>LEFT(TRIM(T116),3)</f>
        <v>Nov</v>
      </c>
      <c r="AC116" t="str">
        <f>TRIM(U116)</f>
        <v>BTCUSD</v>
      </c>
      <c r="AD116" t="str">
        <f>TRIM(V116)</f>
        <v>59050.45</v>
      </c>
      <c r="AE116" t="str">
        <f>TRIM(W116)</f>
        <v>60976.25</v>
      </c>
      <c r="AF116" t="str">
        <f>TRIM(X116)</f>
        <v>58434.8</v>
      </c>
      <c r="AG116" t="str">
        <f>TRIM(Y116)</f>
        <v>59885.21</v>
      </c>
      <c r="AH116" t="str">
        <f>TRIM(Z116)</f>
        <v>1794.84</v>
      </c>
    </row>
    <row r="117" spans="1:34" x14ac:dyDescent="0.25">
      <c r="A117" t="s">
        <v>330</v>
      </c>
      <c r="B117" t="s">
        <v>393</v>
      </c>
      <c r="C117" t="s">
        <v>384</v>
      </c>
      <c r="D117">
        <v>4670.26</v>
      </c>
      <c r="E117">
        <v>4684.8500000000004</v>
      </c>
      <c r="F117">
        <v>4630.8599999999997</v>
      </c>
      <c r="G117">
        <v>4646.71</v>
      </c>
      <c r="H117">
        <v>3581630000</v>
      </c>
      <c r="I117" t="str">
        <f t="shared" si="8"/>
        <v>11/10/21</v>
      </c>
      <c r="J117" t="str">
        <f t="shared" si="9"/>
        <v>Nov</v>
      </c>
      <c r="K117" t="str">
        <f t="shared" si="10"/>
        <v>SP500</v>
      </c>
      <c r="L117" t="str">
        <f t="shared" si="11"/>
        <v>4670.26</v>
      </c>
      <c r="M117" t="str">
        <f t="shared" si="12"/>
        <v>4684.85</v>
      </c>
      <c r="N117" t="str">
        <f t="shared" si="13"/>
        <v>4630.86</v>
      </c>
      <c r="O117" t="str">
        <f t="shared" si="14"/>
        <v>4646.71</v>
      </c>
      <c r="P117" t="str">
        <f t="shared" si="15"/>
        <v>3581630000</v>
      </c>
      <c r="S117" s="21" t="s">
        <v>338</v>
      </c>
      <c r="T117" t="s">
        <v>393</v>
      </c>
      <c r="U117" t="s">
        <v>384</v>
      </c>
      <c r="V117">
        <v>4700.72</v>
      </c>
      <c r="W117">
        <v>4708.8</v>
      </c>
      <c r="X117">
        <v>4672.78</v>
      </c>
      <c r="Y117">
        <v>4704.54</v>
      </c>
      <c r="Z117">
        <v>3335620000</v>
      </c>
      <c r="AA117" t="str">
        <f>TRIM(S117)</f>
        <v>11/18/21</v>
      </c>
      <c r="AB117" t="str">
        <f>LEFT(TRIM(T117),3)</f>
        <v>Nov</v>
      </c>
      <c r="AC117" t="str">
        <f>TRIM(U117)</f>
        <v>SP500</v>
      </c>
      <c r="AD117" t="str">
        <f>TRIM(V117)</f>
        <v>4700.72</v>
      </c>
      <c r="AE117" t="str">
        <f>TRIM(W117)</f>
        <v>4708.8</v>
      </c>
      <c r="AF117" t="str">
        <f>TRIM(X117)</f>
        <v>4672.78</v>
      </c>
      <c r="AG117" t="str">
        <f>TRIM(Y117)</f>
        <v>4704.54</v>
      </c>
      <c r="AH117" t="str">
        <f>TRIM(Z117)</f>
        <v>3335620000</v>
      </c>
    </row>
    <row r="118" spans="1:34" x14ac:dyDescent="0.25">
      <c r="A118" t="s">
        <v>111</v>
      </c>
      <c r="B118" t="s">
        <v>387</v>
      </c>
      <c r="C118" t="s">
        <v>384</v>
      </c>
      <c r="D118">
        <v>4124.71</v>
      </c>
      <c r="E118">
        <v>4131.76</v>
      </c>
      <c r="F118">
        <v>4114.82</v>
      </c>
      <c r="G118">
        <v>4127.99</v>
      </c>
      <c r="H118">
        <v>3578500000</v>
      </c>
      <c r="I118" t="str">
        <f t="shared" si="8"/>
        <v>4/12/21</v>
      </c>
      <c r="J118" t="str">
        <f t="shared" si="9"/>
        <v>Apr</v>
      </c>
      <c r="K118" t="str">
        <f t="shared" si="10"/>
        <v>SP500</v>
      </c>
      <c r="L118" t="str">
        <f t="shared" si="11"/>
        <v>4124.71</v>
      </c>
      <c r="M118" t="str">
        <f t="shared" si="12"/>
        <v>4131.76</v>
      </c>
      <c r="N118" t="str">
        <f t="shared" si="13"/>
        <v>4114.82</v>
      </c>
      <c r="O118" t="str">
        <f t="shared" si="14"/>
        <v>4127.99</v>
      </c>
      <c r="P118" t="str">
        <f t="shared" si="15"/>
        <v>3578500000</v>
      </c>
      <c r="S118" s="21" t="s">
        <v>338</v>
      </c>
      <c r="T118" t="s">
        <v>321</v>
      </c>
      <c r="U118" t="s">
        <v>10</v>
      </c>
      <c r="V118">
        <v>59885.21</v>
      </c>
      <c r="W118">
        <v>60106.3</v>
      </c>
      <c r="X118">
        <v>53760</v>
      </c>
      <c r="Y118">
        <v>55911.16</v>
      </c>
      <c r="Z118">
        <v>3999.42</v>
      </c>
      <c r="AA118" t="str">
        <f>TRIM(S118)</f>
        <v>11/18/21</v>
      </c>
      <c r="AB118" t="str">
        <f>LEFT(TRIM(T118),3)</f>
        <v>Nov</v>
      </c>
      <c r="AC118" t="str">
        <f>TRIM(U118)</f>
        <v>BTCUSD</v>
      </c>
      <c r="AD118" t="str">
        <f>TRIM(V118)</f>
        <v>59885.21</v>
      </c>
      <c r="AE118" t="str">
        <f>TRIM(W118)</f>
        <v>60106.3</v>
      </c>
      <c r="AF118" t="str">
        <f>TRIM(X118)</f>
        <v>53760</v>
      </c>
      <c r="AG118" t="str">
        <f>TRIM(Y118)</f>
        <v>55911.16</v>
      </c>
      <c r="AH118" t="str">
        <f>TRIM(Z118)</f>
        <v>3999.42</v>
      </c>
    </row>
    <row r="119" spans="1:34" x14ac:dyDescent="0.25">
      <c r="A119" t="s">
        <v>177</v>
      </c>
      <c r="B119" t="s">
        <v>388</v>
      </c>
      <c r="C119" t="s">
        <v>384</v>
      </c>
      <c r="D119">
        <v>4255.28</v>
      </c>
      <c r="E119">
        <v>4257.16</v>
      </c>
      <c r="F119">
        <v>4238.3500000000004</v>
      </c>
      <c r="G119">
        <v>4246.59</v>
      </c>
      <c r="H119">
        <v>3578450000</v>
      </c>
      <c r="I119" t="str">
        <f t="shared" si="8"/>
        <v>6/15/21</v>
      </c>
      <c r="J119" t="str">
        <f t="shared" si="9"/>
        <v>Jun</v>
      </c>
      <c r="K119" t="str">
        <f t="shared" si="10"/>
        <v>SP500</v>
      </c>
      <c r="L119" t="str">
        <f t="shared" si="11"/>
        <v>4255.28</v>
      </c>
      <c r="M119" t="str">
        <f t="shared" si="12"/>
        <v>4257.16</v>
      </c>
      <c r="N119" t="str">
        <f t="shared" si="13"/>
        <v>4238.35</v>
      </c>
      <c r="O119" t="str">
        <f t="shared" si="14"/>
        <v>4246.59</v>
      </c>
      <c r="P119" t="str">
        <f t="shared" si="15"/>
        <v>3578450000</v>
      </c>
      <c r="S119" s="21" t="s">
        <v>339</v>
      </c>
      <c r="T119" t="s">
        <v>393</v>
      </c>
      <c r="U119" t="s">
        <v>384</v>
      </c>
      <c r="V119">
        <v>4708.4399999999996</v>
      </c>
      <c r="W119">
        <v>4717.75</v>
      </c>
      <c r="X119">
        <v>4694.22</v>
      </c>
      <c r="Y119">
        <v>4697.96</v>
      </c>
      <c r="Z119">
        <v>3265600000</v>
      </c>
      <c r="AA119" t="str">
        <f>TRIM(S119)</f>
        <v>11/19/21</v>
      </c>
      <c r="AB119" t="str">
        <f>LEFT(TRIM(T119),3)</f>
        <v>Nov</v>
      </c>
      <c r="AC119" t="str">
        <f>TRIM(U119)</f>
        <v>SP500</v>
      </c>
      <c r="AD119" t="str">
        <f>TRIM(V119)</f>
        <v>4708.44</v>
      </c>
      <c r="AE119" t="str">
        <f>TRIM(W119)</f>
        <v>4717.75</v>
      </c>
      <c r="AF119" t="str">
        <f>TRIM(X119)</f>
        <v>4694.22</v>
      </c>
      <c r="AG119" t="str">
        <f>TRIM(Y119)</f>
        <v>4697.96</v>
      </c>
      <c r="AH119" t="str">
        <f>TRIM(Z119)</f>
        <v>3265600000</v>
      </c>
    </row>
    <row r="120" spans="1:34" x14ac:dyDescent="0.25">
      <c r="A120" t="s">
        <v>122</v>
      </c>
      <c r="B120" t="s">
        <v>387</v>
      </c>
      <c r="C120" t="s">
        <v>384</v>
      </c>
      <c r="D120">
        <v>4138.78</v>
      </c>
      <c r="E120">
        <v>4194.17</v>
      </c>
      <c r="F120">
        <v>4138.78</v>
      </c>
      <c r="G120">
        <v>4180.17</v>
      </c>
      <c r="H120">
        <v>3568080000</v>
      </c>
      <c r="I120" t="str">
        <f t="shared" si="8"/>
        <v>4/23/21</v>
      </c>
      <c r="J120" t="str">
        <f t="shared" si="9"/>
        <v>Apr</v>
      </c>
      <c r="K120" t="str">
        <f t="shared" si="10"/>
        <v>SP500</v>
      </c>
      <c r="L120" t="str">
        <f t="shared" si="11"/>
        <v>4138.78</v>
      </c>
      <c r="M120" t="str">
        <f t="shared" si="12"/>
        <v>4194.17</v>
      </c>
      <c r="N120" t="str">
        <f t="shared" si="13"/>
        <v>4138.78</v>
      </c>
      <c r="O120" t="str">
        <f t="shared" si="14"/>
        <v>4180.17</v>
      </c>
      <c r="P120" t="str">
        <f t="shared" si="15"/>
        <v>3568080000</v>
      </c>
      <c r="S120" s="21" t="s">
        <v>339</v>
      </c>
      <c r="T120" t="s">
        <v>321</v>
      </c>
      <c r="U120" t="s">
        <v>10</v>
      </c>
      <c r="V120">
        <v>55911.16</v>
      </c>
      <c r="W120">
        <v>59042</v>
      </c>
      <c r="X120">
        <v>55856.95</v>
      </c>
      <c r="Y120">
        <v>58596.83</v>
      </c>
      <c r="Z120">
        <v>1483.12</v>
      </c>
      <c r="AA120" t="str">
        <f>TRIM(S120)</f>
        <v>11/19/21</v>
      </c>
      <c r="AB120" t="str">
        <f>LEFT(TRIM(T120),3)</f>
        <v>Nov</v>
      </c>
      <c r="AC120" t="str">
        <f>TRIM(U120)</f>
        <v>BTCUSD</v>
      </c>
      <c r="AD120" t="str">
        <f>TRIM(V120)</f>
        <v>55911.16</v>
      </c>
      <c r="AE120" t="str">
        <f>TRIM(W120)</f>
        <v>59042</v>
      </c>
      <c r="AF120" t="str">
        <f>TRIM(X120)</f>
        <v>55856.95</v>
      </c>
      <c r="AG120" t="str">
        <f>TRIM(Y120)</f>
        <v>58596.83</v>
      </c>
      <c r="AH120" t="str">
        <f>TRIM(Z120)</f>
        <v>1483.12</v>
      </c>
    </row>
    <row r="121" spans="1:34" x14ac:dyDescent="0.25">
      <c r="A121" t="s">
        <v>148</v>
      </c>
      <c r="B121" t="s">
        <v>131</v>
      </c>
      <c r="C121" t="s">
        <v>384</v>
      </c>
      <c r="D121">
        <v>4165.9399999999996</v>
      </c>
      <c r="E121">
        <v>4169.1499999999996</v>
      </c>
      <c r="F121">
        <v>4125.99</v>
      </c>
      <c r="G121">
        <v>4127.83</v>
      </c>
      <c r="H121">
        <v>3559790000</v>
      </c>
      <c r="I121" t="str">
        <f t="shared" si="8"/>
        <v>5/18/21</v>
      </c>
      <c r="J121" t="str">
        <f t="shared" si="9"/>
        <v>May</v>
      </c>
      <c r="K121" t="str">
        <f t="shared" si="10"/>
        <v>SP500</v>
      </c>
      <c r="L121" t="str">
        <f t="shared" si="11"/>
        <v>4165.94</v>
      </c>
      <c r="M121" t="str">
        <f t="shared" si="12"/>
        <v>4169.15</v>
      </c>
      <c r="N121" t="str">
        <f t="shared" si="13"/>
        <v>4125.99</v>
      </c>
      <c r="O121" t="str">
        <f t="shared" si="14"/>
        <v>4127.83</v>
      </c>
      <c r="P121" t="str">
        <f t="shared" si="15"/>
        <v>3559790000</v>
      </c>
      <c r="S121" s="21" t="s">
        <v>322</v>
      </c>
      <c r="T121" t="s">
        <v>393</v>
      </c>
      <c r="U121" t="s">
        <v>384</v>
      </c>
      <c r="V121">
        <v>4613.34</v>
      </c>
      <c r="W121">
        <v>4635.1499999999996</v>
      </c>
      <c r="X121">
        <v>4613.34</v>
      </c>
      <c r="Y121">
        <v>4630.6499999999996</v>
      </c>
      <c r="Z121">
        <v>3309690000</v>
      </c>
      <c r="AA121" t="str">
        <f>TRIM(S121)</f>
        <v>11/2/21</v>
      </c>
      <c r="AB121" t="str">
        <f>LEFT(TRIM(T121),3)</f>
        <v>Nov</v>
      </c>
      <c r="AC121" t="str">
        <f>TRIM(U121)</f>
        <v>SP500</v>
      </c>
      <c r="AD121" t="str">
        <f>TRIM(V121)</f>
        <v>4613.34</v>
      </c>
      <c r="AE121" t="str">
        <f>TRIM(W121)</f>
        <v>4635.15</v>
      </c>
      <c r="AF121" t="str">
        <f>TRIM(X121)</f>
        <v>4613.34</v>
      </c>
      <c r="AG121" t="str">
        <f>TRIM(Y121)</f>
        <v>4630.65</v>
      </c>
      <c r="AH121" t="str">
        <f>TRIM(Z121)</f>
        <v>3309690000</v>
      </c>
    </row>
    <row r="122" spans="1:34" x14ac:dyDescent="0.25">
      <c r="A122" t="s">
        <v>172</v>
      </c>
      <c r="B122" t="s">
        <v>388</v>
      </c>
      <c r="C122" t="s">
        <v>384</v>
      </c>
      <c r="D122">
        <v>4228.5600000000004</v>
      </c>
      <c r="E122">
        <v>4249.74</v>
      </c>
      <c r="F122">
        <v>4220.34</v>
      </c>
      <c r="G122">
        <v>4239.18</v>
      </c>
      <c r="H122">
        <v>3502480000</v>
      </c>
      <c r="I122" t="str">
        <f t="shared" si="8"/>
        <v>6/10/21</v>
      </c>
      <c r="J122" t="str">
        <f t="shared" si="9"/>
        <v>Jun</v>
      </c>
      <c r="K122" t="str">
        <f t="shared" si="10"/>
        <v>SP500</v>
      </c>
      <c r="L122" t="str">
        <f t="shared" si="11"/>
        <v>4228.56</v>
      </c>
      <c r="M122" t="str">
        <f t="shared" si="12"/>
        <v>4249.74</v>
      </c>
      <c r="N122" t="str">
        <f t="shared" si="13"/>
        <v>4220.34</v>
      </c>
      <c r="O122" t="str">
        <f t="shared" si="14"/>
        <v>4239.18</v>
      </c>
      <c r="P122" t="str">
        <f t="shared" si="15"/>
        <v>3502480000</v>
      </c>
      <c r="S122" s="21" t="s">
        <v>322</v>
      </c>
      <c r="T122" t="s">
        <v>321</v>
      </c>
      <c r="U122" t="s">
        <v>10</v>
      </c>
      <c r="V122">
        <v>61133.24</v>
      </c>
      <c r="W122">
        <v>64319</v>
      </c>
      <c r="X122">
        <v>61124.5</v>
      </c>
      <c r="Y122">
        <v>63257.57</v>
      </c>
      <c r="Z122">
        <v>1791.9</v>
      </c>
      <c r="AA122" t="str">
        <f>TRIM(S122)</f>
        <v>11/2/21</v>
      </c>
      <c r="AB122" t="str">
        <f>LEFT(TRIM(T122),3)</f>
        <v>Nov</v>
      </c>
      <c r="AC122" t="str">
        <f>TRIM(U122)</f>
        <v>BTCUSD</v>
      </c>
      <c r="AD122" t="str">
        <f>TRIM(V122)</f>
        <v>61133.24</v>
      </c>
      <c r="AE122" t="str">
        <f>TRIM(W122)</f>
        <v>64319</v>
      </c>
      <c r="AF122" t="str">
        <f>TRIM(X122)</f>
        <v>61124.5</v>
      </c>
      <c r="AG122" t="str">
        <f>TRIM(Y122)</f>
        <v>63257.57</v>
      </c>
      <c r="AH122" t="str">
        <f>TRIM(Z122)</f>
        <v>1791.9</v>
      </c>
    </row>
    <row r="123" spans="1:34" x14ac:dyDescent="0.25">
      <c r="A123" t="s">
        <v>285</v>
      </c>
      <c r="B123" t="s">
        <v>391</v>
      </c>
      <c r="C123" t="s">
        <v>384</v>
      </c>
      <c r="D123">
        <v>4419.54</v>
      </c>
      <c r="E123">
        <v>4419.54</v>
      </c>
      <c r="F123">
        <v>4346.33</v>
      </c>
      <c r="G123">
        <v>4352.63</v>
      </c>
      <c r="H123">
        <v>3495970000</v>
      </c>
      <c r="I123" t="str">
        <f t="shared" si="8"/>
        <v>9/28/21</v>
      </c>
      <c r="J123" t="str">
        <f t="shared" si="9"/>
        <v>Sep</v>
      </c>
      <c r="K123" t="str">
        <f t="shared" si="10"/>
        <v>SP500</v>
      </c>
      <c r="L123" t="str">
        <f t="shared" si="11"/>
        <v>4419.54</v>
      </c>
      <c r="M123" t="str">
        <f t="shared" si="12"/>
        <v>4419.54</v>
      </c>
      <c r="N123" t="str">
        <f t="shared" si="13"/>
        <v>4346.33</v>
      </c>
      <c r="O123" t="str">
        <f t="shared" si="14"/>
        <v>4352.63</v>
      </c>
      <c r="P123" t="str">
        <f t="shared" si="15"/>
        <v>3495970000</v>
      </c>
      <c r="S123" s="21" t="s">
        <v>340</v>
      </c>
      <c r="T123" t="s">
        <v>321</v>
      </c>
      <c r="U123" t="s">
        <v>10</v>
      </c>
      <c r="V123">
        <v>58596.83</v>
      </c>
      <c r="W123">
        <v>59886.11</v>
      </c>
      <c r="X123">
        <v>57442</v>
      </c>
      <c r="Y123">
        <v>58741.06</v>
      </c>
      <c r="Z123">
        <v>777.79</v>
      </c>
      <c r="AA123" t="str">
        <f>TRIM(S123)</f>
        <v>11/20/21</v>
      </c>
      <c r="AB123" t="str">
        <f>LEFT(TRIM(T123),3)</f>
        <v>Nov</v>
      </c>
      <c r="AC123" t="str">
        <f>TRIM(U123)</f>
        <v>BTCUSD</v>
      </c>
      <c r="AD123" t="str">
        <f>TRIM(V123)</f>
        <v>58596.83</v>
      </c>
      <c r="AE123" t="str">
        <f>TRIM(W123)</f>
        <v>59886.11</v>
      </c>
      <c r="AF123" t="str">
        <f>TRIM(X123)</f>
        <v>57442</v>
      </c>
      <c r="AG123" t="str">
        <f>TRIM(Y123)</f>
        <v>58741.06</v>
      </c>
      <c r="AH123" t="str">
        <f>TRIM(Z123)</f>
        <v>777.79</v>
      </c>
    </row>
    <row r="124" spans="1:34" x14ac:dyDescent="0.25">
      <c r="A124" t="s">
        <v>325</v>
      </c>
      <c r="B124" t="s">
        <v>393</v>
      </c>
      <c r="C124" t="s">
        <v>384</v>
      </c>
      <c r="D124">
        <v>4699.26</v>
      </c>
      <c r="E124">
        <v>4718.5</v>
      </c>
      <c r="F124">
        <v>4681.32</v>
      </c>
      <c r="G124">
        <v>4697.53</v>
      </c>
      <c r="H124">
        <v>3491150000</v>
      </c>
      <c r="I124" t="str">
        <f t="shared" si="8"/>
        <v>11/5/21</v>
      </c>
      <c r="J124" t="str">
        <f t="shared" si="9"/>
        <v>Nov</v>
      </c>
      <c r="K124" t="str">
        <f t="shared" si="10"/>
        <v>SP500</v>
      </c>
      <c r="L124" t="str">
        <f t="shared" si="11"/>
        <v>4699.26</v>
      </c>
      <c r="M124" t="str">
        <f t="shared" si="12"/>
        <v>4718.5</v>
      </c>
      <c r="N124" t="str">
        <f t="shared" si="13"/>
        <v>4681.32</v>
      </c>
      <c r="O124" t="str">
        <f t="shared" si="14"/>
        <v>4697.53</v>
      </c>
      <c r="P124" t="str">
        <f t="shared" si="15"/>
        <v>3491150000</v>
      </c>
      <c r="S124" s="21" t="s">
        <v>341</v>
      </c>
      <c r="T124" t="s">
        <v>321</v>
      </c>
      <c r="U124" t="s">
        <v>10</v>
      </c>
      <c r="V124">
        <v>58741.06</v>
      </c>
      <c r="W124">
        <v>60061.89</v>
      </c>
      <c r="X124">
        <v>57049.07</v>
      </c>
      <c r="Y124">
        <v>57440.38</v>
      </c>
      <c r="Z124">
        <v>649.59</v>
      </c>
      <c r="AA124" t="str">
        <f>TRIM(S124)</f>
        <v>11/21/21</v>
      </c>
      <c r="AB124" t="str">
        <f>LEFT(TRIM(T124),3)</f>
        <v>Nov</v>
      </c>
      <c r="AC124" t="str">
        <f>TRIM(U124)</f>
        <v>BTCUSD</v>
      </c>
      <c r="AD124" t="str">
        <f>TRIM(V124)</f>
        <v>58741.06</v>
      </c>
      <c r="AE124" t="str">
        <f>TRIM(W124)</f>
        <v>60061.89</v>
      </c>
      <c r="AF124" t="str">
        <f>TRIM(X124)</f>
        <v>57049.07</v>
      </c>
      <c r="AG124" t="str">
        <f>TRIM(Y124)</f>
        <v>57440.38</v>
      </c>
      <c r="AH124" t="str">
        <f>TRIM(Z124)</f>
        <v>649.59</v>
      </c>
    </row>
    <row r="125" spans="1:34" x14ac:dyDescent="0.25">
      <c r="A125" t="s">
        <v>216</v>
      </c>
      <c r="B125" t="s">
        <v>389</v>
      </c>
      <c r="C125" t="s">
        <v>384</v>
      </c>
      <c r="D125">
        <v>4381.2</v>
      </c>
      <c r="E125">
        <v>4415.18</v>
      </c>
      <c r="F125">
        <v>4381.2</v>
      </c>
      <c r="G125">
        <v>4411.79</v>
      </c>
      <c r="H125">
        <v>3490730000</v>
      </c>
      <c r="I125" t="str">
        <f t="shared" si="8"/>
        <v>7/23/21</v>
      </c>
      <c r="J125" t="str">
        <f t="shared" si="9"/>
        <v>Jul</v>
      </c>
      <c r="K125" t="str">
        <f t="shared" si="10"/>
        <v>SP500</v>
      </c>
      <c r="L125" t="str">
        <f t="shared" si="11"/>
        <v>4381.2</v>
      </c>
      <c r="M125" t="str">
        <f t="shared" si="12"/>
        <v>4415.18</v>
      </c>
      <c r="N125" t="str">
        <f t="shared" si="13"/>
        <v>4381.2</v>
      </c>
      <c r="O125" t="str">
        <f t="shared" si="14"/>
        <v>4411.79</v>
      </c>
      <c r="P125" t="str">
        <f t="shared" si="15"/>
        <v>3490730000</v>
      </c>
      <c r="S125" s="21" t="s">
        <v>342</v>
      </c>
      <c r="T125" t="s">
        <v>393</v>
      </c>
      <c r="U125" t="s">
        <v>384</v>
      </c>
      <c r="V125">
        <v>4712</v>
      </c>
      <c r="W125">
        <v>4743.83</v>
      </c>
      <c r="X125">
        <v>4682.17</v>
      </c>
      <c r="Y125">
        <v>4682.9399999999996</v>
      </c>
      <c r="Z125">
        <v>3206280000</v>
      </c>
      <c r="AA125" t="str">
        <f>TRIM(S125)</f>
        <v>11/22/21</v>
      </c>
      <c r="AB125" t="str">
        <f>LEFT(TRIM(T125),3)</f>
        <v>Nov</v>
      </c>
      <c r="AC125" t="str">
        <f>TRIM(U125)</f>
        <v>SP500</v>
      </c>
      <c r="AD125" t="str">
        <f>TRIM(V125)</f>
        <v>4712</v>
      </c>
      <c r="AE125" t="str">
        <f>TRIM(W125)</f>
        <v>4743.83</v>
      </c>
      <c r="AF125" t="str">
        <f>TRIM(X125)</f>
        <v>4682.17</v>
      </c>
      <c r="AG125" t="str">
        <f>TRIM(Y125)</f>
        <v>4682.94</v>
      </c>
      <c r="AH125" t="str">
        <f>TRIM(Z125)</f>
        <v>3206280000</v>
      </c>
    </row>
    <row r="126" spans="1:34" x14ac:dyDescent="0.25">
      <c r="A126" t="s">
        <v>166</v>
      </c>
      <c r="B126" t="s">
        <v>388</v>
      </c>
      <c r="C126" t="s">
        <v>384</v>
      </c>
      <c r="D126">
        <v>4206.05</v>
      </c>
      <c r="E126">
        <v>4233.45</v>
      </c>
      <c r="F126">
        <v>4206.05</v>
      </c>
      <c r="G126">
        <v>4229.8900000000003</v>
      </c>
      <c r="H126">
        <v>3487070000</v>
      </c>
      <c r="I126" t="str">
        <f t="shared" si="8"/>
        <v>6/4/21</v>
      </c>
      <c r="J126" t="str">
        <f t="shared" si="9"/>
        <v>Jun</v>
      </c>
      <c r="K126" t="str">
        <f t="shared" si="10"/>
        <v>SP500</v>
      </c>
      <c r="L126" t="str">
        <f t="shared" si="11"/>
        <v>4206.05</v>
      </c>
      <c r="M126" t="str">
        <f t="shared" si="12"/>
        <v>4233.45</v>
      </c>
      <c r="N126" t="str">
        <f t="shared" si="13"/>
        <v>4206.05</v>
      </c>
      <c r="O126" t="str">
        <f t="shared" si="14"/>
        <v>4229.89</v>
      </c>
      <c r="P126" t="str">
        <f t="shared" si="15"/>
        <v>3487070000</v>
      </c>
      <c r="S126" s="21" t="s">
        <v>342</v>
      </c>
      <c r="T126" t="s">
        <v>321</v>
      </c>
      <c r="U126" t="s">
        <v>10</v>
      </c>
      <c r="V126">
        <v>57440.38</v>
      </c>
      <c r="W126">
        <v>59581.52</v>
      </c>
      <c r="X126">
        <v>55648.53</v>
      </c>
      <c r="Y126">
        <v>56975.38</v>
      </c>
      <c r="Z126">
        <v>1430.31</v>
      </c>
      <c r="AA126" t="str">
        <f>TRIM(S126)</f>
        <v>11/22/21</v>
      </c>
      <c r="AB126" t="str">
        <f>LEFT(TRIM(T126),3)</f>
        <v>Nov</v>
      </c>
      <c r="AC126" t="str">
        <f>TRIM(U126)</f>
        <v>BTCUSD</v>
      </c>
      <c r="AD126" t="str">
        <f>TRIM(V126)</f>
        <v>57440.38</v>
      </c>
      <c r="AE126" t="str">
        <f>TRIM(W126)</f>
        <v>59581.52</v>
      </c>
      <c r="AF126" t="str">
        <f>TRIM(X126)</f>
        <v>55648.53</v>
      </c>
      <c r="AG126" t="str">
        <f>TRIM(Y126)</f>
        <v>56975.38</v>
      </c>
      <c r="AH126" t="str">
        <f>TRIM(Z126)</f>
        <v>1430.31</v>
      </c>
    </row>
    <row r="127" spans="1:34" x14ac:dyDescent="0.25">
      <c r="A127" t="s">
        <v>149</v>
      </c>
      <c r="B127" t="s">
        <v>131</v>
      </c>
      <c r="C127" t="s">
        <v>384</v>
      </c>
      <c r="D127">
        <v>4098.45</v>
      </c>
      <c r="E127">
        <v>4116.93</v>
      </c>
      <c r="F127">
        <v>4061.41</v>
      </c>
      <c r="G127">
        <v>4115.68</v>
      </c>
      <c r="H127">
        <v>3485550000</v>
      </c>
      <c r="I127" t="str">
        <f t="shared" si="8"/>
        <v>5/19/21</v>
      </c>
      <c r="J127" t="str">
        <f t="shared" si="9"/>
        <v>May</v>
      </c>
      <c r="K127" t="str">
        <f t="shared" si="10"/>
        <v>SP500</v>
      </c>
      <c r="L127" t="str">
        <f t="shared" si="11"/>
        <v>4098.45</v>
      </c>
      <c r="M127" t="str">
        <f t="shared" si="12"/>
        <v>4116.93</v>
      </c>
      <c r="N127" t="str">
        <f t="shared" si="13"/>
        <v>4061.41</v>
      </c>
      <c r="O127" t="str">
        <f t="shared" si="14"/>
        <v>4115.68</v>
      </c>
      <c r="P127" t="str">
        <f t="shared" si="15"/>
        <v>3485550000</v>
      </c>
      <c r="S127" s="21" t="s">
        <v>343</v>
      </c>
      <c r="T127" t="s">
        <v>393</v>
      </c>
      <c r="U127" t="s">
        <v>384</v>
      </c>
      <c r="V127">
        <v>4678.4799999999996</v>
      </c>
      <c r="W127">
        <v>4699.3900000000003</v>
      </c>
      <c r="X127">
        <v>4652.66</v>
      </c>
      <c r="Y127">
        <v>4690.7</v>
      </c>
      <c r="Z127">
        <v>3428780000</v>
      </c>
      <c r="AA127" t="str">
        <f>TRIM(S127)</f>
        <v>11/23/21</v>
      </c>
      <c r="AB127" t="str">
        <f>LEFT(TRIM(T127),3)</f>
        <v>Nov</v>
      </c>
      <c r="AC127" t="str">
        <f>TRIM(U127)</f>
        <v>SP500</v>
      </c>
      <c r="AD127" t="str">
        <f>TRIM(V127)</f>
        <v>4678.48</v>
      </c>
      <c r="AE127" t="str">
        <f>TRIM(W127)</f>
        <v>4699.39</v>
      </c>
      <c r="AF127" t="str">
        <f>TRIM(X127)</f>
        <v>4652.66</v>
      </c>
      <c r="AG127" t="str">
        <f>TRIM(Y127)</f>
        <v>4690.7</v>
      </c>
      <c r="AH127" t="str">
        <f>TRIM(Z127)</f>
        <v>3428780000</v>
      </c>
    </row>
    <row r="128" spans="1:34" x14ac:dyDescent="0.25">
      <c r="A128" t="s">
        <v>349</v>
      </c>
      <c r="B128" t="s">
        <v>393</v>
      </c>
      <c r="C128" t="s">
        <v>384</v>
      </c>
      <c r="D128">
        <v>4628.75</v>
      </c>
      <c r="E128">
        <v>4672.95</v>
      </c>
      <c r="F128">
        <v>4625.26</v>
      </c>
      <c r="G128">
        <v>4655.2700000000004</v>
      </c>
      <c r="H128">
        <v>3471380000</v>
      </c>
      <c r="I128" t="str">
        <f t="shared" si="8"/>
        <v>11/29/21</v>
      </c>
      <c r="J128" t="str">
        <f t="shared" si="9"/>
        <v>Nov</v>
      </c>
      <c r="K128" t="str">
        <f t="shared" si="10"/>
        <v>SP500</v>
      </c>
      <c r="L128" t="str">
        <f t="shared" si="11"/>
        <v>4628.75</v>
      </c>
      <c r="M128" t="str">
        <f t="shared" si="12"/>
        <v>4672.95</v>
      </c>
      <c r="N128" t="str">
        <f t="shared" si="13"/>
        <v>4625.26</v>
      </c>
      <c r="O128" t="str">
        <f t="shared" si="14"/>
        <v>4655.27</v>
      </c>
      <c r="P128" t="str">
        <f t="shared" si="15"/>
        <v>3471380000</v>
      </c>
      <c r="S128" s="21" t="s">
        <v>343</v>
      </c>
      <c r="T128" t="s">
        <v>321</v>
      </c>
      <c r="U128" t="s">
        <v>10</v>
      </c>
      <c r="V128">
        <v>56975.38</v>
      </c>
      <c r="W128">
        <v>57882.26</v>
      </c>
      <c r="X128">
        <v>55384</v>
      </c>
      <c r="Y128">
        <v>56423.5</v>
      </c>
      <c r="Z128">
        <v>1584.78</v>
      </c>
      <c r="AA128" t="str">
        <f>TRIM(S128)</f>
        <v>11/23/21</v>
      </c>
      <c r="AB128" t="str">
        <f>LEFT(TRIM(T128),3)</f>
        <v>Nov</v>
      </c>
      <c r="AC128" t="str">
        <f>TRIM(U128)</f>
        <v>BTCUSD</v>
      </c>
      <c r="AD128" t="str">
        <f>TRIM(V128)</f>
        <v>56975.38</v>
      </c>
      <c r="AE128" t="str">
        <f>TRIM(W128)</f>
        <v>57882.26</v>
      </c>
      <c r="AF128" t="str">
        <f>TRIM(X128)</f>
        <v>55384</v>
      </c>
      <c r="AG128" t="str">
        <f>TRIM(Y128)</f>
        <v>56423.5</v>
      </c>
      <c r="AH128" t="str">
        <f>TRIM(Z128)</f>
        <v>1584.78</v>
      </c>
    </row>
    <row r="129" spans="1:34" x14ac:dyDescent="0.25">
      <c r="A129" t="s">
        <v>328</v>
      </c>
      <c r="B129" t="s">
        <v>393</v>
      </c>
      <c r="C129" t="s">
        <v>384</v>
      </c>
      <c r="D129">
        <v>4701.4799999999996</v>
      </c>
      <c r="E129">
        <v>4714.92</v>
      </c>
      <c r="F129">
        <v>4694.3900000000003</v>
      </c>
      <c r="G129">
        <v>4701.7</v>
      </c>
      <c r="H129">
        <v>3465720000</v>
      </c>
      <c r="I129" t="str">
        <f t="shared" si="8"/>
        <v>11/8/21</v>
      </c>
      <c r="J129" t="str">
        <f t="shared" si="9"/>
        <v>Nov</v>
      </c>
      <c r="K129" t="str">
        <f t="shared" si="10"/>
        <v>SP500</v>
      </c>
      <c r="L129" t="str">
        <f t="shared" si="11"/>
        <v>4701.48</v>
      </c>
      <c r="M129" t="str">
        <f t="shared" si="12"/>
        <v>4714.92</v>
      </c>
      <c r="N129" t="str">
        <f t="shared" si="13"/>
        <v>4694.39</v>
      </c>
      <c r="O129" t="str">
        <f t="shared" si="14"/>
        <v>4701.7</v>
      </c>
      <c r="P129" t="str">
        <f t="shared" si="15"/>
        <v>3465720000</v>
      </c>
      <c r="S129" s="21" t="s">
        <v>344</v>
      </c>
      <c r="T129" t="s">
        <v>393</v>
      </c>
      <c r="U129" t="s">
        <v>384</v>
      </c>
      <c r="V129">
        <v>4675.78</v>
      </c>
      <c r="W129">
        <v>4702.87</v>
      </c>
      <c r="X129">
        <v>4659.8900000000003</v>
      </c>
      <c r="Y129">
        <v>4701.46</v>
      </c>
      <c r="Z129">
        <v>2464040000</v>
      </c>
      <c r="AA129" t="str">
        <f>TRIM(S129)</f>
        <v>11/24/21</v>
      </c>
      <c r="AB129" t="str">
        <f>LEFT(TRIM(T129),3)</f>
        <v>Nov</v>
      </c>
      <c r="AC129" t="str">
        <f>TRIM(U129)</f>
        <v>SP500</v>
      </c>
      <c r="AD129" t="str">
        <f>TRIM(V129)</f>
        <v>4675.78</v>
      </c>
      <c r="AE129" t="str">
        <f>TRIM(W129)</f>
        <v>4702.87</v>
      </c>
      <c r="AF129" t="str">
        <f>TRIM(X129)</f>
        <v>4659.89</v>
      </c>
      <c r="AG129" t="str">
        <f>TRIM(Y129)</f>
        <v>4701.46</v>
      </c>
      <c r="AH129" t="str">
        <f>TRIM(Z129)</f>
        <v>2464040000</v>
      </c>
    </row>
    <row r="130" spans="1:34" x14ac:dyDescent="0.25">
      <c r="A130" t="s">
        <v>199</v>
      </c>
      <c r="B130" t="s">
        <v>389</v>
      </c>
      <c r="C130" t="s">
        <v>384</v>
      </c>
      <c r="D130">
        <v>4356.46</v>
      </c>
      <c r="E130">
        <v>4356.46</v>
      </c>
      <c r="F130">
        <v>4314.37</v>
      </c>
      <c r="G130">
        <v>4343.54</v>
      </c>
      <c r="H130">
        <v>3437900000</v>
      </c>
      <c r="I130" t="str">
        <f t="shared" ref="I130:I193" si="16">TRIM(A130)</f>
        <v>7/6/21</v>
      </c>
      <c r="J130" t="str">
        <f t="shared" ref="J130:J193" si="17">LEFT(TRIM(B130),3)</f>
        <v>Jul</v>
      </c>
      <c r="K130" t="str">
        <f t="shared" ref="K130:K193" si="18">TRIM(C130)</f>
        <v>SP500</v>
      </c>
      <c r="L130" t="str">
        <f t="shared" ref="L130:L193" si="19">TRIM(D130)</f>
        <v>4356.46</v>
      </c>
      <c r="M130" t="str">
        <f t="shared" ref="M130:M193" si="20">TRIM(E130)</f>
        <v>4356.46</v>
      </c>
      <c r="N130" t="str">
        <f t="shared" ref="N130:N193" si="21">TRIM(F130)</f>
        <v>4314.37</v>
      </c>
      <c r="O130" t="str">
        <f t="shared" ref="O130:O193" si="22">TRIM(G130)</f>
        <v>4343.54</v>
      </c>
      <c r="P130" t="str">
        <f t="shared" ref="P130:P193" si="23">TRIM(H130)</f>
        <v>3437900000</v>
      </c>
      <c r="S130" s="21" t="s">
        <v>344</v>
      </c>
      <c r="T130" t="s">
        <v>321</v>
      </c>
      <c r="U130" t="s">
        <v>10</v>
      </c>
      <c r="V130">
        <v>56423.5</v>
      </c>
      <c r="W130">
        <v>58276.58</v>
      </c>
      <c r="X130">
        <v>55899</v>
      </c>
      <c r="Y130">
        <v>57756.25</v>
      </c>
      <c r="Z130">
        <v>1105.1600000000001</v>
      </c>
      <c r="AA130" t="str">
        <f>TRIM(S130)</f>
        <v>11/24/21</v>
      </c>
      <c r="AB130" t="str">
        <f>LEFT(TRIM(T130),3)</f>
        <v>Nov</v>
      </c>
      <c r="AC130" t="str">
        <f>TRIM(U130)</f>
        <v>BTCUSD</v>
      </c>
      <c r="AD130" t="str">
        <f>TRIM(V130)</f>
        <v>56423.5</v>
      </c>
      <c r="AE130" t="str">
        <f>TRIM(W130)</f>
        <v>58276.58</v>
      </c>
      <c r="AF130" t="str">
        <f>TRIM(X130)</f>
        <v>55899</v>
      </c>
      <c r="AG130" t="str">
        <f>TRIM(Y130)</f>
        <v>57756.25</v>
      </c>
      <c r="AH130" t="str">
        <f>TRIM(Z130)</f>
        <v>1105.16</v>
      </c>
    </row>
    <row r="131" spans="1:34" x14ac:dyDescent="0.25">
      <c r="A131" t="s">
        <v>343</v>
      </c>
      <c r="B131" t="s">
        <v>393</v>
      </c>
      <c r="C131" t="s">
        <v>384</v>
      </c>
      <c r="D131">
        <v>4678.4799999999996</v>
      </c>
      <c r="E131">
        <v>4699.3900000000003</v>
      </c>
      <c r="F131">
        <v>4652.66</v>
      </c>
      <c r="G131">
        <v>4690.7</v>
      </c>
      <c r="H131">
        <v>3428780000</v>
      </c>
      <c r="I131" t="str">
        <f t="shared" si="16"/>
        <v>11/23/21</v>
      </c>
      <c r="J131" t="str">
        <f t="shared" si="17"/>
        <v>Nov</v>
      </c>
      <c r="K131" t="str">
        <f t="shared" si="18"/>
        <v>SP500</v>
      </c>
      <c r="L131" t="str">
        <f t="shared" si="19"/>
        <v>4678.48</v>
      </c>
      <c r="M131" t="str">
        <f t="shared" si="20"/>
        <v>4699.39</v>
      </c>
      <c r="N131" t="str">
        <f t="shared" si="21"/>
        <v>4652.66</v>
      </c>
      <c r="O131" t="str">
        <f t="shared" si="22"/>
        <v>4690.7</v>
      </c>
      <c r="P131" t="str">
        <f t="shared" si="23"/>
        <v>3428780000</v>
      </c>
      <c r="S131" s="21" t="s">
        <v>345</v>
      </c>
      <c r="T131" t="s">
        <v>321</v>
      </c>
      <c r="U131" t="s">
        <v>10</v>
      </c>
      <c r="V131">
        <v>57756.25</v>
      </c>
      <c r="W131">
        <v>59476.65</v>
      </c>
      <c r="X131">
        <v>57051.76</v>
      </c>
      <c r="Y131">
        <v>57952.35</v>
      </c>
      <c r="Z131">
        <v>628.99</v>
      </c>
      <c r="AA131" t="str">
        <f>TRIM(S131)</f>
        <v>11/25/21</v>
      </c>
      <c r="AB131" t="str">
        <f>LEFT(TRIM(T131),3)</f>
        <v>Nov</v>
      </c>
      <c r="AC131" t="str">
        <f>TRIM(U131)</f>
        <v>BTCUSD</v>
      </c>
      <c r="AD131" t="str">
        <f>TRIM(V131)</f>
        <v>57756.25</v>
      </c>
      <c r="AE131" t="str">
        <f>TRIM(W131)</f>
        <v>59476.65</v>
      </c>
      <c r="AF131" t="str">
        <f>TRIM(X131)</f>
        <v>57051.76</v>
      </c>
      <c r="AG131" t="str">
        <f>TRIM(Y131)</f>
        <v>57952.35</v>
      </c>
      <c r="AH131" t="str">
        <f>TRIM(Z131)</f>
        <v>628.99</v>
      </c>
    </row>
    <row r="132" spans="1:34" x14ac:dyDescent="0.25">
      <c r="A132" t="s">
        <v>155</v>
      </c>
      <c r="B132" t="s">
        <v>131</v>
      </c>
      <c r="C132" t="s">
        <v>384</v>
      </c>
      <c r="D132">
        <v>4205.9399999999996</v>
      </c>
      <c r="E132">
        <v>4213.42</v>
      </c>
      <c r="F132">
        <v>4182.5200000000004</v>
      </c>
      <c r="G132">
        <v>4188.13</v>
      </c>
      <c r="H132">
        <v>3420870000</v>
      </c>
      <c r="I132" t="str">
        <f t="shared" si="16"/>
        <v>5/25/21</v>
      </c>
      <c r="J132" t="str">
        <f t="shared" si="17"/>
        <v>May</v>
      </c>
      <c r="K132" t="str">
        <f t="shared" si="18"/>
        <v>SP500</v>
      </c>
      <c r="L132" t="str">
        <f t="shared" si="19"/>
        <v>4205.94</v>
      </c>
      <c r="M132" t="str">
        <f t="shared" si="20"/>
        <v>4213.42</v>
      </c>
      <c r="N132" t="str">
        <f t="shared" si="21"/>
        <v>4182.52</v>
      </c>
      <c r="O132" t="str">
        <f t="shared" si="22"/>
        <v>4188.13</v>
      </c>
      <c r="P132" t="str">
        <f t="shared" si="23"/>
        <v>3420870000</v>
      </c>
      <c r="S132" s="21" t="s">
        <v>346</v>
      </c>
      <c r="T132" t="s">
        <v>393</v>
      </c>
      <c r="U132" t="s">
        <v>384</v>
      </c>
      <c r="V132">
        <v>4664.63</v>
      </c>
      <c r="W132">
        <v>4664.63</v>
      </c>
      <c r="X132">
        <v>4585.43</v>
      </c>
      <c r="Y132">
        <v>4594.62</v>
      </c>
      <c r="Z132">
        <v>2676740000</v>
      </c>
      <c r="AA132" t="str">
        <f>TRIM(S132)</f>
        <v>11/26/21</v>
      </c>
      <c r="AB132" t="str">
        <f>LEFT(TRIM(T132),3)</f>
        <v>Nov</v>
      </c>
      <c r="AC132" t="str">
        <f>TRIM(U132)</f>
        <v>SP500</v>
      </c>
      <c r="AD132" t="str">
        <f>TRIM(V132)</f>
        <v>4664.63</v>
      </c>
      <c r="AE132" t="str">
        <f>TRIM(W132)</f>
        <v>4664.63</v>
      </c>
      <c r="AF132" t="str">
        <f>TRIM(X132)</f>
        <v>4585.43</v>
      </c>
      <c r="AG132" t="str">
        <f>TRIM(Y132)</f>
        <v>4594.62</v>
      </c>
      <c r="AH132" t="str">
        <f>TRIM(Z132)</f>
        <v>2676740000</v>
      </c>
    </row>
    <row r="133" spans="1:34" x14ac:dyDescent="0.25">
      <c r="A133" t="s">
        <v>190</v>
      </c>
      <c r="B133" t="s">
        <v>388</v>
      </c>
      <c r="C133" t="s">
        <v>384</v>
      </c>
      <c r="D133">
        <v>4284.8999999999996</v>
      </c>
      <c r="E133">
        <v>4292.1400000000003</v>
      </c>
      <c r="F133">
        <v>4274.67</v>
      </c>
      <c r="G133">
        <v>4290.6099999999997</v>
      </c>
      <c r="H133">
        <v>3415610000</v>
      </c>
      <c r="I133" t="str">
        <f t="shared" si="16"/>
        <v>6/28/21</v>
      </c>
      <c r="J133" t="str">
        <f t="shared" si="17"/>
        <v>Jun</v>
      </c>
      <c r="K133" t="str">
        <f t="shared" si="18"/>
        <v>SP500</v>
      </c>
      <c r="L133" t="str">
        <f t="shared" si="19"/>
        <v>4284.9</v>
      </c>
      <c r="M133" t="str">
        <f t="shared" si="20"/>
        <v>4292.14</v>
      </c>
      <c r="N133" t="str">
        <f t="shared" si="21"/>
        <v>4274.67</v>
      </c>
      <c r="O133" t="str">
        <f t="shared" si="22"/>
        <v>4290.61</v>
      </c>
      <c r="P133" t="str">
        <f t="shared" si="23"/>
        <v>3415610000</v>
      </c>
      <c r="S133" s="21" t="s">
        <v>346</v>
      </c>
      <c r="T133" t="s">
        <v>321</v>
      </c>
      <c r="U133" t="s">
        <v>10</v>
      </c>
      <c r="V133">
        <v>57952.35</v>
      </c>
      <c r="W133">
        <v>58043.76</v>
      </c>
      <c r="X133">
        <v>53529</v>
      </c>
      <c r="Y133">
        <v>54409.03</v>
      </c>
      <c r="Z133">
        <v>2804.1</v>
      </c>
      <c r="AA133" t="str">
        <f>TRIM(S133)</f>
        <v>11/26/21</v>
      </c>
      <c r="AB133" t="str">
        <f>LEFT(TRIM(T133),3)</f>
        <v>Nov</v>
      </c>
      <c r="AC133" t="str">
        <f>TRIM(U133)</f>
        <v>BTCUSD</v>
      </c>
      <c r="AD133" t="str">
        <f>TRIM(V133)</f>
        <v>57952.35</v>
      </c>
      <c r="AE133" t="str">
        <f>TRIM(W133)</f>
        <v>58043.76</v>
      </c>
      <c r="AF133" t="str">
        <f>TRIM(X133)</f>
        <v>53529</v>
      </c>
      <c r="AG133" t="str">
        <f>TRIM(Y133)</f>
        <v>54409.03</v>
      </c>
      <c r="AH133" t="str">
        <f>TRIM(Z133)</f>
        <v>2804.1</v>
      </c>
    </row>
    <row r="134" spans="1:34" x14ac:dyDescent="0.25">
      <c r="A134" t="s">
        <v>371</v>
      </c>
      <c r="B134" t="s">
        <v>394</v>
      </c>
      <c r="C134" t="s">
        <v>384</v>
      </c>
      <c r="D134">
        <v>4587.8999999999996</v>
      </c>
      <c r="E134">
        <v>4587.8999999999996</v>
      </c>
      <c r="F134">
        <v>4531.1000000000004</v>
      </c>
      <c r="G134">
        <v>4568.0200000000004</v>
      </c>
      <c r="H134">
        <v>3395780000</v>
      </c>
      <c r="I134" t="str">
        <f t="shared" si="16"/>
        <v>12/20/21</v>
      </c>
      <c r="J134" t="str">
        <f t="shared" si="17"/>
        <v>Dec</v>
      </c>
      <c r="K134" t="str">
        <f t="shared" si="18"/>
        <v>SP500</v>
      </c>
      <c r="L134" t="str">
        <f t="shared" si="19"/>
        <v>4587.9</v>
      </c>
      <c r="M134" t="str">
        <f t="shared" si="20"/>
        <v>4587.9</v>
      </c>
      <c r="N134" t="str">
        <f t="shared" si="21"/>
        <v>4531.1</v>
      </c>
      <c r="O134" t="str">
        <f t="shared" si="22"/>
        <v>4568.02</v>
      </c>
      <c r="P134" t="str">
        <f t="shared" si="23"/>
        <v>3395780000</v>
      </c>
      <c r="S134" s="21" t="s">
        <v>347</v>
      </c>
      <c r="T134" t="s">
        <v>321</v>
      </c>
      <c r="U134" t="s">
        <v>10</v>
      </c>
      <c r="V134">
        <v>54409.03</v>
      </c>
      <c r="W134">
        <v>55320.800000000003</v>
      </c>
      <c r="X134">
        <v>53739.8</v>
      </c>
      <c r="Y134">
        <v>54161.85</v>
      </c>
      <c r="Z134">
        <v>556.51</v>
      </c>
      <c r="AA134" t="str">
        <f>TRIM(S134)</f>
        <v>11/27/21</v>
      </c>
      <c r="AB134" t="str">
        <f>LEFT(TRIM(T134),3)</f>
        <v>Nov</v>
      </c>
      <c r="AC134" t="str">
        <f>TRIM(U134)</f>
        <v>BTCUSD</v>
      </c>
      <c r="AD134" t="str">
        <f>TRIM(V134)</f>
        <v>54409.03</v>
      </c>
      <c r="AE134" t="str">
        <f>TRIM(W134)</f>
        <v>55320.8</v>
      </c>
      <c r="AF134" t="str">
        <f>TRIM(X134)</f>
        <v>53739.8</v>
      </c>
      <c r="AG134" t="str">
        <f>TRIM(Y134)</f>
        <v>54161.85</v>
      </c>
      <c r="AH134" t="str">
        <f>TRIM(Z134)</f>
        <v>556.51</v>
      </c>
    </row>
    <row r="135" spans="1:34" x14ac:dyDescent="0.25">
      <c r="A135" t="s">
        <v>201</v>
      </c>
      <c r="B135" t="s">
        <v>389</v>
      </c>
      <c r="C135" t="s">
        <v>384</v>
      </c>
      <c r="D135">
        <v>4321.07</v>
      </c>
      <c r="E135">
        <v>4330.88</v>
      </c>
      <c r="F135">
        <v>4289.37</v>
      </c>
      <c r="G135">
        <v>4320.82</v>
      </c>
      <c r="H135">
        <v>3393780000</v>
      </c>
      <c r="I135" t="str">
        <f t="shared" si="16"/>
        <v>7/8/21</v>
      </c>
      <c r="J135" t="str">
        <f t="shared" si="17"/>
        <v>Jul</v>
      </c>
      <c r="K135" t="str">
        <f t="shared" si="18"/>
        <v>SP500</v>
      </c>
      <c r="L135" t="str">
        <f t="shared" si="19"/>
        <v>4321.07</v>
      </c>
      <c r="M135" t="str">
        <f t="shared" si="20"/>
        <v>4330.88</v>
      </c>
      <c r="N135" t="str">
        <f t="shared" si="21"/>
        <v>4289.37</v>
      </c>
      <c r="O135" t="str">
        <f t="shared" si="22"/>
        <v>4320.82</v>
      </c>
      <c r="P135" t="str">
        <f t="shared" si="23"/>
        <v>3393780000</v>
      </c>
      <c r="S135" s="21" t="s">
        <v>348</v>
      </c>
      <c r="T135" t="s">
        <v>321</v>
      </c>
      <c r="U135" t="s">
        <v>10</v>
      </c>
      <c r="V135">
        <v>54161.85</v>
      </c>
      <c r="W135">
        <v>58265.2</v>
      </c>
      <c r="X135">
        <v>53333.33</v>
      </c>
      <c r="Y135">
        <v>57400.61</v>
      </c>
      <c r="Z135">
        <v>790.75</v>
      </c>
      <c r="AA135" t="str">
        <f>TRIM(S135)</f>
        <v>11/28/21</v>
      </c>
      <c r="AB135" t="str">
        <f>LEFT(TRIM(T135),3)</f>
        <v>Nov</v>
      </c>
      <c r="AC135" t="str">
        <f>TRIM(U135)</f>
        <v>BTCUSD</v>
      </c>
      <c r="AD135" t="str">
        <f>TRIM(V135)</f>
        <v>54161.85</v>
      </c>
      <c r="AE135" t="str">
        <f>TRIM(W135)</f>
        <v>58265.2</v>
      </c>
      <c r="AF135" t="str">
        <f>TRIM(X135)</f>
        <v>53333.33</v>
      </c>
      <c r="AG135" t="str">
        <f>TRIM(Y135)</f>
        <v>57400.61</v>
      </c>
      <c r="AH135" t="str">
        <f>TRIM(Z135)</f>
        <v>790.75</v>
      </c>
    </row>
    <row r="136" spans="1:34" x14ac:dyDescent="0.25">
      <c r="A136" t="s">
        <v>183</v>
      </c>
      <c r="B136" t="s">
        <v>388</v>
      </c>
      <c r="C136" t="s">
        <v>384</v>
      </c>
      <c r="D136">
        <v>4173.3999999999996</v>
      </c>
      <c r="E136">
        <v>4226.24</v>
      </c>
      <c r="F136">
        <v>4173.3999999999996</v>
      </c>
      <c r="G136">
        <v>4224.79</v>
      </c>
      <c r="H136">
        <v>3391740000</v>
      </c>
      <c r="I136" t="str">
        <f t="shared" si="16"/>
        <v>6/21/21</v>
      </c>
      <c r="J136" t="str">
        <f t="shared" si="17"/>
        <v>Jun</v>
      </c>
      <c r="K136" t="str">
        <f t="shared" si="18"/>
        <v>SP500</v>
      </c>
      <c r="L136" t="str">
        <f t="shared" si="19"/>
        <v>4173.4</v>
      </c>
      <c r="M136" t="str">
        <f t="shared" si="20"/>
        <v>4226.24</v>
      </c>
      <c r="N136" t="str">
        <f t="shared" si="21"/>
        <v>4173.4</v>
      </c>
      <c r="O136" t="str">
        <f t="shared" si="22"/>
        <v>4224.79</v>
      </c>
      <c r="P136" t="str">
        <f t="shared" si="23"/>
        <v>3391740000</v>
      </c>
      <c r="S136" s="21" t="s">
        <v>349</v>
      </c>
      <c r="T136" t="s">
        <v>393</v>
      </c>
      <c r="U136" t="s">
        <v>384</v>
      </c>
      <c r="V136">
        <v>4628.75</v>
      </c>
      <c r="W136">
        <v>4672.95</v>
      </c>
      <c r="X136">
        <v>4625.26</v>
      </c>
      <c r="Y136">
        <v>4655.2700000000004</v>
      </c>
      <c r="Z136">
        <v>3471380000</v>
      </c>
      <c r="AA136" t="str">
        <f>TRIM(S136)</f>
        <v>11/29/21</v>
      </c>
      <c r="AB136" t="str">
        <f>LEFT(TRIM(T136),3)</f>
        <v>Nov</v>
      </c>
      <c r="AC136" t="str">
        <f>TRIM(U136)</f>
        <v>SP500</v>
      </c>
      <c r="AD136" t="str">
        <f>TRIM(V136)</f>
        <v>4628.75</v>
      </c>
      <c r="AE136" t="str">
        <f>TRIM(W136)</f>
        <v>4672.95</v>
      </c>
      <c r="AF136" t="str">
        <f>TRIM(X136)</f>
        <v>4625.26</v>
      </c>
      <c r="AG136" t="str">
        <f>TRIM(Y136)</f>
        <v>4655.27</v>
      </c>
      <c r="AH136" t="str">
        <f>TRIM(Z136)</f>
        <v>3471380000</v>
      </c>
    </row>
    <row r="137" spans="1:34" x14ac:dyDescent="0.25">
      <c r="A137" t="s">
        <v>229</v>
      </c>
      <c r="B137" t="s">
        <v>390</v>
      </c>
      <c r="C137" t="s">
        <v>384</v>
      </c>
      <c r="D137">
        <v>4415.95</v>
      </c>
      <c r="E137">
        <v>4416.17</v>
      </c>
      <c r="F137">
        <v>4400.2299999999996</v>
      </c>
      <c r="G137">
        <v>4402.66</v>
      </c>
      <c r="H137">
        <v>3382620000</v>
      </c>
      <c r="I137" t="str">
        <f t="shared" si="16"/>
        <v>8/4/21</v>
      </c>
      <c r="J137" t="str">
        <f t="shared" si="17"/>
        <v>Aug</v>
      </c>
      <c r="K137" t="str">
        <f t="shared" si="18"/>
        <v>SP500</v>
      </c>
      <c r="L137" t="str">
        <f t="shared" si="19"/>
        <v>4415.95</v>
      </c>
      <c r="M137" t="str">
        <f t="shared" si="20"/>
        <v>4416.17</v>
      </c>
      <c r="N137" t="str">
        <f t="shared" si="21"/>
        <v>4400.23</v>
      </c>
      <c r="O137" t="str">
        <f t="shared" si="22"/>
        <v>4402.66</v>
      </c>
      <c r="P137" t="str">
        <f t="shared" si="23"/>
        <v>3382620000</v>
      </c>
      <c r="S137" s="21" t="s">
        <v>349</v>
      </c>
      <c r="T137" t="s">
        <v>321</v>
      </c>
      <c r="U137" t="s">
        <v>10</v>
      </c>
      <c r="V137">
        <v>57400.61</v>
      </c>
      <c r="W137">
        <v>58903.31</v>
      </c>
      <c r="X137">
        <v>56734.49</v>
      </c>
      <c r="Y137">
        <v>57163.87</v>
      </c>
      <c r="Z137">
        <v>1057.04</v>
      </c>
      <c r="AA137" t="str">
        <f>TRIM(S137)</f>
        <v>11/29/21</v>
      </c>
      <c r="AB137" t="str">
        <f>LEFT(TRIM(T137),3)</f>
        <v>Nov</v>
      </c>
      <c r="AC137" t="str">
        <f>TRIM(U137)</f>
        <v>BTCUSD</v>
      </c>
      <c r="AD137" t="str">
        <f>TRIM(V137)</f>
        <v>57400.61</v>
      </c>
      <c r="AE137" t="str">
        <f>TRIM(W137)</f>
        <v>58903.31</v>
      </c>
      <c r="AF137" t="str">
        <f>TRIM(X137)</f>
        <v>56734.49</v>
      </c>
      <c r="AG137" t="str">
        <f>TRIM(Y137)</f>
        <v>57163.87</v>
      </c>
      <c r="AH137" t="str">
        <f>TRIM(Z137)</f>
        <v>1057.04</v>
      </c>
    </row>
    <row r="138" spans="1:34" x14ac:dyDescent="0.25">
      <c r="A138" t="s">
        <v>220</v>
      </c>
      <c r="B138" t="s">
        <v>389</v>
      </c>
      <c r="C138" t="s">
        <v>384</v>
      </c>
      <c r="D138">
        <v>4416.38</v>
      </c>
      <c r="E138">
        <v>4416.38</v>
      </c>
      <c r="F138">
        <v>4372.51</v>
      </c>
      <c r="G138">
        <v>4401.46</v>
      </c>
      <c r="H138">
        <v>3381080000</v>
      </c>
      <c r="I138" t="str">
        <f t="shared" si="16"/>
        <v>7/27/21</v>
      </c>
      <c r="J138" t="str">
        <f t="shared" si="17"/>
        <v>Jul</v>
      </c>
      <c r="K138" t="str">
        <f t="shared" si="18"/>
        <v>SP500</v>
      </c>
      <c r="L138" t="str">
        <f t="shared" si="19"/>
        <v>4416.38</v>
      </c>
      <c r="M138" t="str">
        <f t="shared" si="20"/>
        <v>4416.38</v>
      </c>
      <c r="N138" t="str">
        <f t="shared" si="21"/>
        <v>4372.51</v>
      </c>
      <c r="O138" t="str">
        <f t="shared" si="22"/>
        <v>4401.46</v>
      </c>
      <c r="P138" t="str">
        <f t="shared" si="23"/>
        <v>3381080000</v>
      </c>
      <c r="S138" s="21" t="s">
        <v>323</v>
      </c>
      <c r="T138" t="s">
        <v>393</v>
      </c>
      <c r="U138" t="s">
        <v>384</v>
      </c>
      <c r="V138">
        <v>4630.6499999999996</v>
      </c>
      <c r="W138">
        <v>4663.46</v>
      </c>
      <c r="X138">
        <v>4621.1899999999996</v>
      </c>
      <c r="Y138">
        <v>4660.57</v>
      </c>
      <c r="Z138">
        <v>3339440000</v>
      </c>
      <c r="AA138" t="str">
        <f>TRIM(S138)</f>
        <v>11/3/21</v>
      </c>
      <c r="AB138" t="str">
        <f>LEFT(TRIM(T138),3)</f>
        <v>Nov</v>
      </c>
      <c r="AC138" t="str">
        <f>TRIM(U138)</f>
        <v>SP500</v>
      </c>
      <c r="AD138" t="str">
        <f>TRIM(V138)</f>
        <v>4630.65</v>
      </c>
      <c r="AE138" t="str">
        <f>TRIM(W138)</f>
        <v>4663.46</v>
      </c>
      <c r="AF138" t="str">
        <f>TRIM(X138)</f>
        <v>4621.19</v>
      </c>
      <c r="AG138" t="str">
        <f>TRIM(Y138)</f>
        <v>4660.57</v>
      </c>
      <c r="AH138" t="str">
        <f>TRIM(Z138)</f>
        <v>3339440000</v>
      </c>
    </row>
    <row r="139" spans="1:34" x14ac:dyDescent="0.25">
      <c r="A139" t="s">
        <v>366</v>
      </c>
      <c r="B139" t="s">
        <v>394</v>
      </c>
      <c r="C139" t="s">
        <v>384</v>
      </c>
      <c r="D139">
        <v>4636.46</v>
      </c>
      <c r="E139">
        <v>4712.6000000000004</v>
      </c>
      <c r="F139">
        <v>4611.22</v>
      </c>
      <c r="G139">
        <v>4709.8500000000004</v>
      </c>
      <c r="H139">
        <v>3367580000</v>
      </c>
      <c r="I139" t="str">
        <f t="shared" si="16"/>
        <v>12/15/21</v>
      </c>
      <c r="J139" t="str">
        <f t="shared" si="17"/>
        <v>Dec</v>
      </c>
      <c r="K139" t="str">
        <f t="shared" si="18"/>
        <v>SP500</v>
      </c>
      <c r="L139" t="str">
        <f t="shared" si="19"/>
        <v>4636.46</v>
      </c>
      <c r="M139" t="str">
        <f t="shared" si="20"/>
        <v>4712.6</v>
      </c>
      <c r="N139" t="str">
        <f t="shared" si="21"/>
        <v>4611.22</v>
      </c>
      <c r="O139" t="str">
        <f t="shared" si="22"/>
        <v>4709.85</v>
      </c>
      <c r="P139" t="str">
        <f t="shared" si="23"/>
        <v>3367580000</v>
      </c>
      <c r="S139" s="21" t="s">
        <v>323</v>
      </c>
      <c r="T139" t="s">
        <v>321</v>
      </c>
      <c r="U139" t="s">
        <v>10</v>
      </c>
      <c r="V139">
        <v>63257.57</v>
      </c>
      <c r="W139">
        <v>63547.54</v>
      </c>
      <c r="X139">
        <v>60110</v>
      </c>
      <c r="Y139">
        <v>62469.83</v>
      </c>
      <c r="Z139">
        <v>1448.49</v>
      </c>
      <c r="AA139" t="str">
        <f>TRIM(S139)</f>
        <v>11/3/21</v>
      </c>
      <c r="AB139" t="str">
        <f>LEFT(TRIM(T139),3)</f>
        <v>Nov</v>
      </c>
      <c r="AC139" t="str">
        <f>TRIM(U139)</f>
        <v>BTCUSD</v>
      </c>
      <c r="AD139" t="str">
        <f>TRIM(V139)</f>
        <v>63257.57</v>
      </c>
      <c r="AE139" t="str">
        <f>TRIM(W139)</f>
        <v>63547.54</v>
      </c>
      <c r="AF139" t="str">
        <f>TRIM(X139)</f>
        <v>60110</v>
      </c>
      <c r="AG139" t="str">
        <f>TRIM(Y139)</f>
        <v>62469.83</v>
      </c>
      <c r="AH139" t="str">
        <f>TRIM(Z139)</f>
        <v>1448.49</v>
      </c>
    </row>
    <row r="140" spans="1:34" x14ac:dyDescent="0.25">
      <c r="A140" t="s">
        <v>151</v>
      </c>
      <c r="B140" t="s">
        <v>131</v>
      </c>
      <c r="C140" t="s">
        <v>384</v>
      </c>
      <c r="D140">
        <v>4168.6099999999997</v>
      </c>
      <c r="E140">
        <v>4188.72</v>
      </c>
      <c r="F140">
        <v>4151.72</v>
      </c>
      <c r="G140">
        <v>4155.8599999999997</v>
      </c>
      <c r="H140">
        <v>3344620000</v>
      </c>
      <c r="I140" t="str">
        <f t="shared" si="16"/>
        <v>5/21/21</v>
      </c>
      <c r="J140" t="str">
        <f t="shared" si="17"/>
        <v>May</v>
      </c>
      <c r="K140" t="str">
        <f t="shared" si="18"/>
        <v>SP500</v>
      </c>
      <c r="L140" t="str">
        <f t="shared" si="19"/>
        <v>4168.61</v>
      </c>
      <c r="M140" t="str">
        <f t="shared" si="20"/>
        <v>4188.72</v>
      </c>
      <c r="N140" t="str">
        <f t="shared" si="21"/>
        <v>4151.72</v>
      </c>
      <c r="O140" t="str">
        <f t="shared" si="22"/>
        <v>4155.86</v>
      </c>
      <c r="P140" t="str">
        <f t="shared" si="23"/>
        <v>3344620000</v>
      </c>
      <c r="S140" s="21" t="s">
        <v>350</v>
      </c>
      <c r="T140" t="s">
        <v>393</v>
      </c>
      <c r="U140" t="s">
        <v>384</v>
      </c>
      <c r="V140">
        <v>4640.25</v>
      </c>
      <c r="W140">
        <v>4646.0200000000004</v>
      </c>
      <c r="X140">
        <v>4560</v>
      </c>
      <c r="Y140">
        <v>4567</v>
      </c>
      <c r="Z140">
        <v>4950190000</v>
      </c>
      <c r="AA140" t="str">
        <f>TRIM(S140)</f>
        <v>11/30/21</v>
      </c>
      <c r="AB140" t="str">
        <f>LEFT(TRIM(T140),3)</f>
        <v>Nov</v>
      </c>
      <c r="AC140" t="str">
        <f>TRIM(U140)</f>
        <v>SP500</v>
      </c>
      <c r="AD140" t="str">
        <f>TRIM(V140)</f>
        <v>4640.25</v>
      </c>
      <c r="AE140" t="str">
        <f>TRIM(W140)</f>
        <v>4646.02</v>
      </c>
      <c r="AF140" t="str">
        <f>TRIM(X140)</f>
        <v>4560</v>
      </c>
      <c r="AG140" t="str">
        <f>TRIM(Y140)</f>
        <v>4567</v>
      </c>
      <c r="AH140" t="str">
        <f>TRIM(Z140)</f>
        <v>4950190000</v>
      </c>
    </row>
    <row r="141" spans="1:34" x14ac:dyDescent="0.25">
      <c r="A141" t="s">
        <v>323</v>
      </c>
      <c r="B141" t="s">
        <v>393</v>
      </c>
      <c r="C141" t="s">
        <v>384</v>
      </c>
      <c r="D141">
        <v>4630.6499999999996</v>
      </c>
      <c r="E141">
        <v>4663.46</v>
      </c>
      <c r="F141">
        <v>4621.1899999999996</v>
      </c>
      <c r="G141">
        <v>4660.57</v>
      </c>
      <c r="H141">
        <v>3339440000</v>
      </c>
      <c r="I141" t="str">
        <f t="shared" si="16"/>
        <v>11/3/21</v>
      </c>
      <c r="J141" t="str">
        <f t="shared" si="17"/>
        <v>Nov</v>
      </c>
      <c r="K141" t="str">
        <f t="shared" si="18"/>
        <v>SP500</v>
      </c>
      <c r="L141" t="str">
        <f t="shared" si="19"/>
        <v>4630.65</v>
      </c>
      <c r="M141" t="str">
        <f t="shared" si="20"/>
        <v>4663.46</v>
      </c>
      <c r="N141" t="str">
        <f t="shared" si="21"/>
        <v>4621.19</v>
      </c>
      <c r="O141" t="str">
        <f t="shared" si="22"/>
        <v>4660.57</v>
      </c>
      <c r="P141" t="str">
        <f t="shared" si="23"/>
        <v>3339440000</v>
      </c>
      <c r="S141" s="21" t="s">
        <v>350</v>
      </c>
      <c r="T141" t="s">
        <v>321</v>
      </c>
      <c r="U141" t="s">
        <v>10</v>
      </c>
      <c r="V141">
        <v>57163.87</v>
      </c>
      <c r="W141">
        <v>59226.98</v>
      </c>
      <c r="X141">
        <v>55930.25</v>
      </c>
      <c r="Y141">
        <v>57404.47</v>
      </c>
      <c r="Z141">
        <v>1487.28</v>
      </c>
      <c r="AA141" t="str">
        <f>TRIM(S141)</f>
        <v>11/30/21</v>
      </c>
      <c r="AB141" t="str">
        <f>LEFT(TRIM(T141),3)</f>
        <v>Nov</v>
      </c>
      <c r="AC141" t="str">
        <f>TRIM(U141)</f>
        <v>BTCUSD</v>
      </c>
      <c r="AD141" t="str">
        <f>TRIM(V141)</f>
        <v>57163.87</v>
      </c>
      <c r="AE141" t="str">
        <f>TRIM(W141)</f>
        <v>59226.98</v>
      </c>
      <c r="AF141" t="str">
        <f>TRIM(X141)</f>
        <v>55930.25</v>
      </c>
      <c r="AG141" t="str">
        <f>TRIM(Y141)</f>
        <v>57404.47</v>
      </c>
      <c r="AH141" t="str">
        <f>TRIM(Z141)</f>
        <v>1487.28</v>
      </c>
    </row>
    <row r="142" spans="1:34" x14ac:dyDescent="0.25">
      <c r="A142" t="s">
        <v>338</v>
      </c>
      <c r="B142" t="s">
        <v>393</v>
      </c>
      <c r="C142" t="s">
        <v>384</v>
      </c>
      <c r="D142">
        <v>4700.72</v>
      </c>
      <c r="E142">
        <v>4708.8</v>
      </c>
      <c r="F142">
        <v>4672.78</v>
      </c>
      <c r="G142">
        <v>4704.54</v>
      </c>
      <c r="H142">
        <v>3335620000</v>
      </c>
      <c r="I142" t="str">
        <f t="shared" si="16"/>
        <v>11/18/21</v>
      </c>
      <c r="J142" t="str">
        <f t="shared" si="17"/>
        <v>Nov</v>
      </c>
      <c r="K142" t="str">
        <f t="shared" si="18"/>
        <v>SP500</v>
      </c>
      <c r="L142" t="str">
        <f t="shared" si="19"/>
        <v>4700.72</v>
      </c>
      <c r="M142" t="str">
        <f t="shared" si="20"/>
        <v>4708.8</v>
      </c>
      <c r="N142" t="str">
        <f t="shared" si="21"/>
        <v>4672.78</v>
      </c>
      <c r="O142" t="str">
        <f t="shared" si="22"/>
        <v>4704.54</v>
      </c>
      <c r="P142" t="str">
        <f t="shared" si="23"/>
        <v>3335620000</v>
      </c>
      <c r="S142" s="21" t="s">
        <v>324</v>
      </c>
      <c r="T142" t="s">
        <v>393</v>
      </c>
      <c r="U142" t="s">
        <v>384</v>
      </c>
      <c r="V142">
        <v>4662.93</v>
      </c>
      <c r="W142">
        <v>4683</v>
      </c>
      <c r="X142">
        <v>4662.59</v>
      </c>
      <c r="Y142">
        <v>4680.0600000000004</v>
      </c>
      <c r="Z142">
        <v>3332940000</v>
      </c>
      <c r="AA142" t="str">
        <f>TRIM(S142)</f>
        <v>11/4/21</v>
      </c>
      <c r="AB142" t="str">
        <f>LEFT(TRIM(T142),3)</f>
        <v>Nov</v>
      </c>
      <c r="AC142" t="str">
        <f>TRIM(U142)</f>
        <v>SP500</v>
      </c>
      <c r="AD142" t="str">
        <f>TRIM(V142)</f>
        <v>4662.93</v>
      </c>
      <c r="AE142" t="str">
        <f>TRIM(W142)</f>
        <v>4683</v>
      </c>
      <c r="AF142" t="str">
        <f>TRIM(X142)</f>
        <v>4662.59</v>
      </c>
      <c r="AG142" t="str">
        <f>TRIM(Y142)</f>
        <v>4680.06</v>
      </c>
      <c r="AH142" t="str">
        <f>TRIM(Z142)</f>
        <v>3332940000</v>
      </c>
    </row>
    <row r="143" spans="1:34" x14ac:dyDescent="0.25">
      <c r="A143" t="s">
        <v>358</v>
      </c>
      <c r="B143" t="s">
        <v>394</v>
      </c>
      <c r="C143" t="s">
        <v>384</v>
      </c>
      <c r="D143">
        <v>4631.97</v>
      </c>
      <c r="E143">
        <v>4694.04</v>
      </c>
      <c r="F143">
        <v>4631.97</v>
      </c>
      <c r="G143">
        <v>4686.75</v>
      </c>
      <c r="H143">
        <v>3334320000</v>
      </c>
      <c r="I143" t="str">
        <f t="shared" si="16"/>
        <v>12/7/21</v>
      </c>
      <c r="J143" t="str">
        <f t="shared" si="17"/>
        <v>Dec</v>
      </c>
      <c r="K143" t="str">
        <f t="shared" si="18"/>
        <v>SP500</v>
      </c>
      <c r="L143" t="str">
        <f t="shared" si="19"/>
        <v>4631.97</v>
      </c>
      <c r="M143" t="str">
        <f t="shared" si="20"/>
        <v>4694.04</v>
      </c>
      <c r="N143" t="str">
        <f t="shared" si="21"/>
        <v>4631.97</v>
      </c>
      <c r="O143" t="str">
        <f t="shared" si="22"/>
        <v>4686.75</v>
      </c>
      <c r="P143" t="str">
        <f t="shared" si="23"/>
        <v>3334320000</v>
      </c>
      <c r="S143" s="21" t="s">
        <v>324</v>
      </c>
      <c r="T143" t="s">
        <v>321</v>
      </c>
      <c r="U143" t="s">
        <v>10</v>
      </c>
      <c r="V143">
        <v>62469.83</v>
      </c>
      <c r="W143">
        <v>62858.83</v>
      </c>
      <c r="X143">
        <v>60724.160000000003</v>
      </c>
      <c r="Y143">
        <v>62249.599999999999</v>
      </c>
      <c r="Z143">
        <v>1036.53</v>
      </c>
      <c r="AA143" t="str">
        <f>TRIM(S143)</f>
        <v>11/4/21</v>
      </c>
      <c r="AB143" t="str">
        <f>LEFT(TRIM(T143),3)</f>
        <v>Nov</v>
      </c>
      <c r="AC143" t="str">
        <f>TRIM(U143)</f>
        <v>BTCUSD</v>
      </c>
      <c r="AD143" t="str">
        <f>TRIM(V143)</f>
        <v>62469.83</v>
      </c>
      <c r="AE143" t="str">
        <f>TRIM(W143)</f>
        <v>62858.83</v>
      </c>
      <c r="AF143" t="str">
        <f>TRIM(X143)</f>
        <v>60724.16</v>
      </c>
      <c r="AG143" t="str">
        <f>TRIM(Y143)</f>
        <v>62249.6</v>
      </c>
      <c r="AH143" t="str">
        <f>TRIM(Z143)</f>
        <v>1036.53</v>
      </c>
    </row>
    <row r="144" spans="1:34" x14ac:dyDescent="0.25">
      <c r="A144" t="s">
        <v>324</v>
      </c>
      <c r="B144" t="s">
        <v>393</v>
      </c>
      <c r="C144" t="s">
        <v>384</v>
      </c>
      <c r="D144">
        <v>4662.93</v>
      </c>
      <c r="E144">
        <v>4683</v>
      </c>
      <c r="F144">
        <v>4662.59</v>
      </c>
      <c r="G144">
        <v>4680.0600000000004</v>
      </c>
      <c r="H144">
        <v>3332940000</v>
      </c>
      <c r="I144" t="str">
        <f t="shared" si="16"/>
        <v>11/4/21</v>
      </c>
      <c r="J144" t="str">
        <f t="shared" si="17"/>
        <v>Nov</v>
      </c>
      <c r="K144" t="str">
        <f t="shared" si="18"/>
        <v>SP500</v>
      </c>
      <c r="L144" t="str">
        <f t="shared" si="19"/>
        <v>4662.93</v>
      </c>
      <c r="M144" t="str">
        <f t="shared" si="20"/>
        <v>4683</v>
      </c>
      <c r="N144" t="str">
        <f t="shared" si="21"/>
        <v>4662.59</v>
      </c>
      <c r="O144" t="str">
        <f t="shared" si="22"/>
        <v>4680.06</v>
      </c>
      <c r="P144" t="str">
        <f t="shared" si="23"/>
        <v>3332940000</v>
      </c>
      <c r="S144" s="21" t="s">
        <v>325</v>
      </c>
      <c r="T144" t="s">
        <v>393</v>
      </c>
      <c r="U144" t="s">
        <v>384</v>
      </c>
      <c r="V144">
        <v>4699.26</v>
      </c>
      <c r="W144">
        <v>4718.5</v>
      </c>
      <c r="X144">
        <v>4681.32</v>
      </c>
      <c r="Y144">
        <v>4697.53</v>
      </c>
      <c r="Z144">
        <v>3491150000</v>
      </c>
      <c r="AA144" t="str">
        <f>TRIM(S144)</f>
        <v>11/5/21</v>
      </c>
      <c r="AB144" t="str">
        <f>LEFT(TRIM(T144),3)</f>
        <v>Nov</v>
      </c>
      <c r="AC144" t="str">
        <f>TRIM(U144)</f>
        <v>SP500</v>
      </c>
      <c r="AD144" t="str">
        <f>TRIM(V144)</f>
        <v>4699.26</v>
      </c>
      <c r="AE144" t="str">
        <f>TRIM(W144)</f>
        <v>4718.5</v>
      </c>
      <c r="AF144" t="str">
        <f>TRIM(X144)</f>
        <v>4681.32</v>
      </c>
      <c r="AG144" t="str">
        <f>TRIM(Y144)</f>
        <v>4697.53</v>
      </c>
      <c r="AH144" t="str">
        <f>TRIM(Z144)</f>
        <v>3491150000</v>
      </c>
    </row>
    <row r="145" spans="1:34" x14ac:dyDescent="0.25">
      <c r="A145" t="s">
        <v>364</v>
      </c>
      <c r="B145" t="s">
        <v>394</v>
      </c>
      <c r="C145" t="s">
        <v>384</v>
      </c>
      <c r="D145">
        <v>4710.3</v>
      </c>
      <c r="E145">
        <v>4710.3</v>
      </c>
      <c r="F145">
        <v>4667.6000000000004</v>
      </c>
      <c r="G145">
        <v>4668.97</v>
      </c>
      <c r="H145">
        <v>3322050000</v>
      </c>
      <c r="I145" t="str">
        <f t="shared" si="16"/>
        <v>12/13/21</v>
      </c>
      <c r="J145" t="str">
        <f t="shared" si="17"/>
        <v>Dec</v>
      </c>
      <c r="K145" t="str">
        <f t="shared" si="18"/>
        <v>SP500</v>
      </c>
      <c r="L145" t="str">
        <f t="shared" si="19"/>
        <v>4710.3</v>
      </c>
      <c r="M145" t="str">
        <f t="shared" si="20"/>
        <v>4710.3</v>
      </c>
      <c r="N145" t="str">
        <f t="shared" si="21"/>
        <v>4667.6</v>
      </c>
      <c r="O145" t="str">
        <f t="shared" si="22"/>
        <v>4668.97</v>
      </c>
      <c r="P145" t="str">
        <f t="shared" si="23"/>
        <v>3322050000</v>
      </c>
      <c r="S145" s="21" t="s">
        <v>325</v>
      </c>
      <c r="T145" t="s">
        <v>321</v>
      </c>
      <c r="U145" t="s">
        <v>10</v>
      </c>
      <c r="V145">
        <v>62249.599999999999</v>
      </c>
      <c r="W145">
        <v>64000</v>
      </c>
      <c r="X145">
        <v>60777.3</v>
      </c>
      <c r="Y145">
        <v>61172.03</v>
      </c>
      <c r="Z145">
        <v>1043.9100000000001</v>
      </c>
      <c r="AA145" t="str">
        <f>TRIM(S145)</f>
        <v>11/5/21</v>
      </c>
      <c r="AB145" t="str">
        <f>LEFT(TRIM(T145),3)</f>
        <v>Nov</v>
      </c>
      <c r="AC145" t="str">
        <f>TRIM(U145)</f>
        <v>BTCUSD</v>
      </c>
      <c r="AD145" t="str">
        <f>TRIM(V145)</f>
        <v>62249.6</v>
      </c>
      <c r="AE145" t="str">
        <f>TRIM(W145)</f>
        <v>64000</v>
      </c>
      <c r="AF145" t="str">
        <f>TRIM(X145)</f>
        <v>60777.3</v>
      </c>
      <c r="AG145" t="str">
        <f>TRIM(Y145)</f>
        <v>61172.03</v>
      </c>
      <c r="AH145" t="str">
        <f>TRIM(Z145)</f>
        <v>1043.91</v>
      </c>
    </row>
    <row r="146" spans="1:34" x14ac:dyDescent="0.25">
      <c r="A146" t="s">
        <v>273</v>
      </c>
      <c r="B146" t="s">
        <v>391</v>
      </c>
      <c r="C146" t="s">
        <v>384</v>
      </c>
      <c r="D146">
        <v>4477.09</v>
      </c>
      <c r="E146">
        <v>4485.87</v>
      </c>
      <c r="F146">
        <v>4443.8</v>
      </c>
      <c r="G146">
        <v>4473.75</v>
      </c>
      <c r="H146">
        <v>3321030000</v>
      </c>
      <c r="I146" t="str">
        <f t="shared" si="16"/>
        <v>9/16/21</v>
      </c>
      <c r="J146" t="str">
        <f t="shared" si="17"/>
        <v>Sep</v>
      </c>
      <c r="K146" t="str">
        <f t="shared" si="18"/>
        <v>SP500</v>
      </c>
      <c r="L146" t="str">
        <f t="shared" si="19"/>
        <v>4477.09</v>
      </c>
      <c r="M146" t="str">
        <f t="shared" si="20"/>
        <v>4485.87</v>
      </c>
      <c r="N146" t="str">
        <f t="shared" si="21"/>
        <v>4443.8</v>
      </c>
      <c r="O146" t="str">
        <f t="shared" si="22"/>
        <v>4473.75</v>
      </c>
      <c r="P146" t="str">
        <f t="shared" si="23"/>
        <v>3321030000</v>
      </c>
      <c r="S146" s="21" t="s">
        <v>326</v>
      </c>
      <c r="T146" t="s">
        <v>321</v>
      </c>
      <c r="U146" t="s">
        <v>10</v>
      </c>
      <c r="V146">
        <v>61172.03</v>
      </c>
      <c r="W146">
        <v>62338.16</v>
      </c>
      <c r="X146">
        <v>60120</v>
      </c>
      <c r="Y146">
        <v>62199.69</v>
      </c>
      <c r="Z146">
        <v>758.38</v>
      </c>
      <c r="AA146" t="str">
        <f>TRIM(S146)</f>
        <v>11/6/21</v>
      </c>
      <c r="AB146" t="str">
        <f>LEFT(TRIM(T146),3)</f>
        <v>Nov</v>
      </c>
      <c r="AC146" t="str">
        <f>TRIM(U146)</f>
        <v>BTCUSD</v>
      </c>
      <c r="AD146" t="str">
        <f>TRIM(V146)</f>
        <v>61172.03</v>
      </c>
      <c r="AE146" t="str">
        <f>TRIM(W146)</f>
        <v>62338.16</v>
      </c>
      <c r="AF146" t="str">
        <f>TRIM(X146)</f>
        <v>60120</v>
      </c>
      <c r="AG146" t="str">
        <f>TRIM(Y146)</f>
        <v>62199.69</v>
      </c>
      <c r="AH146" t="str">
        <f>TRIM(Z146)</f>
        <v>758.38</v>
      </c>
    </row>
    <row r="147" spans="1:34" x14ac:dyDescent="0.25">
      <c r="A147" t="s">
        <v>322</v>
      </c>
      <c r="B147" t="s">
        <v>393</v>
      </c>
      <c r="C147" t="s">
        <v>384</v>
      </c>
      <c r="D147">
        <v>4613.34</v>
      </c>
      <c r="E147">
        <v>4635.1499999999996</v>
      </c>
      <c r="F147">
        <v>4613.34</v>
      </c>
      <c r="G147">
        <v>4630.6499999999996</v>
      </c>
      <c r="H147">
        <v>3309690000</v>
      </c>
      <c r="I147" t="str">
        <f t="shared" si="16"/>
        <v>11/2/21</v>
      </c>
      <c r="J147" t="str">
        <f t="shared" si="17"/>
        <v>Nov</v>
      </c>
      <c r="K147" t="str">
        <f t="shared" si="18"/>
        <v>SP500</v>
      </c>
      <c r="L147" t="str">
        <f t="shared" si="19"/>
        <v>4613.34</v>
      </c>
      <c r="M147" t="str">
        <f t="shared" si="20"/>
        <v>4635.15</v>
      </c>
      <c r="N147" t="str">
        <f t="shared" si="21"/>
        <v>4613.34</v>
      </c>
      <c r="O147" t="str">
        <f t="shared" si="22"/>
        <v>4630.65</v>
      </c>
      <c r="P147" t="str">
        <f t="shared" si="23"/>
        <v>3309690000</v>
      </c>
      <c r="S147" s="21" t="s">
        <v>327</v>
      </c>
      <c r="T147" t="s">
        <v>321</v>
      </c>
      <c r="U147" t="s">
        <v>10</v>
      </c>
      <c r="V147">
        <v>62199.69</v>
      </c>
      <c r="W147">
        <v>65680</v>
      </c>
      <c r="X147">
        <v>61537.32</v>
      </c>
      <c r="Y147">
        <v>65235.199999999997</v>
      </c>
      <c r="Z147">
        <v>892.82</v>
      </c>
      <c r="AA147" t="str">
        <f>TRIM(S147)</f>
        <v>11/7/21</v>
      </c>
      <c r="AB147" t="str">
        <f>LEFT(TRIM(T147),3)</f>
        <v>Nov</v>
      </c>
      <c r="AC147" t="str">
        <f>TRIM(U147)</f>
        <v>BTCUSD</v>
      </c>
      <c r="AD147" t="str">
        <f>TRIM(V147)</f>
        <v>62199.69</v>
      </c>
      <c r="AE147" t="str">
        <f>TRIM(W147)</f>
        <v>65680</v>
      </c>
      <c r="AF147" t="str">
        <f>TRIM(X147)</f>
        <v>61537.32</v>
      </c>
      <c r="AG147" t="str">
        <f>TRIM(Y147)</f>
        <v>65235.2</v>
      </c>
      <c r="AH147" t="str">
        <f>TRIM(Z147)</f>
        <v>892.82</v>
      </c>
    </row>
    <row r="148" spans="1:34" x14ac:dyDescent="0.25">
      <c r="A148" t="s">
        <v>147</v>
      </c>
      <c r="B148" t="s">
        <v>131</v>
      </c>
      <c r="C148" t="s">
        <v>384</v>
      </c>
      <c r="D148">
        <v>4169.92</v>
      </c>
      <c r="E148">
        <v>4171.92</v>
      </c>
      <c r="F148">
        <v>4142.6899999999996</v>
      </c>
      <c r="G148">
        <v>4163.29</v>
      </c>
      <c r="H148">
        <v>3307130000</v>
      </c>
      <c r="I148" t="str">
        <f t="shared" si="16"/>
        <v>5/17/21</v>
      </c>
      <c r="J148" t="str">
        <f t="shared" si="17"/>
        <v>May</v>
      </c>
      <c r="K148" t="str">
        <f t="shared" si="18"/>
        <v>SP500</v>
      </c>
      <c r="L148" t="str">
        <f t="shared" si="19"/>
        <v>4169.92</v>
      </c>
      <c r="M148" t="str">
        <f t="shared" si="20"/>
        <v>4171.92</v>
      </c>
      <c r="N148" t="str">
        <f t="shared" si="21"/>
        <v>4142.69</v>
      </c>
      <c r="O148" t="str">
        <f t="shared" si="22"/>
        <v>4163.29</v>
      </c>
      <c r="P148" t="str">
        <f t="shared" si="23"/>
        <v>3307130000</v>
      </c>
      <c r="S148" s="21" t="s">
        <v>328</v>
      </c>
      <c r="T148" t="s">
        <v>393</v>
      </c>
      <c r="U148" t="s">
        <v>384</v>
      </c>
      <c r="V148">
        <v>4701.4799999999996</v>
      </c>
      <c r="W148">
        <v>4714.92</v>
      </c>
      <c r="X148">
        <v>4694.3900000000003</v>
      </c>
      <c r="Y148">
        <v>4701.7</v>
      </c>
      <c r="Z148">
        <v>3465720000</v>
      </c>
      <c r="AA148" t="str">
        <f>TRIM(S148)</f>
        <v>11/8/21</v>
      </c>
      <c r="AB148" t="str">
        <f>LEFT(TRIM(T148),3)</f>
        <v>Nov</v>
      </c>
      <c r="AC148" t="str">
        <f>TRIM(U148)</f>
        <v>SP500</v>
      </c>
      <c r="AD148" t="str">
        <f>TRIM(V148)</f>
        <v>4701.48</v>
      </c>
      <c r="AE148" t="str">
        <f>TRIM(W148)</f>
        <v>4714.92</v>
      </c>
      <c r="AF148" t="str">
        <f>TRIM(X148)</f>
        <v>4694.39</v>
      </c>
      <c r="AG148" t="str">
        <f>TRIM(Y148)</f>
        <v>4701.7</v>
      </c>
      <c r="AH148" t="str">
        <f>TRIM(Z148)</f>
        <v>3465720000</v>
      </c>
    </row>
    <row r="149" spans="1:34" x14ac:dyDescent="0.25">
      <c r="A149" t="s">
        <v>357</v>
      </c>
      <c r="B149" t="s">
        <v>394</v>
      </c>
      <c r="C149" t="s">
        <v>384</v>
      </c>
      <c r="D149">
        <v>4548.37</v>
      </c>
      <c r="E149">
        <v>4612.6000000000004</v>
      </c>
      <c r="F149">
        <v>4540.51</v>
      </c>
      <c r="G149">
        <v>4591.67</v>
      </c>
      <c r="H149">
        <v>3305690000</v>
      </c>
      <c r="I149" t="str">
        <f t="shared" si="16"/>
        <v>12/6/21</v>
      </c>
      <c r="J149" t="str">
        <f t="shared" si="17"/>
        <v>Dec</v>
      </c>
      <c r="K149" t="str">
        <f t="shared" si="18"/>
        <v>SP500</v>
      </c>
      <c r="L149" t="str">
        <f t="shared" si="19"/>
        <v>4548.37</v>
      </c>
      <c r="M149" t="str">
        <f t="shared" si="20"/>
        <v>4612.6</v>
      </c>
      <c r="N149" t="str">
        <f t="shared" si="21"/>
        <v>4540.51</v>
      </c>
      <c r="O149" t="str">
        <f t="shared" si="22"/>
        <v>4591.67</v>
      </c>
      <c r="P149" t="str">
        <f t="shared" si="23"/>
        <v>3305690000</v>
      </c>
      <c r="S149" s="21" t="s">
        <v>328</v>
      </c>
      <c r="T149" t="s">
        <v>321</v>
      </c>
      <c r="U149" t="s">
        <v>10</v>
      </c>
      <c r="V149">
        <v>65235.199999999997</v>
      </c>
      <c r="W149">
        <v>68534.11</v>
      </c>
      <c r="X149">
        <v>65138</v>
      </c>
      <c r="Y149">
        <v>68525.75</v>
      </c>
      <c r="Z149">
        <v>1421.08</v>
      </c>
      <c r="AA149" t="str">
        <f>TRIM(S149)</f>
        <v>11/8/21</v>
      </c>
      <c r="AB149" t="str">
        <f>LEFT(TRIM(T149),3)</f>
        <v>Nov</v>
      </c>
      <c r="AC149" t="str">
        <f>TRIM(U149)</f>
        <v>BTCUSD</v>
      </c>
      <c r="AD149" t="str">
        <f>TRIM(V149)</f>
        <v>65235.2</v>
      </c>
      <c r="AE149" t="str">
        <f>TRIM(W149)</f>
        <v>68534.11</v>
      </c>
      <c r="AF149" t="str">
        <f>TRIM(X149)</f>
        <v>65138</v>
      </c>
      <c r="AG149" t="str">
        <f>TRIM(Y149)</f>
        <v>68525.75</v>
      </c>
      <c r="AH149" t="str">
        <f>TRIM(Z149)</f>
        <v>1421.08</v>
      </c>
    </row>
    <row r="150" spans="1:34" x14ac:dyDescent="0.25">
      <c r="A150" t="s">
        <v>228</v>
      </c>
      <c r="B150" t="s">
        <v>390</v>
      </c>
      <c r="C150" t="s">
        <v>384</v>
      </c>
      <c r="D150">
        <v>4392.74</v>
      </c>
      <c r="E150">
        <v>4423.79</v>
      </c>
      <c r="F150">
        <v>4373</v>
      </c>
      <c r="G150">
        <v>4423.1499999999996</v>
      </c>
      <c r="H150">
        <v>3305340000</v>
      </c>
      <c r="I150" t="str">
        <f t="shared" si="16"/>
        <v>8/3/21</v>
      </c>
      <c r="J150" t="str">
        <f t="shared" si="17"/>
        <v>Aug</v>
      </c>
      <c r="K150" t="str">
        <f t="shared" si="18"/>
        <v>SP500</v>
      </c>
      <c r="L150" t="str">
        <f t="shared" si="19"/>
        <v>4392.74</v>
      </c>
      <c r="M150" t="str">
        <f t="shared" si="20"/>
        <v>4423.79</v>
      </c>
      <c r="N150" t="str">
        <f t="shared" si="21"/>
        <v>4373</v>
      </c>
      <c r="O150" t="str">
        <f t="shared" si="22"/>
        <v>4423.15</v>
      </c>
      <c r="P150" t="str">
        <f t="shared" si="23"/>
        <v>3305340000</v>
      </c>
      <c r="S150" s="21" t="s">
        <v>329</v>
      </c>
      <c r="T150" t="s">
        <v>393</v>
      </c>
      <c r="U150" t="s">
        <v>384</v>
      </c>
      <c r="V150">
        <v>4707.25</v>
      </c>
      <c r="W150">
        <v>4708.53</v>
      </c>
      <c r="X150">
        <v>4670.87</v>
      </c>
      <c r="Y150">
        <v>4685.25</v>
      </c>
      <c r="Z150">
        <v>3110230000</v>
      </c>
      <c r="AA150" t="str">
        <f>TRIM(S150)</f>
        <v>11/9/21</v>
      </c>
      <c r="AB150" t="str">
        <f>LEFT(TRIM(T150),3)</f>
        <v>Nov</v>
      </c>
      <c r="AC150" t="str">
        <f>TRIM(U150)</f>
        <v>SP500</v>
      </c>
      <c r="AD150" t="str">
        <f>TRIM(V150)</f>
        <v>4707.25</v>
      </c>
      <c r="AE150" t="str">
        <f>TRIM(W150)</f>
        <v>4708.53</v>
      </c>
      <c r="AF150" t="str">
        <f>TRIM(X150)</f>
        <v>4670.87</v>
      </c>
      <c r="AG150" t="str">
        <f>TRIM(Y150)</f>
        <v>4685.25</v>
      </c>
      <c r="AH150" t="str">
        <f>TRIM(Z150)</f>
        <v>3110230000</v>
      </c>
    </row>
    <row r="151" spans="1:34" x14ac:dyDescent="0.25">
      <c r="A151" t="s">
        <v>365</v>
      </c>
      <c r="B151" t="s">
        <v>394</v>
      </c>
      <c r="C151" t="s">
        <v>384</v>
      </c>
      <c r="D151">
        <v>4642.99</v>
      </c>
      <c r="E151">
        <v>4660.47</v>
      </c>
      <c r="F151">
        <v>4606.5200000000004</v>
      </c>
      <c r="G151">
        <v>4634.09</v>
      </c>
      <c r="H151">
        <v>3292740000</v>
      </c>
      <c r="I151" t="str">
        <f t="shared" si="16"/>
        <v>12/14/21</v>
      </c>
      <c r="J151" t="str">
        <f t="shared" si="17"/>
        <v>Dec</v>
      </c>
      <c r="K151" t="str">
        <f t="shared" si="18"/>
        <v>SP500</v>
      </c>
      <c r="L151" t="str">
        <f t="shared" si="19"/>
        <v>4642.99</v>
      </c>
      <c r="M151" t="str">
        <f t="shared" si="20"/>
        <v>4660.47</v>
      </c>
      <c r="N151" t="str">
        <f t="shared" si="21"/>
        <v>4606.52</v>
      </c>
      <c r="O151" t="str">
        <f t="shared" si="22"/>
        <v>4634.09</v>
      </c>
      <c r="P151" t="str">
        <f t="shared" si="23"/>
        <v>3292740000</v>
      </c>
      <c r="S151" s="21" t="s">
        <v>329</v>
      </c>
      <c r="T151" t="s">
        <v>321</v>
      </c>
      <c r="U151" t="s">
        <v>10</v>
      </c>
      <c r="V151">
        <v>68525.75</v>
      </c>
      <c r="W151">
        <v>68529.52</v>
      </c>
      <c r="X151">
        <v>66262.48</v>
      </c>
      <c r="Y151">
        <v>66491.25</v>
      </c>
      <c r="Z151">
        <v>1229.46</v>
      </c>
      <c r="AA151" t="str">
        <f>TRIM(S151)</f>
        <v>11/9/21</v>
      </c>
      <c r="AB151" t="str">
        <f>LEFT(TRIM(T151),3)</f>
        <v>Nov</v>
      </c>
      <c r="AC151" t="str">
        <f>TRIM(U151)</f>
        <v>BTCUSD</v>
      </c>
      <c r="AD151" t="str">
        <f>TRIM(V151)</f>
        <v>68525.75</v>
      </c>
      <c r="AE151" t="str">
        <f>TRIM(W151)</f>
        <v>68529.52</v>
      </c>
      <c r="AF151" t="str">
        <f>TRIM(X151)</f>
        <v>66262.48</v>
      </c>
      <c r="AG151" t="str">
        <f>TRIM(Y151)</f>
        <v>66491.25</v>
      </c>
      <c r="AH151" t="str">
        <f>TRIM(Z151)</f>
        <v>1229.46</v>
      </c>
    </row>
    <row r="152" spans="1:34" x14ac:dyDescent="0.25">
      <c r="A152" t="s">
        <v>279</v>
      </c>
      <c r="B152" t="s">
        <v>391</v>
      </c>
      <c r="C152" t="s">
        <v>384</v>
      </c>
      <c r="D152">
        <v>4367.43</v>
      </c>
      <c r="E152">
        <v>4416.75</v>
      </c>
      <c r="F152">
        <v>4367.43</v>
      </c>
      <c r="G152">
        <v>4395.6400000000003</v>
      </c>
      <c r="H152">
        <v>3273670000</v>
      </c>
      <c r="I152" t="str">
        <f t="shared" si="16"/>
        <v>9/22/21</v>
      </c>
      <c r="J152" t="str">
        <f t="shared" si="17"/>
        <v>Sep</v>
      </c>
      <c r="K152" t="str">
        <f t="shared" si="18"/>
        <v>SP500</v>
      </c>
      <c r="L152" t="str">
        <f t="shared" si="19"/>
        <v>4367.43</v>
      </c>
      <c r="M152" t="str">
        <f t="shared" si="20"/>
        <v>4416.75</v>
      </c>
      <c r="N152" t="str">
        <f t="shared" si="21"/>
        <v>4367.43</v>
      </c>
      <c r="O152" t="str">
        <f t="shared" si="22"/>
        <v>4395.64</v>
      </c>
      <c r="P152" t="str">
        <f t="shared" si="23"/>
        <v>3273670000</v>
      </c>
      <c r="S152" s="21" t="s">
        <v>351</v>
      </c>
      <c r="T152" t="s">
        <v>394</v>
      </c>
      <c r="U152" t="s">
        <v>384</v>
      </c>
      <c r="V152">
        <v>4602.82</v>
      </c>
      <c r="W152">
        <v>4652.9399999999996</v>
      </c>
      <c r="X152">
        <v>4510.2700000000004</v>
      </c>
      <c r="Y152">
        <v>4513.04</v>
      </c>
      <c r="Z152">
        <v>4078260000</v>
      </c>
      <c r="AA152" t="str">
        <f>TRIM(S152)</f>
        <v>12/1/21</v>
      </c>
      <c r="AB152" t="str">
        <f>LEFT(TRIM(T152),3)</f>
        <v>Dec</v>
      </c>
      <c r="AC152" t="str">
        <f>TRIM(U152)</f>
        <v>SP500</v>
      </c>
      <c r="AD152" t="str">
        <f>TRIM(V152)</f>
        <v>4602.82</v>
      </c>
      <c r="AE152" t="str">
        <f>TRIM(W152)</f>
        <v>4652.94</v>
      </c>
      <c r="AF152" t="str">
        <f>TRIM(X152)</f>
        <v>4510.27</v>
      </c>
      <c r="AG152" t="str">
        <f>TRIM(Y152)</f>
        <v>4513.04</v>
      </c>
      <c r="AH152" t="str">
        <f>TRIM(Z152)</f>
        <v>4078260000</v>
      </c>
    </row>
    <row r="153" spans="1:34" x14ac:dyDescent="0.25">
      <c r="A153" t="s">
        <v>339</v>
      </c>
      <c r="B153" t="s">
        <v>393</v>
      </c>
      <c r="C153" t="s">
        <v>384</v>
      </c>
      <c r="D153">
        <v>4708.4399999999996</v>
      </c>
      <c r="E153">
        <v>4717.75</v>
      </c>
      <c r="F153">
        <v>4694.22</v>
      </c>
      <c r="G153">
        <v>4697.96</v>
      </c>
      <c r="H153">
        <v>3265600000</v>
      </c>
      <c r="I153" t="str">
        <f t="shared" si="16"/>
        <v>11/19/21</v>
      </c>
      <c r="J153" t="str">
        <f t="shared" si="17"/>
        <v>Nov</v>
      </c>
      <c r="K153" t="str">
        <f t="shared" si="18"/>
        <v>SP500</v>
      </c>
      <c r="L153" t="str">
        <f t="shared" si="19"/>
        <v>4708.44</v>
      </c>
      <c r="M153" t="str">
        <f t="shared" si="20"/>
        <v>4717.75</v>
      </c>
      <c r="N153" t="str">
        <f t="shared" si="21"/>
        <v>4694.22</v>
      </c>
      <c r="O153" t="str">
        <f t="shared" si="22"/>
        <v>4697.96</v>
      </c>
      <c r="P153" t="str">
        <f t="shared" si="23"/>
        <v>3265600000</v>
      </c>
      <c r="S153" s="21" t="s">
        <v>351</v>
      </c>
      <c r="T153" t="s">
        <v>352</v>
      </c>
      <c r="U153" t="s">
        <v>10</v>
      </c>
      <c r="V153">
        <v>57404.47</v>
      </c>
      <c r="W153">
        <v>59105.91</v>
      </c>
      <c r="X153">
        <v>55860.02</v>
      </c>
      <c r="Y153">
        <v>56362.19</v>
      </c>
      <c r="Z153">
        <v>1420.43</v>
      </c>
      <c r="AA153" t="str">
        <f>TRIM(S153)</f>
        <v>12/1/21</v>
      </c>
      <c r="AB153" t="str">
        <f>LEFT(TRIM(T153),3)</f>
        <v>Dec</v>
      </c>
      <c r="AC153" t="str">
        <f>TRIM(U153)</f>
        <v>BTCUSD</v>
      </c>
      <c r="AD153" t="str">
        <f>TRIM(V153)</f>
        <v>57404.47</v>
      </c>
      <c r="AE153" t="str">
        <f>TRIM(W153)</f>
        <v>59105.91</v>
      </c>
      <c r="AF153" t="str">
        <f>TRIM(X153)</f>
        <v>55860.02</v>
      </c>
      <c r="AG153" t="str">
        <f>TRIM(Y153)</f>
        <v>56362.19</v>
      </c>
      <c r="AH153" t="str">
        <f>TRIM(Z153)</f>
        <v>1420.43</v>
      </c>
    </row>
    <row r="154" spans="1:34" x14ac:dyDescent="0.25">
      <c r="A154" t="s">
        <v>315</v>
      </c>
      <c r="B154" t="s">
        <v>392</v>
      </c>
      <c r="C154" t="s">
        <v>384</v>
      </c>
      <c r="D154">
        <v>4580.22</v>
      </c>
      <c r="E154">
        <v>4584.57</v>
      </c>
      <c r="F154">
        <v>4551.66</v>
      </c>
      <c r="G154">
        <v>4551.68</v>
      </c>
      <c r="H154">
        <v>3259510000</v>
      </c>
      <c r="I154" t="str">
        <f t="shared" si="16"/>
        <v>10/27/21</v>
      </c>
      <c r="J154" t="str">
        <f t="shared" si="17"/>
        <v>Oct</v>
      </c>
      <c r="K154" t="str">
        <f t="shared" si="18"/>
        <v>SP500</v>
      </c>
      <c r="L154" t="str">
        <f t="shared" si="19"/>
        <v>4580.22</v>
      </c>
      <c r="M154" t="str">
        <f t="shared" si="20"/>
        <v>4584.57</v>
      </c>
      <c r="N154" t="str">
        <f t="shared" si="21"/>
        <v>4551.66</v>
      </c>
      <c r="O154" t="str">
        <f t="shared" si="22"/>
        <v>4551.68</v>
      </c>
      <c r="P154" t="str">
        <f t="shared" si="23"/>
        <v>3259510000</v>
      </c>
      <c r="S154" s="21" t="s">
        <v>361</v>
      </c>
      <c r="T154" t="s">
        <v>394</v>
      </c>
      <c r="U154" t="s">
        <v>384</v>
      </c>
      <c r="V154">
        <v>4687.6400000000003</v>
      </c>
      <c r="W154">
        <v>4713.57</v>
      </c>
      <c r="X154">
        <v>4670.24</v>
      </c>
      <c r="Y154">
        <v>4712.0200000000004</v>
      </c>
      <c r="Z154">
        <v>2858310000</v>
      </c>
      <c r="AA154" t="str">
        <f>TRIM(S154)</f>
        <v>12/10/21</v>
      </c>
      <c r="AB154" t="str">
        <f>LEFT(TRIM(T154),3)</f>
        <v>Dec</v>
      </c>
      <c r="AC154" t="str">
        <f>TRIM(U154)</f>
        <v>SP500</v>
      </c>
      <c r="AD154" t="str">
        <f>TRIM(V154)</f>
        <v>4687.64</v>
      </c>
      <c r="AE154" t="str">
        <f>TRIM(W154)</f>
        <v>4713.57</v>
      </c>
      <c r="AF154" t="str">
        <f>TRIM(X154)</f>
        <v>4670.24</v>
      </c>
      <c r="AG154" t="str">
        <f>TRIM(Y154)</f>
        <v>4712.02</v>
      </c>
      <c r="AH154" t="str">
        <f>TRIM(Z154)</f>
        <v>2858310000</v>
      </c>
    </row>
    <row r="155" spans="1:34" x14ac:dyDescent="0.25">
      <c r="A155" t="s">
        <v>144</v>
      </c>
      <c r="B155" t="s">
        <v>131</v>
      </c>
      <c r="C155" t="s">
        <v>384</v>
      </c>
      <c r="D155">
        <v>4129.58</v>
      </c>
      <c r="E155">
        <v>4183.13</v>
      </c>
      <c r="F155">
        <v>4129.58</v>
      </c>
      <c r="G155">
        <v>4173.8500000000004</v>
      </c>
      <c r="H155">
        <v>3251920000</v>
      </c>
      <c r="I155" t="str">
        <f t="shared" si="16"/>
        <v>5/14/21</v>
      </c>
      <c r="J155" t="str">
        <f t="shared" si="17"/>
        <v>May</v>
      </c>
      <c r="K155" t="str">
        <f t="shared" si="18"/>
        <v>SP500</v>
      </c>
      <c r="L155" t="str">
        <f t="shared" si="19"/>
        <v>4129.58</v>
      </c>
      <c r="M155" t="str">
        <f t="shared" si="20"/>
        <v>4183.13</v>
      </c>
      <c r="N155" t="str">
        <f t="shared" si="21"/>
        <v>4129.58</v>
      </c>
      <c r="O155" t="str">
        <f t="shared" si="22"/>
        <v>4173.85</v>
      </c>
      <c r="P155" t="str">
        <f t="shared" si="23"/>
        <v>3251920000</v>
      </c>
      <c r="S155" s="21" t="s">
        <v>361</v>
      </c>
      <c r="T155" t="s">
        <v>352</v>
      </c>
      <c r="U155" t="s">
        <v>10</v>
      </c>
      <c r="V155">
        <v>48405.03</v>
      </c>
      <c r="W155">
        <v>49243</v>
      </c>
      <c r="X155">
        <v>46759.199999999997</v>
      </c>
      <c r="Y155">
        <v>48331.11</v>
      </c>
      <c r="Z155">
        <v>766.72</v>
      </c>
      <c r="AA155" t="str">
        <f>TRIM(S155)</f>
        <v>12/10/21</v>
      </c>
      <c r="AB155" t="str">
        <f>LEFT(TRIM(T155),3)</f>
        <v>Dec</v>
      </c>
      <c r="AC155" t="str">
        <f>TRIM(U155)</f>
        <v>BTCUSD</v>
      </c>
      <c r="AD155" t="str">
        <f>TRIM(V155)</f>
        <v>48405.03</v>
      </c>
      <c r="AE155" t="str">
        <f>TRIM(W155)</f>
        <v>49243</v>
      </c>
      <c r="AF155" t="str">
        <f>TRIM(X155)</f>
        <v>46759.2</v>
      </c>
      <c r="AG155" t="str">
        <f>TRIM(Y155)</f>
        <v>48331.11</v>
      </c>
      <c r="AH155" t="str">
        <f>TRIM(Z155)</f>
        <v>766.72</v>
      </c>
    </row>
    <row r="156" spans="1:34" x14ac:dyDescent="0.25">
      <c r="A156" t="s">
        <v>313</v>
      </c>
      <c r="B156" t="s">
        <v>392</v>
      </c>
      <c r="C156" t="s">
        <v>384</v>
      </c>
      <c r="D156">
        <v>4553.6899999999996</v>
      </c>
      <c r="E156">
        <v>4572.62</v>
      </c>
      <c r="F156">
        <v>4537.3599999999997</v>
      </c>
      <c r="G156">
        <v>4566.4799999999996</v>
      </c>
      <c r="H156">
        <v>3250210000</v>
      </c>
      <c r="I156" t="str">
        <f t="shared" si="16"/>
        <v>10/25/21</v>
      </c>
      <c r="J156" t="str">
        <f t="shared" si="17"/>
        <v>Oct</v>
      </c>
      <c r="K156" t="str">
        <f t="shared" si="18"/>
        <v>SP500</v>
      </c>
      <c r="L156" t="str">
        <f t="shared" si="19"/>
        <v>4553.69</v>
      </c>
      <c r="M156" t="str">
        <f t="shared" si="20"/>
        <v>4572.62</v>
      </c>
      <c r="N156" t="str">
        <f t="shared" si="21"/>
        <v>4537.36</v>
      </c>
      <c r="O156" t="str">
        <f t="shared" si="22"/>
        <v>4566.48</v>
      </c>
      <c r="P156" t="str">
        <f t="shared" si="23"/>
        <v>3250210000</v>
      </c>
      <c r="S156" s="21" t="s">
        <v>362</v>
      </c>
      <c r="T156" t="s">
        <v>352</v>
      </c>
      <c r="U156" t="s">
        <v>10</v>
      </c>
      <c r="V156">
        <v>48331.11</v>
      </c>
      <c r="W156">
        <v>49699.99</v>
      </c>
      <c r="X156">
        <v>47819.28</v>
      </c>
      <c r="Y156">
        <v>49333.66</v>
      </c>
      <c r="Z156">
        <v>623.86</v>
      </c>
      <c r="AA156" t="str">
        <f>TRIM(S156)</f>
        <v>12/11/21</v>
      </c>
      <c r="AB156" t="str">
        <f>LEFT(TRIM(T156),3)</f>
        <v>Dec</v>
      </c>
      <c r="AC156" t="str">
        <f>TRIM(U156)</f>
        <v>BTCUSD</v>
      </c>
      <c r="AD156" t="str">
        <f>TRIM(V156)</f>
        <v>48331.11</v>
      </c>
      <c r="AE156" t="str">
        <f>TRIM(W156)</f>
        <v>49699.99</v>
      </c>
      <c r="AF156" t="str">
        <f>TRIM(X156)</f>
        <v>47819.28</v>
      </c>
      <c r="AG156" t="str">
        <f>TRIM(Y156)</f>
        <v>49333.66</v>
      </c>
      <c r="AH156" t="str">
        <f>TRIM(Z156)</f>
        <v>623.86</v>
      </c>
    </row>
    <row r="157" spans="1:34" x14ac:dyDescent="0.25">
      <c r="A157" t="s">
        <v>200</v>
      </c>
      <c r="B157" t="s">
        <v>389</v>
      </c>
      <c r="C157" t="s">
        <v>384</v>
      </c>
      <c r="D157">
        <v>4351.01</v>
      </c>
      <c r="E157">
        <v>4361.88</v>
      </c>
      <c r="F157">
        <v>4329.79</v>
      </c>
      <c r="G157">
        <v>4358.13</v>
      </c>
      <c r="H157">
        <v>3243900000</v>
      </c>
      <c r="I157" t="str">
        <f t="shared" si="16"/>
        <v>7/7/21</v>
      </c>
      <c r="J157" t="str">
        <f t="shared" si="17"/>
        <v>Jul</v>
      </c>
      <c r="K157" t="str">
        <f t="shared" si="18"/>
        <v>SP500</v>
      </c>
      <c r="L157" t="str">
        <f t="shared" si="19"/>
        <v>4351.01</v>
      </c>
      <c r="M157" t="str">
        <f t="shared" si="20"/>
        <v>4361.88</v>
      </c>
      <c r="N157" t="str">
        <f t="shared" si="21"/>
        <v>4329.79</v>
      </c>
      <c r="O157" t="str">
        <f t="shared" si="22"/>
        <v>4358.13</v>
      </c>
      <c r="P157" t="str">
        <f t="shared" si="23"/>
        <v>3243900000</v>
      </c>
      <c r="S157" s="21" t="s">
        <v>363</v>
      </c>
      <c r="T157" t="s">
        <v>352</v>
      </c>
      <c r="U157" t="s">
        <v>10</v>
      </c>
      <c r="V157">
        <v>49333.66</v>
      </c>
      <c r="W157">
        <v>50808.480000000003</v>
      </c>
      <c r="X157">
        <v>48490.81</v>
      </c>
      <c r="Y157">
        <v>48899.75</v>
      </c>
      <c r="Z157">
        <v>779.55</v>
      </c>
      <c r="AA157" t="str">
        <f>TRIM(S157)</f>
        <v>12/12/21</v>
      </c>
      <c r="AB157" t="str">
        <f>LEFT(TRIM(T157),3)</f>
        <v>Dec</v>
      </c>
      <c r="AC157" t="str">
        <f>TRIM(U157)</f>
        <v>BTCUSD</v>
      </c>
      <c r="AD157" t="str">
        <f>TRIM(V157)</f>
        <v>49333.66</v>
      </c>
      <c r="AE157" t="str">
        <f>TRIM(W157)</f>
        <v>50808.48</v>
      </c>
      <c r="AF157" t="str">
        <f>TRIM(X157)</f>
        <v>48490.81</v>
      </c>
      <c r="AG157" t="str">
        <f>TRIM(Y157)</f>
        <v>48899.75</v>
      </c>
      <c r="AH157" t="str">
        <f>TRIM(Z157)</f>
        <v>779.55</v>
      </c>
    </row>
    <row r="158" spans="1:34" x14ac:dyDescent="0.25">
      <c r="A158" t="s">
        <v>208</v>
      </c>
      <c r="B158" t="s">
        <v>389</v>
      </c>
      <c r="C158" t="s">
        <v>384</v>
      </c>
      <c r="D158">
        <v>4369.0200000000004</v>
      </c>
      <c r="E158">
        <v>4369.0200000000004</v>
      </c>
      <c r="F158">
        <v>4340.7</v>
      </c>
      <c r="G158">
        <v>4360.03</v>
      </c>
      <c r="H158">
        <v>3226930000</v>
      </c>
      <c r="I158" t="str">
        <f t="shared" si="16"/>
        <v>7/15/21</v>
      </c>
      <c r="J158" t="str">
        <f t="shared" si="17"/>
        <v>Jul</v>
      </c>
      <c r="K158" t="str">
        <f t="shared" si="18"/>
        <v>SP500</v>
      </c>
      <c r="L158" t="str">
        <f t="shared" si="19"/>
        <v>4369.02</v>
      </c>
      <c r="M158" t="str">
        <f t="shared" si="20"/>
        <v>4369.02</v>
      </c>
      <c r="N158" t="str">
        <f t="shared" si="21"/>
        <v>4340.7</v>
      </c>
      <c r="O158" t="str">
        <f t="shared" si="22"/>
        <v>4360.03</v>
      </c>
      <c r="P158" t="str">
        <f t="shared" si="23"/>
        <v>3226930000</v>
      </c>
      <c r="S158" s="21" t="s">
        <v>364</v>
      </c>
      <c r="T158" t="s">
        <v>394</v>
      </c>
      <c r="U158" t="s">
        <v>384</v>
      </c>
      <c r="V158">
        <v>4710.3</v>
      </c>
      <c r="W158">
        <v>4710.3</v>
      </c>
      <c r="X158">
        <v>4667.6000000000004</v>
      </c>
      <c r="Y158">
        <v>4668.97</v>
      </c>
      <c r="Z158">
        <v>3322050000</v>
      </c>
      <c r="AA158" t="str">
        <f>TRIM(S158)</f>
        <v>12/13/21</v>
      </c>
      <c r="AB158" t="str">
        <f>LEFT(TRIM(T158),3)</f>
        <v>Dec</v>
      </c>
      <c r="AC158" t="str">
        <f>TRIM(U158)</f>
        <v>SP500</v>
      </c>
      <c r="AD158" t="str">
        <f>TRIM(V158)</f>
        <v>4710.3</v>
      </c>
      <c r="AE158" t="str">
        <f>TRIM(W158)</f>
        <v>4710.3</v>
      </c>
      <c r="AF158" t="str">
        <f>TRIM(X158)</f>
        <v>4667.6</v>
      </c>
      <c r="AG158" t="str">
        <f>TRIM(Y158)</f>
        <v>4668.97</v>
      </c>
      <c r="AH158" t="str">
        <f>TRIM(Z158)</f>
        <v>3322050000</v>
      </c>
    </row>
    <row r="159" spans="1:34" x14ac:dyDescent="0.25">
      <c r="A159" t="s">
        <v>337</v>
      </c>
      <c r="B159" t="s">
        <v>393</v>
      </c>
      <c r="C159" t="s">
        <v>384</v>
      </c>
      <c r="D159">
        <v>4701.5</v>
      </c>
      <c r="E159">
        <v>4701.5</v>
      </c>
      <c r="F159">
        <v>4684.41</v>
      </c>
      <c r="G159">
        <v>4688.67</v>
      </c>
      <c r="H159">
        <v>3221250000</v>
      </c>
      <c r="I159" t="str">
        <f t="shared" si="16"/>
        <v>11/17/21</v>
      </c>
      <c r="J159" t="str">
        <f t="shared" si="17"/>
        <v>Nov</v>
      </c>
      <c r="K159" t="str">
        <f t="shared" si="18"/>
        <v>SP500</v>
      </c>
      <c r="L159" t="str">
        <f t="shared" si="19"/>
        <v>4701.5</v>
      </c>
      <c r="M159" t="str">
        <f t="shared" si="20"/>
        <v>4701.5</v>
      </c>
      <c r="N159" t="str">
        <f t="shared" si="21"/>
        <v>4684.41</v>
      </c>
      <c r="O159" t="str">
        <f t="shared" si="22"/>
        <v>4688.67</v>
      </c>
      <c r="P159" t="str">
        <f t="shared" si="23"/>
        <v>3221250000</v>
      </c>
      <c r="S159" s="21" t="s">
        <v>364</v>
      </c>
      <c r="T159" t="s">
        <v>352</v>
      </c>
      <c r="U159" t="s">
        <v>10</v>
      </c>
      <c r="V159">
        <v>48899.75</v>
      </c>
      <c r="W159">
        <v>49348.69</v>
      </c>
      <c r="X159">
        <v>45618.84</v>
      </c>
      <c r="Y159">
        <v>46968.47</v>
      </c>
      <c r="Z159">
        <v>1749.04</v>
      </c>
      <c r="AA159" t="str">
        <f>TRIM(S159)</f>
        <v>12/13/21</v>
      </c>
      <c r="AB159" t="str">
        <f>LEFT(TRIM(T159),3)</f>
        <v>Dec</v>
      </c>
      <c r="AC159" t="str">
        <f>TRIM(U159)</f>
        <v>BTCUSD</v>
      </c>
      <c r="AD159" t="str">
        <f>TRIM(V159)</f>
        <v>48899.75</v>
      </c>
      <c r="AE159" t="str">
        <f>TRIM(W159)</f>
        <v>49348.69</v>
      </c>
      <c r="AF159" t="str">
        <f>TRIM(X159)</f>
        <v>45618.84</v>
      </c>
      <c r="AG159" t="str">
        <f>TRIM(Y159)</f>
        <v>46968.47</v>
      </c>
      <c r="AH159" t="str">
        <f>TRIM(Z159)</f>
        <v>1749.04</v>
      </c>
    </row>
    <row r="160" spans="1:34" x14ac:dyDescent="0.25">
      <c r="A160" t="s">
        <v>235</v>
      </c>
      <c r="B160" t="s">
        <v>390</v>
      </c>
      <c r="C160" t="s">
        <v>384</v>
      </c>
      <c r="D160">
        <v>4435.79</v>
      </c>
      <c r="E160">
        <v>4445.21</v>
      </c>
      <c r="F160">
        <v>4430.03</v>
      </c>
      <c r="G160">
        <v>4436.75</v>
      </c>
      <c r="H160">
        <v>3219840000</v>
      </c>
      <c r="I160" t="str">
        <f t="shared" si="16"/>
        <v>8/10/21</v>
      </c>
      <c r="J160" t="str">
        <f t="shared" si="17"/>
        <v>Aug</v>
      </c>
      <c r="K160" t="str">
        <f t="shared" si="18"/>
        <v>SP500</v>
      </c>
      <c r="L160" t="str">
        <f t="shared" si="19"/>
        <v>4435.79</v>
      </c>
      <c r="M160" t="str">
        <f t="shared" si="20"/>
        <v>4445.21</v>
      </c>
      <c r="N160" t="str">
        <f t="shared" si="21"/>
        <v>4430.03</v>
      </c>
      <c r="O160" t="str">
        <f t="shared" si="22"/>
        <v>4436.75</v>
      </c>
      <c r="P160" t="str">
        <f t="shared" si="23"/>
        <v>3219840000</v>
      </c>
      <c r="S160" s="21" t="s">
        <v>365</v>
      </c>
      <c r="T160" t="s">
        <v>394</v>
      </c>
      <c r="U160" t="s">
        <v>384</v>
      </c>
      <c r="V160">
        <v>4642.99</v>
      </c>
      <c r="W160">
        <v>4660.47</v>
      </c>
      <c r="X160">
        <v>4606.5200000000004</v>
      </c>
      <c r="Y160">
        <v>4634.09</v>
      </c>
      <c r="Z160">
        <v>3292740000</v>
      </c>
      <c r="AA160" t="str">
        <f>TRIM(S160)</f>
        <v>12/14/21</v>
      </c>
      <c r="AB160" t="str">
        <f>LEFT(TRIM(T160),3)</f>
        <v>Dec</v>
      </c>
      <c r="AC160" t="str">
        <f>TRIM(U160)</f>
        <v>SP500</v>
      </c>
      <c r="AD160" t="str">
        <f>TRIM(V160)</f>
        <v>4642.99</v>
      </c>
      <c r="AE160" t="str">
        <f>TRIM(W160)</f>
        <v>4660.47</v>
      </c>
      <c r="AF160" t="str">
        <f>TRIM(X160)</f>
        <v>4606.52</v>
      </c>
      <c r="AG160" t="str">
        <f>TRIM(Y160)</f>
        <v>4634.09</v>
      </c>
      <c r="AH160" t="str">
        <f>TRIM(Z160)</f>
        <v>3292740000</v>
      </c>
    </row>
    <row r="161" spans="1:34" x14ac:dyDescent="0.25">
      <c r="A161" t="s">
        <v>294</v>
      </c>
      <c r="B161" t="s">
        <v>392</v>
      </c>
      <c r="C161" t="s">
        <v>384</v>
      </c>
      <c r="D161">
        <v>4319.57</v>
      </c>
      <c r="E161">
        <v>4365.57</v>
      </c>
      <c r="F161">
        <v>4290.49</v>
      </c>
      <c r="G161">
        <v>4363.55</v>
      </c>
      <c r="H161">
        <v>3219590000</v>
      </c>
      <c r="I161" t="str">
        <f t="shared" si="16"/>
        <v>10/6/21</v>
      </c>
      <c r="J161" t="str">
        <f t="shared" si="17"/>
        <v>Oct</v>
      </c>
      <c r="K161" t="str">
        <f t="shared" si="18"/>
        <v>SP500</v>
      </c>
      <c r="L161" t="str">
        <f t="shared" si="19"/>
        <v>4319.57</v>
      </c>
      <c r="M161" t="str">
        <f t="shared" si="20"/>
        <v>4365.57</v>
      </c>
      <c r="N161" t="str">
        <f t="shared" si="21"/>
        <v>4290.49</v>
      </c>
      <c r="O161" t="str">
        <f t="shared" si="22"/>
        <v>4363.55</v>
      </c>
      <c r="P161" t="str">
        <f t="shared" si="23"/>
        <v>3219590000</v>
      </c>
      <c r="S161" s="21" t="s">
        <v>365</v>
      </c>
      <c r="T161" t="s">
        <v>352</v>
      </c>
      <c r="U161" t="s">
        <v>10</v>
      </c>
      <c r="V161">
        <v>46968.47</v>
      </c>
      <c r="W161">
        <v>48784.28</v>
      </c>
      <c r="X161">
        <v>46350</v>
      </c>
      <c r="Y161">
        <v>48280.5</v>
      </c>
      <c r="Z161">
        <v>1026.1199999999999</v>
      </c>
      <c r="AA161" t="str">
        <f>TRIM(S161)</f>
        <v>12/14/21</v>
      </c>
      <c r="AB161" t="str">
        <f>LEFT(TRIM(T161),3)</f>
        <v>Dec</v>
      </c>
      <c r="AC161" t="str">
        <f>TRIM(U161)</f>
        <v>BTCUSD</v>
      </c>
      <c r="AD161" t="str">
        <f>TRIM(V161)</f>
        <v>46968.47</v>
      </c>
      <c r="AE161" t="str">
        <f>TRIM(W161)</f>
        <v>48784.28</v>
      </c>
      <c r="AF161" t="str">
        <f>TRIM(X161)</f>
        <v>46350</v>
      </c>
      <c r="AG161" t="str">
        <f>TRIM(Y161)</f>
        <v>48280.5</v>
      </c>
      <c r="AH161" t="str">
        <f>TRIM(Z161)</f>
        <v>1026.12</v>
      </c>
    </row>
    <row r="162" spans="1:34" x14ac:dyDescent="0.25">
      <c r="A162" t="s">
        <v>221</v>
      </c>
      <c r="B162" t="s">
        <v>389</v>
      </c>
      <c r="C162" t="s">
        <v>384</v>
      </c>
      <c r="D162">
        <v>4402.95</v>
      </c>
      <c r="E162">
        <v>4415.47</v>
      </c>
      <c r="F162">
        <v>4387.01</v>
      </c>
      <c r="G162">
        <v>4400.6400000000003</v>
      </c>
      <c r="H162">
        <v>3215130000</v>
      </c>
      <c r="I162" t="str">
        <f t="shared" si="16"/>
        <v>7/28/21</v>
      </c>
      <c r="J162" t="str">
        <f t="shared" si="17"/>
        <v>Jul</v>
      </c>
      <c r="K162" t="str">
        <f t="shared" si="18"/>
        <v>SP500</v>
      </c>
      <c r="L162" t="str">
        <f t="shared" si="19"/>
        <v>4402.95</v>
      </c>
      <c r="M162" t="str">
        <f t="shared" si="20"/>
        <v>4415.47</v>
      </c>
      <c r="N162" t="str">
        <f t="shared" si="21"/>
        <v>4387.01</v>
      </c>
      <c r="O162" t="str">
        <f t="shared" si="22"/>
        <v>4400.64</v>
      </c>
      <c r="P162" t="str">
        <f t="shared" si="23"/>
        <v>3215130000</v>
      </c>
      <c r="S162" s="21" t="s">
        <v>366</v>
      </c>
      <c r="T162" t="s">
        <v>394</v>
      </c>
      <c r="U162" t="s">
        <v>384</v>
      </c>
      <c r="V162">
        <v>4636.46</v>
      </c>
      <c r="W162">
        <v>4712.6000000000004</v>
      </c>
      <c r="X162">
        <v>4611.22</v>
      </c>
      <c r="Y162">
        <v>4709.8500000000004</v>
      </c>
      <c r="Z162">
        <v>3367580000</v>
      </c>
      <c r="AA162" t="str">
        <f>TRIM(S162)</f>
        <v>12/15/21</v>
      </c>
      <c r="AB162" t="str">
        <f>LEFT(TRIM(T162),3)</f>
        <v>Dec</v>
      </c>
      <c r="AC162" t="str">
        <f>TRIM(U162)</f>
        <v>SP500</v>
      </c>
      <c r="AD162" t="str">
        <f>TRIM(V162)</f>
        <v>4636.46</v>
      </c>
      <c r="AE162" t="str">
        <f>TRIM(W162)</f>
        <v>4712.6</v>
      </c>
      <c r="AF162" t="str">
        <f>TRIM(X162)</f>
        <v>4611.22</v>
      </c>
      <c r="AG162" t="str">
        <f>TRIM(Y162)</f>
        <v>4709.85</v>
      </c>
      <c r="AH162" t="str">
        <f>TRIM(Z162)</f>
        <v>3367580000</v>
      </c>
    </row>
    <row r="163" spans="1:34" x14ac:dyDescent="0.25">
      <c r="A163" t="s">
        <v>207</v>
      </c>
      <c r="B163" t="s">
        <v>389</v>
      </c>
      <c r="C163" t="s">
        <v>384</v>
      </c>
      <c r="D163">
        <v>4380.1099999999997</v>
      </c>
      <c r="E163">
        <v>4393.68</v>
      </c>
      <c r="F163">
        <v>4362.3599999999997</v>
      </c>
      <c r="G163">
        <v>4374.3</v>
      </c>
      <c r="H163">
        <v>3213870000</v>
      </c>
      <c r="I163" t="str">
        <f t="shared" si="16"/>
        <v>7/14/21</v>
      </c>
      <c r="J163" t="str">
        <f t="shared" si="17"/>
        <v>Jul</v>
      </c>
      <c r="K163" t="str">
        <f t="shared" si="18"/>
        <v>SP500</v>
      </c>
      <c r="L163" t="str">
        <f t="shared" si="19"/>
        <v>4380.11</v>
      </c>
      <c r="M163" t="str">
        <f t="shared" si="20"/>
        <v>4393.68</v>
      </c>
      <c r="N163" t="str">
        <f t="shared" si="21"/>
        <v>4362.36</v>
      </c>
      <c r="O163" t="str">
        <f t="shared" si="22"/>
        <v>4374.3</v>
      </c>
      <c r="P163" t="str">
        <f t="shared" si="23"/>
        <v>3213870000</v>
      </c>
      <c r="S163" s="21" t="s">
        <v>366</v>
      </c>
      <c r="T163" t="s">
        <v>352</v>
      </c>
      <c r="U163" t="s">
        <v>10</v>
      </c>
      <c r="V163">
        <v>48280.5</v>
      </c>
      <c r="W163">
        <v>49500</v>
      </c>
      <c r="X163">
        <v>46539</v>
      </c>
      <c r="Y163">
        <v>48838.59</v>
      </c>
      <c r="Z163">
        <v>1684.17</v>
      </c>
      <c r="AA163" t="str">
        <f>TRIM(S163)</f>
        <v>12/15/21</v>
      </c>
      <c r="AB163" t="str">
        <f>LEFT(TRIM(T163),3)</f>
        <v>Dec</v>
      </c>
      <c r="AC163" t="str">
        <f>TRIM(U163)</f>
        <v>BTCUSD</v>
      </c>
      <c r="AD163" t="str">
        <f>TRIM(V163)</f>
        <v>48280.5</v>
      </c>
      <c r="AE163" t="str">
        <f>TRIM(W163)</f>
        <v>49500</v>
      </c>
      <c r="AF163" t="str">
        <f>TRIM(X163)</f>
        <v>46539</v>
      </c>
      <c r="AG163" t="str">
        <f>TRIM(Y163)</f>
        <v>48838.59</v>
      </c>
      <c r="AH163" t="str">
        <f>TRIM(Z163)</f>
        <v>1684.17</v>
      </c>
    </row>
    <row r="164" spans="1:34" x14ac:dyDescent="0.25">
      <c r="A164" t="s">
        <v>184</v>
      </c>
      <c r="B164" t="s">
        <v>388</v>
      </c>
      <c r="C164" t="s">
        <v>384</v>
      </c>
      <c r="D164">
        <v>4224.6099999999997</v>
      </c>
      <c r="E164">
        <v>4255.84</v>
      </c>
      <c r="F164">
        <v>4217.2700000000004</v>
      </c>
      <c r="G164">
        <v>4246.4399999999996</v>
      </c>
      <c r="H164">
        <v>3208760000</v>
      </c>
      <c r="I164" t="str">
        <f t="shared" si="16"/>
        <v>6/22/21</v>
      </c>
      <c r="J164" t="str">
        <f t="shared" si="17"/>
        <v>Jun</v>
      </c>
      <c r="K164" t="str">
        <f t="shared" si="18"/>
        <v>SP500</v>
      </c>
      <c r="L164" t="str">
        <f t="shared" si="19"/>
        <v>4224.61</v>
      </c>
      <c r="M164" t="str">
        <f t="shared" si="20"/>
        <v>4255.84</v>
      </c>
      <c r="N164" t="str">
        <f t="shared" si="21"/>
        <v>4217.27</v>
      </c>
      <c r="O164" t="str">
        <f t="shared" si="22"/>
        <v>4246.44</v>
      </c>
      <c r="P164" t="str">
        <f t="shared" si="23"/>
        <v>3208760000</v>
      </c>
      <c r="S164" s="21" t="s">
        <v>367</v>
      </c>
      <c r="T164" t="s">
        <v>394</v>
      </c>
      <c r="U164" t="s">
        <v>384</v>
      </c>
      <c r="V164">
        <v>4719.13</v>
      </c>
      <c r="W164">
        <v>4731.99</v>
      </c>
      <c r="X164">
        <v>4651.8900000000003</v>
      </c>
      <c r="Y164">
        <v>4668.67</v>
      </c>
      <c r="Z164">
        <v>3592810000</v>
      </c>
      <c r="AA164" t="str">
        <f>TRIM(S164)</f>
        <v>12/16/21</v>
      </c>
      <c r="AB164" t="str">
        <f>LEFT(TRIM(T164),3)</f>
        <v>Dec</v>
      </c>
      <c r="AC164" t="str">
        <f>TRIM(U164)</f>
        <v>SP500</v>
      </c>
      <c r="AD164" t="str">
        <f>TRIM(V164)</f>
        <v>4719.13</v>
      </c>
      <c r="AE164" t="str">
        <f>TRIM(W164)</f>
        <v>4731.99</v>
      </c>
      <c r="AF164" t="str">
        <f>TRIM(X164)</f>
        <v>4651.89</v>
      </c>
      <c r="AG164" t="str">
        <f>TRIM(Y164)</f>
        <v>4668.67</v>
      </c>
      <c r="AH164" t="str">
        <f>TRIM(Z164)</f>
        <v>3592810000</v>
      </c>
    </row>
    <row r="165" spans="1:34" x14ac:dyDescent="0.25">
      <c r="A165" t="s">
        <v>342</v>
      </c>
      <c r="B165" t="s">
        <v>393</v>
      </c>
      <c r="C165" t="s">
        <v>384</v>
      </c>
      <c r="D165">
        <v>4712</v>
      </c>
      <c r="E165">
        <v>4743.83</v>
      </c>
      <c r="F165">
        <v>4682.17</v>
      </c>
      <c r="G165">
        <v>4682.9399999999996</v>
      </c>
      <c r="H165">
        <v>3206280000</v>
      </c>
      <c r="I165" t="str">
        <f t="shared" si="16"/>
        <v>11/22/21</v>
      </c>
      <c r="J165" t="str">
        <f t="shared" si="17"/>
        <v>Nov</v>
      </c>
      <c r="K165" t="str">
        <f t="shared" si="18"/>
        <v>SP500</v>
      </c>
      <c r="L165" t="str">
        <f t="shared" si="19"/>
        <v>4712</v>
      </c>
      <c r="M165" t="str">
        <f t="shared" si="20"/>
        <v>4743.83</v>
      </c>
      <c r="N165" t="str">
        <f t="shared" si="21"/>
        <v>4682.17</v>
      </c>
      <c r="O165" t="str">
        <f t="shared" si="22"/>
        <v>4682.94</v>
      </c>
      <c r="P165" t="str">
        <f t="shared" si="23"/>
        <v>3206280000</v>
      </c>
      <c r="S165" s="21" t="s">
        <v>367</v>
      </c>
      <c r="T165" t="s">
        <v>352</v>
      </c>
      <c r="U165" t="s">
        <v>10</v>
      </c>
      <c r="V165">
        <v>48838.59</v>
      </c>
      <c r="W165">
        <v>49466.29</v>
      </c>
      <c r="X165">
        <v>47438.15</v>
      </c>
      <c r="Y165">
        <v>47779.8</v>
      </c>
      <c r="Z165">
        <v>881.67</v>
      </c>
      <c r="AA165" t="str">
        <f>TRIM(S165)</f>
        <v>12/16/21</v>
      </c>
      <c r="AB165" t="str">
        <f>LEFT(TRIM(T165),3)</f>
        <v>Dec</v>
      </c>
      <c r="AC165" t="str">
        <f>TRIM(U165)</f>
        <v>BTCUSD</v>
      </c>
      <c r="AD165" t="str">
        <f>TRIM(V165)</f>
        <v>48838.59</v>
      </c>
      <c r="AE165" t="str">
        <f>TRIM(W165)</f>
        <v>49466.29</v>
      </c>
      <c r="AF165" t="str">
        <f>TRIM(X165)</f>
        <v>47438.15</v>
      </c>
      <c r="AG165" t="str">
        <f>TRIM(Y165)</f>
        <v>47779.8</v>
      </c>
      <c r="AH165" t="str">
        <f>TRIM(Z165)</f>
        <v>881.67</v>
      </c>
    </row>
    <row r="166" spans="1:34" x14ac:dyDescent="0.25">
      <c r="A166" t="s">
        <v>173</v>
      </c>
      <c r="B166" t="s">
        <v>388</v>
      </c>
      <c r="C166" t="s">
        <v>384</v>
      </c>
      <c r="D166">
        <v>4242.8999999999996</v>
      </c>
      <c r="E166">
        <v>4248.38</v>
      </c>
      <c r="F166">
        <v>4232.25</v>
      </c>
      <c r="G166">
        <v>4247.4399999999996</v>
      </c>
      <c r="H166">
        <v>3204280000</v>
      </c>
      <c r="I166" t="str">
        <f t="shared" si="16"/>
        <v>6/11/21</v>
      </c>
      <c r="J166" t="str">
        <f t="shared" si="17"/>
        <v>Jun</v>
      </c>
      <c r="K166" t="str">
        <f t="shared" si="18"/>
        <v>SP500</v>
      </c>
      <c r="L166" t="str">
        <f t="shared" si="19"/>
        <v>4242.9</v>
      </c>
      <c r="M166" t="str">
        <f t="shared" si="20"/>
        <v>4248.38</v>
      </c>
      <c r="N166" t="str">
        <f t="shared" si="21"/>
        <v>4232.25</v>
      </c>
      <c r="O166" t="str">
        <f t="shared" si="22"/>
        <v>4247.44</v>
      </c>
      <c r="P166" t="str">
        <f t="shared" si="23"/>
        <v>3204280000</v>
      </c>
      <c r="S166" s="21" t="s">
        <v>368</v>
      </c>
      <c r="T166" t="s">
        <v>394</v>
      </c>
      <c r="U166" t="s">
        <v>384</v>
      </c>
      <c r="V166">
        <v>4652.5</v>
      </c>
      <c r="W166">
        <v>4666.7</v>
      </c>
      <c r="X166">
        <v>4600.22</v>
      </c>
      <c r="Y166">
        <v>4620.6400000000003</v>
      </c>
      <c r="Z166">
        <v>5609780000</v>
      </c>
      <c r="AA166" t="str">
        <f>TRIM(S166)</f>
        <v>12/17/21</v>
      </c>
      <c r="AB166" t="str">
        <f>LEFT(TRIM(T166),3)</f>
        <v>Dec</v>
      </c>
      <c r="AC166" t="str">
        <f>TRIM(U166)</f>
        <v>SP500</v>
      </c>
      <c r="AD166" t="str">
        <f>TRIM(V166)</f>
        <v>4652.5</v>
      </c>
      <c r="AE166" t="str">
        <f>TRIM(W166)</f>
        <v>4666.7</v>
      </c>
      <c r="AF166" t="str">
        <f>TRIM(X166)</f>
        <v>4600.22</v>
      </c>
      <c r="AG166" t="str">
        <f>TRIM(Y166)</f>
        <v>4620.64</v>
      </c>
      <c r="AH166" t="str">
        <f>TRIM(Z166)</f>
        <v>5609780000</v>
      </c>
    </row>
    <row r="167" spans="1:34" x14ac:dyDescent="0.25">
      <c r="A167" t="s">
        <v>316</v>
      </c>
      <c r="B167" t="s">
        <v>392</v>
      </c>
      <c r="C167" t="s">
        <v>384</v>
      </c>
      <c r="D167">
        <v>4562.84</v>
      </c>
      <c r="E167">
        <v>4597.55</v>
      </c>
      <c r="F167">
        <v>4562.84</v>
      </c>
      <c r="G167">
        <v>4596.42</v>
      </c>
      <c r="H167">
        <v>3197560000</v>
      </c>
      <c r="I167" t="str">
        <f t="shared" si="16"/>
        <v>10/28/21</v>
      </c>
      <c r="J167" t="str">
        <f t="shared" si="17"/>
        <v>Oct</v>
      </c>
      <c r="K167" t="str">
        <f t="shared" si="18"/>
        <v>SP500</v>
      </c>
      <c r="L167" t="str">
        <f t="shared" si="19"/>
        <v>4562.84</v>
      </c>
      <c r="M167" t="str">
        <f t="shared" si="20"/>
        <v>4597.55</v>
      </c>
      <c r="N167" t="str">
        <f t="shared" si="21"/>
        <v>4562.84</v>
      </c>
      <c r="O167" t="str">
        <f t="shared" si="22"/>
        <v>4596.42</v>
      </c>
      <c r="P167" t="str">
        <f t="shared" si="23"/>
        <v>3197560000</v>
      </c>
      <c r="S167" s="21" t="s">
        <v>368</v>
      </c>
      <c r="T167" t="s">
        <v>352</v>
      </c>
      <c r="U167" t="s">
        <v>10</v>
      </c>
      <c r="V167">
        <v>47779.8</v>
      </c>
      <c r="W167">
        <v>48194.13</v>
      </c>
      <c r="X167">
        <v>45463.96</v>
      </c>
      <c r="Y167">
        <v>46312.19</v>
      </c>
      <c r="Z167">
        <v>1294.0999999999999</v>
      </c>
      <c r="AA167" t="str">
        <f>TRIM(S167)</f>
        <v>12/17/21</v>
      </c>
      <c r="AB167" t="str">
        <f>LEFT(TRIM(T167),3)</f>
        <v>Dec</v>
      </c>
      <c r="AC167" t="str">
        <f>TRIM(U167)</f>
        <v>BTCUSD</v>
      </c>
      <c r="AD167" t="str">
        <f>TRIM(V167)</f>
        <v>47779.8</v>
      </c>
      <c r="AE167" t="str">
        <f>TRIM(W167)</f>
        <v>48194.13</v>
      </c>
      <c r="AF167" t="str">
        <f>TRIM(X167)</f>
        <v>45463.96</v>
      </c>
      <c r="AG167" t="str">
        <f>TRIM(Y167)</f>
        <v>46312.19</v>
      </c>
      <c r="AH167" t="str">
        <f>TRIM(Z167)</f>
        <v>1294.1</v>
      </c>
    </row>
    <row r="168" spans="1:34" x14ac:dyDescent="0.25">
      <c r="A168" t="s">
        <v>185</v>
      </c>
      <c r="B168" t="s">
        <v>388</v>
      </c>
      <c r="C168" t="s">
        <v>384</v>
      </c>
      <c r="D168">
        <v>4249.2700000000004</v>
      </c>
      <c r="E168">
        <v>4256.6000000000004</v>
      </c>
      <c r="F168">
        <v>4241.43</v>
      </c>
      <c r="G168">
        <v>4241.84</v>
      </c>
      <c r="H168">
        <v>3172440000</v>
      </c>
      <c r="I168" t="str">
        <f t="shared" si="16"/>
        <v>6/23/21</v>
      </c>
      <c r="J168" t="str">
        <f t="shared" si="17"/>
        <v>Jun</v>
      </c>
      <c r="K168" t="str">
        <f t="shared" si="18"/>
        <v>SP500</v>
      </c>
      <c r="L168" t="str">
        <f t="shared" si="19"/>
        <v>4249.27</v>
      </c>
      <c r="M168" t="str">
        <f t="shared" si="20"/>
        <v>4256.6</v>
      </c>
      <c r="N168" t="str">
        <f t="shared" si="21"/>
        <v>4241.43</v>
      </c>
      <c r="O168" t="str">
        <f t="shared" si="22"/>
        <v>4241.84</v>
      </c>
      <c r="P168" t="str">
        <f t="shared" si="23"/>
        <v>3172440000</v>
      </c>
      <c r="S168" s="21" t="s">
        <v>369</v>
      </c>
      <c r="T168" t="s">
        <v>352</v>
      </c>
      <c r="U168" t="s">
        <v>10</v>
      </c>
      <c r="V168">
        <v>46312.19</v>
      </c>
      <c r="W168">
        <v>47980.93</v>
      </c>
      <c r="X168">
        <v>46100</v>
      </c>
      <c r="Y168">
        <v>47745.99</v>
      </c>
      <c r="Z168">
        <v>500.98</v>
      </c>
      <c r="AA168" t="str">
        <f>TRIM(S168)</f>
        <v>12/18/21</v>
      </c>
      <c r="AB168" t="str">
        <f>LEFT(TRIM(T168),3)</f>
        <v>Dec</v>
      </c>
      <c r="AC168" t="str">
        <f>TRIM(U168)</f>
        <v>BTCUSD</v>
      </c>
      <c r="AD168" t="str">
        <f>TRIM(V168)</f>
        <v>46312.19</v>
      </c>
      <c r="AE168" t="str">
        <f>TRIM(W168)</f>
        <v>47980.93</v>
      </c>
      <c r="AF168" t="str">
        <f>TRIM(X168)</f>
        <v>46100</v>
      </c>
      <c r="AG168" t="str">
        <f>TRIM(Y168)</f>
        <v>47745.99</v>
      </c>
      <c r="AH168" t="str">
        <f>TRIM(Z168)</f>
        <v>500.98</v>
      </c>
    </row>
    <row r="169" spans="1:34" x14ac:dyDescent="0.25">
      <c r="A169" t="s">
        <v>206</v>
      </c>
      <c r="B169" t="s">
        <v>389</v>
      </c>
      <c r="C169" t="s">
        <v>384</v>
      </c>
      <c r="D169">
        <v>4381.07</v>
      </c>
      <c r="E169">
        <v>4392.37</v>
      </c>
      <c r="F169">
        <v>4366.92</v>
      </c>
      <c r="G169">
        <v>4369.21</v>
      </c>
      <c r="H169">
        <v>3166900000</v>
      </c>
      <c r="I169" t="str">
        <f t="shared" si="16"/>
        <v>7/13/21</v>
      </c>
      <c r="J169" t="str">
        <f t="shared" si="17"/>
        <v>Jul</v>
      </c>
      <c r="K169" t="str">
        <f t="shared" si="18"/>
        <v>SP500</v>
      </c>
      <c r="L169" t="str">
        <f t="shared" si="19"/>
        <v>4381.07</v>
      </c>
      <c r="M169" t="str">
        <f t="shared" si="20"/>
        <v>4392.37</v>
      </c>
      <c r="N169" t="str">
        <f t="shared" si="21"/>
        <v>4366.92</v>
      </c>
      <c r="O169" t="str">
        <f t="shared" si="22"/>
        <v>4369.21</v>
      </c>
      <c r="P169" t="str">
        <f t="shared" si="23"/>
        <v>3166900000</v>
      </c>
      <c r="S169" s="21" t="s">
        <v>370</v>
      </c>
      <c r="T169" t="s">
        <v>352</v>
      </c>
      <c r="U169" t="s">
        <v>10</v>
      </c>
      <c r="V169">
        <v>47745.99</v>
      </c>
      <c r="W169">
        <v>48306.22</v>
      </c>
      <c r="X169">
        <v>46255</v>
      </c>
      <c r="Y169">
        <v>46709.08</v>
      </c>
      <c r="Z169">
        <v>670.52</v>
      </c>
      <c r="AA169" t="str">
        <f>TRIM(S169)</f>
        <v>12/19/21</v>
      </c>
      <c r="AB169" t="str">
        <f>LEFT(TRIM(T169),3)</f>
        <v>Dec</v>
      </c>
      <c r="AC169" t="str">
        <f>TRIM(U169)</f>
        <v>BTCUSD</v>
      </c>
      <c r="AD169" t="str">
        <f>TRIM(V169)</f>
        <v>47745.99</v>
      </c>
      <c r="AE169" t="str">
        <f>TRIM(W169)</f>
        <v>48306.22</v>
      </c>
      <c r="AF169" t="str">
        <f>TRIM(X169)</f>
        <v>46255</v>
      </c>
      <c r="AG169" t="str">
        <f>TRIM(Y169)</f>
        <v>46709.08</v>
      </c>
      <c r="AH169" t="str">
        <f>TRIM(Z169)</f>
        <v>670.52</v>
      </c>
    </row>
    <row r="170" spans="1:34" x14ac:dyDescent="0.25">
      <c r="A170" t="s">
        <v>209</v>
      </c>
      <c r="B170" t="s">
        <v>389</v>
      </c>
      <c r="C170" t="s">
        <v>384</v>
      </c>
      <c r="D170">
        <v>4367.43</v>
      </c>
      <c r="E170">
        <v>4375.09</v>
      </c>
      <c r="F170">
        <v>4322.53</v>
      </c>
      <c r="G170">
        <v>4327.16</v>
      </c>
      <c r="H170">
        <v>3165160000</v>
      </c>
      <c r="I170" t="str">
        <f t="shared" si="16"/>
        <v>7/16/21</v>
      </c>
      <c r="J170" t="str">
        <f t="shared" si="17"/>
        <v>Jul</v>
      </c>
      <c r="K170" t="str">
        <f t="shared" si="18"/>
        <v>SP500</v>
      </c>
      <c r="L170" t="str">
        <f t="shared" si="19"/>
        <v>4367.43</v>
      </c>
      <c r="M170" t="str">
        <f t="shared" si="20"/>
        <v>4375.09</v>
      </c>
      <c r="N170" t="str">
        <f t="shared" si="21"/>
        <v>4322.53</v>
      </c>
      <c r="O170" t="str">
        <f t="shared" si="22"/>
        <v>4327.16</v>
      </c>
      <c r="P170" t="str">
        <f t="shared" si="23"/>
        <v>3165160000</v>
      </c>
      <c r="S170" s="21" t="s">
        <v>353</v>
      </c>
      <c r="T170" t="s">
        <v>394</v>
      </c>
      <c r="U170" t="s">
        <v>384</v>
      </c>
      <c r="V170">
        <v>4504.7299999999996</v>
      </c>
      <c r="W170">
        <v>4595.46</v>
      </c>
      <c r="X170">
        <v>4504.7299999999996</v>
      </c>
      <c r="Y170">
        <v>4577.1000000000004</v>
      </c>
      <c r="Z170">
        <v>3771510000</v>
      </c>
      <c r="AA170" t="str">
        <f>TRIM(S170)</f>
        <v>12/2/21</v>
      </c>
      <c r="AB170" t="str">
        <f>LEFT(TRIM(T170),3)</f>
        <v>Dec</v>
      </c>
      <c r="AC170" t="str">
        <f>TRIM(U170)</f>
        <v>SP500</v>
      </c>
      <c r="AD170" t="str">
        <f>TRIM(V170)</f>
        <v>4504.73</v>
      </c>
      <c r="AE170" t="str">
        <f>TRIM(W170)</f>
        <v>4595.46</v>
      </c>
      <c r="AF170" t="str">
        <f>TRIM(X170)</f>
        <v>4504.73</v>
      </c>
      <c r="AG170" t="str">
        <f>TRIM(Y170)</f>
        <v>4577.1</v>
      </c>
      <c r="AH170" t="str">
        <f>TRIM(Z170)</f>
        <v>3771510000</v>
      </c>
    </row>
    <row r="171" spans="1:34" x14ac:dyDescent="0.25">
      <c r="A171" t="s">
        <v>272</v>
      </c>
      <c r="B171" t="s">
        <v>391</v>
      </c>
      <c r="C171" t="s">
        <v>384</v>
      </c>
      <c r="D171">
        <v>4447.49</v>
      </c>
      <c r="E171">
        <v>4486.87</v>
      </c>
      <c r="F171">
        <v>4438.37</v>
      </c>
      <c r="G171">
        <v>4480.7</v>
      </c>
      <c r="H171">
        <v>3154760000</v>
      </c>
      <c r="I171" t="str">
        <f t="shared" si="16"/>
        <v>9/15/21</v>
      </c>
      <c r="J171" t="str">
        <f t="shared" si="17"/>
        <v>Sep</v>
      </c>
      <c r="K171" t="str">
        <f t="shared" si="18"/>
        <v>SP500</v>
      </c>
      <c r="L171" t="str">
        <f t="shared" si="19"/>
        <v>4447.49</v>
      </c>
      <c r="M171" t="str">
        <f t="shared" si="20"/>
        <v>4486.87</v>
      </c>
      <c r="N171" t="str">
        <f t="shared" si="21"/>
        <v>4438.37</v>
      </c>
      <c r="O171" t="str">
        <f t="shared" si="22"/>
        <v>4480.7</v>
      </c>
      <c r="P171" t="str">
        <f t="shared" si="23"/>
        <v>3154760000</v>
      </c>
      <c r="S171" s="21" t="s">
        <v>353</v>
      </c>
      <c r="T171" t="s">
        <v>352</v>
      </c>
      <c r="U171" t="s">
        <v>10</v>
      </c>
      <c r="V171">
        <v>56362.19</v>
      </c>
      <c r="W171">
        <v>57277.919999999998</v>
      </c>
      <c r="X171">
        <v>56000</v>
      </c>
      <c r="Y171">
        <v>56380.25</v>
      </c>
      <c r="Z171">
        <v>1140.49</v>
      </c>
      <c r="AA171" t="str">
        <f>TRIM(S171)</f>
        <v>12/2/21</v>
      </c>
      <c r="AB171" t="str">
        <f>LEFT(TRIM(T171),3)</f>
        <v>Dec</v>
      </c>
      <c r="AC171" t="str">
        <f>TRIM(U171)</f>
        <v>BTCUSD</v>
      </c>
      <c r="AD171" t="str">
        <f>TRIM(V171)</f>
        <v>56362.19</v>
      </c>
      <c r="AE171" t="str">
        <f>TRIM(W171)</f>
        <v>57277.92</v>
      </c>
      <c r="AF171" t="str">
        <f>TRIM(X171)</f>
        <v>56000</v>
      </c>
      <c r="AG171" t="str">
        <f>TRIM(Y171)</f>
        <v>56380.25</v>
      </c>
      <c r="AH171" t="str">
        <f>TRIM(Z171)</f>
        <v>1140.49</v>
      </c>
    </row>
    <row r="172" spans="1:34" x14ac:dyDescent="0.25">
      <c r="A172" t="s">
        <v>288</v>
      </c>
      <c r="B172" t="s">
        <v>392</v>
      </c>
      <c r="C172" t="s">
        <v>384</v>
      </c>
      <c r="D172">
        <v>4317.16</v>
      </c>
      <c r="E172">
        <v>4375.1899999999996</v>
      </c>
      <c r="F172">
        <v>4288.5200000000004</v>
      </c>
      <c r="G172">
        <v>4357.04</v>
      </c>
      <c r="H172">
        <v>3148980000</v>
      </c>
      <c r="I172" t="str">
        <f t="shared" si="16"/>
        <v>10/1/21</v>
      </c>
      <c r="J172" t="str">
        <f t="shared" si="17"/>
        <v>Oct</v>
      </c>
      <c r="K172" t="str">
        <f t="shared" si="18"/>
        <v>SP500</v>
      </c>
      <c r="L172" t="str">
        <f t="shared" si="19"/>
        <v>4317.16</v>
      </c>
      <c r="M172" t="str">
        <f t="shared" si="20"/>
        <v>4375.19</v>
      </c>
      <c r="N172" t="str">
        <f t="shared" si="21"/>
        <v>4288.52</v>
      </c>
      <c r="O172" t="str">
        <f t="shared" si="22"/>
        <v>4357.04</v>
      </c>
      <c r="P172" t="str">
        <f t="shared" si="23"/>
        <v>3148980000</v>
      </c>
      <c r="S172" s="21" t="s">
        <v>371</v>
      </c>
      <c r="T172" t="s">
        <v>394</v>
      </c>
      <c r="U172" t="s">
        <v>384</v>
      </c>
      <c r="V172">
        <v>4587.8999999999996</v>
      </c>
      <c r="W172">
        <v>4587.8999999999996</v>
      </c>
      <c r="X172">
        <v>4531.1000000000004</v>
      </c>
      <c r="Y172">
        <v>4568.0200000000004</v>
      </c>
      <c r="Z172">
        <v>3395780000</v>
      </c>
      <c r="AA172" t="str">
        <f>TRIM(S172)</f>
        <v>12/20/21</v>
      </c>
      <c r="AB172" t="str">
        <f>LEFT(TRIM(T172),3)</f>
        <v>Dec</v>
      </c>
      <c r="AC172" t="str">
        <f>TRIM(U172)</f>
        <v>SP500</v>
      </c>
      <c r="AD172" t="str">
        <f>TRIM(V172)</f>
        <v>4587.9</v>
      </c>
      <c r="AE172" t="str">
        <f>TRIM(W172)</f>
        <v>4587.9</v>
      </c>
      <c r="AF172" t="str">
        <f>TRIM(X172)</f>
        <v>4531.1</v>
      </c>
      <c r="AG172" t="str">
        <f>TRIM(Y172)</f>
        <v>4568.02</v>
      </c>
      <c r="AH172" t="str">
        <f>TRIM(Z172)</f>
        <v>3395780000</v>
      </c>
    </row>
    <row r="173" spans="1:34" x14ac:dyDescent="0.25">
      <c r="A173" t="s">
        <v>186</v>
      </c>
      <c r="B173" t="s">
        <v>388</v>
      </c>
      <c r="C173" t="s">
        <v>384</v>
      </c>
      <c r="D173">
        <v>4256.97</v>
      </c>
      <c r="E173">
        <v>4271.28</v>
      </c>
      <c r="F173">
        <v>4256.97</v>
      </c>
      <c r="G173">
        <v>4266.49</v>
      </c>
      <c r="H173">
        <v>3141680000</v>
      </c>
      <c r="I173" t="str">
        <f t="shared" si="16"/>
        <v>6/24/21</v>
      </c>
      <c r="J173" t="str">
        <f t="shared" si="17"/>
        <v>Jun</v>
      </c>
      <c r="K173" t="str">
        <f t="shared" si="18"/>
        <v>SP500</v>
      </c>
      <c r="L173" t="str">
        <f t="shared" si="19"/>
        <v>4256.97</v>
      </c>
      <c r="M173" t="str">
        <f t="shared" si="20"/>
        <v>4271.28</v>
      </c>
      <c r="N173" t="str">
        <f t="shared" si="21"/>
        <v>4256.97</v>
      </c>
      <c r="O173" t="str">
        <f t="shared" si="22"/>
        <v>4266.49</v>
      </c>
      <c r="P173" t="str">
        <f t="shared" si="23"/>
        <v>3141680000</v>
      </c>
      <c r="S173" s="21" t="s">
        <v>371</v>
      </c>
      <c r="T173" t="s">
        <v>352</v>
      </c>
      <c r="U173" t="s">
        <v>10</v>
      </c>
      <c r="V173">
        <v>46709.08</v>
      </c>
      <c r="W173">
        <v>48082.61</v>
      </c>
      <c r="X173">
        <v>45579.18</v>
      </c>
      <c r="Y173">
        <v>47954.559999999998</v>
      </c>
      <c r="Z173">
        <v>954.7</v>
      </c>
      <c r="AA173" t="str">
        <f>TRIM(S173)</f>
        <v>12/20/21</v>
      </c>
      <c r="AB173" t="str">
        <f>LEFT(TRIM(T173),3)</f>
        <v>Dec</v>
      </c>
      <c r="AC173" t="str">
        <f>TRIM(U173)</f>
        <v>BTCUSD</v>
      </c>
      <c r="AD173" t="str">
        <f>TRIM(V173)</f>
        <v>46709.08</v>
      </c>
      <c r="AE173" t="str">
        <f>TRIM(W173)</f>
        <v>48082.61</v>
      </c>
      <c r="AF173" t="str">
        <f>TRIM(X173)</f>
        <v>45579.18</v>
      </c>
      <c r="AG173" t="str">
        <f>TRIM(Y173)</f>
        <v>47954.56</v>
      </c>
      <c r="AH173" t="str">
        <f>TRIM(Z173)</f>
        <v>954.7</v>
      </c>
    </row>
    <row r="174" spans="1:34" x14ac:dyDescent="0.25">
      <c r="A174" t="s">
        <v>287</v>
      </c>
      <c r="B174" t="s">
        <v>391</v>
      </c>
      <c r="C174" t="s">
        <v>384</v>
      </c>
      <c r="D174">
        <v>4370.67</v>
      </c>
      <c r="E174">
        <v>4382.55</v>
      </c>
      <c r="F174">
        <v>4306.24</v>
      </c>
      <c r="G174">
        <v>4307.54</v>
      </c>
      <c r="H174">
        <v>3123770000</v>
      </c>
      <c r="I174" t="str">
        <f t="shared" si="16"/>
        <v>9/30/21</v>
      </c>
      <c r="J174" t="str">
        <f t="shared" si="17"/>
        <v>Sep</v>
      </c>
      <c r="K174" t="str">
        <f t="shared" si="18"/>
        <v>SP500</v>
      </c>
      <c r="L174" t="str">
        <f t="shared" si="19"/>
        <v>4370.67</v>
      </c>
      <c r="M174" t="str">
        <f t="shared" si="20"/>
        <v>4382.55</v>
      </c>
      <c r="N174" t="str">
        <f t="shared" si="21"/>
        <v>4306.24</v>
      </c>
      <c r="O174" t="str">
        <f t="shared" si="22"/>
        <v>4307.54</v>
      </c>
      <c r="P174" t="str">
        <f t="shared" si="23"/>
        <v>3123770000</v>
      </c>
      <c r="S174" s="21" t="s">
        <v>372</v>
      </c>
      <c r="T174" t="s">
        <v>394</v>
      </c>
      <c r="U174" t="s">
        <v>384</v>
      </c>
      <c r="V174">
        <v>4594.96</v>
      </c>
      <c r="W174">
        <v>4651.1400000000003</v>
      </c>
      <c r="X174">
        <v>4583.16</v>
      </c>
      <c r="Y174">
        <v>4649.2299999999996</v>
      </c>
      <c r="Z174">
        <v>2564370000</v>
      </c>
      <c r="AA174" t="str">
        <f>TRIM(S174)</f>
        <v>12/21/21</v>
      </c>
      <c r="AB174" t="str">
        <f>LEFT(TRIM(T174),3)</f>
        <v>Dec</v>
      </c>
      <c r="AC174" t="str">
        <f>TRIM(U174)</f>
        <v>SP500</v>
      </c>
      <c r="AD174" t="str">
        <f>TRIM(V174)</f>
        <v>4594.96</v>
      </c>
      <c r="AE174" t="str">
        <f>TRIM(W174)</f>
        <v>4651.14</v>
      </c>
      <c r="AF174" t="str">
        <f>TRIM(X174)</f>
        <v>4583.16</v>
      </c>
      <c r="AG174" t="str">
        <f>TRIM(Y174)</f>
        <v>4649.23</v>
      </c>
      <c r="AH174" t="str">
        <f>TRIM(Z174)</f>
        <v>2564370000</v>
      </c>
    </row>
    <row r="175" spans="1:34" x14ac:dyDescent="0.25">
      <c r="A175" t="s">
        <v>244</v>
      </c>
      <c r="B175" t="s">
        <v>390</v>
      </c>
      <c r="C175" t="s">
        <v>384</v>
      </c>
      <c r="D175">
        <v>4382.4399999999996</v>
      </c>
      <c r="E175">
        <v>4418.6099999999997</v>
      </c>
      <c r="F175">
        <v>4367.7299999999996</v>
      </c>
      <c r="G175">
        <v>4405.8</v>
      </c>
      <c r="H175">
        <v>3120840000</v>
      </c>
      <c r="I175" t="str">
        <f t="shared" si="16"/>
        <v>8/19/21</v>
      </c>
      <c r="J175" t="str">
        <f t="shared" si="17"/>
        <v>Aug</v>
      </c>
      <c r="K175" t="str">
        <f t="shared" si="18"/>
        <v>SP500</v>
      </c>
      <c r="L175" t="str">
        <f t="shared" si="19"/>
        <v>4382.44</v>
      </c>
      <c r="M175" t="str">
        <f t="shared" si="20"/>
        <v>4418.61</v>
      </c>
      <c r="N175" t="str">
        <f t="shared" si="21"/>
        <v>4367.73</v>
      </c>
      <c r="O175" t="str">
        <f t="shared" si="22"/>
        <v>4405.8</v>
      </c>
      <c r="P175" t="str">
        <f t="shared" si="23"/>
        <v>3120840000</v>
      </c>
      <c r="S175" s="21" t="s">
        <v>372</v>
      </c>
      <c r="T175" t="s">
        <v>352</v>
      </c>
      <c r="U175" t="s">
        <v>10</v>
      </c>
      <c r="V175">
        <v>47954.559999999998</v>
      </c>
      <c r="W175">
        <v>49598.11</v>
      </c>
      <c r="X175">
        <v>47948.07</v>
      </c>
      <c r="Y175">
        <v>49263.44</v>
      </c>
      <c r="Z175">
        <v>1235.8900000000001</v>
      </c>
      <c r="AA175" t="str">
        <f>TRIM(S175)</f>
        <v>12/21/21</v>
      </c>
      <c r="AB175" t="str">
        <f>LEFT(TRIM(T175),3)</f>
        <v>Dec</v>
      </c>
      <c r="AC175" t="str">
        <f>TRIM(U175)</f>
        <v>BTCUSD</v>
      </c>
      <c r="AD175" t="str">
        <f>TRIM(V175)</f>
        <v>47954.56</v>
      </c>
      <c r="AE175" t="str">
        <f>TRIM(W175)</f>
        <v>49598.11</v>
      </c>
      <c r="AF175" t="str">
        <f>TRIM(X175)</f>
        <v>47948.07</v>
      </c>
      <c r="AG175" t="str">
        <f>TRIM(Y175)</f>
        <v>49263.44</v>
      </c>
      <c r="AH175" t="str">
        <f>TRIM(Z175)</f>
        <v>1235.89</v>
      </c>
    </row>
    <row r="176" spans="1:34" x14ac:dyDescent="0.25">
      <c r="A176" t="s">
        <v>292</v>
      </c>
      <c r="B176" t="s">
        <v>392</v>
      </c>
      <c r="C176" t="s">
        <v>384</v>
      </c>
      <c r="D176">
        <v>4348.84</v>
      </c>
      <c r="E176">
        <v>4355.51</v>
      </c>
      <c r="F176">
        <v>4278.9399999999996</v>
      </c>
      <c r="G176">
        <v>4300.46</v>
      </c>
      <c r="H176">
        <v>3110560000</v>
      </c>
      <c r="I176" t="str">
        <f t="shared" si="16"/>
        <v>10/4/21</v>
      </c>
      <c r="J176" t="str">
        <f t="shared" si="17"/>
        <v>Oct</v>
      </c>
      <c r="K176" t="str">
        <f t="shared" si="18"/>
        <v>SP500</v>
      </c>
      <c r="L176" t="str">
        <f t="shared" si="19"/>
        <v>4348.84</v>
      </c>
      <c r="M176" t="str">
        <f t="shared" si="20"/>
        <v>4355.51</v>
      </c>
      <c r="N176" t="str">
        <f t="shared" si="21"/>
        <v>4278.94</v>
      </c>
      <c r="O176" t="str">
        <f t="shared" si="22"/>
        <v>4300.46</v>
      </c>
      <c r="P176" t="str">
        <f t="shared" si="23"/>
        <v>3110560000</v>
      </c>
      <c r="S176" s="21" t="s">
        <v>373</v>
      </c>
      <c r="T176" t="s">
        <v>394</v>
      </c>
      <c r="U176" t="s">
        <v>384</v>
      </c>
      <c r="V176">
        <v>4650.3599999999997</v>
      </c>
      <c r="W176">
        <v>4697.67</v>
      </c>
      <c r="X176">
        <v>4645.53</v>
      </c>
      <c r="Y176">
        <v>4696.5600000000004</v>
      </c>
      <c r="Z176">
        <v>2439570000</v>
      </c>
      <c r="AA176" t="str">
        <f>TRIM(S176)</f>
        <v>12/22/21</v>
      </c>
      <c r="AB176" t="str">
        <f>LEFT(TRIM(T176),3)</f>
        <v>Dec</v>
      </c>
      <c r="AC176" t="str">
        <f>TRIM(U176)</f>
        <v>SP500</v>
      </c>
      <c r="AD176" t="str">
        <f>TRIM(V176)</f>
        <v>4650.36</v>
      </c>
      <c r="AE176" t="str">
        <f>TRIM(W176)</f>
        <v>4697.67</v>
      </c>
      <c r="AF176" t="str">
        <f>TRIM(X176)</f>
        <v>4645.53</v>
      </c>
      <c r="AG176" t="str">
        <f>TRIM(Y176)</f>
        <v>4696.56</v>
      </c>
      <c r="AH176" t="str">
        <f>TRIM(Z176)</f>
        <v>2439570000</v>
      </c>
    </row>
    <row r="177" spans="1:34" x14ac:dyDescent="0.25">
      <c r="A177" t="s">
        <v>329</v>
      </c>
      <c r="B177" t="s">
        <v>393</v>
      </c>
      <c r="C177" t="s">
        <v>384</v>
      </c>
      <c r="D177">
        <v>4707.25</v>
      </c>
      <c r="E177">
        <v>4708.53</v>
      </c>
      <c r="F177">
        <v>4670.87</v>
      </c>
      <c r="G177">
        <v>4685.25</v>
      </c>
      <c r="H177">
        <v>3110230000</v>
      </c>
      <c r="I177" t="str">
        <f t="shared" si="16"/>
        <v>11/9/21</v>
      </c>
      <c r="J177" t="str">
        <f t="shared" si="17"/>
        <v>Nov</v>
      </c>
      <c r="K177" t="str">
        <f t="shared" si="18"/>
        <v>SP500</v>
      </c>
      <c r="L177" t="str">
        <f t="shared" si="19"/>
        <v>4707.25</v>
      </c>
      <c r="M177" t="str">
        <f t="shared" si="20"/>
        <v>4708.53</v>
      </c>
      <c r="N177" t="str">
        <f t="shared" si="21"/>
        <v>4670.87</v>
      </c>
      <c r="O177" t="str">
        <f t="shared" si="22"/>
        <v>4685.25</v>
      </c>
      <c r="P177" t="str">
        <f t="shared" si="23"/>
        <v>3110230000</v>
      </c>
      <c r="S177" s="21" t="s">
        <v>373</v>
      </c>
      <c r="T177" t="s">
        <v>352</v>
      </c>
      <c r="U177" t="s">
        <v>10</v>
      </c>
      <c r="V177">
        <v>49263.44</v>
      </c>
      <c r="W177">
        <v>49548.86</v>
      </c>
      <c r="X177">
        <v>48063.360000000001</v>
      </c>
      <c r="Y177">
        <v>48545.38</v>
      </c>
      <c r="Z177">
        <v>726.8</v>
      </c>
      <c r="AA177" t="str">
        <f>TRIM(S177)</f>
        <v>12/22/21</v>
      </c>
      <c r="AB177" t="str">
        <f>LEFT(TRIM(T177),3)</f>
        <v>Dec</v>
      </c>
      <c r="AC177" t="str">
        <f>TRIM(U177)</f>
        <v>BTCUSD</v>
      </c>
      <c r="AD177" t="str">
        <f>TRIM(V177)</f>
        <v>49263.44</v>
      </c>
      <c r="AE177" t="str">
        <f>TRIM(W177)</f>
        <v>49548.86</v>
      </c>
      <c r="AF177" t="str">
        <f>TRIM(X177)</f>
        <v>48063.36</v>
      </c>
      <c r="AG177" t="str">
        <f>TRIM(Y177)</f>
        <v>48545.38</v>
      </c>
      <c r="AH177" t="str">
        <f>TRIM(Z177)</f>
        <v>726.8</v>
      </c>
    </row>
    <row r="178" spans="1:34" x14ac:dyDescent="0.25">
      <c r="A178" t="s">
        <v>257</v>
      </c>
      <c r="B178" t="s">
        <v>391</v>
      </c>
      <c r="C178" t="s">
        <v>384</v>
      </c>
      <c r="D178">
        <v>4528.8</v>
      </c>
      <c r="E178">
        <v>4537.1099999999997</v>
      </c>
      <c r="F178">
        <v>4522.0200000000004</v>
      </c>
      <c r="G178">
        <v>4524.09</v>
      </c>
      <c r="H178">
        <v>3101830000</v>
      </c>
      <c r="I178" t="str">
        <f t="shared" si="16"/>
        <v>9/1/21</v>
      </c>
      <c r="J178" t="str">
        <f t="shared" si="17"/>
        <v>Sep</v>
      </c>
      <c r="K178" t="str">
        <f t="shared" si="18"/>
        <v>SP500</v>
      </c>
      <c r="L178" t="str">
        <f t="shared" si="19"/>
        <v>4528.8</v>
      </c>
      <c r="M178" t="str">
        <f t="shared" si="20"/>
        <v>4537.11</v>
      </c>
      <c r="N178" t="str">
        <f t="shared" si="21"/>
        <v>4522.02</v>
      </c>
      <c r="O178" t="str">
        <f t="shared" si="22"/>
        <v>4524.09</v>
      </c>
      <c r="P178" t="str">
        <f t="shared" si="23"/>
        <v>3101830000</v>
      </c>
      <c r="S178" s="21" t="s">
        <v>374</v>
      </c>
      <c r="T178" t="s">
        <v>394</v>
      </c>
      <c r="U178" t="s">
        <v>384</v>
      </c>
      <c r="V178">
        <v>4703.96</v>
      </c>
      <c r="W178">
        <v>4740.74</v>
      </c>
      <c r="X178">
        <v>4703.96</v>
      </c>
      <c r="Y178">
        <v>4725.79</v>
      </c>
      <c r="Z178">
        <v>2194630000</v>
      </c>
      <c r="AA178" t="str">
        <f>TRIM(S178)</f>
        <v>12/23/21</v>
      </c>
      <c r="AB178" t="str">
        <f>LEFT(TRIM(T178),3)</f>
        <v>Dec</v>
      </c>
      <c r="AC178" t="str">
        <f>TRIM(U178)</f>
        <v>SP500</v>
      </c>
      <c r="AD178" t="str">
        <f>TRIM(V178)</f>
        <v>4703.96</v>
      </c>
      <c r="AE178" t="str">
        <f>TRIM(W178)</f>
        <v>4740.74</v>
      </c>
      <c r="AF178" t="str">
        <f>TRIM(X178)</f>
        <v>4703.96</v>
      </c>
      <c r="AG178" t="str">
        <f>TRIM(Y178)</f>
        <v>4725.79</v>
      </c>
      <c r="AH178" t="str">
        <f>TRIM(Z178)</f>
        <v>2194630000</v>
      </c>
    </row>
    <row r="179" spans="1:34" x14ac:dyDescent="0.25">
      <c r="A179" t="s">
        <v>264</v>
      </c>
      <c r="B179" t="s">
        <v>391</v>
      </c>
      <c r="C179" t="s">
        <v>384</v>
      </c>
      <c r="D179">
        <v>4535.38</v>
      </c>
      <c r="E179">
        <v>4535.38</v>
      </c>
      <c r="F179">
        <v>4513</v>
      </c>
      <c r="G179">
        <v>4520.03</v>
      </c>
      <c r="H179">
        <v>3098870000</v>
      </c>
      <c r="I179" t="str">
        <f t="shared" si="16"/>
        <v>9/7/21</v>
      </c>
      <c r="J179" t="str">
        <f t="shared" si="17"/>
        <v>Sep</v>
      </c>
      <c r="K179" t="str">
        <f t="shared" si="18"/>
        <v>SP500</v>
      </c>
      <c r="L179" t="str">
        <f t="shared" si="19"/>
        <v>4535.38</v>
      </c>
      <c r="M179" t="str">
        <f t="shared" si="20"/>
        <v>4535.38</v>
      </c>
      <c r="N179" t="str">
        <f t="shared" si="21"/>
        <v>4513</v>
      </c>
      <c r="O179" t="str">
        <f t="shared" si="22"/>
        <v>4520.03</v>
      </c>
      <c r="P179" t="str">
        <f t="shared" si="23"/>
        <v>3098870000</v>
      </c>
      <c r="S179" s="21" t="s">
        <v>374</v>
      </c>
      <c r="T179" t="s">
        <v>352</v>
      </c>
      <c r="U179" t="s">
        <v>10</v>
      </c>
      <c r="V179">
        <v>48545.38</v>
      </c>
      <c r="W179">
        <v>51533.71</v>
      </c>
      <c r="X179">
        <v>48072.35</v>
      </c>
      <c r="Y179">
        <v>51067.839999999997</v>
      </c>
      <c r="Z179">
        <v>1001.26</v>
      </c>
      <c r="AA179" t="str">
        <f>TRIM(S179)</f>
        <v>12/23/21</v>
      </c>
      <c r="AB179" t="str">
        <f>LEFT(TRIM(T179),3)</f>
        <v>Dec</v>
      </c>
      <c r="AC179" t="str">
        <f>TRIM(U179)</f>
        <v>BTCUSD</v>
      </c>
      <c r="AD179" t="str">
        <f>TRIM(V179)</f>
        <v>48545.38</v>
      </c>
      <c r="AE179" t="str">
        <f>TRIM(W179)</f>
        <v>51533.71</v>
      </c>
      <c r="AF179" t="str">
        <f>TRIM(X179)</f>
        <v>48072.35</v>
      </c>
      <c r="AG179" t="str">
        <f>TRIM(Y179)</f>
        <v>51067.84</v>
      </c>
      <c r="AH179" t="str">
        <f>TRIM(Z179)</f>
        <v>1001.26</v>
      </c>
    </row>
    <row r="180" spans="1:34" x14ac:dyDescent="0.25">
      <c r="A180" t="s">
        <v>270</v>
      </c>
      <c r="B180" t="s">
        <v>391</v>
      </c>
      <c r="C180" t="s">
        <v>384</v>
      </c>
      <c r="D180">
        <v>4474.8100000000004</v>
      </c>
      <c r="E180">
        <v>4492.99</v>
      </c>
      <c r="F180">
        <v>4445.7</v>
      </c>
      <c r="G180">
        <v>4468.7299999999996</v>
      </c>
      <c r="H180">
        <v>3096390000</v>
      </c>
      <c r="I180" t="str">
        <f t="shared" si="16"/>
        <v>9/13/21</v>
      </c>
      <c r="J180" t="str">
        <f t="shared" si="17"/>
        <v>Sep</v>
      </c>
      <c r="K180" t="str">
        <f t="shared" si="18"/>
        <v>SP500</v>
      </c>
      <c r="L180" t="str">
        <f t="shared" si="19"/>
        <v>4474.81</v>
      </c>
      <c r="M180" t="str">
        <f t="shared" si="20"/>
        <v>4492.99</v>
      </c>
      <c r="N180" t="str">
        <f t="shared" si="21"/>
        <v>4445.7</v>
      </c>
      <c r="O180" t="str">
        <f t="shared" si="22"/>
        <v>4468.73</v>
      </c>
      <c r="P180" t="str">
        <f t="shared" si="23"/>
        <v>3096390000</v>
      </c>
      <c r="S180" s="21" t="s">
        <v>375</v>
      </c>
      <c r="T180" t="s">
        <v>352</v>
      </c>
      <c r="U180" t="s">
        <v>10</v>
      </c>
      <c r="V180">
        <v>51067.839999999997</v>
      </c>
      <c r="W180">
        <v>51866.86</v>
      </c>
      <c r="X180">
        <v>50461.08</v>
      </c>
      <c r="Y180">
        <v>50872.31</v>
      </c>
      <c r="Z180">
        <v>558.12</v>
      </c>
      <c r="AA180" t="str">
        <f>TRIM(S180)</f>
        <v>12/24/21</v>
      </c>
      <c r="AB180" t="str">
        <f>LEFT(TRIM(T180),3)</f>
        <v>Dec</v>
      </c>
      <c r="AC180" t="str">
        <f>TRIM(U180)</f>
        <v>BTCUSD</v>
      </c>
      <c r="AD180" t="str">
        <f>TRIM(V180)</f>
        <v>51067.84</v>
      </c>
      <c r="AE180" t="str">
        <f>TRIM(W180)</f>
        <v>51866.86</v>
      </c>
      <c r="AF180" t="str">
        <f>TRIM(X180)</f>
        <v>50461.08</v>
      </c>
      <c r="AG180" t="str">
        <f>TRIM(Y180)</f>
        <v>50872.31</v>
      </c>
      <c r="AH180" t="str">
        <f>TRIM(Z180)</f>
        <v>558.12</v>
      </c>
    </row>
    <row r="181" spans="1:34" x14ac:dyDescent="0.25">
      <c r="A181" t="s">
        <v>295</v>
      </c>
      <c r="B181" t="s">
        <v>392</v>
      </c>
      <c r="C181" t="s">
        <v>384</v>
      </c>
      <c r="D181">
        <v>4383.7299999999996</v>
      </c>
      <c r="E181">
        <v>4429.97</v>
      </c>
      <c r="F181">
        <v>4383.7299999999996</v>
      </c>
      <c r="G181">
        <v>4399.76</v>
      </c>
      <c r="H181">
        <v>3096080000</v>
      </c>
      <c r="I181" t="str">
        <f t="shared" si="16"/>
        <v>10/7/21</v>
      </c>
      <c r="J181" t="str">
        <f t="shared" si="17"/>
        <v>Oct</v>
      </c>
      <c r="K181" t="str">
        <f t="shared" si="18"/>
        <v>SP500</v>
      </c>
      <c r="L181" t="str">
        <f t="shared" si="19"/>
        <v>4383.73</v>
      </c>
      <c r="M181" t="str">
        <f t="shared" si="20"/>
        <v>4429.97</v>
      </c>
      <c r="N181" t="str">
        <f t="shared" si="21"/>
        <v>4383.73</v>
      </c>
      <c r="O181" t="str">
        <f t="shared" si="22"/>
        <v>4399.76</v>
      </c>
      <c r="P181" t="str">
        <f t="shared" si="23"/>
        <v>3096080000</v>
      </c>
      <c r="S181" s="21" t="s">
        <v>376</v>
      </c>
      <c r="T181" t="s">
        <v>352</v>
      </c>
      <c r="U181" t="s">
        <v>10</v>
      </c>
      <c r="V181">
        <v>50872.31</v>
      </c>
      <c r="W181">
        <v>51156.95</v>
      </c>
      <c r="X181">
        <v>49656.65</v>
      </c>
      <c r="Y181">
        <v>49705.21</v>
      </c>
      <c r="Z181">
        <v>400.67</v>
      </c>
      <c r="AA181" t="str">
        <f>TRIM(S181)</f>
        <v>12/25/21</v>
      </c>
      <c r="AB181" t="str">
        <f>LEFT(TRIM(T181),3)</f>
        <v>Dec</v>
      </c>
      <c r="AC181" t="str">
        <f>TRIM(U181)</f>
        <v>BTCUSD</v>
      </c>
      <c r="AD181" t="str">
        <f>TRIM(V181)</f>
        <v>50872.31</v>
      </c>
      <c r="AE181" t="str">
        <f>TRIM(W181)</f>
        <v>51156.95</v>
      </c>
      <c r="AF181" t="str">
        <f>TRIM(X181)</f>
        <v>49656.65</v>
      </c>
      <c r="AG181" t="str">
        <f>TRIM(Y181)</f>
        <v>49705.21</v>
      </c>
      <c r="AH181" t="str">
        <f>TRIM(Z181)</f>
        <v>400.67</v>
      </c>
    </row>
    <row r="182" spans="1:34" x14ac:dyDescent="0.25">
      <c r="A182" t="s">
        <v>256</v>
      </c>
      <c r="B182" t="s">
        <v>390</v>
      </c>
      <c r="C182" t="s">
        <v>384</v>
      </c>
      <c r="D182">
        <v>4529.75</v>
      </c>
      <c r="E182">
        <v>4531.3900000000003</v>
      </c>
      <c r="F182">
        <v>4515.8</v>
      </c>
      <c r="G182">
        <v>4522.68</v>
      </c>
      <c r="H182">
        <v>3090380000</v>
      </c>
      <c r="I182" t="str">
        <f t="shared" si="16"/>
        <v>8/31/21</v>
      </c>
      <c r="J182" t="str">
        <f t="shared" si="17"/>
        <v>Aug</v>
      </c>
      <c r="K182" t="str">
        <f t="shared" si="18"/>
        <v>SP500</v>
      </c>
      <c r="L182" t="str">
        <f t="shared" si="19"/>
        <v>4529.75</v>
      </c>
      <c r="M182" t="str">
        <f t="shared" si="20"/>
        <v>4531.39</v>
      </c>
      <c r="N182" t="str">
        <f t="shared" si="21"/>
        <v>4515.8</v>
      </c>
      <c r="O182" t="str">
        <f t="shared" si="22"/>
        <v>4522.68</v>
      </c>
      <c r="P182" t="str">
        <f t="shared" si="23"/>
        <v>3090380000</v>
      </c>
      <c r="S182" s="21" t="s">
        <v>377</v>
      </c>
      <c r="T182" t="s">
        <v>352</v>
      </c>
      <c r="U182" t="s">
        <v>10</v>
      </c>
      <c r="V182">
        <v>49705.21</v>
      </c>
      <c r="W182">
        <v>51294.26</v>
      </c>
      <c r="X182">
        <v>49460.66</v>
      </c>
      <c r="Y182">
        <v>51036.12</v>
      </c>
      <c r="Z182">
        <v>489.24</v>
      </c>
      <c r="AA182" t="str">
        <f>TRIM(S182)</f>
        <v>12/26/21</v>
      </c>
      <c r="AB182" t="str">
        <f>LEFT(TRIM(T182),3)</f>
        <v>Dec</v>
      </c>
      <c r="AC182" t="str">
        <f>TRIM(U182)</f>
        <v>BTCUSD</v>
      </c>
      <c r="AD182" t="str">
        <f>TRIM(V182)</f>
        <v>49705.21</v>
      </c>
      <c r="AE182" t="str">
        <f>TRIM(W182)</f>
        <v>51294.26</v>
      </c>
      <c r="AF182" t="str">
        <f>TRIM(X182)</f>
        <v>49460.66</v>
      </c>
      <c r="AG182" t="str">
        <f>TRIM(Y182)</f>
        <v>51036.12</v>
      </c>
      <c r="AH182" t="str">
        <f>TRIM(Z182)</f>
        <v>489.24</v>
      </c>
    </row>
    <row r="183" spans="1:34" x14ac:dyDescent="0.25">
      <c r="A183" t="s">
        <v>214</v>
      </c>
      <c r="B183" t="s">
        <v>389</v>
      </c>
      <c r="C183" t="s">
        <v>384</v>
      </c>
      <c r="D183">
        <v>4331.13</v>
      </c>
      <c r="E183">
        <v>4359.7</v>
      </c>
      <c r="F183">
        <v>4331.13</v>
      </c>
      <c r="G183">
        <v>4358.6899999999996</v>
      </c>
      <c r="H183">
        <v>3078550000</v>
      </c>
      <c r="I183" t="str">
        <f t="shared" si="16"/>
        <v>7/21/21</v>
      </c>
      <c r="J183" t="str">
        <f t="shared" si="17"/>
        <v>Jul</v>
      </c>
      <c r="K183" t="str">
        <f t="shared" si="18"/>
        <v>SP500</v>
      </c>
      <c r="L183" t="str">
        <f t="shared" si="19"/>
        <v>4331.13</v>
      </c>
      <c r="M183" t="str">
        <f t="shared" si="20"/>
        <v>4359.7</v>
      </c>
      <c r="N183" t="str">
        <f t="shared" si="21"/>
        <v>4331.13</v>
      </c>
      <c r="O183" t="str">
        <f t="shared" si="22"/>
        <v>4358.69</v>
      </c>
      <c r="P183" t="str">
        <f t="shared" si="23"/>
        <v>3078550000</v>
      </c>
      <c r="S183" s="21" t="s">
        <v>378</v>
      </c>
      <c r="T183" t="s">
        <v>394</v>
      </c>
      <c r="U183" t="s">
        <v>384</v>
      </c>
      <c r="V183">
        <v>4733.99</v>
      </c>
      <c r="W183">
        <v>4791.49</v>
      </c>
      <c r="X183">
        <v>4733.99</v>
      </c>
      <c r="Y183">
        <v>4791.1899999999996</v>
      </c>
      <c r="Z183">
        <v>2264120000</v>
      </c>
      <c r="AA183" t="str">
        <f>TRIM(S183)</f>
        <v>12/27/21</v>
      </c>
      <c r="AB183" t="str">
        <f>LEFT(TRIM(T183),3)</f>
        <v>Dec</v>
      </c>
      <c r="AC183" t="str">
        <f>TRIM(U183)</f>
        <v>SP500</v>
      </c>
      <c r="AD183" t="str">
        <f>TRIM(V183)</f>
        <v>4733.99</v>
      </c>
      <c r="AE183" t="str">
        <f>TRIM(W183)</f>
        <v>4791.49</v>
      </c>
      <c r="AF183" t="str">
        <f>TRIM(X183)</f>
        <v>4733.99</v>
      </c>
      <c r="AG183" t="str">
        <f>TRIM(Y183)</f>
        <v>4791.19</v>
      </c>
      <c r="AH183" t="str">
        <f>TRIM(Z183)</f>
        <v>2264120000</v>
      </c>
    </row>
    <row r="184" spans="1:34" x14ac:dyDescent="0.25">
      <c r="A184" t="s">
        <v>193</v>
      </c>
      <c r="B184" t="s">
        <v>389</v>
      </c>
      <c r="C184" t="s">
        <v>384</v>
      </c>
      <c r="D184">
        <v>4300.7299999999996</v>
      </c>
      <c r="E184">
        <v>4320.66</v>
      </c>
      <c r="F184">
        <v>4300.7299999999996</v>
      </c>
      <c r="G184">
        <v>4319.9399999999996</v>
      </c>
      <c r="H184">
        <v>3077580000</v>
      </c>
      <c r="I184" t="str">
        <f t="shared" si="16"/>
        <v>7/1/21</v>
      </c>
      <c r="J184" t="str">
        <f t="shared" si="17"/>
        <v>Jul</v>
      </c>
      <c r="K184" t="str">
        <f t="shared" si="18"/>
        <v>SP500</v>
      </c>
      <c r="L184" t="str">
        <f t="shared" si="19"/>
        <v>4300.73</v>
      </c>
      <c r="M184" t="str">
        <f t="shared" si="20"/>
        <v>4320.66</v>
      </c>
      <c r="N184" t="str">
        <f t="shared" si="21"/>
        <v>4300.73</v>
      </c>
      <c r="O184" t="str">
        <f t="shared" si="22"/>
        <v>4319.94</v>
      </c>
      <c r="P184" t="str">
        <f t="shared" si="23"/>
        <v>3077580000</v>
      </c>
      <c r="S184" s="21" t="s">
        <v>378</v>
      </c>
      <c r="T184" t="s">
        <v>352</v>
      </c>
      <c r="U184" t="s">
        <v>10</v>
      </c>
      <c r="V184">
        <v>51036.12</v>
      </c>
      <c r="W184">
        <v>52104.93</v>
      </c>
      <c r="X184">
        <v>49509.47</v>
      </c>
      <c r="Y184">
        <v>49821.79</v>
      </c>
      <c r="Z184">
        <v>896.04</v>
      </c>
      <c r="AA184" t="str">
        <f>TRIM(S184)</f>
        <v>12/27/21</v>
      </c>
      <c r="AB184" t="str">
        <f>LEFT(TRIM(T184),3)</f>
        <v>Dec</v>
      </c>
      <c r="AC184" t="str">
        <f>TRIM(U184)</f>
        <v>BTCUSD</v>
      </c>
      <c r="AD184" t="str">
        <f>TRIM(V184)</f>
        <v>51036.12</v>
      </c>
      <c r="AE184" t="str">
        <f>TRIM(W184)</f>
        <v>52104.93</v>
      </c>
      <c r="AF184" t="str">
        <f>TRIM(X184)</f>
        <v>49509.47</v>
      </c>
      <c r="AG184" t="str">
        <f>TRIM(Y184)</f>
        <v>49821.79</v>
      </c>
      <c r="AH184" t="str">
        <f>TRIM(Z184)</f>
        <v>896.04</v>
      </c>
    </row>
    <row r="185" spans="1:34" x14ac:dyDescent="0.25">
      <c r="A185" t="s">
        <v>310</v>
      </c>
      <c r="B185" t="s">
        <v>392</v>
      </c>
      <c r="C185" t="s">
        <v>384</v>
      </c>
      <c r="D185">
        <v>4546.12</v>
      </c>
      <c r="E185">
        <v>4559.67</v>
      </c>
      <c r="F185">
        <v>4524</v>
      </c>
      <c r="G185">
        <v>4544.8999999999996</v>
      </c>
      <c r="H185">
        <v>3062810000</v>
      </c>
      <c r="I185" t="str">
        <f t="shared" si="16"/>
        <v>10/22/21</v>
      </c>
      <c r="J185" t="str">
        <f t="shared" si="17"/>
        <v>Oct</v>
      </c>
      <c r="K185" t="str">
        <f t="shared" si="18"/>
        <v>SP500</v>
      </c>
      <c r="L185" t="str">
        <f t="shared" si="19"/>
        <v>4546.12</v>
      </c>
      <c r="M185" t="str">
        <f t="shared" si="20"/>
        <v>4559.67</v>
      </c>
      <c r="N185" t="str">
        <f t="shared" si="21"/>
        <v>4524</v>
      </c>
      <c r="O185" t="str">
        <f t="shared" si="22"/>
        <v>4544.9</v>
      </c>
      <c r="P185" t="str">
        <f t="shared" si="23"/>
        <v>3062810000</v>
      </c>
      <c r="S185" s="21" t="s">
        <v>379</v>
      </c>
      <c r="T185" t="s">
        <v>394</v>
      </c>
      <c r="U185" t="s">
        <v>384</v>
      </c>
      <c r="V185">
        <v>4795.49</v>
      </c>
      <c r="W185">
        <v>4807.0200000000004</v>
      </c>
      <c r="X185">
        <v>4780.04</v>
      </c>
      <c r="Y185">
        <v>4786.3500000000004</v>
      </c>
      <c r="Z185">
        <v>2217050000</v>
      </c>
      <c r="AA185" t="str">
        <f>TRIM(S185)</f>
        <v>12/28/21</v>
      </c>
      <c r="AB185" t="str">
        <f>LEFT(TRIM(T185),3)</f>
        <v>Dec</v>
      </c>
      <c r="AC185" t="str">
        <f>TRIM(U185)</f>
        <v>SP500</v>
      </c>
      <c r="AD185" t="str">
        <f>TRIM(V185)</f>
        <v>4795.49</v>
      </c>
      <c r="AE185" t="str">
        <f>TRIM(W185)</f>
        <v>4807.02</v>
      </c>
      <c r="AF185" t="str">
        <f>TRIM(X185)</f>
        <v>4780.04</v>
      </c>
      <c r="AG185" t="str">
        <f>TRIM(Y185)</f>
        <v>4786.35</v>
      </c>
      <c r="AH185" t="str">
        <f>TRIM(Z185)</f>
        <v>2217050000</v>
      </c>
    </row>
    <row r="186" spans="1:34" x14ac:dyDescent="0.25">
      <c r="A186" t="s">
        <v>359</v>
      </c>
      <c r="B186" t="s">
        <v>394</v>
      </c>
      <c r="C186" t="s">
        <v>384</v>
      </c>
      <c r="D186">
        <v>4690.8599999999997</v>
      </c>
      <c r="E186">
        <v>4705.0600000000004</v>
      </c>
      <c r="F186">
        <v>4674.5200000000004</v>
      </c>
      <c r="G186">
        <v>4701.21</v>
      </c>
      <c r="H186">
        <v>3061550000</v>
      </c>
      <c r="I186" t="str">
        <f t="shared" si="16"/>
        <v>12/8/21</v>
      </c>
      <c r="J186" t="str">
        <f t="shared" si="17"/>
        <v>Dec</v>
      </c>
      <c r="K186" t="str">
        <f t="shared" si="18"/>
        <v>SP500</v>
      </c>
      <c r="L186" t="str">
        <f t="shared" si="19"/>
        <v>4690.86</v>
      </c>
      <c r="M186" t="str">
        <f t="shared" si="20"/>
        <v>4705.06</v>
      </c>
      <c r="N186" t="str">
        <f t="shared" si="21"/>
        <v>4674.52</v>
      </c>
      <c r="O186" t="str">
        <f t="shared" si="22"/>
        <v>4701.21</v>
      </c>
      <c r="P186" t="str">
        <f t="shared" si="23"/>
        <v>3061550000</v>
      </c>
      <c r="S186" s="21" t="s">
        <v>379</v>
      </c>
      <c r="T186" t="s">
        <v>352</v>
      </c>
      <c r="U186" t="s">
        <v>10</v>
      </c>
      <c r="V186">
        <v>49821.79</v>
      </c>
      <c r="W186">
        <v>49834.68</v>
      </c>
      <c r="X186">
        <v>47322.97</v>
      </c>
      <c r="Y186">
        <v>48017.93</v>
      </c>
      <c r="Z186">
        <v>1275.01</v>
      </c>
      <c r="AA186" t="str">
        <f>TRIM(S186)</f>
        <v>12/28/21</v>
      </c>
      <c r="AB186" t="str">
        <f>LEFT(TRIM(T186),3)</f>
        <v>Dec</v>
      </c>
      <c r="AC186" t="str">
        <f>TRIM(U186)</f>
        <v>BTCUSD</v>
      </c>
      <c r="AD186" t="str">
        <f>TRIM(V186)</f>
        <v>49821.79</v>
      </c>
      <c r="AE186" t="str">
        <f>TRIM(W186)</f>
        <v>49834.68</v>
      </c>
      <c r="AF186" t="str">
        <f>TRIM(X186)</f>
        <v>47322.97</v>
      </c>
      <c r="AG186" t="str">
        <f>TRIM(Y186)</f>
        <v>48017.93</v>
      </c>
      <c r="AH186" t="str">
        <f>TRIM(Z186)</f>
        <v>1275.01</v>
      </c>
    </row>
    <row r="187" spans="1:34" x14ac:dyDescent="0.25">
      <c r="A187" t="s">
        <v>191</v>
      </c>
      <c r="B187" t="s">
        <v>388</v>
      </c>
      <c r="C187" t="s">
        <v>384</v>
      </c>
      <c r="D187">
        <v>4293.21</v>
      </c>
      <c r="E187">
        <v>4300.5200000000004</v>
      </c>
      <c r="F187">
        <v>4287.04</v>
      </c>
      <c r="G187">
        <v>4291.8</v>
      </c>
      <c r="H187">
        <v>3049560000</v>
      </c>
      <c r="I187" t="str">
        <f t="shared" si="16"/>
        <v>6/29/21</v>
      </c>
      <c r="J187" t="str">
        <f t="shared" si="17"/>
        <v>Jun</v>
      </c>
      <c r="K187" t="str">
        <f t="shared" si="18"/>
        <v>SP500</v>
      </c>
      <c r="L187" t="str">
        <f t="shared" si="19"/>
        <v>4293.21</v>
      </c>
      <c r="M187" t="str">
        <f t="shared" si="20"/>
        <v>4300.52</v>
      </c>
      <c r="N187" t="str">
        <f t="shared" si="21"/>
        <v>4287.04</v>
      </c>
      <c r="O187" t="str">
        <f t="shared" si="22"/>
        <v>4291.8</v>
      </c>
      <c r="P187" t="str">
        <f t="shared" si="23"/>
        <v>3049560000</v>
      </c>
      <c r="S187" s="21" t="s">
        <v>380</v>
      </c>
      <c r="T187" t="s">
        <v>394</v>
      </c>
      <c r="U187" t="s">
        <v>384</v>
      </c>
      <c r="V187">
        <v>4788.6400000000003</v>
      </c>
      <c r="W187">
        <v>4804.0600000000004</v>
      </c>
      <c r="X187">
        <v>4778.08</v>
      </c>
      <c r="Y187">
        <v>4793.0600000000004</v>
      </c>
      <c r="Z187">
        <v>2369370000</v>
      </c>
      <c r="AA187" t="str">
        <f>TRIM(S187)</f>
        <v>12/29/21</v>
      </c>
      <c r="AB187" t="str">
        <f>LEFT(TRIM(T187),3)</f>
        <v>Dec</v>
      </c>
      <c r="AC187" t="str">
        <f>TRIM(U187)</f>
        <v>SP500</v>
      </c>
      <c r="AD187" t="str">
        <f>TRIM(V187)</f>
        <v>4788.64</v>
      </c>
      <c r="AE187" t="str">
        <f>TRIM(W187)</f>
        <v>4804.06</v>
      </c>
      <c r="AF187" t="str">
        <f>TRIM(X187)</f>
        <v>4778.08</v>
      </c>
      <c r="AG187" t="str">
        <f>TRIM(Y187)</f>
        <v>4793.06</v>
      </c>
      <c r="AH187" t="str">
        <f>TRIM(Z187)</f>
        <v>2369370000</v>
      </c>
    </row>
    <row r="188" spans="1:34" x14ac:dyDescent="0.25">
      <c r="A188" t="s">
        <v>278</v>
      </c>
      <c r="B188" t="s">
        <v>391</v>
      </c>
      <c r="C188" t="s">
        <v>384</v>
      </c>
      <c r="D188">
        <v>4374.45</v>
      </c>
      <c r="E188">
        <v>4394.87</v>
      </c>
      <c r="F188">
        <v>4347.96</v>
      </c>
      <c r="G188">
        <v>4354.1899999999996</v>
      </c>
      <c r="H188">
        <v>3044300000</v>
      </c>
      <c r="I188" t="str">
        <f t="shared" si="16"/>
        <v>9/21/21</v>
      </c>
      <c r="J188" t="str">
        <f t="shared" si="17"/>
        <v>Sep</v>
      </c>
      <c r="K188" t="str">
        <f t="shared" si="18"/>
        <v>SP500</v>
      </c>
      <c r="L188" t="str">
        <f t="shared" si="19"/>
        <v>4374.45</v>
      </c>
      <c r="M188" t="str">
        <f t="shared" si="20"/>
        <v>4394.87</v>
      </c>
      <c r="N188" t="str">
        <f t="shared" si="21"/>
        <v>4347.96</v>
      </c>
      <c r="O188" t="str">
        <f t="shared" si="22"/>
        <v>4354.19</v>
      </c>
      <c r="P188" t="str">
        <f t="shared" si="23"/>
        <v>3044300000</v>
      </c>
      <c r="S188" s="21" t="s">
        <v>380</v>
      </c>
      <c r="T188" t="s">
        <v>352</v>
      </c>
      <c r="U188" t="s">
        <v>10</v>
      </c>
      <c r="V188">
        <v>48017.93</v>
      </c>
      <c r="W188">
        <v>48075.97</v>
      </c>
      <c r="X188">
        <v>45945.3</v>
      </c>
      <c r="Y188">
        <v>46502.44</v>
      </c>
      <c r="Z188">
        <v>1119.6300000000001</v>
      </c>
      <c r="AA188" t="str">
        <f>TRIM(S188)</f>
        <v>12/29/21</v>
      </c>
      <c r="AB188" t="str">
        <f>LEFT(TRIM(T188),3)</f>
        <v>Dec</v>
      </c>
      <c r="AC188" t="str">
        <f>TRIM(U188)</f>
        <v>BTCUSD</v>
      </c>
      <c r="AD188" t="str">
        <f>TRIM(V188)</f>
        <v>48017.93</v>
      </c>
      <c r="AE188" t="str">
        <f>TRIM(W188)</f>
        <v>48075.97</v>
      </c>
      <c r="AF188" t="str">
        <f>TRIM(X188)</f>
        <v>45945.3</v>
      </c>
      <c r="AG188" t="str">
        <f>TRIM(Y188)</f>
        <v>46502.44</v>
      </c>
      <c r="AH188" t="str">
        <f>TRIM(Z188)</f>
        <v>1119.63</v>
      </c>
    </row>
    <row r="189" spans="1:34" x14ac:dyDescent="0.25">
      <c r="A189" t="s">
        <v>249</v>
      </c>
      <c r="B189" t="s">
        <v>390</v>
      </c>
      <c r="C189" t="s">
        <v>384</v>
      </c>
      <c r="D189">
        <v>4484.3999999999996</v>
      </c>
      <c r="E189">
        <v>4492.8100000000004</v>
      </c>
      <c r="F189">
        <v>4482.28</v>
      </c>
      <c r="G189">
        <v>4486.2299999999996</v>
      </c>
      <c r="H189">
        <v>3037770000</v>
      </c>
      <c r="I189" t="str">
        <f t="shared" si="16"/>
        <v>8/24/21</v>
      </c>
      <c r="J189" t="str">
        <f t="shared" si="17"/>
        <v>Aug</v>
      </c>
      <c r="K189" t="str">
        <f t="shared" si="18"/>
        <v>SP500</v>
      </c>
      <c r="L189" t="str">
        <f t="shared" si="19"/>
        <v>4484.4</v>
      </c>
      <c r="M189" t="str">
        <f t="shared" si="20"/>
        <v>4492.81</v>
      </c>
      <c r="N189" t="str">
        <f t="shared" si="21"/>
        <v>4482.28</v>
      </c>
      <c r="O189" t="str">
        <f t="shared" si="22"/>
        <v>4486.23</v>
      </c>
      <c r="P189" t="str">
        <f t="shared" si="23"/>
        <v>3037770000</v>
      </c>
      <c r="S189" s="21" t="s">
        <v>354</v>
      </c>
      <c r="T189" t="s">
        <v>394</v>
      </c>
      <c r="U189" t="s">
        <v>384</v>
      </c>
      <c r="V189">
        <v>4589.49</v>
      </c>
      <c r="W189">
        <v>4608.03</v>
      </c>
      <c r="X189">
        <v>4495.12</v>
      </c>
      <c r="Y189">
        <v>4538.43</v>
      </c>
      <c r="Z189">
        <v>3971500000</v>
      </c>
      <c r="AA189" t="str">
        <f>TRIM(S189)</f>
        <v>12/3/21</v>
      </c>
      <c r="AB189" t="str">
        <f>LEFT(TRIM(T189),3)</f>
        <v>Dec</v>
      </c>
      <c r="AC189" t="str">
        <f>TRIM(U189)</f>
        <v>SP500</v>
      </c>
      <c r="AD189" t="str">
        <f>TRIM(V189)</f>
        <v>4589.49</v>
      </c>
      <c r="AE189" t="str">
        <f>TRIM(W189)</f>
        <v>4608.03</v>
      </c>
      <c r="AF189" t="str">
        <f>TRIM(X189)</f>
        <v>4495.12</v>
      </c>
      <c r="AG189" t="str">
        <f>TRIM(Y189)</f>
        <v>4538.43</v>
      </c>
      <c r="AH189" t="str">
        <f>TRIM(Z189)</f>
        <v>3971500000</v>
      </c>
    </row>
    <row r="190" spans="1:34" x14ac:dyDescent="0.25">
      <c r="A190" t="s">
        <v>266</v>
      </c>
      <c r="B190" t="s">
        <v>391</v>
      </c>
      <c r="C190" t="s">
        <v>384</v>
      </c>
      <c r="D190">
        <v>4513.0200000000004</v>
      </c>
      <c r="E190">
        <v>4529.8999999999996</v>
      </c>
      <c r="F190">
        <v>4492.07</v>
      </c>
      <c r="G190">
        <v>4493.28</v>
      </c>
      <c r="H190">
        <v>3035300000</v>
      </c>
      <c r="I190" t="str">
        <f t="shared" si="16"/>
        <v>9/9/21</v>
      </c>
      <c r="J190" t="str">
        <f t="shared" si="17"/>
        <v>Sep</v>
      </c>
      <c r="K190" t="str">
        <f t="shared" si="18"/>
        <v>SP500</v>
      </c>
      <c r="L190" t="str">
        <f t="shared" si="19"/>
        <v>4513.02</v>
      </c>
      <c r="M190" t="str">
        <f t="shared" si="20"/>
        <v>4529.9</v>
      </c>
      <c r="N190" t="str">
        <f t="shared" si="21"/>
        <v>4492.07</v>
      </c>
      <c r="O190" t="str">
        <f t="shared" si="22"/>
        <v>4493.28</v>
      </c>
      <c r="P190" t="str">
        <f t="shared" si="23"/>
        <v>3035300000</v>
      </c>
      <c r="S190" s="21" t="s">
        <v>354</v>
      </c>
      <c r="T190" t="s">
        <v>352</v>
      </c>
      <c r="U190" t="s">
        <v>10</v>
      </c>
      <c r="V190">
        <v>56380.25</v>
      </c>
      <c r="W190">
        <v>57673.58</v>
      </c>
      <c r="X190">
        <v>51619.3</v>
      </c>
      <c r="Y190">
        <v>52055.9</v>
      </c>
      <c r="Z190">
        <v>1784.77</v>
      </c>
      <c r="AA190" t="str">
        <f>TRIM(S190)</f>
        <v>12/3/21</v>
      </c>
      <c r="AB190" t="str">
        <f>LEFT(TRIM(T190),3)</f>
        <v>Dec</v>
      </c>
      <c r="AC190" t="str">
        <f>TRIM(U190)</f>
        <v>BTCUSD</v>
      </c>
      <c r="AD190" t="str">
        <f>TRIM(V190)</f>
        <v>56380.25</v>
      </c>
      <c r="AE190" t="str">
        <f>TRIM(W190)</f>
        <v>57673.58</v>
      </c>
      <c r="AF190" t="str">
        <f>TRIM(X190)</f>
        <v>51619.3</v>
      </c>
      <c r="AG190" t="str">
        <f>TRIM(Y190)</f>
        <v>52055.9</v>
      </c>
      <c r="AH190" t="str">
        <f>TRIM(Z190)</f>
        <v>1784.77</v>
      </c>
    </row>
    <row r="191" spans="1:34" x14ac:dyDescent="0.25">
      <c r="A191" t="s">
        <v>284</v>
      </c>
      <c r="B191" t="s">
        <v>391</v>
      </c>
      <c r="C191" t="s">
        <v>384</v>
      </c>
      <c r="D191">
        <v>4442.12</v>
      </c>
      <c r="E191">
        <v>4457.3</v>
      </c>
      <c r="F191">
        <v>4436.1899999999996</v>
      </c>
      <c r="G191">
        <v>4443.1099999999997</v>
      </c>
      <c r="H191">
        <v>3032870000</v>
      </c>
      <c r="I191" t="str">
        <f t="shared" si="16"/>
        <v>9/27/21</v>
      </c>
      <c r="J191" t="str">
        <f t="shared" si="17"/>
        <v>Sep</v>
      </c>
      <c r="K191" t="str">
        <f t="shared" si="18"/>
        <v>SP500</v>
      </c>
      <c r="L191" t="str">
        <f t="shared" si="19"/>
        <v>4442.12</v>
      </c>
      <c r="M191" t="str">
        <f t="shared" si="20"/>
        <v>4457.3</v>
      </c>
      <c r="N191" t="str">
        <f t="shared" si="21"/>
        <v>4436.19</v>
      </c>
      <c r="O191" t="str">
        <f t="shared" si="22"/>
        <v>4443.11</v>
      </c>
      <c r="P191" t="str">
        <f t="shared" si="23"/>
        <v>3032870000</v>
      </c>
      <c r="S191" s="21" t="s">
        <v>381</v>
      </c>
      <c r="T191" t="s">
        <v>394</v>
      </c>
      <c r="U191" t="s">
        <v>384</v>
      </c>
      <c r="V191">
        <v>4794.2299999999996</v>
      </c>
      <c r="W191">
        <v>4808.93</v>
      </c>
      <c r="X191">
        <v>4775.33</v>
      </c>
      <c r="Y191">
        <v>4778.7299999999996</v>
      </c>
      <c r="Z191">
        <v>2390990000</v>
      </c>
      <c r="AA191" t="str">
        <f>TRIM(S191)</f>
        <v>12/30/21</v>
      </c>
      <c r="AB191" t="str">
        <f>LEFT(TRIM(T191),3)</f>
        <v>Dec</v>
      </c>
      <c r="AC191" t="str">
        <f>TRIM(U191)</f>
        <v>SP500</v>
      </c>
      <c r="AD191" t="str">
        <f>TRIM(V191)</f>
        <v>4794.23</v>
      </c>
      <c r="AE191" t="str">
        <f>TRIM(W191)</f>
        <v>4808.93</v>
      </c>
      <c r="AF191" t="str">
        <f>TRIM(X191)</f>
        <v>4775.33</v>
      </c>
      <c r="AG191" t="str">
        <f>TRIM(Y191)</f>
        <v>4778.73</v>
      </c>
      <c r="AH191" t="str">
        <f>TRIM(Z191)</f>
        <v>2390990000</v>
      </c>
    </row>
    <row r="192" spans="1:34" x14ac:dyDescent="0.25">
      <c r="A192" t="s">
        <v>150</v>
      </c>
      <c r="B192" t="s">
        <v>131</v>
      </c>
      <c r="C192" t="s">
        <v>384</v>
      </c>
      <c r="D192">
        <v>4121.97</v>
      </c>
      <c r="E192">
        <v>4172.8</v>
      </c>
      <c r="F192">
        <v>4121.97</v>
      </c>
      <c r="G192">
        <v>4159.12</v>
      </c>
      <c r="H192">
        <v>3019060000</v>
      </c>
      <c r="I192" t="str">
        <f t="shared" si="16"/>
        <v>5/20/21</v>
      </c>
      <c r="J192" t="str">
        <f t="shared" si="17"/>
        <v>May</v>
      </c>
      <c r="K192" t="str">
        <f t="shared" si="18"/>
        <v>SP500</v>
      </c>
      <c r="L192" t="str">
        <f t="shared" si="19"/>
        <v>4121.97</v>
      </c>
      <c r="M192" t="str">
        <f t="shared" si="20"/>
        <v>4172.8</v>
      </c>
      <c r="N192" t="str">
        <f t="shared" si="21"/>
        <v>4121.97</v>
      </c>
      <c r="O192" t="str">
        <f t="shared" si="22"/>
        <v>4159.12</v>
      </c>
      <c r="P192" t="str">
        <f t="shared" si="23"/>
        <v>3019060000</v>
      </c>
      <c r="S192" s="21" t="s">
        <v>381</v>
      </c>
      <c r="T192" t="s">
        <v>352</v>
      </c>
      <c r="U192" t="s">
        <v>10</v>
      </c>
      <c r="V192">
        <v>46502.44</v>
      </c>
      <c r="W192">
        <v>47949.3</v>
      </c>
      <c r="X192">
        <v>46496.19</v>
      </c>
      <c r="Y192">
        <v>47207.99</v>
      </c>
      <c r="Z192">
        <v>998.41</v>
      </c>
      <c r="AA192" t="str">
        <f>TRIM(S192)</f>
        <v>12/30/21</v>
      </c>
      <c r="AB192" t="str">
        <f>LEFT(TRIM(T192),3)</f>
        <v>Dec</v>
      </c>
      <c r="AC192" t="str">
        <f>TRIM(U192)</f>
        <v>BTCUSD</v>
      </c>
      <c r="AD192" t="str">
        <f>TRIM(V192)</f>
        <v>46502.44</v>
      </c>
      <c r="AE192" t="str">
        <f>TRIM(W192)</f>
        <v>47949.3</v>
      </c>
      <c r="AF192" t="str">
        <f>TRIM(X192)</f>
        <v>46496.19</v>
      </c>
      <c r="AG192" t="str">
        <f>TRIM(Y192)</f>
        <v>47207.99</v>
      </c>
      <c r="AH192" t="str">
        <f>TRIM(Z192)</f>
        <v>998.41</v>
      </c>
    </row>
    <row r="193" spans="1:34" x14ac:dyDescent="0.25">
      <c r="A193" t="s">
        <v>309</v>
      </c>
      <c r="B193" t="s">
        <v>392</v>
      </c>
      <c r="C193" t="s">
        <v>384</v>
      </c>
      <c r="D193">
        <v>4532.24</v>
      </c>
      <c r="E193">
        <v>4551.4399999999996</v>
      </c>
      <c r="F193">
        <v>4526.8900000000003</v>
      </c>
      <c r="G193">
        <v>4549.78</v>
      </c>
      <c r="H193">
        <v>3016950000</v>
      </c>
      <c r="I193" t="str">
        <f t="shared" si="16"/>
        <v>10/21/21</v>
      </c>
      <c r="J193" t="str">
        <f t="shared" si="17"/>
        <v>Oct</v>
      </c>
      <c r="K193" t="str">
        <f t="shared" si="18"/>
        <v>SP500</v>
      </c>
      <c r="L193" t="str">
        <f t="shared" si="19"/>
        <v>4532.24</v>
      </c>
      <c r="M193" t="str">
        <f t="shared" si="20"/>
        <v>4551.44</v>
      </c>
      <c r="N193" t="str">
        <f t="shared" si="21"/>
        <v>4526.89</v>
      </c>
      <c r="O193" t="str">
        <f t="shared" si="22"/>
        <v>4549.78</v>
      </c>
      <c r="P193" t="str">
        <f t="shared" si="23"/>
        <v>3016950000</v>
      </c>
      <c r="S193" s="21" t="s">
        <v>382</v>
      </c>
      <c r="T193" t="s">
        <v>394</v>
      </c>
      <c r="U193" t="s">
        <v>384</v>
      </c>
      <c r="V193">
        <v>4775.21</v>
      </c>
      <c r="W193">
        <v>4786.83</v>
      </c>
      <c r="X193">
        <v>4765.75</v>
      </c>
      <c r="Y193">
        <v>4766.18</v>
      </c>
      <c r="Z193">
        <v>2446190000</v>
      </c>
      <c r="AA193" t="str">
        <f>TRIM(S193)</f>
        <v>12/31/21</v>
      </c>
      <c r="AB193" t="str">
        <f>LEFT(TRIM(T193),3)</f>
        <v>Dec</v>
      </c>
      <c r="AC193" t="str">
        <f>TRIM(U193)</f>
        <v>SP500</v>
      </c>
      <c r="AD193" t="str">
        <f>TRIM(V193)</f>
        <v>4775.21</v>
      </c>
      <c r="AE193" t="str">
        <f>TRIM(W193)</f>
        <v>4786.83</v>
      </c>
      <c r="AF193" t="str">
        <f>TRIM(X193)</f>
        <v>4765.75</v>
      </c>
      <c r="AG193" t="str">
        <f>TRIM(Y193)</f>
        <v>4766.18</v>
      </c>
      <c r="AH193" t="str">
        <f>TRIM(Z193)</f>
        <v>2446190000</v>
      </c>
    </row>
    <row r="194" spans="1:34" x14ac:dyDescent="0.25">
      <c r="A194" t="s">
        <v>303</v>
      </c>
      <c r="B194" t="s">
        <v>392</v>
      </c>
      <c r="C194" t="s">
        <v>384</v>
      </c>
      <c r="D194">
        <v>4447.6899999999996</v>
      </c>
      <c r="E194">
        <v>4475.82</v>
      </c>
      <c r="F194">
        <v>4447.6899999999996</v>
      </c>
      <c r="G194">
        <v>4471.37</v>
      </c>
      <c r="H194">
        <v>3000560000</v>
      </c>
      <c r="I194" t="str">
        <f t="shared" ref="I194:I257" si="24">TRIM(A194)</f>
        <v>10/15/21</v>
      </c>
      <c r="J194" t="str">
        <f t="shared" ref="J194:J257" si="25">LEFT(TRIM(B194),3)</f>
        <v>Oct</v>
      </c>
      <c r="K194" t="str">
        <f t="shared" ref="K194:K257" si="26">TRIM(C194)</f>
        <v>SP500</v>
      </c>
      <c r="L194" t="str">
        <f t="shared" ref="L194:L257" si="27">TRIM(D194)</f>
        <v>4447.69</v>
      </c>
      <c r="M194" t="str">
        <f t="shared" ref="M194:M257" si="28">TRIM(E194)</f>
        <v>4475.82</v>
      </c>
      <c r="N194" t="str">
        <f t="shared" ref="N194:N257" si="29">TRIM(F194)</f>
        <v>4447.69</v>
      </c>
      <c r="O194" t="str">
        <f t="shared" ref="O194:O257" si="30">TRIM(G194)</f>
        <v>4471.37</v>
      </c>
      <c r="P194" t="str">
        <f t="shared" ref="P194:P257" si="31">TRIM(H194)</f>
        <v>3000560000</v>
      </c>
      <c r="S194" s="21" t="s">
        <v>382</v>
      </c>
      <c r="T194" t="s">
        <v>352</v>
      </c>
      <c r="U194" t="s">
        <v>10</v>
      </c>
      <c r="V194">
        <v>47207.99</v>
      </c>
      <c r="W194">
        <v>48578.35</v>
      </c>
      <c r="X194">
        <v>45641.11</v>
      </c>
      <c r="Y194">
        <v>46806.83</v>
      </c>
      <c r="Z194">
        <v>1591.71</v>
      </c>
      <c r="AA194" t="str">
        <f>TRIM(S194)</f>
        <v>12/31/21</v>
      </c>
      <c r="AB194" t="str">
        <f>LEFT(TRIM(T194),3)</f>
        <v>Dec</v>
      </c>
      <c r="AC194" t="str">
        <f>TRIM(U194)</f>
        <v>BTCUSD</v>
      </c>
      <c r="AD194" t="str">
        <f>TRIM(V194)</f>
        <v>47207.99</v>
      </c>
      <c r="AE194" t="str">
        <f>TRIM(W194)</f>
        <v>48578.35</v>
      </c>
      <c r="AF194" t="str">
        <f>TRIM(X194)</f>
        <v>45641.11</v>
      </c>
      <c r="AG194" t="str">
        <f>TRIM(Y194)</f>
        <v>46806.83</v>
      </c>
      <c r="AH194" t="str">
        <f>TRIM(Z194)</f>
        <v>1591.71</v>
      </c>
    </row>
    <row r="195" spans="1:34" x14ac:dyDescent="0.25">
      <c r="A195" t="s">
        <v>205</v>
      </c>
      <c r="B195" t="s">
        <v>389</v>
      </c>
      <c r="C195" t="s">
        <v>384</v>
      </c>
      <c r="D195">
        <v>4372.41</v>
      </c>
      <c r="E195">
        <v>4386.68</v>
      </c>
      <c r="F195">
        <v>4364.03</v>
      </c>
      <c r="G195">
        <v>4384.63</v>
      </c>
      <c r="H195">
        <v>2983980000</v>
      </c>
      <c r="I195" t="str">
        <f t="shared" si="24"/>
        <v>7/12/21</v>
      </c>
      <c r="J195" t="str">
        <f t="shared" si="25"/>
        <v>Jul</v>
      </c>
      <c r="K195" t="str">
        <f t="shared" si="26"/>
        <v>SP500</v>
      </c>
      <c r="L195" t="str">
        <f t="shared" si="27"/>
        <v>4372.41</v>
      </c>
      <c r="M195" t="str">
        <f t="shared" si="28"/>
        <v>4386.68</v>
      </c>
      <c r="N195" t="str">
        <f t="shared" si="29"/>
        <v>4364.03</v>
      </c>
      <c r="O195" t="str">
        <f t="shared" si="30"/>
        <v>4384.63</v>
      </c>
      <c r="P195" t="str">
        <f t="shared" si="31"/>
        <v>2983980000</v>
      </c>
      <c r="S195" s="21" t="s">
        <v>355</v>
      </c>
      <c r="T195" t="s">
        <v>352</v>
      </c>
      <c r="U195" t="s">
        <v>10</v>
      </c>
      <c r="V195">
        <v>52055.9</v>
      </c>
      <c r="W195">
        <v>52644.42</v>
      </c>
      <c r="X195">
        <v>42074.62</v>
      </c>
      <c r="Y195">
        <v>49249.56</v>
      </c>
      <c r="Z195">
        <v>5486.89</v>
      </c>
      <c r="AA195" t="str">
        <f>TRIM(S195)</f>
        <v>12/4/21</v>
      </c>
      <c r="AB195" t="str">
        <f>LEFT(TRIM(T195),3)</f>
        <v>Dec</v>
      </c>
      <c r="AC195" t="str">
        <f>TRIM(U195)</f>
        <v>BTCUSD</v>
      </c>
      <c r="AD195" t="str">
        <f>TRIM(V195)</f>
        <v>52055.9</v>
      </c>
      <c r="AE195" t="str">
        <f>TRIM(W195)</f>
        <v>52644.42</v>
      </c>
      <c r="AF195" t="str">
        <f>TRIM(X195)</f>
        <v>42074.62</v>
      </c>
      <c r="AG195" t="str">
        <f>TRIM(Y195)</f>
        <v>49249.56</v>
      </c>
      <c r="AH195" t="str">
        <f>TRIM(Z195)</f>
        <v>5486.89</v>
      </c>
    </row>
    <row r="196" spans="1:34" x14ac:dyDescent="0.25">
      <c r="A196" t="s">
        <v>293</v>
      </c>
      <c r="B196" t="s">
        <v>392</v>
      </c>
      <c r="C196" t="s">
        <v>384</v>
      </c>
      <c r="D196">
        <v>4309.87</v>
      </c>
      <c r="E196">
        <v>4369.2299999999996</v>
      </c>
      <c r="F196">
        <v>4309.87</v>
      </c>
      <c r="G196">
        <v>4345.72</v>
      </c>
      <c r="H196">
        <v>2967400000</v>
      </c>
      <c r="I196" t="str">
        <f t="shared" si="24"/>
        <v>10/5/21</v>
      </c>
      <c r="J196" t="str">
        <f t="shared" si="25"/>
        <v>Oct</v>
      </c>
      <c r="K196" t="str">
        <f t="shared" si="26"/>
        <v>SP500</v>
      </c>
      <c r="L196" t="str">
        <f t="shared" si="27"/>
        <v>4309.87</v>
      </c>
      <c r="M196" t="str">
        <f t="shared" si="28"/>
        <v>4369.23</v>
      </c>
      <c r="N196" t="str">
        <f t="shared" si="29"/>
        <v>4309.87</v>
      </c>
      <c r="O196" t="str">
        <f t="shared" si="30"/>
        <v>4345.72</v>
      </c>
      <c r="P196" t="str">
        <f t="shared" si="31"/>
        <v>2967400000</v>
      </c>
      <c r="S196" s="21" t="s">
        <v>356</v>
      </c>
      <c r="T196" t="s">
        <v>352</v>
      </c>
      <c r="U196" t="s">
        <v>10</v>
      </c>
      <c r="V196">
        <v>49249.56</v>
      </c>
      <c r="W196">
        <v>49786.95</v>
      </c>
      <c r="X196">
        <v>47844.03</v>
      </c>
      <c r="Y196">
        <v>49103.01</v>
      </c>
      <c r="Z196">
        <v>3697.03</v>
      </c>
      <c r="AA196" t="str">
        <f>TRIM(S196)</f>
        <v>12/5/21</v>
      </c>
      <c r="AB196" t="str">
        <f>LEFT(TRIM(T196),3)</f>
        <v>Dec</v>
      </c>
      <c r="AC196" t="str">
        <f>TRIM(U196)</f>
        <v>BTCUSD</v>
      </c>
      <c r="AD196" t="str">
        <f>TRIM(V196)</f>
        <v>49249.56</v>
      </c>
      <c r="AE196" t="str">
        <f>TRIM(W196)</f>
        <v>49786.95</v>
      </c>
      <c r="AF196" t="str">
        <f>TRIM(X196)</f>
        <v>47844.03</v>
      </c>
      <c r="AG196" t="str">
        <f>TRIM(Y196)</f>
        <v>49103.01</v>
      </c>
      <c r="AH196" t="str">
        <f>TRIM(Z196)</f>
        <v>3697.03</v>
      </c>
    </row>
    <row r="197" spans="1:34" x14ac:dyDescent="0.25">
      <c r="A197" t="s">
        <v>248</v>
      </c>
      <c r="B197" t="s">
        <v>390</v>
      </c>
      <c r="C197" t="s">
        <v>384</v>
      </c>
      <c r="D197">
        <v>4450.29</v>
      </c>
      <c r="E197">
        <v>4489.88</v>
      </c>
      <c r="F197">
        <v>4450.29</v>
      </c>
      <c r="G197">
        <v>4479.53</v>
      </c>
      <c r="H197">
        <v>2965520000</v>
      </c>
      <c r="I197" t="str">
        <f t="shared" si="24"/>
        <v>8/23/21</v>
      </c>
      <c r="J197" t="str">
        <f t="shared" si="25"/>
        <v>Aug</v>
      </c>
      <c r="K197" t="str">
        <f t="shared" si="26"/>
        <v>SP500</v>
      </c>
      <c r="L197" t="str">
        <f t="shared" si="27"/>
        <v>4450.29</v>
      </c>
      <c r="M197" t="str">
        <f t="shared" si="28"/>
        <v>4489.88</v>
      </c>
      <c r="N197" t="str">
        <f t="shared" si="29"/>
        <v>4450.29</v>
      </c>
      <c r="O197" t="str">
        <f t="shared" si="30"/>
        <v>4479.53</v>
      </c>
      <c r="P197" t="str">
        <f t="shared" si="31"/>
        <v>2965520000</v>
      </c>
      <c r="S197" s="21" t="s">
        <v>357</v>
      </c>
      <c r="T197" t="s">
        <v>394</v>
      </c>
      <c r="U197" t="s">
        <v>384</v>
      </c>
      <c r="V197">
        <v>4548.37</v>
      </c>
      <c r="W197">
        <v>4612.6000000000004</v>
      </c>
      <c r="X197">
        <v>4540.51</v>
      </c>
      <c r="Y197">
        <v>4591.67</v>
      </c>
      <c r="Z197">
        <v>3305690000</v>
      </c>
      <c r="AA197" t="str">
        <f>TRIM(S197)</f>
        <v>12/6/21</v>
      </c>
      <c r="AB197" t="str">
        <f>LEFT(TRIM(T197),3)</f>
        <v>Dec</v>
      </c>
      <c r="AC197" t="str">
        <f>TRIM(U197)</f>
        <v>SP500</v>
      </c>
      <c r="AD197" t="str">
        <f>TRIM(V197)</f>
        <v>4548.37</v>
      </c>
      <c r="AE197" t="str">
        <f>TRIM(W197)</f>
        <v>4612.6</v>
      </c>
      <c r="AF197" t="str">
        <f>TRIM(X197)</f>
        <v>4540.51</v>
      </c>
      <c r="AG197" t="str">
        <f>TRIM(Y197)</f>
        <v>4591.67</v>
      </c>
      <c r="AH197" t="str">
        <f>TRIM(Z197)</f>
        <v>3305690000</v>
      </c>
    </row>
    <row r="198" spans="1:34" x14ac:dyDescent="0.25">
      <c r="A198" t="s">
        <v>243</v>
      </c>
      <c r="B198" t="s">
        <v>390</v>
      </c>
      <c r="C198" t="s">
        <v>384</v>
      </c>
      <c r="D198">
        <v>4440.9399999999996</v>
      </c>
      <c r="E198">
        <v>4454.32</v>
      </c>
      <c r="F198">
        <v>4397.59</v>
      </c>
      <c r="G198">
        <v>4400.2700000000004</v>
      </c>
      <c r="H198">
        <v>2965210000</v>
      </c>
      <c r="I198" t="str">
        <f t="shared" si="24"/>
        <v>8/18/21</v>
      </c>
      <c r="J198" t="str">
        <f t="shared" si="25"/>
        <v>Aug</v>
      </c>
      <c r="K198" t="str">
        <f t="shared" si="26"/>
        <v>SP500</v>
      </c>
      <c r="L198" t="str">
        <f t="shared" si="27"/>
        <v>4440.94</v>
      </c>
      <c r="M198" t="str">
        <f t="shared" si="28"/>
        <v>4454.32</v>
      </c>
      <c r="N198" t="str">
        <f t="shared" si="29"/>
        <v>4397.59</v>
      </c>
      <c r="O198" t="str">
        <f t="shared" si="30"/>
        <v>4400.27</v>
      </c>
      <c r="P198" t="str">
        <f t="shared" si="31"/>
        <v>2965210000</v>
      </c>
      <c r="S198" s="21" t="s">
        <v>357</v>
      </c>
      <c r="T198" t="s">
        <v>352</v>
      </c>
      <c r="U198" t="s">
        <v>10</v>
      </c>
      <c r="V198">
        <v>49103.01</v>
      </c>
      <c r="W198">
        <v>51481.04</v>
      </c>
      <c r="X198">
        <v>47165.65</v>
      </c>
      <c r="Y198">
        <v>51012.43</v>
      </c>
      <c r="Z198">
        <v>2139.33</v>
      </c>
      <c r="AA198" t="str">
        <f>TRIM(S198)</f>
        <v>12/6/21</v>
      </c>
      <c r="AB198" t="str">
        <f>LEFT(TRIM(T198),3)</f>
        <v>Dec</v>
      </c>
      <c r="AC198" t="str">
        <f>TRIM(U198)</f>
        <v>BTCUSD</v>
      </c>
      <c r="AD198" t="str">
        <f>TRIM(V198)</f>
        <v>49103.01</v>
      </c>
      <c r="AE198" t="str">
        <f>TRIM(W198)</f>
        <v>51481.04</v>
      </c>
      <c r="AF198" t="str">
        <f>TRIM(X198)</f>
        <v>47165.65</v>
      </c>
      <c r="AG198" t="str">
        <f>TRIM(Y198)</f>
        <v>51012.43</v>
      </c>
      <c r="AH198" t="str">
        <f>TRIM(Z198)</f>
        <v>2139.33</v>
      </c>
    </row>
    <row r="199" spans="1:34" x14ac:dyDescent="0.25">
      <c r="A199" t="s">
        <v>154</v>
      </c>
      <c r="B199" t="s">
        <v>131</v>
      </c>
      <c r="C199" t="s">
        <v>384</v>
      </c>
      <c r="D199">
        <v>4170.16</v>
      </c>
      <c r="E199">
        <v>4209.5200000000004</v>
      </c>
      <c r="F199">
        <v>4170.16</v>
      </c>
      <c r="G199">
        <v>4197.05</v>
      </c>
      <c r="H199">
        <v>2947400000</v>
      </c>
      <c r="I199" t="str">
        <f t="shared" si="24"/>
        <v>5/24/21</v>
      </c>
      <c r="J199" t="str">
        <f t="shared" si="25"/>
        <v>May</v>
      </c>
      <c r="K199" t="str">
        <f t="shared" si="26"/>
        <v>SP500</v>
      </c>
      <c r="L199" t="str">
        <f t="shared" si="27"/>
        <v>4170.16</v>
      </c>
      <c r="M199" t="str">
        <f t="shared" si="28"/>
        <v>4209.52</v>
      </c>
      <c r="N199" t="str">
        <f t="shared" si="29"/>
        <v>4170.16</v>
      </c>
      <c r="O199" t="str">
        <f t="shared" si="30"/>
        <v>4197.05</v>
      </c>
      <c r="P199" t="str">
        <f t="shared" si="31"/>
        <v>2947400000</v>
      </c>
      <c r="S199" s="21" t="s">
        <v>358</v>
      </c>
      <c r="T199" t="s">
        <v>394</v>
      </c>
      <c r="U199" t="s">
        <v>384</v>
      </c>
      <c r="V199">
        <v>4631.97</v>
      </c>
      <c r="W199">
        <v>4694.04</v>
      </c>
      <c r="X199">
        <v>4631.97</v>
      </c>
      <c r="Y199">
        <v>4686.75</v>
      </c>
      <c r="Z199">
        <v>3334320000</v>
      </c>
      <c r="AA199" t="str">
        <f>TRIM(S199)</f>
        <v>12/7/21</v>
      </c>
      <c r="AB199" t="str">
        <f>LEFT(TRIM(T199),3)</f>
        <v>Dec</v>
      </c>
      <c r="AC199" t="str">
        <f>TRIM(U199)</f>
        <v>SP500</v>
      </c>
      <c r="AD199" t="str">
        <f>TRIM(V199)</f>
        <v>4631.97</v>
      </c>
      <c r="AE199" t="str">
        <f>TRIM(W199)</f>
        <v>4694.04</v>
      </c>
      <c r="AF199" t="str">
        <f>TRIM(X199)</f>
        <v>4631.97</v>
      </c>
      <c r="AG199" t="str">
        <f>TRIM(Y199)</f>
        <v>4686.75</v>
      </c>
      <c r="AH199" t="str">
        <f>TRIM(Z199)</f>
        <v>3334320000</v>
      </c>
    </row>
    <row r="200" spans="1:34" x14ac:dyDescent="0.25">
      <c r="A200" t="s">
        <v>301</v>
      </c>
      <c r="B200" t="s">
        <v>392</v>
      </c>
      <c r="C200" t="s">
        <v>384</v>
      </c>
      <c r="D200">
        <v>4358.01</v>
      </c>
      <c r="E200">
        <v>4372.87</v>
      </c>
      <c r="F200">
        <v>4329.92</v>
      </c>
      <c r="G200">
        <v>4363.8</v>
      </c>
      <c r="H200">
        <v>2926460000</v>
      </c>
      <c r="I200" t="str">
        <f t="shared" si="24"/>
        <v>10/13/21</v>
      </c>
      <c r="J200" t="str">
        <f t="shared" si="25"/>
        <v>Oct</v>
      </c>
      <c r="K200" t="str">
        <f t="shared" si="26"/>
        <v>SP500</v>
      </c>
      <c r="L200" t="str">
        <f t="shared" si="27"/>
        <v>4358.01</v>
      </c>
      <c r="M200" t="str">
        <f t="shared" si="28"/>
        <v>4372.87</v>
      </c>
      <c r="N200" t="str">
        <f t="shared" si="29"/>
        <v>4329.92</v>
      </c>
      <c r="O200" t="str">
        <f t="shared" si="30"/>
        <v>4363.8</v>
      </c>
      <c r="P200" t="str">
        <f t="shared" si="31"/>
        <v>2926460000</v>
      </c>
      <c r="S200" s="21" t="s">
        <v>358</v>
      </c>
      <c r="T200" t="s">
        <v>352</v>
      </c>
      <c r="U200" t="s">
        <v>10</v>
      </c>
      <c r="V200">
        <v>51012.43</v>
      </c>
      <c r="W200">
        <v>51982.66</v>
      </c>
      <c r="X200">
        <v>50086</v>
      </c>
      <c r="Y200">
        <v>50162.48</v>
      </c>
      <c r="Z200">
        <v>1220.79</v>
      </c>
      <c r="AA200" t="str">
        <f>TRIM(S200)</f>
        <v>12/7/21</v>
      </c>
      <c r="AB200" t="str">
        <f>LEFT(TRIM(T200),3)</f>
        <v>Dec</v>
      </c>
      <c r="AC200" t="str">
        <f>TRIM(U200)</f>
        <v>BTCUSD</v>
      </c>
      <c r="AD200" t="str">
        <f>TRIM(V200)</f>
        <v>51012.43</v>
      </c>
      <c r="AE200" t="str">
        <f>TRIM(W200)</f>
        <v>51982.66</v>
      </c>
      <c r="AF200" t="str">
        <f>TRIM(X200)</f>
        <v>50086</v>
      </c>
      <c r="AG200" t="str">
        <f>TRIM(Y200)</f>
        <v>50162.48</v>
      </c>
      <c r="AH200" t="str">
        <f>TRIM(Z200)</f>
        <v>1220.79</v>
      </c>
    </row>
    <row r="201" spans="1:34" x14ac:dyDescent="0.25">
      <c r="A201" t="s">
        <v>320</v>
      </c>
      <c r="B201" t="s">
        <v>393</v>
      </c>
      <c r="C201" t="s">
        <v>384</v>
      </c>
      <c r="D201">
        <v>4610.62</v>
      </c>
      <c r="E201">
        <v>4620.34</v>
      </c>
      <c r="F201">
        <v>4595.0600000000004</v>
      </c>
      <c r="G201">
        <v>4613.67</v>
      </c>
      <c r="H201">
        <v>2924000000</v>
      </c>
      <c r="I201" t="str">
        <f t="shared" si="24"/>
        <v>11/1/21</v>
      </c>
      <c r="J201" t="str">
        <f t="shared" si="25"/>
        <v>Nov</v>
      </c>
      <c r="K201" t="str">
        <f t="shared" si="26"/>
        <v>SP500</v>
      </c>
      <c r="L201" t="str">
        <f t="shared" si="27"/>
        <v>4610.62</v>
      </c>
      <c r="M201" t="str">
        <f t="shared" si="28"/>
        <v>4620.34</v>
      </c>
      <c r="N201" t="str">
        <f t="shared" si="29"/>
        <v>4595.06</v>
      </c>
      <c r="O201" t="str">
        <f t="shared" si="30"/>
        <v>4613.67</v>
      </c>
      <c r="P201" t="str">
        <f t="shared" si="31"/>
        <v>2924000000</v>
      </c>
      <c r="S201" s="21" t="s">
        <v>359</v>
      </c>
      <c r="T201" t="s">
        <v>394</v>
      </c>
      <c r="U201" t="s">
        <v>384</v>
      </c>
      <c r="V201">
        <v>4690.8599999999997</v>
      </c>
      <c r="W201">
        <v>4705.0600000000004</v>
      </c>
      <c r="X201">
        <v>4674.5200000000004</v>
      </c>
      <c r="Y201">
        <v>4701.21</v>
      </c>
      <c r="Z201">
        <v>3061550000</v>
      </c>
      <c r="AA201" t="str">
        <f>TRIM(S201)</f>
        <v>12/8/21</v>
      </c>
      <c r="AB201" t="str">
        <f>LEFT(TRIM(T201),3)</f>
        <v>Dec</v>
      </c>
      <c r="AC201" t="str">
        <f>TRIM(U201)</f>
        <v>SP500</v>
      </c>
      <c r="AD201" t="str">
        <f>TRIM(V201)</f>
        <v>4690.86</v>
      </c>
      <c r="AE201" t="str">
        <f>TRIM(W201)</f>
        <v>4705.06</v>
      </c>
      <c r="AF201" t="str">
        <f>TRIM(X201)</f>
        <v>4674.52</v>
      </c>
      <c r="AG201" t="str">
        <f>TRIM(Y201)</f>
        <v>4701.21</v>
      </c>
      <c r="AH201" t="str">
        <f>TRIM(Z201)</f>
        <v>3061550000</v>
      </c>
    </row>
    <row r="202" spans="1:34" x14ac:dyDescent="0.25">
      <c r="A202" t="s">
        <v>227</v>
      </c>
      <c r="B202" t="s">
        <v>390</v>
      </c>
      <c r="C202" t="s">
        <v>384</v>
      </c>
      <c r="D202">
        <v>4406.8599999999997</v>
      </c>
      <c r="E202">
        <v>4422.18</v>
      </c>
      <c r="F202">
        <v>4384.8100000000004</v>
      </c>
      <c r="G202">
        <v>4387.16</v>
      </c>
      <c r="H202">
        <v>2919940000</v>
      </c>
      <c r="I202" t="str">
        <f t="shared" si="24"/>
        <v>8/2/21</v>
      </c>
      <c r="J202" t="str">
        <f t="shared" si="25"/>
        <v>Aug</v>
      </c>
      <c r="K202" t="str">
        <f t="shared" si="26"/>
        <v>SP500</v>
      </c>
      <c r="L202" t="str">
        <f t="shared" si="27"/>
        <v>4406.86</v>
      </c>
      <c r="M202" t="str">
        <f t="shared" si="28"/>
        <v>4422.18</v>
      </c>
      <c r="N202" t="str">
        <f t="shared" si="29"/>
        <v>4384.81</v>
      </c>
      <c r="O202" t="str">
        <f t="shared" si="30"/>
        <v>4387.16</v>
      </c>
      <c r="P202" t="str">
        <f t="shared" si="31"/>
        <v>2919940000</v>
      </c>
      <c r="S202" s="21" t="s">
        <v>359</v>
      </c>
      <c r="T202" t="s">
        <v>352</v>
      </c>
      <c r="U202" t="s">
        <v>10</v>
      </c>
      <c r="V202">
        <v>50162.48</v>
      </c>
      <c r="W202">
        <v>51269.82</v>
      </c>
      <c r="X202">
        <v>48669.68</v>
      </c>
      <c r="Y202">
        <v>49567.4</v>
      </c>
      <c r="Z202">
        <v>1215.5999999999999</v>
      </c>
      <c r="AA202" t="str">
        <f>TRIM(S202)</f>
        <v>12/8/21</v>
      </c>
      <c r="AB202" t="str">
        <f>LEFT(TRIM(T202),3)</f>
        <v>Dec</v>
      </c>
      <c r="AC202" t="str">
        <f>TRIM(U202)</f>
        <v>BTCUSD</v>
      </c>
      <c r="AD202" t="str">
        <f>TRIM(V202)</f>
        <v>50162.48</v>
      </c>
      <c r="AE202" t="str">
        <f>TRIM(W202)</f>
        <v>51269.82</v>
      </c>
      <c r="AF202" t="str">
        <f>TRIM(X202)</f>
        <v>48669.68</v>
      </c>
      <c r="AG202" t="str">
        <f>TRIM(Y202)</f>
        <v>49567.4</v>
      </c>
      <c r="AH202" t="str">
        <f>TRIM(Z202)</f>
        <v>1215.6</v>
      </c>
    </row>
    <row r="203" spans="1:34" x14ac:dyDescent="0.25">
      <c r="A203" t="s">
        <v>215</v>
      </c>
      <c r="B203" t="s">
        <v>389</v>
      </c>
      <c r="C203" t="s">
        <v>384</v>
      </c>
      <c r="D203">
        <v>4361.2700000000004</v>
      </c>
      <c r="E203">
        <v>4369.87</v>
      </c>
      <c r="F203">
        <v>4350.0600000000004</v>
      </c>
      <c r="G203">
        <v>4367.4799999999996</v>
      </c>
      <c r="H203">
        <v>2907910000</v>
      </c>
      <c r="I203" t="str">
        <f t="shared" si="24"/>
        <v>7/22/21</v>
      </c>
      <c r="J203" t="str">
        <f t="shared" si="25"/>
        <v>Jul</v>
      </c>
      <c r="K203" t="str">
        <f t="shared" si="26"/>
        <v>SP500</v>
      </c>
      <c r="L203" t="str">
        <f t="shared" si="27"/>
        <v>4361.27</v>
      </c>
      <c r="M203" t="str">
        <f t="shared" si="28"/>
        <v>4369.87</v>
      </c>
      <c r="N203" t="str">
        <f t="shared" si="29"/>
        <v>4350.06</v>
      </c>
      <c r="O203" t="str">
        <f t="shared" si="30"/>
        <v>4367.48</v>
      </c>
      <c r="P203" t="str">
        <f t="shared" si="31"/>
        <v>2907910000</v>
      </c>
      <c r="S203" s="21" t="s">
        <v>360</v>
      </c>
      <c r="T203" t="s">
        <v>394</v>
      </c>
      <c r="U203" t="s">
        <v>384</v>
      </c>
      <c r="V203">
        <v>4691</v>
      </c>
      <c r="W203">
        <v>4695.26</v>
      </c>
      <c r="X203">
        <v>4665.9799999999996</v>
      </c>
      <c r="Y203">
        <v>4667.45</v>
      </c>
      <c r="Z203">
        <v>2851660000</v>
      </c>
      <c r="AA203" t="str">
        <f>TRIM(S203)</f>
        <v>12/9/21</v>
      </c>
      <c r="AB203" t="str">
        <f>LEFT(TRIM(T203),3)</f>
        <v>Dec</v>
      </c>
      <c r="AC203" t="str">
        <f>TRIM(U203)</f>
        <v>SP500</v>
      </c>
      <c r="AD203" t="str">
        <f>TRIM(V203)</f>
        <v>4691</v>
      </c>
      <c r="AE203" t="str">
        <f>TRIM(W203)</f>
        <v>4695.26</v>
      </c>
      <c r="AF203" t="str">
        <f>TRIM(X203)</f>
        <v>4665.98</v>
      </c>
      <c r="AG203" t="str">
        <f>TRIM(Y203)</f>
        <v>4667.45</v>
      </c>
      <c r="AH203" t="str">
        <f>TRIM(Z203)</f>
        <v>2851660000</v>
      </c>
    </row>
    <row r="204" spans="1:34" x14ac:dyDescent="0.25">
      <c r="A204" t="s">
        <v>259</v>
      </c>
      <c r="B204" t="s">
        <v>391</v>
      </c>
      <c r="C204" t="s">
        <v>384</v>
      </c>
      <c r="D204">
        <v>4534.4799999999996</v>
      </c>
      <c r="E204">
        <v>4545.8500000000004</v>
      </c>
      <c r="F204">
        <v>4524.66</v>
      </c>
      <c r="G204">
        <v>4536.95</v>
      </c>
      <c r="H204">
        <v>2897010000</v>
      </c>
      <c r="I204" t="str">
        <f t="shared" si="24"/>
        <v>9/2/21</v>
      </c>
      <c r="J204" t="str">
        <f t="shared" si="25"/>
        <v>Sep</v>
      </c>
      <c r="K204" t="str">
        <f t="shared" si="26"/>
        <v>SP500</v>
      </c>
      <c r="L204" t="str">
        <f t="shared" si="27"/>
        <v>4534.48</v>
      </c>
      <c r="M204" t="str">
        <f t="shared" si="28"/>
        <v>4545.85</v>
      </c>
      <c r="N204" t="str">
        <f t="shared" si="29"/>
        <v>4524.66</v>
      </c>
      <c r="O204" t="str">
        <f t="shared" si="30"/>
        <v>4536.95</v>
      </c>
      <c r="P204" t="str">
        <f t="shared" si="31"/>
        <v>2897010000</v>
      </c>
      <c r="S204" s="21" t="s">
        <v>360</v>
      </c>
      <c r="T204" t="s">
        <v>352</v>
      </c>
      <c r="U204" t="s">
        <v>10</v>
      </c>
      <c r="V204">
        <v>49567.4</v>
      </c>
      <c r="W204">
        <v>50362.35</v>
      </c>
      <c r="X204">
        <v>47335.199999999997</v>
      </c>
      <c r="Y204">
        <v>48405.03</v>
      </c>
      <c r="Z204">
        <v>1686.8</v>
      </c>
      <c r="AA204" t="str">
        <f>TRIM(S204)</f>
        <v>12/9/21</v>
      </c>
      <c r="AB204" t="str">
        <f>LEFT(TRIM(T204),3)</f>
        <v>Dec</v>
      </c>
      <c r="AC204" t="str">
        <f>TRIM(U204)</f>
        <v>BTCUSD</v>
      </c>
      <c r="AD204" t="str">
        <f>TRIM(V204)</f>
        <v>49567.4</v>
      </c>
      <c r="AE204" t="str">
        <f>TRIM(W204)</f>
        <v>50362.35</v>
      </c>
      <c r="AF204" t="str">
        <f>TRIM(X204)</f>
        <v>47335.2</v>
      </c>
      <c r="AG204" t="str">
        <f>TRIM(Y204)</f>
        <v>48405.03</v>
      </c>
      <c r="AH204" t="str">
        <f>TRIM(Z204)</f>
        <v>1686.8</v>
      </c>
    </row>
    <row r="205" spans="1:34" x14ac:dyDescent="0.25">
      <c r="A205" t="s">
        <v>242</v>
      </c>
      <c r="B205" t="s">
        <v>390</v>
      </c>
      <c r="C205" t="s">
        <v>384</v>
      </c>
      <c r="D205">
        <v>4462.12</v>
      </c>
      <c r="E205">
        <v>4462.12</v>
      </c>
      <c r="F205">
        <v>4417.83</v>
      </c>
      <c r="G205">
        <v>4448.08</v>
      </c>
      <c r="H205">
        <v>2884000000</v>
      </c>
      <c r="I205" t="str">
        <f t="shared" si="24"/>
        <v>8/17/21</v>
      </c>
      <c r="J205" t="str">
        <f t="shared" si="25"/>
        <v>Aug</v>
      </c>
      <c r="K205" t="str">
        <f t="shared" si="26"/>
        <v>SP500</v>
      </c>
      <c r="L205" t="str">
        <f t="shared" si="27"/>
        <v>4462.12</v>
      </c>
      <c r="M205" t="str">
        <f t="shared" si="28"/>
        <v>4462.12</v>
      </c>
      <c r="N205" t="str">
        <f t="shared" si="29"/>
        <v>4417.83</v>
      </c>
      <c r="O205" t="str">
        <f t="shared" si="30"/>
        <v>4448.08</v>
      </c>
      <c r="P205" t="str">
        <f t="shared" si="31"/>
        <v>2884000000</v>
      </c>
      <c r="S205" s="21" t="s">
        <v>38</v>
      </c>
      <c r="T205" t="s">
        <v>385</v>
      </c>
      <c r="U205" t="s">
        <v>384</v>
      </c>
      <c r="V205">
        <v>3731.17</v>
      </c>
      <c r="W205">
        <v>3784.32</v>
      </c>
      <c r="X205">
        <v>3725.62</v>
      </c>
      <c r="Y205">
        <v>3773.86</v>
      </c>
      <c r="Z205">
        <v>5392870000</v>
      </c>
      <c r="AA205" t="str">
        <f>TRIM(S205)</f>
        <v>2/1/21</v>
      </c>
      <c r="AB205" t="str">
        <f>LEFT(TRIM(T205),3)</f>
        <v>Feb</v>
      </c>
      <c r="AC205" t="str">
        <f>TRIM(U205)</f>
        <v>SP500</v>
      </c>
      <c r="AD205" t="str">
        <f>TRIM(V205)</f>
        <v>3731.17</v>
      </c>
      <c r="AE205" t="str">
        <f>TRIM(W205)</f>
        <v>3784.32</v>
      </c>
      <c r="AF205" t="str">
        <f>TRIM(X205)</f>
        <v>3725.62</v>
      </c>
      <c r="AG205" t="str">
        <f>TRIM(Y205)</f>
        <v>3773.86</v>
      </c>
      <c r="AH205" t="str">
        <f>TRIM(Z205)</f>
        <v>5392870000</v>
      </c>
    </row>
    <row r="206" spans="1:34" x14ac:dyDescent="0.25">
      <c r="A206" t="s">
        <v>245</v>
      </c>
      <c r="B206" t="s">
        <v>390</v>
      </c>
      <c r="C206" t="s">
        <v>384</v>
      </c>
      <c r="D206">
        <v>4410.5600000000004</v>
      </c>
      <c r="E206">
        <v>4444.3500000000004</v>
      </c>
      <c r="F206">
        <v>4406.8</v>
      </c>
      <c r="G206">
        <v>4441.67</v>
      </c>
      <c r="H206">
        <v>2867770000</v>
      </c>
      <c r="I206" t="str">
        <f t="shared" si="24"/>
        <v>8/20/21</v>
      </c>
      <c r="J206" t="str">
        <f t="shared" si="25"/>
        <v>Aug</v>
      </c>
      <c r="K206" t="str">
        <f t="shared" si="26"/>
        <v>SP500</v>
      </c>
      <c r="L206" t="str">
        <f t="shared" si="27"/>
        <v>4410.56</v>
      </c>
      <c r="M206" t="str">
        <f t="shared" si="28"/>
        <v>4444.35</v>
      </c>
      <c r="N206" t="str">
        <f t="shared" si="29"/>
        <v>4406.8</v>
      </c>
      <c r="O206" t="str">
        <f t="shared" si="30"/>
        <v>4441.67</v>
      </c>
      <c r="P206" t="str">
        <f t="shared" si="31"/>
        <v>2867770000</v>
      </c>
      <c r="S206" s="21" t="s">
        <v>38</v>
      </c>
      <c r="T206" t="s">
        <v>39</v>
      </c>
      <c r="U206" t="s">
        <v>10</v>
      </c>
      <c r="V206">
        <v>33608.78</v>
      </c>
      <c r="W206">
        <v>34700</v>
      </c>
      <c r="X206">
        <v>33106.089999999997</v>
      </c>
      <c r="Y206">
        <v>33589.89</v>
      </c>
      <c r="Z206">
        <v>2134.59</v>
      </c>
      <c r="AA206" t="str">
        <f>TRIM(S206)</f>
        <v>2/1/21</v>
      </c>
      <c r="AB206" t="str">
        <f>LEFT(TRIM(T206),3)</f>
        <v>Feb</v>
      </c>
      <c r="AC206" t="str">
        <f>TRIM(U206)</f>
        <v>BTCUSD</v>
      </c>
      <c r="AD206" t="str">
        <f>TRIM(V206)</f>
        <v>33608.78</v>
      </c>
      <c r="AE206" t="str">
        <f>TRIM(W206)</f>
        <v>34700</v>
      </c>
      <c r="AF206" t="str">
        <f>TRIM(X206)</f>
        <v>33106.09</v>
      </c>
      <c r="AG206" t="str">
        <f>TRIM(Y206)</f>
        <v>33589.89</v>
      </c>
      <c r="AH206" t="str">
        <f>TRIM(Z206)</f>
        <v>2134.59</v>
      </c>
    </row>
    <row r="207" spans="1:34" x14ac:dyDescent="0.25">
      <c r="A207" t="s">
        <v>314</v>
      </c>
      <c r="B207" t="s">
        <v>392</v>
      </c>
      <c r="C207" t="s">
        <v>384</v>
      </c>
      <c r="D207">
        <v>4578.6899999999996</v>
      </c>
      <c r="E207">
        <v>4598.53</v>
      </c>
      <c r="F207">
        <v>4569.17</v>
      </c>
      <c r="G207">
        <v>4574.79</v>
      </c>
      <c r="H207">
        <v>2866500000</v>
      </c>
      <c r="I207" t="str">
        <f t="shared" si="24"/>
        <v>10/26/21</v>
      </c>
      <c r="J207" t="str">
        <f t="shared" si="25"/>
        <v>Oct</v>
      </c>
      <c r="K207" t="str">
        <f t="shared" si="26"/>
        <v>SP500</v>
      </c>
      <c r="L207" t="str">
        <f t="shared" si="27"/>
        <v>4578.69</v>
      </c>
      <c r="M207" t="str">
        <f t="shared" si="28"/>
        <v>4598.53</v>
      </c>
      <c r="N207" t="str">
        <f t="shared" si="29"/>
        <v>4569.17</v>
      </c>
      <c r="O207" t="str">
        <f t="shared" si="30"/>
        <v>4574.79</v>
      </c>
      <c r="P207" t="str">
        <f t="shared" si="31"/>
        <v>2866500000</v>
      </c>
      <c r="S207" s="21" t="s">
        <v>48</v>
      </c>
      <c r="T207" t="s">
        <v>385</v>
      </c>
      <c r="U207" t="s">
        <v>384</v>
      </c>
      <c r="V207">
        <v>3920.78</v>
      </c>
      <c r="W207">
        <v>3931.5</v>
      </c>
      <c r="X207">
        <v>3884.94</v>
      </c>
      <c r="Y207">
        <v>3909.88</v>
      </c>
      <c r="Z207">
        <v>4815380000</v>
      </c>
      <c r="AA207" t="str">
        <f>TRIM(S207)</f>
        <v>2/10/21</v>
      </c>
      <c r="AB207" t="str">
        <f>LEFT(TRIM(T207),3)</f>
        <v>Feb</v>
      </c>
      <c r="AC207" t="str">
        <f>TRIM(U207)</f>
        <v>SP500</v>
      </c>
      <c r="AD207" t="str">
        <f>TRIM(V207)</f>
        <v>3920.78</v>
      </c>
      <c r="AE207" t="str">
        <f>TRIM(W207)</f>
        <v>3931.5</v>
      </c>
      <c r="AF207" t="str">
        <f>TRIM(X207)</f>
        <v>3884.94</v>
      </c>
      <c r="AG207" t="str">
        <f>TRIM(Y207)</f>
        <v>3909.88</v>
      </c>
      <c r="AH207" t="str">
        <f>TRIM(Z207)</f>
        <v>4815380000</v>
      </c>
    </row>
    <row r="208" spans="1:34" x14ac:dyDescent="0.25">
      <c r="A208" t="s">
        <v>332</v>
      </c>
      <c r="B208" t="s">
        <v>393</v>
      </c>
      <c r="C208" t="s">
        <v>384</v>
      </c>
      <c r="D208">
        <v>4655.24</v>
      </c>
      <c r="E208">
        <v>4688.47</v>
      </c>
      <c r="F208">
        <v>4650.7700000000004</v>
      </c>
      <c r="G208">
        <v>4682.8500000000004</v>
      </c>
      <c r="H208">
        <v>2865790000</v>
      </c>
      <c r="I208" t="str">
        <f t="shared" si="24"/>
        <v>11/12/21</v>
      </c>
      <c r="J208" t="str">
        <f t="shared" si="25"/>
        <v>Nov</v>
      </c>
      <c r="K208" t="str">
        <f t="shared" si="26"/>
        <v>SP500</v>
      </c>
      <c r="L208" t="str">
        <f t="shared" si="27"/>
        <v>4655.24</v>
      </c>
      <c r="M208" t="str">
        <f t="shared" si="28"/>
        <v>4688.47</v>
      </c>
      <c r="N208" t="str">
        <f t="shared" si="29"/>
        <v>4650.77</v>
      </c>
      <c r="O208" t="str">
        <f t="shared" si="30"/>
        <v>4682.85</v>
      </c>
      <c r="P208" t="str">
        <f t="shared" si="31"/>
        <v>2865790000</v>
      </c>
      <c r="S208" s="21" t="s">
        <v>48</v>
      </c>
      <c r="T208" t="s">
        <v>39</v>
      </c>
      <c r="U208" t="s">
        <v>10</v>
      </c>
      <c r="V208">
        <v>46309.88</v>
      </c>
      <c r="W208">
        <v>47367.17</v>
      </c>
      <c r="X208">
        <v>43762.99</v>
      </c>
      <c r="Y208">
        <v>45513.94</v>
      </c>
      <c r="Z208">
        <v>2479.69</v>
      </c>
      <c r="AA208" t="str">
        <f>TRIM(S208)</f>
        <v>2/10/21</v>
      </c>
      <c r="AB208" t="str">
        <f>LEFT(TRIM(T208),3)</f>
        <v>Feb</v>
      </c>
      <c r="AC208" t="str">
        <f>TRIM(U208)</f>
        <v>BTCUSD</v>
      </c>
      <c r="AD208" t="str">
        <f>TRIM(V208)</f>
        <v>46309.88</v>
      </c>
      <c r="AE208" t="str">
        <f>TRIM(W208)</f>
        <v>47367.17</v>
      </c>
      <c r="AF208" t="str">
        <f>TRIM(X208)</f>
        <v>43762.99</v>
      </c>
      <c r="AG208" t="str">
        <f>TRIM(Y208)</f>
        <v>45513.94</v>
      </c>
      <c r="AH208" t="str">
        <f>TRIM(Z208)</f>
        <v>2479.69</v>
      </c>
    </row>
    <row r="209" spans="1:34" x14ac:dyDescent="0.25">
      <c r="A209" t="s">
        <v>252</v>
      </c>
      <c r="B209" t="s">
        <v>390</v>
      </c>
      <c r="C209" t="s">
        <v>384</v>
      </c>
      <c r="D209">
        <v>4474.1000000000004</v>
      </c>
      <c r="E209">
        <v>4513.33</v>
      </c>
      <c r="F209">
        <v>4474.1000000000004</v>
      </c>
      <c r="G209">
        <v>4509.37</v>
      </c>
      <c r="H209">
        <v>2862360000</v>
      </c>
      <c r="I209" t="str">
        <f t="shared" si="24"/>
        <v>8/27/21</v>
      </c>
      <c r="J209" t="str">
        <f t="shared" si="25"/>
        <v>Aug</v>
      </c>
      <c r="K209" t="str">
        <f t="shared" si="26"/>
        <v>SP500</v>
      </c>
      <c r="L209" t="str">
        <f t="shared" si="27"/>
        <v>4474.1</v>
      </c>
      <c r="M209" t="str">
        <f t="shared" si="28"/>
        <v>4513.33</v>
      </c>
      <c r="N209" t="str">
        <f t="shared" si="29"/>
        <v>4474.1</v>
      </c>
      <c r="O209" t="str">
        <f t="shared" si="30"/>
        <v>4509.37</v>
      </c>
      <c r="P209" t="str">
        <f t="shared" si="31"/>
        <v>2862360000</v>
      </c>
      <c r="S209" s="21" t="s">
        <v>49</v>
      </c>
      <c r="T209" t="s">
        <v>385</v>
      </c>
      <c r="U209" t="s">
        <v>384</v>
      </c>
      <c r="V209">
        <v>3916.4</v>
      </c>
      <c r="W209">
        <v>3925.99</v>
      </c>
      <c r="X209">
        <v>3890.39</v>
      </c>
      <c r="Y209">
        <v>3916.38</v>
      </c>
      <c r="Z209">
        <v>4570080000</v>
      </c>
      <c r="AA209" t="str">
        <f>TRIM(S209)</f>
        <v>2/11/21</v>
      </c>
      <c r="AB209" t="str">
        <f>LEFT(TRIM(T209),3)</f>
        <v>Feb</v>
      </c>
      <c r="AC209" t="str">
        <f>TRIM(U209)</f>
        <v>SP500</v>
      </c>
      <c r="AD209" t="str">
        <f>TRIM(V209)</f>
        <v>3916.4</v>
      </c>
      <c r="AE209" t="str">
        <f>TRIM(W209)</f>
        <v>3925.99</v>
      </c>
      <c r="AF209" t="str">
        <f>TRIM(X209)</f>
        <v>3890.39</v>
      </c>
      <c r="AG209" t="str">
        <f>TRIM(Y209)</f>
        <v>3916.38</v>
      </c>
      <c r="AH209" t="str">
        <f>TRIM(Z209)</f>
        <v>4570080000</v>
      </c>
    </row>
    <row r="210" spans="1:34" x14ac:dyDescent="0.25">
      <c r="A210" t="s">
        <v>223</v>
      </c>
      <c r="B210" t="s">
        <v>389</v>
      </c>
      <c r="C210" t="s">
        <v>384</v>
      </c>
      <c r="D210">
        <v>4395.12</v>
      </c>
      <c r="E210">
        <v>4412.25</v>
      </c>
      <c r="F210">
        <v>4389.6499999999996</v>
      </c>
      <c r="G210">
        <v>4395.26</v>
      </c>
      <c r="H210">
        <v>2861600000</v>
      </c>
      <c r="I210" t="str">
        <f t="shared" si="24"/>
        <v>7/30/21</v>
      </c>
      <c r="J210" t="str">
        <f t="shared" si="25"/>
        <v>Jul</v>
      </c>
      <c r="K210" t="str">
        <f t="shared" si="26"/>
        <v>SP500</v>
      </c>
      <c r="L210" t="str">
        <f t="shared" si="27"/>
        <v>4395.12</v>
      </c>
      <c r="M210" t="str">
        <f t="shared" si="28"/>
        <v>4412.25</v>
      </c>
      <c r="N210" t="str">
        <f t="shared" si="29"/>
        <v>4389.65</v>
      </c>
      <c r="O210" t="str">
        <f t="shared" si="30"/>
        <v>4395.26</v>
      </c>
      <c r="P210" t="str">
        <f t="shared" si="31"/>
        <v>2861600000</v>
      </c>
      <c r="S210" s="21" t="s">
        <v>49</v>
      </c>
      <c r="T210" t="s">
        <v>39</v>
      </c>
      <c r="U210" t="s">
        <v>10</v>
      </c>
      <c r="V210">
        <v>45513.94</v>
      </c>
      <c r="W210">
        <v>48975</v>
      </c>
      <c r="X210">
        <v>44457.55</v>
      </c>
      <c r="Y210">
        <v>47624.29</v>
      </c>
      <c r="Z210">
        <v>2589</v>
      </c>
      <c r="AA210" t="str">
        <f>TRIM(S210)</f>
        <v>2/11/21</v>
      </c>
      <c r="AB210" t="str">
        <f>LEFT(TRIM(T210),3)</f>
        <v>Feb</v>
      </c>
      <c r="AC210" t="str">
        <f>TRIM(U210)</f>
        <v>BTCUSD</v>
      </c>
      <c r="AD210" t="str">
        <f>TRIM(V210)</f>
        <v>45513.94</v>
      </c>
      <c r="AE210" t="str">
        <f>TRIM(W210)</f>
        <v>48975</v>
      </c>
      <c r="AF210" t="str">
        <f>TRIM(X210)</f>
        <v>44457.55</v>
      </c>
      <c r="AG210" t="str">
        <f>TRIM(Y210)</f>
        <v>47624.29</v>
      </c>
      <c r="AH210" t="str">
        <f>TRIM(Z210)</f>
        <v>2589</v>
      </c>
    </row>
    <row r="211" spans="1:34" x14ac:dyDescent="0.25">
      <c r="A211" t="s">
        <v>361</v>
      </c>
      <c r="B211" t="s">
        <v>394</v>
      </c>
      <c r="C211" t="s">
        <v>384</v>
      </c>
      <c r="D211">
        <v>4687.6400000000003</v>
      </c>
      <c r="E211">
        <v>4713.57</v>
      </c>
      <c r="F211">
        <v>4670.24</v>
      </c>
      <c r="G211">
        <v>4712.0200000000004</v>
      </c>
      <c r="H211">
        <v>2858310000</v>
      </c>
      <c r="I211" t="str">
        <f t="shared" si="24"/>
        <v>12/10/21</v>
      </c>
      <c r="J211" t="str">
        <f t="shared" si="25"/>
        <v>Dec</v>
      </c>
      <c r="K211" t="str">
        <f t="shared" si="26"/>
        <v>SP500</v>
      </c>
      <c r="L211" t="str">
        <f t="shared" si="27"/>
        <v>4687.64</v>
      </c>
      <c r="M211" t="str">
        <f t="shared" si="28"/>
        <v>4713.57</v>
      </c>
      <c r="N211" t="str">
        <f t="shared" si="29"/>
        <v>4670.24</v>
      </c>
      <c r="O211" t="str">
        <f t="shared" si="30"/>
        <v>4712.02</v>
      </c>
      <c r="P211" t="str">
        <f t="shared" si="31"/>
        <v>2858310000</v>
      </c>
      <c r="S211" s="21" t="s">
        <v>50</v>
      </c>
      <c r="T211" t="s">
        <v>385</v>
      </c>
      <c r="U211" t="s">
        <v>384</v>
      </c>
      <c r="V211">
        <v>3911.65</v>
      </c>
      <c r="W211">
        <v>3937.23</v>
      </c>
      <c r="X211">
        <v>3905.78</v>
      </c>
      <c r="Y211">
        <v>3934.83</v>
      </c>
      <c r="Z211">
        <v>4119260000</v>
      </c>
      <c r="AA211" t="str">
        <f>TRIM(S211)</f>
        <v>2/12/21</v>
      </c>
      <c r="AB211" t="str">
        <f>LEFT(TRIM(T211),3)</f>
        <v>Feb</v>
      </c>
      <c r="AC211" t="str">
        <f>TRIM(U211)</f>
        <v>SP500</v>
      </c>
      <c r="AD211" t="str">
        <f>TRIM(V211)</f>
        <v>3911.65</v>
      </c>
      <c r="AE211" t="str">
        <f>TRIM(W211)</f>
        <v>3937.23</v>
      </c>
      <c r="AF211" t="str">
        <f>TRIM(X211)</f>
        <v>3905.78</v>
      </c>
      <c r="AG211" t="str">
        <f>TRIM(Y211)</f>
        <v>3934.83</v>
      </c>
      <c r="AH211" t="str">
        <f>TRIM(Z211)</f>
        <v>4119260000</v>
      </c>
    </row>
    <row r="212" spans="1:34" x14ac:dyDescent="0.25">
      <c r="A212" t="s">
        <v>360</v>
      </c>
      <c r="B212" t="s">
        <v>394</v>
      </c>
      <c r="C212" t="s">
        <v>384</v>
      </c>
      <c r="D212">
        <v>4691</v>
      </c>
      <c r="E212">
        <v>4695.26</v>
      </c>
      <c r="F212">
        <v>4665.9799999999996</v>
      </c>
      <c r="G212">
        <v>4667.45</v>
      </c>
      <c r="H212">
        <v>2851660000</v>
      </c>
      <c r="I212" t="str">
        <f t="shared" si="24"/>
        <v>12/9/21</v>
      </c>
      <c r="J212" t="str">
        <f t="shared" si="25"/>
        <v>Dec</v>
      </c>
      <c r="K212" t="str">
        <f t="shared" si="26"/>
        <v>SP500</v>
      </c>
      <c r="L212" t="str">
        <f t="shared" si="27"/>
        <v>4691</v>
      </c>
      <c r="M212" t="str">
        <f t="shared" si="28"/>
        <v>4695.26</v>
      </c>
      <c r="N212" t="str">
        <f t="shared" si="29"/>
        <v>4665.98</v>
      </c>
      <c r="O212" t="str">
        <f t="shared" si="30"/>
        <v>4667.45</v>
      </c>
      <c r="P212" t="str">
        <f t="shared" si="31"/>
        <v>2851660000</v>
      </c>
      <c r="S212" s="21" t="s">
        <v>50</v>
      </c>
      <c r="T212" t="s">
        <v>39</v>
      </c>
      <c r="U212" t="s">
        <v>10</v>
      </c>
      <c r="V212">
        <v>47624.29</v>
      </c>
      <c r="W212">
        <v>48246.6</v>
      </c>
      <c r="X212">
        <v>46289.93</v>
      </c>
      <c r="Y212">
        <v>47938.87</v>
      </c>
      <c r="Z212">
        <v>2413.87</v>
      </c>
      <c r="AA212" t="str">
        <f>TRIM(S212)</f>
        <v>2/12/21</v>
      </c>
      <c r="AB212" t="str">
        <f>LEFT(TRIM(T212),3)</f>
        <v>Feb</v>
      </c>
      <c r="AC212" t="str">
        <f>TRIM(U212)</f>
        <v>BTCUSD</v>
      </c>
      <c r="AD212" t="str">
        <f>TRIM(V212)</f>
        <v>47624.29</v>
      </c>
      <c r="AE212" t="str">
        <f>TRIM(W212)</f>
        <v>48246.6</v>
      </c>
      <c r="AF212" t="str">
        <f>TRIM(X212)</f>
        <v>46289.93</v>
      </c>
      <c r="AG212" t="str">
        <f>TRIM(Y212)</f>
        <v>47938.87</v>
      </c>
      <c r="AH212" t="str">
        <f>TRIM(Z212)</f>
        <v>2413.87</v>
      </c>
    </row>
    <row r="213" spans="1:34" x14ac:dyDescent="0.25">
      <c r="A213" t="s">
        <v>267</v>
      </c>
      <c r="B213" t="s">
        <v>391</v>
      </c>
      <c r="C213" t="s">
        <v>384</v>
      </c>
      <c r="D213">
        <v>4506.92</v>
      </c>
      <c r="E213">
        <v>4520.47</v>
      </c>
      <c r="F213">
        <v>4457.66</v>
      </c>
      <c r="G213">
        <v>4458.58</v>
      </c>
      <c r="H213">
        <v>2851140000</v>
      </c>
      <c r="I213" t="str">
        <f t="shared" si="24"/>
        <v>9/10/21</v>
      </c>
      <c r="J213" t="str">
        <f t="shared" si="25"/>
        <v>Sep</v>
      </c>
      <c r="K213" t="str">
        <f t="shared" si="26"/>
        <v>SP500</v>
      </c>
      <c r="L213" t="str">
        <f t="shared" si="27"/>
        <v>4506.92</v>
      </c>
      <c r="M213" t="str">
        <f t="shared" si="28"/>
        <v>4520.47</v>
      </c>
      <c r="N213" t="str">
        <f t="shared" si="29"/>
        <v>4457.66</v>
      </c>
      <c r="O213" t="str">
        <f t="shared" si="30"/>
        <v>4458.58</v>
      </c>
      <c r="P213" t="str">
        <f t="shared" si="31"/>
        <v>2851140000</v>
      </c>
      <c r="S213" s="21" t="s">
        <v>51</v>
      </c>
      <c r="T213" t="s">
        <v>39</v>
      </c>
      <c r="U213" t="s">
        <v>10</v>
      </c>
      <c r="V213">
        <v>47938.87</v>
      </c>
      <c r="W213">
        <v>48027.3</v>
      </c>
      <c r="X213">
        <v>46290.25</v>
      </c>
      <c r="Y213">
        <v>47381.8</v>
      </c>
      <c r="Z213">
        <v>1252.44</v>
      </c>
      <c r="AA213" t="str">
        <f>TRIM(S213)</f>
        <v>2/13/21</v>
      </c>
      <c r="AB213" t="str">
        <f>LEFT(TRIM(T213),3)</f>
        <v>Feb</v>
      </c>
      <c r="AC213" t="str">
        <f>TRIM(U213)</f>
        <v>BTCUSD</v>
      </c>
      <c r="AD213" t="str">
        <f>TRIM(V213)</f>
        <v>47938.87</v>
      </c>
      <c r="AE213" t="str">
        <f>TRIM(W213)</f>
        <v>48027.3</v>
      </c>
      <c r="AF213" t="str">
        <f>TRIM(X213)</f>
        <v>46290.25</v>
      </c>
      <c r="AG213" t="str">
        <f>TRIM(Y213)</f>
        <v>47381.8</v>
      </c>
      <c r="AH213" t="str">
        <f>TRIM(Z213)</f>
        <v>1252.44</v>
      </c>
    </row>
    <row r="214" spans="1:34" x14ac:dyDescent="0.25">
      <c r="A214" t="s">
        <v>231</v>
      </c>
      <c r="B214" t="s">
        <v>390</v>
      </c>
      <c r="C214" t="s">
        <v>384</v>
      </c>
      <c r="D214">
        <v>4429.07</v>
      </c>
      <c r="E214">
        <v>4440.82</v>
      </c>
      <c r="F214">
        <v>4429.07</v>
      </c>
      <c r="G214">
        <v>4436.5200000000004</v>
      </c>
      <c r="H214">
        <v>2839970000</v>
      </c>
      <c r="I214" t="str">
        <f t="shared" si="24"/>
        <v>8/6/21</v>
      </c>
      <c r="J214" t="str">
        <f t="shared" si="25"/>
        <v>Aug</v>
      </c>
      <c r="K214" t="str">
        <f t="shared" si="26"/>
        <v>SP500</v>
      </c>
      <c r="L214" t="str">
        <f t="shared" si="27"/>
        <v>4429.07</v>
      </c>
      <c r="M214" t="str">
        <f t="shared" si="28"/>
        <v>4440.82</v>
      </c>
      <c r="N214" t="str">
        <f t="shared" si="29"/>
        <v>4429.07</v>
      </c>
      <c r="O214" t="str">
        <f t="shared" si="30"/>
        <v>4436.52</v>
      </c>
      <c r="P214" t="str">
        <f t="shared" si="31"/>
        <v>2839970000</v>
      </c>
      <c r="S214" s="21" t="s">
        <v>52</v>
      </c>
      <c r="T214" t="s">
        <v>39</v>
      </c>
      <c r="U214" t="s">
        <v>10</v>
      </c>
      <c r="V214">
        <v>47381.8</v>
      </c>
      <c r="W214">
        <v>49700</v>
      </c>
      <c r="X214">
        <v>45830.01</v>
      </c>
      <c r="Y214">
        <v>47185.29</v>
      </c>
      <c r="Z214">
        <v>2174.9</v>
      </c>
      <c r="AA214" t="str">
        <f>TRIM(S214)</f>
        <v>2/14/21</v>
      </c>
      <c r="AB214" t="str">
        <f>LEFT(TRIM(T214),3)</f>
        <v>Feb</v>
      </c>
      <c r="AC214" t="str">
        <f>TRIM(U214)</f>
        <v>BTCUSD</v>
      </c>
      <c r="AD214" t="str">
        <f>TRIM(V214)</f>
        <v>47381.8</v>
      </c>
      <c r="AE214" t="str">
        <f>TRIM(W214)</f>
        <v>49700</v>
      </c>
      <c r="AF214" t="str">
        <f>TRIM(X214)</f>
        <v>45830.01</v>
      </c>
      <c r="AG214" t="str">
        <f>TRIM(Y214)</f>
        <v>47185.29</v>
      </c>
      <c r="AH214" t="str">
        <f>TRIM(Z214)</f>
        <v>2174.9</v>
      </c>
    </row>
    <row r="215" spans="1:34" x14ac:dyDescent="0.25">
      <c r="A215" t="s">
        <v>336</v>
      </c>
      <c r="B215" t="s">
        <v>393</v>
      </c>
      <c r="C215" t="s">
        <v>384</v>
      </c>
      <c r="D215">
        <v>4679.42</v>
      </c>
      <c r="E215">
        <v>4714.95</v>
      </c>
      <c r="F215">
        <v>4679.42</v>
      </c>
      <c r="G215">
        <v>4700.8999999999996</v>
      </c>
      <c r="H215">
        <v>2838210000</v>
      </c>
      <c r="I215" t="str">
        <f t="shared" si="24"/>
        <v>11/16/21</v>
      </c>
      <c r="J215" t="str">
        <f t="shared" si="25"/>
        <v>Nov</v>
      </c>
      <c r="K215" t="str">
        <f t="shared" si="26"/>
        <v>SP500</v>
      </c>
      <c r="L215" t="str">
        <f t="shared" si="27"/>
        <v>4679.42</v>
      </c>
      <c r="M215" t="str">
        <f t="shared" si="28"/>
        <v>4714.95</v>
      </c>
      <c r="N215" t="str">
        <f t="shared" si="29"/>
        <v>4679.42</v>
      </c>
      <c r="O215" t="str">
        <f t="shared" si="30"/>
        <v>4700.9</v>
      </c>
      <c r="P215" t="str">
        <f t="shared" si="31"/>
        <v>2838210000</v>
      </c>
      <c r="S215" s="21" t="s">
        <v>53</v>
      </c>
      <c r="T215" t="s">
        <v>39</v>
      </c>
      <c r="U215" t="s">
        <v>10</v>
      </c>
      <c r="V215">
        <v>47185.29</v>
      </c>
      <c r="W215">
        <v>49600</v>
      </c>
      <c r="X215">
        <v>46334.68</v>
      </c>
      <c r="Y215">
        <v>49587.199999999997</v>
      </c>
      <c r="Z215">
        <v>1736.03</v>
      </c>
      <c r="AA215" t="str">
        <f>TRIM(S215)</f>
        <v>2/15/21</v>
      </c>
      <c r="AB215" t="str">
        <f>LEFT(TRIM(T215),3)</f>
        <v>Feb</v>
      </c>
      <c r="AC215" t="str">
        <f>TRIM(U215)</f>
        <v>BTCUSD</v>
      </c>
      <c r="AD215" t="str">
        <f>TRIM(V215)</f>
        <v>47185.29</v>
      </c>
      <c r="AE215" t="str">
        <f>TRIM(W215)</f>
        <v>49600</v>
      </c>
      <c r="AF215" t="str">
        <f>TRIM(X215)</f>
        <v>46334.68</v>
      </c>
      <c r="AG215" t="str">
        <f>TRIM(Y215)</f>
        <v>49587.2</v>
      </c>
      <c r="AH215" t="str">
        <f>TRIM(Z215)</f>
        <v>1736.03</v>
      </c>
    </row>
    <row r="216" spans="1:34" x14ac:dyDescent="0.25">
      <c r="A216" t="s">
        <v>280</v>
      </c>
      <c r="B216" t="s">
        <v>391</v>
      </c>
      <c r="C216" t="s">
        <v>384</v>
      </c>
      <c r="D216">
        <v>4406.75</v>
      </c>
      <c r="E216">
        <v>4465.3999999999996</v>
      </c>
      <c r="F216">
        <v>4406.75</v>
      </c>
      <c r="G216">
        <v>4448.9799999999996</v>
      </c>
      <c r="H216">
        <v>2833290000</v>
      </c>
      <c r="I216" t="str">
        <f t="shared" si="24"/>
        <v>9/23/21</v>
      </c>
      <c r="J216" t="str">
        <f t="shared" si="25"/>
        <v>Sep</v>
      </c>
      <c r="K216" t="str">
        <f t="shared" si="26"/>
        <v>SP500</v>
      </c>
      <c r="L216" t="str">
        <f t="shared" si="27"/>
        <v>4406.75</v>
      </c>
      <c r="M216" t="str">
        <f t="shared" si="28"/>
        <v>4465.4</v>
      </c>
      <c r="N216" t="str">
        <f t="shared" si="29"/>
        <v>4406.75</v>
      </c>
      <c r="O216" t="str">
        <f t="shared" si="30"/>
        <v>4448.98</v>
      </c>
      <c r="P216" t="str">
        <f t="shared" si="31"/>
        <v>2833290000</v>
      </c>
      <c r="S216" s="21" t="s">
        <v>54</v>
      </c>
      <c r="T216" t="s">
        <v>385</v>
      </c>
      <c r="U216" t="s">
        <v>384</v>
      </c>
      <c r="V216">
        <v>3939.61</v>
      </c>
      <c r="W216">
        <v>3950.43</v>
      </c>
      <c r="X216">
        <v>3923.85</v>
      </c>
      <c r="Y216">
        <v>3932.59</v>
      </c>
      <c r="Z216">
        <v>5037360000</v>
      </c>
      <c r="AA216" t="str">
        <f>TRIM(S216)</f>
        <v>2/16/21</v>
      </c>
      <c r="AB216" t="str">
        <f>LEFT(TRIM(T216),3)</f>
        <v>Feb</v>
      </c>
      <c r="AC216" t="str">
        <f>TRIM(U216)</f>
        <v>SP500</v>
      </c>
      <c r="AD216" t="str">
        <f>TRIM(V216)</f>
        <v>3939.61</v>
      </c>
      <c r="AE216" t="str">
        <f>TRIM(W216)</f>
        <v>3950.43</v>
      </c>
      <c r="AF216" t="str">
        <f>TRIM(X216)</f>
        <v>3923.85</v>
      </c>
      <c r="AG216" t="str">
        <f>TRIM(Y216)</f>
        <v>3932.59</v>
      </c>
      <c r="AH216" t="str">
        <f>TRIM(Z216)</f>
        <v>5037360000</v>
      </c>
    </row>
    <row r="217" spans="1:34" x14ac:dyDescent="0.25">
      <c r="A217" t="s">
        <v>222</v>
      </c>
      <c r="B217" t="s">
        <v>389</v>
      </c>
      <c r="C217" t="s">
        <v>384</v>
      </c>
      <c r="D217">
        <v>4403.59</v>
      </c>
      <c r="E217">
        <v>4429.97</v>
      </c>
      <c r="F217">
        <v>4403.59</v>
      </c>
      <c r="G217">
        <v>4419.1499999999996</v>
      </c>
      <c r="H217">
        <v>2815510000</v>
      </c>
      <c r="I217" t="str">
        <f t="shared" si="24"/>
        <v>7/29/21</v>
      </c>
      <c r="J217" t="str">
        <f t="shared" si="25"/>
        <v>Jul</v>
      </c>
      <c r="K217" t="str">
        <f t="shared" si="26"/>
        <v>SP500</v>
      </c>
      <c r="L217" t="str">
        <f t="shared" si="27"/>
        <v>4403.59</v>
      </c>
      <c r="M217" t="str">
        <f t="shared" si="28"/>
        <v>4429.97</v>
      </c>
      <c r="N217" t="str">
        <f t="shared" si="29"/>
        <v>4403.59</v>
      </c>
      <c r="O217" t="str">
        <f t="shared" si="30"/>
        <v>4419.15</v>
      </c>
      <c r="P217" t="str">
        <f t="shared" si="31"/>
        <v>2815510000</v>
      </c>
      <c r="S217" s="21" t="s">
        <v>54</v>
      </c>
      <c r="T217" t="s">
        <v>39</v>
      </c>
      <c r="U217" t="s">
        <v>10</v>
      </c>
      <c r="V217">
        <v>49587.199999999997</v>
      </c>
      <c r="W217">
        <v>50602.34</v>
      </c>
      <c r="X217">
        <v>47818.86</v>
      </c>
      <c r="Y217">
        <v>49649.93</v>
      </c>
      <c r="Z217">
        <v>2776.27</v>
      </c>
      <c r="AA217" t="str">
        <f>TRIM(S217)</f>
        <v>2/16/21</v>
      </c>
      <c r="AB217" t="str">
        <f>LEFT(TRIM(T217),3)</f>
        <v>Feb</v>
      </c>
      <c r="AC217" t="str">
        <f>TRIM(U217)</f>
        <v>BTCUSD</v>
      </c>
      <c r="AD217" t="str">
        <f>TRIM(V217)</f>
        <v>49587.2</v>
      </c>
      <c r="AE217" t="str">
        <f>TRIM(W217)</f>
        <v>50602.34</v>
      </c>
      <c r="AF217" t="str">
        <f>TRIM(X217)</f>
        <v>47818.86</v>
      </c>
      <c r="AG217" t="str">
        <f>TRIM(Y217)</f>
        <v>49649.93</v>
      </c>
      <c r="AH217" t="str">
        <f>TRIM(Z217)</f>
        <v>2776.27</v>
      </c>
    </row>
    <row r="218" spans="1:34" x14ac:dyDescent="0.25">
      <c r="A218" t="s">
        <v>265</v>
      </c>
      <c r="B218" t="s">
        <v>391</v>
      </c>
      <c r="C218" t="s">
        <v>384</v>
      </c>
      <c r="D218">
        <v>4518.09</v>
      </c>
      <c r="E218">
        <v>4521.79</v>
      </c>
      <c r="F218">
        <v>4493.95</v>
      </c>
      <c r="G218">
        <v>4514.07</v>
      </c>
      <c r="H218">
        <v>2808480000</v>
      </c>
      <c r="I218" t="str">
        <f t="shared" si="24"/>
        <v>9/8/21</v>
      </c>
      <c r="J218" t="str">
        <f t="shared" si="25"/>
        <v>Sep</v>
      </c>
      <c r="K218" t="str">
        <f t="shared" si="26"/>
        <v>SP500</v>
      </c>
      <c r="L218" t="str">
        <f t="shared" si="27"/>
        <v>4518.09</v>
      </c>
      <c r="M218" t="str">
        <f t="shared" si="28"/>
        <v>4521.79</v>
      </c>
      <c r="N218" t="str">
        <f t="shared" si="29"/>
        <v>4493.95</v>
      </c>
      <c r="O218" t="str">
        <f t="shared" si="30"/>
        <v>4514.07</v>
      </c>
      <c r="P218" t="str">
        <f t="shared" si="31"/>
        <v>2808480000</v>
      </c>
      <c r="S218" s="21" t="s">
        <v>55</v>
      </c>
      <c r="T218" t="s">
        <v>385</v>
      </c>
      <c r="U218" t="s">
        <v>384</v>
      </c>
      <c r="V218">
        <v>3918.5</v>
      </c>
      <c r="W218">
        <v>3933.61</v>
      </c>
      <c r="X218">
        <v>3900.43</v>
      </c>
      <c r="Y218">
        <v>3931.33</v>
      </c>
      <c r="Z218">
        <v>4718280000</v>
      </c>
      <c r="AA218" t="str">
        <f>TRIM(S218)</f>
        <v>2/17/21</v>
      </c>
      <c r="AB218" t="str">
        <f>LEFT(TRIM(T218),3)</f>
        <v>Feb</v>
      </c>
      <c r="AC218" t="str">
        <f>TRIM(U218)</f>
        <v>SP500</v>
      </c>
      <c r="AD218" t="str">
        <f>TRIM(V218)</f>
        <v>3918.5</v>
      </c>
      <c r="AE218" t="str">
        <f>TRIM(W218)</f>
        <v>3933.61</v>
      </c>
      <c r="AF218" t="str">
        <f>TRIM(X218)</f>
        <v>3900.43</v>
      </c>
      <c r="AG218" t="str">
        <f>TRIM(Y218)</f>
        <v>3931.33</v>
      </c>
      <c r="AH218" t="str">
        <f>TRIM(Z218)</f>
        <v>4718280000</v>
      </c>
    </row>
    <row r="219" spans="1:34" x14ac:dyDescent="0.25">
      <c r="A219" t="s">
        <v>236</v>
      </c>
      <c r="B219" t="s">
        <v>390</v>
      </c>
      <c r="C219" t="s">
        <v>384</v>
      </c>
      <c r="D219">
        <v>4442.18</v>
      </c>
      <c r="E219">
        <v>4449.4399999999996</v>
      </c>
      <c r="F219">
        <v>4436.42</v>
      </c>
      <c r="G219">
        <v>4442.41</v>
      </c>
      <c r="H219">
        <v>2803060000</v>
      </c>
      <c r="I219" t="str">
        <f t="shared" si="24"/>
        <v>8/11/21</v>
      </c>
      <c r="J219" t="str">
        <f t="shared" si="25"/>
        <v>Aug</v>
      </c>
      <c r="K219" t="str">
        <f t="shared" si="26"/>
        <v>SP500</v>
      </c>
      <c r="L219" t="str">
        <f t="shared" si="27"/>
        <v>4442.18</v>
      </c>
      <c r="M219" t="str">
        <f t="shared" si="28"/>
        <v>4449.44</v>
      </c>
      <c r="N219" t="str">
        <f t="shared" si="29"/>
        <v>4436.42</v>
      </c>
      <c r="O219" t="str">
        <f t="shared" si="30"/>
        <v>4442.41</v>
      </c>
      <c r="P219" t="str">
        <f t="shared" si="31"/>
        <v>2803060000</v>
      </c>
      <c r="S219" s="21" t="s">
        <v>55</v>
      </c>
      <c r="T219" t="s">
        <v>39</v>
      </c>
      <c r="U219" t="s">
        <v>10</v>
      </c>
      <c r="V219">
        <v>49649.93</v>
      </c>
      <c r="W219">
        <v>52668.45</v>
      </c>
      <c r="X219">
        <v>49164.23</v>
      </c>
      <c r="Y219">
        <v>52068.01</v>
      </c>
      <c r="Z219">
        <v>2858.2</v>
      </c>
      <c r="AA219" t="str">
        <f>TRIM(S219)</f>
        <v>2/17/21</v>
      </c>
      <c r="AB219" t="str">
        <f>LEFT(TRIM(T219),3)</f>
        <v>Feb</v>
      </c>
      <c r="AC219" t="str">
        <f>TRIM(U219)</f>
        <v>BTCUSD</v>
      </c>
      <c r="AD219" t="str">
        <f>TRIM(V219)</f>
        <v>49649.93</v>
      </c>
      <c r="AE219" t="str">
        <f>TRIM(W219)</f>
        <v>52668.45</v>
      </c>
      <c r="AF219" t="str">
        <f>TRIM(X219)</f>
        <v>49164.23</v>
      </c>
      <c r="AG219" t="str">
        <f>TRIM(Y219)</f>
        <v>52068.01</v>
      </c>
      <c r="AH219" t="str">
        <f>TRIM(Z219)</f>
        <v>2858.2</v>
      </c>
    </row>
    <row r="220" spans="1:34" x14ac:dyDescent="0.25">
      <c r="A220" t="s">
        <v>234</v>
      </c>
      <c r="B220" t="s">
        <v>390</v>
      </c>
      <c r="C220" t="s">
        <v>384</v>
      </c>
      <c r="D220">
        <v>4437.7700000000004</v>
      </c>
      <c r="E220">
        <v>4439.3900000000003</v>
      </c>
      <c r="F220">
        <v>4424.74</v>
      </c>
      <c r="G220">
        <v>4432.3500000000004</v>
      </c>
      <c r="H220">
        <v>2779880000</v>
      </c>
      <c r="I220" t="str">
        <f t="shared" si="24"/>
        <v>8/9/21</v>
      </c>
      <c r="J220" t="str">
        <f t="shared" si="25"/>
        <v>Aug</v>
      </c>
      <c r="K220" t="str">
        <f t="shared" si="26"/>
        <v>SP500</v>
      </c>
      <c r="L220" t="str">
        <f t="shared" si="27"/>
        <v>4437.77</v>
      </c>
      <c r="M220" t="str">
        <f t="shared" si="28"/>
        <v>4439.39</v>
      </c>
      <c r="N220" t="str">
        <f t="shared" si="29"/>
        <v>4424.74</v>
      </c>
      <c r="O220" t="str">
        <f t="shared" si="30"/>
        <v>4432.35</v>
      </c>
      <c r="P220" t="str">
        <f t="shared" si="31"/>
        <v>2779880000</v>
      </c>
      <c r="S220" s="21" t="s">
        <v>56</v>
      </c>
      <c r="T220" t="s">
        <v>385</v>
      </c>
      <c r="U220" t="s">
        <v>384</v>
      </c>
      <c r="V220">
        <v>3915.86</v>
      </c>
      <c r="W220">
        <v>3921.98</v>
      </c>
      <c r="X220">
        <v>3885.03</v>
      </c>
      <c r="Y220">
        <v>3913.97</v>
      </c>
      <c r="Z220">
        <v>4773430000</v>
      </c>
      <c r="AA220" t="str">
        <f>TRIM(S220)</f>
        <v>2/18/21</v>
      </c>
      <c r="AB220" t="str">
        <f>LEFT(TRIM(T220),3)</f>
        <v>Feb</v>
      </c>
      <c r="AC220" t="str">
        <f>TRIM(U220)</f>
        <v>SP500</v>
      </c>
      <c r="AD220" t="str">
        <f>TRIM(V220)</f>
        <v>3915.86</v>
      </c>
      <c r="AE220" t="str">
        <f>TRIM(W220)</f>
        <v>3921.98</v>
      </c>
      <c r="AF220" t="str">
        <f>TRIM(X220)</f>
        <v>3885.03</v>
      </c>
      <c r="AG220" t="str">
        <f>TRIM(Y220)</f>
        <v>3913.97</v>
      </c>
      <c r="AH220" t="str">
        <f>TRIM(Z220)</f>
        <v>4773430000</v>
      </c>
    </row>
    <row r="221" spans="1:34" x14ac:dyDescent="0.25">
      <c r="A221" t="s">
        <v>281</v>
      </c>
      <c r="B221" t="s">
        <v>391</v>
      </c>
      <c r="C221" t="s">
        <v>384</v>
      </c>
      <c r="D221">
        <v>4438.04</v>
      </c>
      <c r="E221">
        <v>4463.12</v>
      </c>
      <c r="F221">
        <v>4430.2700000000004</v>
      </c>
      <c r="G221">
        <v>4455.4799999999996</v>
      </c>
      <c r="H221">
        <v>2772090000</v>
      </c>
      <c r="I221" t="str">
        <f t="shared" si="24"/>
        <v>9/24/21</v>
      </c>
      <c r="J221" t="str">
        <f t="shared" si="25"/>
        <v>Sep</v>
      </c>
      <c r="K221" t="str">
        <f t="shared" si="26"/>
        <v>SP500</v>
      </c>
      <c r="L221" t="str">
        <f t="shared" si="27"/>
        <v>4438.04</v>
      </c>
      <c r="M221" t="str">
        <f t="shared" si="28"/>
        <v>4463.12</v>
      </c>
      <c r="N221" t="str">
        <f t="shared" si="29"/>
        <v>4430.27</v>
      </c>
      <c r="O221" t="str">
        <f t="shared" si="30"/>
        <v>4455.48</v>
      </c>
      <c r="P221" t="str">
        <f t="shared" si="31"/>
        <v>2772090000</v>
      </c>
      <c r="S221" s="21" t="s">
        <v>56</v>
      </c>
      <c r="T221" t="s">
        <v>39</v>
      </c>
      <c r="U221" t="s">
        <v>10</v>
      </c>
      <c r="V221">
        <v>52068.01</v>
      </c>
      <c r="W221">
        <v>52344</v>
      </c>
      <c r="X221">
        <v>50500</v>
      </c>
      <c r="Y221">
        <v>51241.23</v>
      </c>
      <c r="Z221">
        <v>2002.6</v>
      </c>
      <c r="AA221" t="str">
        <f>TRIM(S221)</f>
        <v>2/18/21</v>
      </c>
      <c r="AB221" t="str">
        <f>LEFT(TRIM(T221),3)</f>
        <v>Feb</v>
      </c>
      <c r="AC221" t="str">
        <f>TRIM(U221)</f>
        <v>BTCUSD</v>
      </c>
      <c r="AD221" t="str">
        <f>TRIM(V221)</f>
        <v>52068.01</v>
      </c>
      <c r="AE221" t="str">
        <f>TRIM(W221)</f>
        <v>52344</v>
      </c>
      <c r="AF221" t="str">
        <f>TRIM(X221)</f>
        <v>50500</v>
      </c>
      <c r="AG221" t="str">
        <f>TRIM(Y221)</f>
        <v>51241.23</v>
      </c>
      <c r="AH221" t="str">
        <f>TRIM(Z221)</f>
        <v>2002.6</v>
      </c>
    </row>
    <row r="222" spans="1:34" x14ac:dyDescent="0.25">
      <c r="A222" t="s">
        <v>286</v>
      </c>
      <c r="B222" t="s">
        <v>391</v>
      </c>
      <c r="C222" t="s">
        <v>384</v>
      </c>
      <c r="D222">
        <v>4362.41</v>
      </c>
      <c r="E222">
        <v>4385.57</v>
      </c>
      <c r="F222">
        <v>4355.08</v>
      </c>
      <c r="G222">
        <v>4359.46</v>
      </c>
      <c r="H222">
        <v>2753800000</v>
      </c>
      <c r="I222" t="str">
        <f t="shared" si="24"/>
        <v>9/29/21</v>
      </c>
      <c r="J222" t="str">
        <f t="shared" si="25"/>
        <v>Sep</v>
      </c>
      <c r="K222" t="str">
        <f t="shared" si="26"/>
        <v>SP500</v>
      </c>
      <c r="L222" t="str">
        <f t="shared" si="27"/>
        <v>4362.41</v>
      </c>
      <c r="M222" t="str">
        <f t="shared" si="28"/>
        <v>4385.57</v>
      </c>
      <c r="N222" t="str">
        <f t="shared" si="29"/>
        <v>4355.08</v>
      </c>
      <c r="O222" t="str">
        <f t="shared" si="30"/>
        <v>4359.46</v>
      </c>
      <c r="P222" t="str">
        <f t="shared" si="31"/>
        <v>2753800000</v>
      </c>
      <c r="S222" s="21" t="s">
        <v>57</v>
      </c>
      <c r="T222" t="s">
        <v>385</v>
      </c>
      <c r="U222" t="s">
        <v>384</v>
      </c>
      <c r="V222">
        <v>3921.16</v>
      </c>
      <c r="W222">
        <v>3930.41</v>
      </c>
      <c r="X222">
        <v>3903.07</v>
      </c>
      <c r="Y222">
        <v>3906.71</v>
      </c>
      <c r="Z222">
        <v>4823940000</v>
      </c>
      <c r="AA222" t="str">
        <f>TRIM(S222)</f>
        <v>2/19/21</v>
      </c>
      <c r="AB222" t="str">
        <f>LEFT(TRIM(T222),3)</f>
        <v>Feb</v>
      </c>
      <c r="AC222" t="str">
        <f>TRIM(U222)</f>
        <v>SP500</v>
      </c>
      <c r="AD222" t="str">
        <f>TRIM(V222)</f>
        <v>3921.16</v>
      </c>
      <c r="AE222" t="str">
        <f>TRIM(W222)</f>
        <v>3930.41</v>
      </c>
      <c r="AF222" t="str">
        <f>TRIM(X222)</f>
        <v>3903.07</v>
      </c>
      <c r="AG222" t="str">
        <f>TRIM(Y222)</f>
        <v>3906.71</v>
      </c>
      <c r="AH222" t="str">
        <f>TRIM(Z222)</f>
        <v>4823940000</v>
      </c>
    </row>
    <row r="223" spans="1:34" x14ac:dyDescent="0.25">
      <c r="A223" t="s">
        <v>202</v>
      </c>
      <c r="B223" t="s">
        <v>389</v>
      </c>
      <c r="C223" t="s">
        <v>384</v>
      </c>
      <c r="D223">
        <v>4329.38</v>
      </c>
      <c r="E223">
        <v>4371.6000000000004</v>
      </c>
      <c r="F223">
        <v>4329.38</v>
      </c>
      <c r="G223">
        <v>4369.55</v>
      </c>
      <c r="H223">
        <v>2738280000</v>
      </c>
      <c r="I223" t="str">
        <f t="shared" si="24"/>
        <v>7/9/21</v>
      </c>
      <c r="J223" t="str">
        <f t="shared" si="25"/>
        <v>Jul</v>
      </c>
      <c r="K223" t="str">
        <f t="shared" si="26"/>
        <v>SP500</v>
      </c>
      <c r="L223" t="str">
        <f t="shared" si="27"/>
        <v>4329.38</v>
      </c>
      <c r="M223" t="str">
        <f t="shared" si="28"/>
        <v>4371.6</v>
      </c>
      <c r="N223" t="str">
        <f t="shared" si="29"/>
        <v>4329.38</v>
      </c>
      <c r="O223" t="str">
        <f t="shared" si="30"/>
        <v>4369.55</v>
      </c>
      <c r="P223" t="str">
        <f t="shared" si="31"/>
        <v>2738280000</v>
      </c>
      <c r="S223" s="21" t="s">
        <v>57</v>
      </c>
      <c r="T223" t="s">
        <v>39</v>
      </c>
      <c r="U223" t="s">
        <v>10</v>
      </c>
      <c r="V223">
        <v>51241.23</v>
      </c>
      <c r="W223">
        <v>56605.599999999999</v>
      </c>
      <c r="X223">
        <v>50906</v>
      </c>
      <c r="Y223">
        <v>55761.1</v>
      </c>
      <c r="Z223">
        <v>3143.93</v>
      </c>
      <c r="AA223" t="str">
        <f>TRIM(S223)</f>
        <v>2/19/21</v>
      </c>
      <c r="AB223" t="str">
        <f>LEFT(TRIM(T223),3)</f>
        <v>Feb</v>
      </c>
      <c r="AC223" t="str">
        <f>TRIM(U223)</f>
        <v>BTCUSD</v>
      </c>
      <c r="AD223" t="str">
        <f>TRIM(V223)</f>
        <v>51241.23</v>
      </c>
      <c r="AE223" t="str">
        <f>TRIM(W223)</f>
        <v>56605.6</v>
      </c>
      <c r="AF223" t="str">
        <f>TRIM(X223)</f>
        <v>50906</v>
      </c>
      <c r="AG223" t="str">
        <f>TRIM(Y223)</f>
        <v>55761.1</v>
      </c>
      <c r="AH223" t="str">
        <f>TRIM(Z223)</f>
        <v>3143.93</v>
      </c>
    </row>
    <row r="224" spans="1:34" x14ac:dyDescent="0.25">
      <c r="A224" t="s">
        <v>230</v>
      </c>
      <c r="B224" t="s">
        <v>390</v>
      </c>
      <c r="C224" t="s">
        <v>384</v>
      </c>
      <c r="D224">
        <v>4408.8599999999997</v>
      </c>
      <c r="E224">
        <v>4429.76</v>
      </c>
      <c r="F224">
        <v>4408.8599999999997</v>
      </c>
      <c r="G224">
        <v>4429.1000000000004</v>
      </c>
      <c r="H224">
        <v>2734220000</v>
      </c>
      <c r="I224" t="str">
        <f t="shared" si="24"/>
        <v>8/5/21</v>
      </c>
      <c r="J224" t="str">
        <f t="shared" si="25"/>
        <v>Aug</v>
      </c>
      <c r="K224" t="str">
        <f t="shared" si="26"/>
        <v>SP500</v>
      </c>
      <c r="L224" t="str">
        <f t="shared" si="27"/>
        <v>4408.86</v>
      </c>
      <c r="M224" t="str">
        <f t="shared" si="28"/>
        <v>4429.76</v>
      </c>
      <c r="N224" t="str">
        <f t="shared" si="29"/>
        <v>4408.86</v>
      </c>
      <c r="O224" t="str">
        <f t="shared" si="30"/>
        <v>4429.1</v>
      </c>
      <c r="P224" t="str">
        <f t="shared" si="31"/>
        <v>2734220000</v>
      </c>
      <c r="S224" s="21" t="s">
        <v>40</v>
      </c>
      <c r="T224" t="s">
        <v>385</v>
      </c>
      <c r="U224" t="s">
        <v>384</v>
      </c>
      <c r="V224">
        <v>3791.84</v>
      </c>
      <c r="W224">
        <v>3843.09</v>
      </c>
      <c r="X224">
        <v>3791.84</v>
      </c>
      <c r="Y224">
        <v>3826.31</v>
      </c>
      <c r="Z224">
        <v>5495370000</v>
      </c>
      <c r="AA224" t="str">
        <f>TRIM(S224)</f>
        <v>2/2/21</v>
      </c>
      <c r="AB224" t="str">
        <f>LEFT(TRIM(T224),3)</f>
        <v>Feb</v>
      </c>
      <c r="AC224" t="str">
        <f>TRIM(U224)</f>
        <v>SP500</v>
      </c>
      <c r="AD224" t="str">
        <f>TRIM(V224)</f>
        <v>3791.84</v>
      </c>
      <c r="AE224" t="str">
        <f>TRIM(W224)</f>
        <v>3843.09</v>
      </c>
      <c r="AF224" t="str">
        <f>TRIM(X224)</f>
        <v>3791.84</v>
      </c>
      <c r="AG224" t="str">
        <f>TRIM(Y224)</f>
        <v>3826.31</v>
      </c>
      <c r="AH224" t="str">
        <f>TRIM(Z224)</f>
        <v>5495370000</v>
      </c>
    </row>
    <row r="225" spans="1:34" x14ac:dyDescent="0.25">
      <c r="A225" t="s">
        <v>241</v>
      </c>
      <c r="B225" t="s">
        <v>390</v>
      </c>
      <c r="C225" t="s">
        <v>384</v>
      </c>
      <c r="D225">
        <v>4461.6499999999996</v>
      </c>
      <c r="E225">
        <v>4480.26</v>
      </c>
      <c r="F225">
        <v>4437.66</v>
      </c>
      <c r="G225">
        <v>4479.71</v>
      </c>
      <c r="H225">
        <v>2707170000</v>
      </c>
      <c r="I225" t="str">
        <f t="shared" si="24"/>
        <v>8/16/21</v>
      </c>
      <c r="J225" t="str">
        <f t="shared" si="25"/>
        <v>Aug</v>
      </c>
      <c r="K225" t="str">
        <f t="shared" si="26"/>
        <v>SP500</v>
      </c>
      <c r="L225" t="str">
        <f t="shared" si="27"/>
        <v>4461.65</v>
      </c>
      <c r="M225" t="str">
        <f t="shared" si="28"/>
        <v>4480.26</v>
      </c>
      <c r="N225" t="str">
        <f t="shared" si="29"/>
        <v>4437.66</v>
      </c>
      <c r="O225" t="str">
        <f t="shared" si="30"/>
        <v>4479.71</v>
      </c>
      <c r="P225" t="str">
        <f t="shared" si="31"/>
        <v>2707170000</v>
      </c>
      <c r="S225" s="21" t="s">
        <v>40</v>
      </c>
      <c r="T225" t="s">
        <v>39</v>
      </c>
      <c r="U225" t="s">
        <v>10</v>
      </c>
      <c r="V225">
        <v>33589.89</v>
      </c>
      <c r="W225">
        <v>36545.050000000003</v>
      </c>
      <c r="X225">
        <v>33535.61</v>
      </c>
      <c r="Y225">
        <v>36467.279999999999</v>
      </c>
      <c r="Z225">
        <v>2328.35</v>
      </c>
      <c r="AA225" t="str">
        <f>TRIM(S225)</f>
        <v>2/2/21</v>
      </c>
      <c r="AB225" t="str">
        <f>LEFT(TRIM(T225),3)</f>
        <v>Feb</v>
      </c>
      <c r="AC225" t="str">
        <f>TRIM(U225)</f>
        <v>BTCUSD</v>
      </c>
      <c r="AD225" t="str">
        <f>TRIM(V225)</f>
        <v>33589.89</v>
      </c>
      <c r="AE225" t="str">
        <f>TRIM(W225)</f>
        <v>36545.05</v>
      </c>
      <c r="AF225" t="str">
        <f>TRIM(X225)</f>
        <v>33535.61</v>
      </c>
      <c r="AG225" t="str">
        <f>TRIM(Y225)</f>
        <v>36467.28</v>
      </c>
      <c r="AH225" t="str">
        <f>TRIM(Z225)</f>
        <v>2328.35</v>
      </c>
    </row>
    <row r="226" spans="1:34" x14ac:dyDescent="0.25">
      <c r="A226" t="s">
        <v>251</v>
      </c>
      <c r="B226" t="s">
        <v>390</v>
      </c>
      <c r="C226" t="s">
        <v>384</v>
      </c>
      <c r="D226">
        <v>4493.75</v>
      </c>
      <c r="E226">
        <v>4495.8999999999996</v>
      </c>
      <c r="F226">
        <v>4468.99</v>
      </c>
      <c r="G226">
        <v>4470</v>
      </c>
      <c r="H226">
        <v>2704600000</v>
      </c>
      <c r="I226" t="str">
        <f t="shared" si="24"/>
        <v>8/26/21</v>
      </c>
      <c r="J226" t="str">
        <f t="shared" si="25"/>
        <v>Aug</v>
      </c>
      <c r="K226" t="str">
        <f t="shared" si="26"/>
        <v>SP500</v>
      </c>
      <c r="L226" t="str">
        <f t="shared" si="27"/>
        <v>4493.75</v>
      </c>
      <c r="M226" t="str">
        <f t="shared" si="28"/>
        <v>4495.9</v>
      </c>
      <c r="N226" t="str">
        <f t="shared" si="29"/>
        <v>4468.99</v>
      </c>
      <c r="O226" t="str">
        <f t="shared" si="30"/>
        <v>4470</v>
      </c>
      <c r="P226" t="str">
        <f t="shared" si="31"/>
        <v>2704600000</v>
      </c>
      <c r="S226" s="21" t="s">
        <v>58</v>
      </c>
      <c r="T226" t="s">
        <v>39</v>
      </c>
      <c r="U226" t="s">
        <v>10</v>
      </c>
      <c r="V226">
        <v>55761.1</v>
      </c>
      <c r="W226">
        <v>57500</v>
      </c>
      <c r="X226">
        <v>54000</v>
      </c>
      <c r="Y226">
        <v>56541.2</v>
      </c>
      <c r="Z226">
        <v>1349.19</v>
      </c>
      <c r="AA226" t="str">
        <f>TRIM(S226)</f>
        <v>2/20/21</v>
      </c>
      <c r="AB226" t="str">
        <f>LEFT(TRIM(T226),3)</f>
        <v>Feb</v>
      </c>
      <c r="AC226" t="str">
        <f>TRIM(U226)</f>
        <v>BTCUSD</v>
      </c>
      <c r="AD226" t="str">
        <f>TRIM(V226)</f>
        <v>55761.1</v>
      </c>
      <c r="AE226" t="str">
        <f>TRIM(W226)</f>
        <v>57500</v>
      </c>
      <c r="AF226" t="str">
        <f>TRIM(X226)</f>
        <v>54000</v>
      </c>
      <c r="AG226" t="str">
        <f>TRIM(Y226)</f>
        <v>56541.2</v>
      </c>
      <c r="AH226" t="str">
        <f>TRIM(Z226)</f>
        <v>1349.19</v>
      </c>
    </row>
    <row r="227" spans="1:34" x14ac:dyDescent="0.25">
      <c r="A227" t="s">
        <v>306</v>
      </c>
      <c r="B227" t="s">
        <v>392</v>
      </c>
      <c r="C227" t="s">
        <v>384</v>
      </c>
      <c r="D227">
        <v>4463.72</v>
      </c>
      <c r="E227">
        <v>4488.75</v>
      </c>
      <c r="F227">
        <v>4447.47</v>
      </c>
      <c r="G227">
        <v>4486.46</v>
      </c>
      <c r="H227">
        <v>2683540000</v>
      </c>
      <c r="I227" t="str">
        <f t="shared" si="24"/>
        <v>10/18/21</v>
      </c>
      <c r="J227" t="str">
        <f t="shared" si="25"/>
        <v>Oct</v>
      </c>
      <c r="K227" t="str">
        <f t="shared" si="26"/>
        <v>SP500</v>
      </c>
      <c r="L227" t="str">
        <f t="shared" si="27"/>
        <v>4463.72</v>
      </c>
      <c r="M227" t="str">
        <f t="shared" si="28"/>
        <v>4488.75</v>
      </c>
      <c r="N227" t="str">
        <f t="shared" si="29"/>
        <v>4447.47</v>
      </c>
      <c r="O227" t="str">
        <f t="shared" si="30"/>
        <v>4486.46</v>
      </c>
      <c r="P227" t="str">
        <f t="shared" si="31"/>
        <v>2683540000</v>
      </c>
      <c r="S227" s="21" t="s">
        <v>59</v>
      </c>
      <c r="T227" t="s">
        <v>39</v>
      </c>
      <c r="U227" t="s">
        <v>10</v>
      </c>
      <c r="V227">
        <v>56541.2</v>
      </c>
      <c r="W227">
        <v>58481.599999999999</v>
      </c>
      <c r="X227">
        <v>55800</v>
      </c>
      <c r="Y227">
        <v>55914.43</v>
      </c>
      <c r="Z227">
        <v>1454.9</v>
      </c>
      <c r="AA227" t="str">
        <f>TRIM(S227)</f>
        <v>2/21/21</v>
      </c>
      <c r="AB227" t="str">
        <f>LEFT(TRIM(T227),3)</f>
        <v>Feb</v>
      </c>
      <c r="AC227" t="str">
        <f>TRIM(U227)</f>
        <v>BTCUSD</v>
      </c>
      <c r="AD227" t="str">
        <f>TRIM(V227)</f>
        <v>56541.2</v>
      </c>
      <c r="AE227" t="str">
        <f>TRIM(W227)</f>
        <v>58481.6</v>
      </c>
      <c r="AF227" t="str">
        <f>TRIM(X227)</f>
        <v>55800</v>
      </c>
      <c r="AG227" t="str">
        <f>TRIM(Y227)</f>
        <v>55914.43</v>
      </c>
      <c r="AH227" t="str">
        <f>TRIM(Z227)</f>
        <v>1454.9</v>
      </c>
    </row>
    <row r="228" spans="1:34" x14ac:dyDescent="0.25">
      <c r="A228" t="s">
        <v>219</v>
      </c>
      <c r="B228" t="s">
        <v>389</v>
      </c>
      <c r="C228" t="s">
        <v>384</v>
      </c>
      <c r="D228">
        <v>4409.58</v>
      </c>
      <c r="E228">
        <v>4422.7299999999996</v>
      </c>
      <c r="F228">
        <v>4405.45</v>
      </c>
      <c r="G228">
        <v>4422.3</v>
      </c>
      <c r="H228">
        <v>2679110000</v>
      </c>
      <c r="I228" t="str">
        <f t="shared" si="24"/>
        <v>7/26/21</v>
      </c>
      <c r="J228" t="str">
        <f t="shared" si="25"/>
        <v>Jul</v>
      </c>
      <c r="K228" t="str">
        <f t="shared" si="26"/>
        <v>SP500</v>
      </c>
      <c r="L228" t="str">
        <f t="shared" si="27"/>
        <v>4409.58</v>
      </c>
      <c r="M228" t="str">
        <f t="shared" si="28"/>
        <v>4422.73</v>
      </c>
      <c r="N228" t="str">
        <f t="shared" si="29"/>
        <v>4405.45</v>
      </c>
      <c r="O228" t="str">
        <f t="shared" si="30"/>
        <v>4422.3</v>
      </c>
      <c r="P228" t="str">
        <f t="shared" si="31"/>
        <v>2679110000</v>
      </c>
      <c r="S228" s="21" t="s">
        <v>60</v>
      </c>
      <c r="T228" t="s">
        <v>385</v>
      </c>
      <c r="U228" t="s">
        <v>384</v>
      </c>
      <c r="V228">
        <v>3885.55</v>
      </c>
      <c r="W228">
        <v>3902.92</v>
      </c>
      <c r="X228">
        <v>3874.71</v>
      </c>
      <c r="Y228">
        <v>3876.5</v>
      </c>
      <c r="Z228">
        <v>5870190000</v>
      </c>
      <c r="AA228" t="str">
        <f>TRIM(S228)</f>
        <v>2/22/21</v>
      </c>
      <c r="AB228" t="str">
        <f>LEFT(TRIM(T228),3)</f>
        <v>Feb</v>
      </c>
      <c r="AC228" t="str">
        <f>TRIM(U228)</f>
        <v>SP500</v>
      </c>
      <c r="AD228" t="str">
        <f>TRIM(V228)</f>
        <v>3885.55</v>
      </c>
      <c r="AE228" t="str">
        <f>TRIM(W228)</f>
        <v>3902.92</v>
      </c>
      <c r="AF228" t="str">
        <f>TRIM(X228)</f>
        <v>3874.71</v>
      </c>
      <c r="AG228" t="str">
        <f>TRIM(Y228)</f>
        <v>3876.5</v>
      </c>
      <c r="AH228" t="str">
        <f>TRIM(Z228)</f>
        <v>5870190000</v>
      </c>
    </row>
    <row r="229" spans="1:34" x14ac:dyDescent="0.25">
      <c r="A229" t="s">
        <v>346</v>
      </c>
      <c r="B229" t="s">
        <v>393</v>
      </c>
      <c r="C229" t="s">
        <v>384</v>
      </c>
      <c r="D229">
        <v>4664.63</v>
      </c>
      <c r="E229">
        <v>4664.63</v>
      </c>
      <c r="F229">
        <v>4585.43</v>
      </c>
      <c r="G229">
        <v>4594.62</v>
      </c>
      <c r="H229">
        <v>2676740000</v>
      </c>
      <c r="I229" t="str">
        <f t="shared" si="24"/>
        <v>11/26/21</v>
      </c>
      <c r="J229" t="str">
        <f t="shared" si="25"/>
        <v>Nov</v>
      </c>
      <c r="K229" t="str">
        <f t="shared" si="26"/>
        <v>SP500</v>
      </c>
      <c r="L229" t="str">
        <f t="shared" si="27"/>
        <v>4664.63</v>
      </c>
      <c r="M229" t="str">
        <f t="shared" si="28"/>
        <v>4664.63</v>
      </c>
      <c r="N229" t="str">
        <f t="shared" si="29"/>
        <v>4585.43</v>
      </c>
      <c r="O229" t="str">
        <f t="shared" si="30"/>
        <v>4594.62</v>
      </c>
      <c r="P229" t="str">
        <f t="shared" si="31"/>
        <v>2676740000</v>
      </c>
      <c r="S229" s="21" t="s">
        <v>60</v>
      </c>
      <c r="T229" t="s">
        <v>39</v>
      </c>
      <c r="U229" t="s">
        <v>10</v>
      </c>
      <c r="V229">
        <v>55914.43</v>
      </c>
      <c r="W229">
        <v>56651.47</v>
      </c>
      <c r="X229">
        <v>47000</v>
      </c>
      <c r="Y229">
        <v>51847.25</v>
      </c>
      <c r="Z229">
        <v>5371.31</v>
      </c>
      <c r="AA229" t="str">
        <f>TRIM(S229)</f>
        <v>2/22/21</v>
      </c>
      <c r="AB229" t="str">
        <f>LEFT(TRIM(T229),3)</f>
        <v>Feb</v>
      </c>
      <c r="AC229" t="str">
        <f>TRIM(U229)</f>
        <v>BTCUSD</v>
      </c>
      <c r="AD229" t="str">
        <f>TRIM(V229)</f>
        <v>55914.43</v>
      </c>
      <c r="AE229" t="str">
        <f>TRIM(W229)</f>
        <v>56651.47</v>
      </c>
      <c r="AF229" t="str">
        <f>TRIM(X229)</f>
        <v>47000</v>
      </c>
      <c r="AG229" t="str">
        <f>TRIM(Y229)</f>
        <v>51847.25</v>
      </c>
      <c r="AH229" t="str">
        <f>TRIM(Z229)</f>
        <v>5371.31</v>
      </c>
    </row>
    <row r="230" spans="1:34" x14ac:dyDescent="0.25">
      <c r="A230" t="s">
        <v>308</v>
      </c>
      <c r="B230" t="s">
        <v>392</v>
      </c>
      <c r="C230" t="s">
        <v>384</v>
      </c>
      <c r="D230">
        <v>4524.42</v>
      </c>
      <c r="E230">
        <v>4540.87</v>
      </c>
      <c r="F230">
        <v>4524.3999999999996</v>
      </c>
      <c r="G230">
        <v>4536.1899999999996</v>
      </c>
      <c r="H230">
        <v>2671560000</v>
      </c>
      <c r="I230" t="str">
        <f t="shared" si="24"/>
        <v>10/20/21</v>
      </c>
      <c r="J230" t="str">
        <f t="shared" si="25"/>
        <v>Oct</v>
      </c>
      <c r="K230" t="str">
        <f t="shared" si="26"/>
        <v>SP500</v>
      </c>
      <c r="L230" t="str">
        <f t="shared" si="27"/>
        <v>4524.42</v>
      </c>
      <c r="M230" t="str">
        <f t="shared" si="28"/>
        <v>4540.87</v>
      </c>
      <c r="N230" t="str">
        <f t="shared" si="29"/>
        <v>4524.4</v>
      </c>
      <c r="O230" t="str">
        <f t="shared" si="30"/>
        <v>4536.19</v>
      </c>
      <c r="P230" t="str">
        <f t="shared" si="31"/>
        <v>2671560000</v>
      </c>
      <c r="S230" s="22" t="s">
        <v>61</v>
      </c>
      <c r="T230" t="s">
        <v>385</v>
      </c>
      <c r="U230" t="s">
        <v>384</v>
      </c>
      <c r="V230">
        <v>3857.07</v>
      </c>
      <c r="W230">
        <v>3895.98</v>
      </c>
      <c r="X230">
        <v>3805.59</v>
      </c>
      <c r="Y230">
        <v>3881.37</v>
      </c>
      <c r="Z230">
        <v>6280650000</v>
      </c>
      <c r="AA230" t="str">
        <f>TRIM(S230)</f>
        <v>2/23/21</v>
      </c>
      <c r="AB230" t="str">
        <f>LEFT(TRIM(T230),3)</f>
        <v>Feb</v>
      </c>
      <c r="AC230" t="str">
        <f>TRIM(U230)</f>
        <v>SP500</v>
      </c>
      <c r="AD230" t="str">
        <f>TRIM(V230)</f>
        <v>3857.07</v>
      </c>
      <c r="AE230" t="str">
        <f>TRIM(W230)</f>
        <v>3895.98</v>
      </c>
      <c r="AF230" t="str">
        <f>TRIM(X230)</f>
        <v>3805.59</v>
      </c>
      <c r="AG230" t="str">
        <f>TRIM(Y230)</f>
        <v>3881.37</v>
      </c>
      <c r="AH230" t="str">
        <f>TRIM(Z230)</f>
        <v>6280650000</v>
      </c>
    </row>
    <row r="231" spans="1:34" x14ac:dyDescent="0.25">
      <c r="A231" t="s">
        <v>302</v>
      </c>
      <c r="B231" t="s">
        <v>392</v>
      </c>
      <c r="C231" t="s">
        <v>384</v>
      </c>
      <c r="D231">
        <v>4386.75</v>
      </c>
      <c r="E231">
        <v>4439.7299999999996</v>
      </c>
      <c r="F231">
        <v>4386.75</v>
      </c>
      <c r="G231">
        <v>4438.26</v>
      </c>
      <c r="H231">
        <v>2642920000</v>
      </c>
      <c r="I231" t="str">
        <f t="shared" si="24"/>
        <v>10/14/21</v>
      </c>
      <c r="J231" t="str">
        <f t="shared" si="25"/>
        <v>Oct</v>
      </c>
      <c r="K231" t="str">
        <f t="shared" si="26"/>
        <v>SP500</v>
      </c>
      <c r="L231" t="str">
        <f t="shared" si="27"/>
        <v>4386.75</v>
      </c>
      <c r="M231" t="str">
        <f t="shared" si="28"/>
        <v>4439.73</v>
      </c>
      <c r="N231" t="str">
        <f t="shared" si="29"/>
        <v>4386.75</v>
      </c>
      <c r="O231" t="str">
        <f t="shared" si="30"/>
        <v>4438.26</v>
      </c>
      <c r="P231" t="str">
        <f t="shared" si="31"/>
        <v>2642920000</v>
      </c>
      <c r="S231" s="21" t="s">
        <v>61</v>
      </c>
      <c r="T231" t="s">
        <v>39</v>
      </c>
      <c r="U231" t="s">
        <v>10</v>
      </c>
      <c r="V231">
        <v>51847.25</v>
      </c>
      <c r="W231">
        <v>52294.87</v>
      </c>
      <c r="X231">
        <v>44248</v>
      </c>
      <c r="Y231">
        <v>50965.74</v>
      </c>
      <c r="Z231">
        <v>6641.9</v>
      </c>
      <c r="AA231" t="str">
        <f>TRIM(S231)</f>
        <v>2/23/21</v>
      </c>
      <c r="AB231" t="str">
        <f>LEFT(TRIM(T231),3)</f>
        <v>Feb</v>
      </c>
      <c r="AC231" t="str">
        <f>TRIM(U231)</f>
        <v>BTCUSD</v>
      </c>
      <c r="AD231" t="str">
        <f>TRIM(V231)</f>
        <v>51847.25</v>
      </c>
      <c r="AE231" t="str">
        <f>TRIM(W231)</f>
        <v>52294.87</v>
      </c>
      <c r="AF231" t="str">
        <f>TRIM(X231)</f>
        <v>44248</v>
      </c>
      <c r="AG231" t="str">
        <f>TRIM(Y231)</f>
        <v>50965.74</v>
      </c>
      <c r="AH231" t="str">
        <f>TRIM(Z231)</f>
        <v>6641.9</v>
      </c>
    </row>
    <row r="232" spans="1:34" x14ac:dyDescent="0.25">
      <c r="A232" t="s">
        <v>195</v>
      </c>
      <c r="B232" t="s">
        <v>389</v>
      </c>
      <c r="C232" t="s">
        <v>384</v>
      </c>
      <c r="D232">
        <v>4326.6000000000004</v>
      </c>
      <c r="E232">
        <v>4355.43</v>
      </c>
      <c r="F232">
        <v>4326.6000000000004</v>
      </c>
      <c r="G232">
        <v>4352.34</v>
      </c>
      <c r="H232">
        <v>2628550000</v>
      </c>
      <c r="I232" t="str">
        <f t="shared" si="24"/>
        <v>7/2/21</v>
      </c>
      <c r="J232" t="str">
        <f t="shared" si="25"/>
        <v>Jul</v>
      </c>
      <c r="K232" t="str">
        <f t="shared" si="26"/>
        <v>SP500</v>
      </c>
      <c r="L232" t="str">
        <f t="shared" si="27"/>
        <v>4326.6</v>
      </c>
      <c r="M232" t="str">
        <f t="shared" si="28"/>
        <v>4355.43</v>
      </c>
      <c r="N232" t="str">
        <f t="shared" si="29"/>
        <v>4326.6</v>
      </c>
      <c r="O232" t="str">
        <f t="shared" si="30"/>
        <v>4352.34</v>
      </c>
      <c r="P232" t="str">
        <f t="shared" si="31"/>
        <v>2628550000</v>
      </c>
      <c r="S232" s="21" t="s">
        <v>62</v>
      </c>
      <c r="T232" t="s">
        <v>385</v>
      </c>
      <c r="U232" t="s">
        <v>384</v>
      </c>
      <c r="V232">
        <v>3873.71</v>
      </c>
      <c r="W232">
        <v>3928.65</v>
      </c>
      <c r="X232">
        <v>3859.6</v>
      </c>
      <c r="Y232">
        <v>3925.43</v>
      </c>
      <c r="Z232">
        <v>5942350000</v>
      </c>
      <c r="AA232" t="str">
        <f>TRIM(S232)</f>
        <v>2/24/21</v>
      </c>
      <c r="AB232" t="str">
        <f>LEFT(TRIM(T232),3)</f>
        <v>Feb</v>
      </c>
      <c r="AC232" t="str">
        <f>TRIM(U232)</f>
        <v>SP500</v>
      </c>
      <c r="AD232" t="str">
        <f>TRIM(V232)</f>
        <v>3873.71</v>
      </c>
      <c r="AE232" t="str">
        <f>TRIM(W232)</f>
        <v>3928.65</v>
      </c>
      <c r="AF232" t="str">
        <f>TRIM(X232)</f>
        <v>3859.6</v>
      </c>
      <c r="AG232" t="str">
        <f>TRIM(Y232)</f>
        <v>3925.43</v>
      </c>
      <c r="AH232" t="str">
        <f>TRIM(Z232)</f>
        <v>5942350000</v>
      </c>
    </row>
    <row r="233" spans="1:34" x14ac:dyDescent="0.25">
      <c r="A233" t="s">
        <v>331</v>
      </c>
      <c r="B233" t="s">
        <v>393</v>
      </c>
      <c r="C233" t="s">
        <v>384</v>
      </c>
      <c r="D233">
        <v>4659.3900000000003</v>
      </c>
      <c r="E233">
        <v>4664.55</v>
      </c>
      <c r="F233">
        <v>4648.3100000000004</v>
      </c>
      <c r="G233">
        <v>4649.2700000000004</v>
      </c>
      <c r="H233">
        <v>2623140000</v>
      </c>
      <c r="I233" t="str">
        <f t="shared" si="24"/>
        <v>11/11/21</v>
      </c>
      <c r="J233" t="str">
        <f t="shared" si="25"/>
        <v>Nov</v>
      </c>
      <c r="K233" t="str">
        <f t="shared" si="26"/>
        <v>SP500</v>
      </c>
      <c r="L233" t="str">
        <f t="shared" si="27"/>
        <v>4659.39</v>
      </c>
      <c r="M233" t="str">
        <f t="shared" si="28"/>
        <v>4664.55</v>
      </c>
      <c r="N233" t="str">
        <f t="shared" si="29"/>
        <v>4648.31</v>
      </c>
      <c r="O233" t="str">
        <f t="shared" si="30"/>
        <v>4649.27</v>
      </c>
      <c r="P233" t="str">
        <f t="shared" si="31"/>
        <v>2623140000</v>
      </c>
      <c r="S233" s="21" t="s">
        <v>62</v>
      </c>
      <c r="T233" t="s">
        <v>39</v>
      </c>
      <c r="U233" t="s">
        <v>10</v>
      </c>
      <c r="V233">
        <v>50965.74</v>
      </c>
      <c r="W233">
        <v>51442.01</v>
      </c>
      <c r="X233">
        <v>48113.83</v>
      </c>
      <c r="Y233">
        <v>50266.89</v>
      </c>
      <c r="Z233">
        <v>2798.46</v>
      </c>
      <c r="AA233" t="str">
        <f>TRIM(S233)</f>
        <v>2/24/21</v>
      </c>
      <c r="AB233" t="str">
        <f>LEFT(TRIM(T233),3)</f>
        <v>Feb</v>
      </c>
      <c r="AC233" t="str">
        <f>TRIM(U233)</f>
        <v>BTCUSD</v>
      </c>
      <c r="AD233" t="str">
        <f>TRIM(V233)</f>
        <v>50965.74</v>
      </c>
      <c r="AE233" t="str">
        <f>TRIM(W233)</f>
        <v>51442.01</v>
      </c>
      <c r="AF233" t="str">
        <f>TRIM(X233)</f>
        <v>48113.83</v>
      </c>
      <c r="AG233" t="str">
        <f>TRIM(Y233)</f>
        <v>50266.89</v>
      </c>
      <c r="AH233" t="str">
        <f>TRIM(Z233)</f>
        <v>2798.46</v>
      </c>
    </row>
    <row r="234" spans="1:34" x14ac:dyDescent="0.25">
      <c r="A234" t="s">
        <v>335</v>
      </c>
      <c r="B234" t="s">
        <v>393</v>
      </c>
      <c r="C234" t="s">
        <v>384</v>
      </c>
      <c r="D234">
        <v>4689.3</v>
      </c>
      <c r="E234">
        <v>4697.42</v>
      </c>
      <c r="F234">
        <v>4672.8599999999997</v>
      </c>
      <c r="G234">
        <v>4682.8</v>
      </c>
      <c r="H234">
        <v>2618980000</v>
      </c>
      <c r="I234" t="str">
        <f t="shared" si="24"/>
        <v>11/15/21</v>
      </c>
      <c r="J234" t="str">
        <f t="shared" si="25"/>
        <v>Nov</v>
      </c>
      <c r="K234" t="str">
        <f t="shared" si="26"/>
        <v>SP500</v>
      </c>
      <c r="L234" t="str">
        <f t="shared" si="27"/>
        <v>4689.3</v>
      </c>
      <c r="M234" t="str">
        <f t="shared" si="28"/>
        <v>4697.42</v>
      </c>
      <c r="N234" t="str">
        <f t="shared" si="29"/>
        <v>4672.86</v>
      </c>
      <c r="O234" t="str">
        <f t="shared" si="30"/>
        <v>4682.8</v>
      </c>
      <c r="P234" t="str">
        <f t="shared" si="31"/>
        <v>2618980000</v>
      </c>
      <c r="S234" s="22" t="s">
        <v>63</v>
      </c>
      <c r="T234" t="s">
        <v>385</v>
      </c>
      <c r="U234" t="s">
        <v>384</v>
      </c>
      <c r="V234">
        <v>3915.8</v>
      </c>
      <c r="W234">
        <v>3925.02</v>
      </c>
      <c r="X234">
        <v>3814.04</v>
      </c>
      <c r="Y234">
        <v>3829.34</v>
      </c>
      <c r="Z234">
        <v>6513060000</v>
      </c>
      <c r="AA234" t="str">
        <f>TRIM(S234)</f>
        <v>2/25/21</v>
      </c>
      <c r="AB234" t="str">
        <f>LEFT(TRIM(T234),3)</f>
        <v>Feb</v>
      </c>
      <c r="AC234" t="str">
        <f>TRIM(U234)</f>
        <v>SP500</v>
      </c>
      <c r="AD234" t="str">
        <f>TRIM(V234)</f>
        <v>3915.8</v>
      </c>
      <c r="AE234" t="str">
        <f>TRIM(W234)</f>
        <v>3925.02</v>
      </c>
      <c r="AF234" t="str">
        <f>TRIM(X234)</f>
        <v>3814.04</v>
      </c>
      <c r="AG234" t="str">
        <f>TRIM(Y234)</f>
        <v>3829.34</v>
      </c>
      <c r="AH234" t="str">
        <f>TRIM(Z234)</f>
        <v>6513060000</v>
      </c>
    </row>
    <row r="235" spans="1:34" x14ac:dyDescent="0.25">
      <c r="A235" t="s">
        <v>260</v>
      </c>
      <c r="B235" t="s">
        <v>391</v>
      </c>
      <c r="C235" t="s">
        <v>384</v>
      </c>
      <c r="D235">
        <v>4532.42</v>
      </c>
      <c r="E235">
        <v>4541.45</v>
      </c>
      <c r="F235">
        <v>4521.3</v>
      </c>
      <c r="G235">
        <v>4535.43</v>
      </c>
      <c r="H235">
        <v>2609660000</v>
      </c>
      <c r="I235" t="str">
        <f t="shared" si="24"/>
        <v>9/3/21</v>
      </c>
      <c r="J235" t="str">
        <f t="shared" si="25"/>
        <v>Sep</v>
      </c>
      <c r="K235" t="str">
        <f t="shared" si="26"/>
        <v>SP500</v>
      </c>
      <c r="L235" t="str">
        <f t="shared" si="27"/>
        <v>4532.42</v>
      </c>
      <c r="M235" t="str">
        <f t="shared" si="28"/>
        <v>4541.45</v>
      </c>
      <c r="N235" t="str">
        <f t="shared" si="29"/>
        <v>4521.3</v>
      </c>
      <c r="O235" t="str">
        <f t="shared" si="30"/>
        <v>4535.43</v>
      </c>
      <c r="P235" t="str">
        <f t="shared" si="31"/>
        <v>2609660000</v>
      </c>
      <c r="S235" s="21" t="s">
        <v>63</v>
      </c>
      <c r="T235" t="s">
        <v>39</v>
      </c>
      <c r="U235" t="s">
        <v>10</v>
      </c>
      <c r="V235">
        <v>50266.89</v>
      </c>
      <c r="W235">
        <v>52074</v>
      </c>
      <c r="X235">
        <v>46000</v>
      </c>
      <c r="Y235">
        <v>47360.43</v>
      </c>
      <c r="Z235">
        <v>3900.71</v>
      </c>
      <c r="AA235" t="str">
        <f>TRIM(S235)</f>
        <v>2/25/21</v>
      </c>
      <c r="AB235" t="str">
        <f>LEFT(TRIM(T235),3)</f>
        <v>Feb</v>
      </c>
      <c r="AC235" t="str">
        <f>TRIM(U235)</f>
        <v>BTCUSD</v>
      </c>
      <c r="AD235" t="str">
        <f>TRIM(V235)</f>
        <v>50266.89</v>
      </c>
      <c r="AE235" t="str">
        <f>TRIM(W235)</f>
        <v>52074</v>
      </c>
      <c r="AF235" t="str">
        <f>TRIM(X235)</f>
        <v>46000</v>
      </c>
      <c r="AG235" t="str">
        <f>TRIM(Y235)</f>
        <v>47360.43</v>
      </c>
      <c r="AH235" t="str">
        <f>TRIM(Z235)</f>
        <v>3900.71</v>
      </c>
    </row>
    <row r="236" spans="1:34" x14ac:dyDescent="0.25">
      <c r="A236" t="s">
        <v>300</v>
      </c>
      <c r="B236" t="s">
        <v>392</v>
      </c>
      <c r="C236" t="s">
        <v>384</v>
      </c>
      <c r="D236">
        <v>4368.3100000000004</v>
      </c>
      <c r="E236">
        <v>4374.8900000000003</v>
      </c>
      <c r="F236">
        <v>4342.09</v>
      </c>
      <c r="G236">
        <v>4350.6499999999996</v>
      </c>
      <c r="H236">
        <v>2608150000</v>
      </c>
      <c r="I236" t="str">
        <f t="shared" si="24"/>
        <v>10/12/21</v>
      </c>
      <c r="J236" t="str">
        <f t="shared" si="25"/>
        <v>Oct</v>
      </c>
      <c r="K236" t="str">
        <f t="shared" si="26"/>
        <v>SP500</v>
      </c>
      <c r="L236" t="str">
        <f t="shared" si="27"/>
        <v>4368.31</v>
      </c>
      <c r="M236" t="str">
        <f t="shared" si="28"/>
        <v>4374.89</v>
      </c>
      <c r="N236" t="str">
        <f t="shared" si="29"/>
        <v>4342.09</v>
      </c>
      <c r="O236" t="str">
        <f t="shared" si="30"/>
        <v>4350.65</v>
      </c>
      <c r="P236" t="str">
        <f t="shared" si="31"/>
        <v>2608150000</v>
      </c>
      <c r="S236" s="22" t="s">
        <v>64</v>
      </c>
      <c r="T236" t="s">
        <v>385</v>
      </c>
      <c r="U236" t="s">
        <v>384</v>
      </c>
      <c r="V236">
        <v>3839.66</v>
      </c>
      <c r="W236">
        <v>3861.08</v>
      </c>
      <c r="X236">
        <v>3789.54</v>
      </c>
      <c r="Y236">
        <v>3811.15</v>
      </c>
      <c r="Z236">
        <v>6512950000</v>
      </c>
      <c r="AA236" t="str">
        <f>TRIM(S236)</f>
        <v>2/26/21</v>
      </c>
      <c r="AB236" t="str">
        <f>LEFT(TRIM(T236),3)</f>
        <v>Feb</v>
      </c>
      <c r="AC236" t="str">
        <f>TRIM(U236)</f>
        <v>SP500</v>
      </c>
      <c r="AD236" t="str">
        <f>TRIM(V236)</f>
        <v>3839.66</v>
      </c>
      <c r="AE236" t="str">
        <f>TRIM(W236)</f>
        <v>3861.08</v>
      </c>
      <c r="AF236" t="str">
        <f>TRIM(X236)</f>
        <v>3789.54</v>
      </c>
      <c r="AG236" t="str">
        <f>TRIM(Y236)</f>
        <v>3811.15</v>
      </c>
      <c r="AH236" t="str">
        <f>TRIM(Z236)</f>
        <v>6512950000</v>
      </c>
    </row>
    <row r="237" spans="1:34" x14ac:dyDescent="0.25">
      <c r="A237" t="s">
        <v>299</v>
      </c>
      <c r="B237" t="s">
        <v>392</v>
      </c>
      <c r="C237" t="s">
        <v>384</v>
      </c>
      <c r="D237">
        <v>4385.4399999999996</v>
      </c>
      <c r="E237">
        <v>4415.88</v>
      </c>
      <c r="F237">
        <v>4360.59</v>
      </c>
      <c r="G237">
        <v>4361.1899999999996</v>
      </c>
      <c r="H237">
        <v>2580000000</v>
      </c>
      <c r="I237" t="str">
        <f t="shared" si="24"/>
        <v>10/11/21</v>
      </c>
      <c r="J237" t="str">
        <f t="shared" si="25"/>
        <v>Oct</v>
      </c>
      <c r="K237" t="str">
        <f t="shared" si="26"/>
        <v>SP500</v>
      </c>
      <c r="L237" t="str">
        <f t="shared" si="27"/>
        <v>4385.44</v>
      </c>
      <c r="M237" t="str">
        <f t="shared" si="28"/>
        <v>4415.88</v>
      </c>
      <c r="N237" t="str">
        <f t="shared" si="29"/>
        <v>4360.59</v>
      </c>
      <c r="O237" t="str">
        <f t="shared" si="30"/>
        <v>4361.19</v>
      </c>
      <c r="P237" t="str">
        <f t="shared" si="31"/>
        <v>2580000000</v>
      </c>
      <c r="S237" s="21" t="s">
        <v>64</v>
      </c>
      <c r="T237" t="s">
        <v>39</v>
      </c>
      <c r="U237" t="s">
        <v>10</v>
      </c>
      <c r="V237">
        <v>47360.43</v>
      </c>
      <c r="W237">
        <v>48472.08</v>
      </c>
      <c r="X237">
        <v>44121.24</v>
      </c>
      <c r="Y237">
        <v>47440</v>
      </c>
      <c r="Z237">
        <v>3297.57</v>
      </c>
      <c r="AA237" t="str">
        <f>TRIM(S237)</f>
        <v>2/26/21</v>
      </c>
      <c r="AB237" t="str">
        <f>LEFT(TRIM(T237),3)</f>
        <v>Feb</v>
      </c>
      <c r="AC237" t="str">
        <f>TRIM(U237)</f>
        <v>BTCUSD</v>
      </c>
      <c r="AD237" t="str">
        <f>TRIM(V237)</f>
        <v>47360.43</v>
      </c>
      <c r="AE237" t="str">
        <f>TRIM(W237)</f>
        <v>48472.08</v>
      </c>
      <c r="AF237" t="str">
        <f>TRIM(X237)</f>
        <v>44121.24</v>
      </c>
      <c r="AG237" t="str">
        <f>TRIM(Y237)</f>
        <v>47440</v>
      </c>
      <c r="AH237" t="str">
        <f>TRIM(Z237)</f>
        <v>3297.57</v>
      </c>
    </row>
    <row r="238" spans="1:34" x14ac:dyDescent="0.25">
      <c r="A238" t="s">
        <v>271</v>
      </c>
      <c r="B238" t="s">
        <v>391</v>
      </c>
      <c r="C238" t="s">
        <v>384</v>
      </c>
      <c r="D238">
        <v>4479.33</v>
      </c>
      <c r="E238">
        <v>4485.68</v>
      </c>
      <c r="F238">
        <v>4435.46</v>
      </c>
      <c r="G238">
        <v>4443.05</v>
      </c>
      <c r="H238">
        <v>2568730000</v>
      </c>
      <c r="I238" t="str">
        <f t="shared" si="24"/>
        <v>9/14/21</v>
      </c>
      <c r="J238" t="str">
        <f t="shared" si="25"/>
        <v>Sep</v>
      </c>
      <c r="K238" t="str">
        <f t="shared" si="26"/>
        <v>SP500</v>
      </c>
      <c r="L238" t="str">
        <f t="shared" si="27"/>
        <v>4479.33</v>
      </c>
      <c r="M238" t="str">
        <f t="shared" si="28"/>
        <v>4485.68</v>
      </c>
      <c r="N238" t="str">
        <f t="shared" si="29"/>
        <v>4435.46</v>
      </c>
      <c r="O238" t="str">
        <f t="shared" si="30"/>
        <v>4443.05</v>
      </c>
      <c r="P238" t="str">
        <f t="shared" si="31"/>
        <v>2568730000</v>
      </c>
      <c r="S238" s="21" t="s">
        <v>65</v>
      </c>
      <c r="T238" t="s">
        <v>39</v>
      </c>
      <c r="U238" t="s">
        <v>10</v>
      </c>
      <c r="V238">
        <v>47440</v>
      </c>
      <c r="W238">
        <v>48380.14</v>
      </c>
      <c r="X238">
        <v>44510</v>
      </c>
      <c r="Y238">
        <v>44673.36</v>
      </c>
      <c r="Z238">
        <v>1191.06</v>
      </c>
      <c r="AA238" t="str">
        <f>TRIM(S238)</f>
        <v>2/27/21</v>
      </c>
      <c r="AB238" t="str">
        <f>LEFT(TRIM(T238),3)</f>
        <v>Feb</v>
      </c>
      <c r="AC238" t="str">
        <f>TRIM(U238)</f>
        <v>BTCUSD</v>
      </c>
      <c r="AD238" t="str">
        <f>TRIM(V238)</f>
        <v>47440</v>
      </c>
      <c r="AE238" t="str">
        <f>TRIM(W238)</f>
        <v>48380.14</v>
      </c>
      <c r="AF238" t="str">
        <f>TRIM(X238)</f>
        <v>44510</v>
      </c>
      <c r="AG238" t="str">
        <f>TRIM(Y238)</f>
        <v>44673.36</v>
      </c>
      <c r="AH238" t="str">
        <f>TRIM(Z238)</f>
        <v>1191.06</v>
      </c>
    </row>
    <row r="239" spans="1:34" x14ac:dyDescent="0.25">
      <c r="A239" t="s">
        <v>372</v>
      </c>
      <c r="B239" t="s">
        <v>394</v>
      </c>
      <c r="C239" t="s">
        <v>384</v>
      </c>
      <c r="D239">
        <v>4594.96</v>
      </c>
      <c r="E239">
        <v>4651.1400000000003</v>
      </c>
      <c r="F239">
        <v>4583.16</v>
      </c>
      <c r="G239">
        <v>4649.2299999999996</v>
      </c>
      <c r="H239">
        <v>2564370000</v>
      </c>
      <c r="I239" t="str">
        <f t="shared" si="24"/>
        <v>12/21/21</v>
      </c>
      <c r="J239" t="str">
        <f t="shared" si="25"/>
        <v>Dec</v>
      </c>
      <c r="K239" t="str">
        <f t="shared" si="26"/>
        <v>SP500</v>
      </c>
      <c r="L239" t="str">
        <f t="shared" si="27"/>
        <v>4594.96</v>
      </c>
      <c r="M239" t="str">
        <f t="shared" si="28"/>
        <v>4651.14</v>
      </c>
      <c r="N239" t="str">
        <f t="shared" si="29"/>
        <v>4583.16</v>
      </c>
      <c r="O239" t="str">
        <f t="shared" si="30"/>
        <v>4649.23</v>
      </c>
      <c r="P239" t="str">
        <f t="shared" si="31"/>
        <v>2564370000</v>
      </c>
      <c r="S239" s="21" t="s">
        <v>66</v>
      </c>
      <c r="T239" t="s">
        <v>39</v>
      </c>
      <c r="U239" t="s">
        <v>10</v>
      </c>
      <c r="V239">
        <v>44673.36</v>
      </c>
      <c r="W239">
        <v>46920</v>
      </c>
      <c r="X239">
        <v>43033.66</v>
      </c>
      <c r="Y239">
        <v>46408.05</v>
      </c>
      <c r="Z239">
        <v>2188.54</v>
      </c>
      <c r="AA239" t="str">
        <f>TRIM(S239)</f>
        <v>2/28/21</v>
      </c>
      <c r="AB239" t="str">
        <f>LEFT(TRIM(T239),3)</f>
        <v>Feb</v>
      </c>
      <c r="AC239" t="str">
        <f>TRIM(U239)</f>
        <v>BTCUSD</v>
      </c>
      <c r="AD239" t="str">
        <f>TRIM(V239)</f>
        <v>44673.36</v>
      </c>
      <c r="AE239" t="str">
        <f>TRIM(W239)</f>
        <v>46920</v>
      </c>
      <c r="AF239" t="str">
        <f>TRIM(X239)</f>
        <v>43033.66</v>
      </c>
      <c r="AG239" t="str">
        <f>TRIM(Y239)</f>
        <v>46408.05</v>
      </c>
      <c r="AH239" t="str">
        <f>TRIM(Z239)</f>
        <v>2188.54</v>
      </c>
    </row>
    <row r="240" spans="1:34" x14ac:dyDescent="0.25">
      <c r="A240" t="s">
        <v>255</v>
      </c>
      <c r="B240" t="s">
        <v>390</v>
      </c>
      <c r="C240" t="s">
        <v>384</v>
      </c>
      <c r="D240">
        <v>4513.76</v>
      </c>
      <c r="E240">
        <v>4537.3599999999997</v>
      </c>
      <c r="F240">
        <v>4513.76</v>
      </c>
      <c r="G240">
        <v>4528.79</v>
      </c>
      <c r="H240">
        <v>2557300000</v>
      </c>
      <c r="I240" t="str">
        <f t="shared" si="24"/>
        <v>8/30/21</v>
      </c>
      <c r="J240" t="str">
        <f t="shared" si="25"/>
        <v>Aug</v>
      </c>
      <c r="K240" t="str">
        <f t="shared" si="26"/>
        <v>SP500</v>
      </c>
      <c r="L240" t="str">
        <f t="shared" si="27"/>
        <v>4513.76</v>
      </c>
      <c r="M240" t="str">
        <f t="shared" si="28"/>
        <v>4537.36</v>
      </c>
      <c r="N240" t="str">
        <f t="shared" si="29"/>
        <v>4513.76</v>
      </c>
      <c r="O240" t="str">
        <f t="shared" si="30"/>
        <v>4528.79</v>
      </c>
      <c r="P240" t="str">
        <f t="shared" si="31"/>
        <v>2557300000</v>
      </c>
      <c r="S240" s="21" t="s">
        <v>41</v>
      </c>
      <c r="T240" t="s">
        <v>385</v>
      </c>
      <c r="U240" t="s">
        <v>384</v>
      </c>
      <c r="V240">
        <v>3840.27</v>
      </c>
      <c r="W240">
        <v>3847.51</v>
      </c>
      <c r="X240">
        <v>3816.68</v>
      </c>
      <c r="Y240">
        <v>3830.17</v>
      </c>
      <c r="Z240">
        <v>4846900000</v>
      </c>
      <c r="AA240" t="str">
        <f>TRIM(S240)</f>
        <v>2/3/21</v>
      </c>
      <c r="AB240" t="str">
        <f>LEFT(TRIM(T240),3)</f>
        <v>Feb</v>
      </c>
      <c r="AC240" t="str">
        <f>TRIM(U240)</f>
        <v>SP500</v>
      </c>
      <c r="AD240" t="str">
        <f>TRIM(V240)</f>
        <v>3840.27</v>
      </c>
      <c r="AE240" t="str">
        <f>TRIM(W240)</f>
        <v>3847.51</v>
      </c>
      <c r="AF240" t="str">
        <f>TRIM(X240)</f>
        <v>3816.68</v>
      </c>
      <c r="AG240" t="str">
        <f>TRIM(Y240)</f>
        <v>3830.17</v>
      </c>
      <c r="AH240" t="str">
        <f>TRIM(Z240)</f>
        <v>4846900000</v>
      </c>
    </row>
    <row r="241" spans="1:34" x14ac:dyDescent="0.25">
      <c r="A241" t="s">
        <v>250</v>
      </c>
      <c r="B241" t="s">
        <v>390</v>
      </c>
      <c r="C241" t="s">
        <v>384</v>
      </c>
      <c r="D241">
        <v>4490.45</v>
      </c>
      <c r="E241">
        <v>4501.71</v>
      </c>
      <c r="F241">
        <v>4485.66</v>
      </c>
      <c r="G241">
        <v>4496.1899999999996</v>
      </c>
      <c r="H241">
        <v>2554680000</v>
      </c>
      <c r="I241" t="str">
        <f t="shared" si="24"/>
        <v>8/25/21</v>
      </c>
      <c r="J241" t="str">
        <f t="shared" si="25"/>
        <v>Aug</v>
      </c>
      <c r="K241" t="str">
        <f t="shared" si="26"/>
        <v>SP500</v>
      </c>
      <c r="L241" t="str">
        <f t="shared" si="27"/>
        <v>4490.45</v>
      </c>
      <c r="M241" t="str">
        <f t="shared" si="28"/>
        <v>4501.71</v>
      </c>
      <c r="N241" t="str">
        <f t="shared" si="29"/>
        <v>4485.66</v>
      </c>
      <c r="O241" t="str">
        <f t="shared" si="30"/>
        <v>4496.19</v>
      </c>
      <c r="P241" t="str">
        <f t="shared" si="31"/>
        <v>2554680000</v>
      </c>
      <c r="S241" s="21" t="s">
        <v>41</v>
      </c>
      <c r="T241" t="s">
        <v>39</v>
      </c>
      <c r="U241" t="s">
        <v>10</v>
      </c>
      <c r="V241">
        <v>36467.279999999999</v>
      </c>
      <c r="W241">
        <v>38375</v>
      </c>
      <c r="X241">
        <v>35583.18</v>
      </c>
      <c r="Y241">
        <v>37551.56</v>
      </c>
      <c r="Z241">
        <v>2559.71</v>
      </c>
      <c r="AA241" t="str">
        <f>TRIM(S241)</f>
        <v>2/3/21</v>
      </c>
      <c r="AB241" t="str">
        <f>LEFT(TRIM(T241),3)</f>
        <v>Feb</v>
      </c>
      <c r="AC241" t="str">
        <f>TRIM(U241)</f>
        <v>BTCUSD</v>
      </c>
      <c r="AD241" t="str">
        <f>TRIM(V241)</f>
        <v>36467.28</v>
      </c>
      <c r="AE241" t="str">
        <f>TRIM(W241)</f>
        <v>38375</v>
      </c>
      <c r="AF241" t="str">
        <f>TRIM(X241)</f>
        <v>35583.18</v>
      </c>
      <c r="AG241" t="str">
        <f>TRIM(Y241)</f>
        <v>37551.56</v>
      </c>
      <c r="AH241" t="str">
        <f>TRIM(Z241)</f>
        <v>2559.71</v>
      </c>
    </row>
    <row r="242" spans="1:34" x14ac:dyDescent="0.25">
      <c r="A242" t="s">
        <v>237</v>
      </c>
      <c r="B242" t="s">
        <v>390</v>
      </c>
      <c r="C242" t="s">
        <v>384</v>
      </c>
      <c r="D242">
        <v>4446.08</v>
      </c>
      <c r="E242">
        <v>4461.7700000000004</v>
      </c>
      <c r="F242">
        <v>4435.96</v>
      </c>
      <c r="G242">
        <v>4460.83</v>
      </c>
      <c r="H242">
        <v>2543860000</v>
      </c>
      <c r="I242" t="str">
        <f t="shared" si="24"/>
        <v>8/12/21</v>
      </c>
      <c r="J242" t="str">
        <f t="shared" si="25"/>
        <v>Aug</v>
      </c>
      <c r="K242" t="str">
        <f t="shared" si="26"/>
        <v>SP500</v>
      </c>
      <c r="L242" t="str">
        <f t="shared" si="27"/>
        <v>4446.08</v>
      </c>
      <c r="M242" t="str">
        <f t="shared" si="28"/>
        <v>4461.77</v>
      </c>
      <c r="N242" t="str">
        <f t="shared" si="29"/>
        <v>4435.96</v>
      </c>
      <c r="O242" t="str">
        <f t="shared" si="30"/>
        <v>4460.83</v>
      </c>
      <c r="P242" t="str">
        <f t="shared" si="31"/>
        <v>2543860000</v>
      </c>
      <c r="S242" s="21" t="s">
        <v>42</v>
      </c>
      <c r="T242" t="s">
        <v>385</v>
      </c>
      <c r="U242" t="s">
        <v>384</v>
      </c>
      <c r="V242">
        <v>3836.66</v>
      </c>
      <c r="W242">
        <v>3872.42</v>
      </c>
      <c r="X242">
        <v>3836.66</v>
      </c>
      <c r="Y242">
        <v>3871.74</v>
      </c>
      <c r="Z242">
        <v>4856670000</v>
      </c>
      <c r="AA242" t="str">
        <f>TRIM(S242)</f>
        <v>2/4/21</v>
      </c>
      <c r="AB242" t="str">
        <f>LEFT(TRIM(T242),3)</f>
        <v>Feb</v>
      </c>
      <c r="AC242" t="str">
        <f>TRIM(U242)</f>
        <v>SP500</v>
      </c>
      <c r="AD242" t="str">
        <f>TRIM(V242)</f>
        <v>3836.66</v>
      </c>
      <c r="AE242" t="str">
        <f>TRIM(W242)</f>
        <v>3872.42</v>
      </c>
      <c r="AF242" t="str">
        <f>TRIM(X242)</f>
        <v>3836.66</v>
      </c>
      <c r="AG242" t="str">
        <f>TRIM(Y242)</f>
        <v>3871.74</v>
      </c>
      <c r="AH242" t="str">
        <f>TRIM(Z242)</f>
        <v>4856670000</v>
      </c>
    </row>
    <row r="243" spans="1:34" x14ac:dyDescent="0.25">
      <c r="A243" t="s">
        <v>307</v>
      </c>
      <c r="B243" t="s">
        <v>392</v>
      </c>
      <c r="C243" t="s">
        <v>384</v>
      </c>
      <c r="D243">
        <v>4497.34</v>
      </c>
      <c r="E243">
        <v>4520.3999999999996</v>
      </c>
      <c r="F243">
        <v>4496.41</v>
      </c>
      <c r="G243">
        <v>4519.63</v>
      </c>
      <c r="H243">
        <v>2531210000</v>
      </c>
      <c r="I243" t="str">
        <f t="shared" si="24"/>
        <v>10/19/21</v>
      </c>
      <c r="J243" t="str">
        <f t="shared" si="25"/>
        <v>Oct</v>
      </c>
      <c r="K243" t="str">
        <f t="shared" si="26"/>
        <v>SP500</v>
      </c>
      <c r="L243" t="str">
        <f t="shared" si="27"/>
        <v>4497.34</v>
      </c>
      <c r="M243" t="str">
        <f t="shared" si="28"/>
        <v>4520.4</v>
      </c>
      <c r="N243" t="str">
        <f t="shared" si="29"/>
        <v>4496.41</v>
      </c>
      <c r="O243" t="str">
        <f t="shared" si="30"/>
        <v>4519.63</v>
      </c>
      <c r="P243" t="str">
        <f t="shared" si="31"/>
        <v>2531210000</v>
      </c>
      <c r="S243" s="21" t="s">
        <v>42</v>
      </c>
      <c r="T243" t="s">
        <v>39</v>
      </c>
      <c r="U243" t="s">
        <v>10</v>
      </c>
      <c r="V243">
        <v>37551.56</v>
      </c>
      <c r="W243">
        <v>38785.99</v>
      </c>
      <c r="X243">
        <v>36211.08</v>
      </c>
      <c r="Y243">
        <v>37380.18</v>
      </c>
      <c r="Z243">
        <v>2637.09</v>
      </c>
      <c r="AA243" t="str">
        <f>TRIM(S243)</f>
        <v>2/4/21</v>
      </c>
      <c r="AB243" t="str">
        <f>LEFT(TRIM(T243),3)</f>
        <v>Feb</v>
      </c>
      <c r="AC243" t="str">
        <f>TRIM(U243)</f>
        <v>BTCUSD</v>
      </c>
      <c r="AD243" t="str">
        <f>TRIM(V243)</f>
        <v>37551.56</v>
      </c>
      <c r="AE243" t="str">
        <f>TRIM(W243)</f>
        <v>38785.99</v>
      </c>
      <c r="AF243" t="str">
        <f>TRIM(X243)</f>
        <v>36211.08</v>
      </c>
      <c r="AG243" t="str">
        <f>TRIM(Y243)</f>
        <v>37380.18</v>
      </c>
      <c r="AH243" t="str">
        <f>TRIM(Z243)</f>
        <v>2637.09</v>
      </c>
    </row>
    <row r="244" spans="1:34" x14ac:dyDescent="0.25">
      <c r="A244" t="s">
        <v>344</v>
      </c>
      <c r="B244" t="s">
        <v>393</v>
      </c>
      <c r="C244" t="s">
        <v>384</v>
      </c>
      <c r="D244">
        <v>4675.78</v>
      </c>
      <c r="E244">
        <v>4702.87</v>
      </c>
      <c r="F244">
        <v>4659.8900000000003</v>
      </c>
      <c r="G244">
        <v>4701.46</v>
      </c>
      <c r="H244">
        <v>2464040000</v>
      </c>
      <c r="I244" t="str">
        <f t="shared" si="24"/>
        <v>11/24/21</v>
      </c>
      <c r="J244" t="str">
        <f t="shared" si="25"/>
        <v>Nov</v>
      </c>
      <c r="K244" t="str">
        <f t="shared" si="26"/>
        <v>SP500</v>
      </c>
      <c r="L244" t="str">
        <f t="shared" si="27"/>
        <v>4675.78</v>
      </c>
      <c r="M244" t="str">
        <f t="shared" si="28"/>
        <v>4702.87</v>
      </c>
      <c r="N244" t="str">
        <f t="shared" si="29"/>
        <v>4659.89</v>
      </c>
      <c r="O244" t="str">
        <f t="shared" si="30"/>
        <v>4701.46</v>
      </c>
      <c r="P244" t="str">
        <f t="shared" si="31"/>
        <v>2464040000</v>
      </c>
      <c r="S244" s="21" t="s">
        <v>43</v>
      </c>
      <c r="T244" t="s">
        <v>385</v>
      </c>
      <c r="U244" t="s">
        <v>384</v>
      </c>
      <c r="V244">
        <v>3878.3</v>
      </c>
      <c r="W244">
        <v>3894.56</v>
      </c>
      <c r="X244">
        <v>3874.93</v>
      </c>
      <c r="Y244">
        <v>3886.83</v>
      </c>
      <c r="Z244">
        <v>4838580000</v>
      </c>
      <c r="AA244" t="str">
        <f>TRIM(S244)</f>
        <v>2/5/21</v>
      </c>
      <c r="AB244" t="str">
        <f>LEFT(TRIM(T244),3)</f>
        <v>Feb</v>
      </c>
      <c r="AC244" t="str">
        <f>TRIM(U244)</f>
        <v>SP500</v>
      </c>
      <c r="AD244" t="str">
        <f>TRIM(V244)</f>
        <v>3878.3</v>
      </c>
      <c r="AE244" t="str">
        <f>TRIM(W244)</f>
        <v>3894.56</v>
      </c>
      <c r="AF244" t="str">
        <f>TRIM(X244)</f>
        <v>3874.93</v>
      </c>
      <c r="AG244" t="str">
        <f>TRIM(Y244)</f>
        <v>3886.83</v>
      </c>
      <c r="AH244" t="str">
        <f>TRIM(Z244)</f>
        <v>4838580000</v>
      </c>
    </row>
    <row r="245" spans="1:34" x14ac:dyDescent="0.25">
      <c r="A245" t="s">
        <v>382</v>
      </c>
      <c r="B245" t="s">
        <v>394</v>
      </c>
      <c r="C245" t="s">
        <v>384</v>
      </c>
      <c r="D245">
        <v>4775.21</v>
      </c>
      <c r="E245">
        <v>4786.83</v>
      </c>
      <c r="F245">
        <v>4765.75</v>
      </c>
      <c r="G245">
        <v>4766.18</v>
      </c>
      <c r="H245">
        <v>2446190000</v>
      </c>
      <c r="I245" t="str">
        <f t="shared" si="24"/>
        <v>12/31/21</v>
      </c>
      <c r="J245" t="str">
        <f t="shared" si="25"/>
        <v>Dec</v>
      </c>
      <c r="K245" t="str">
        <f t="shared" si="26"/>
        <v>SP500</v>
      </c>
      <c r="L245" t="str">
        <f t="shared" si="27"/>
        <v>4775.21</v>
      </c>
      <c r="M245" t="str">
        <f t="shared" si="28"/>
        <v>4786.83</v>
      </c>
      <c r="N245" t="str">
        <f t="shared" si="29"/>
        <v>4765.75</v>
      </c>
      <c r="O245" t="str">
        <f t="shared" si="30"/>
        <v>4766.18</v>
      </c>
      <c r="P245" t="str">
        <f t="shared" si="31"/>
        <v>2446190000</v>
      </c>
      <c r="S245" s="21" t="s">
        <v>43</v>
      </c>
      <c r="T245" t="s">
        <v>39</v>
      </c>
      <c r="U245" t="s">
        <v>10</v>
      </c>
      <c r="V245">
        <v>37380.18</v>
      </c>
      <c r="W245">
        <v>39700</v>
      </c>
      <c r="X245">
        <v>37057.78</v>
      </c>
      <c r="Y245">
        <v>39415.760000000002</v>
      </c>
      <c r="Z245">
        <v>2032.78</v>
      </c>
      <c r="AA245" t="str">
        <f>TRIM(S245)</f>
        <v>2/5/21</v>
      </c>
      <c r="AB245" t="str">
        <f>LEFT(TRIM(T245),3)</f>
        <v>Feb</v>
      </c>
      <c r="AC245" t="str">
        <f>TRIM(U245)</f>
        <v>BTCUSD</v>
      </c>
      <c r="AD245" t="str">
        <f>TRIM(V245)</f>
        <v>37380.18</v>
      </c>
      <c r="AE245" t="str">
        <f>TRIM(W245)</f>
        <v>39700</v>
      </c>
      <c r="AF245" t="str">
        <f>TRIM(X245)</f>
        <v>37057.78</v>
      </c>
      <c r="AG245" t="str">
        <f>TRIM(Y245)</f>
        <v>39415.76</v>
      </c>
      <c r="AH245" t="str">
        <f>TRIM(Z245)</f>
        <v>2032.78</v>
      </c>
    </row>
    <row r="246" spans="1:34" x14ac:dyDescent="0.25">
      <c r="A246" t="s">
        <v>373</v>
      </c>
      <c r="B246" t="s">
        <v>394</v>
      </c>
      <c r="C246" t="s">
        <v>384</v>
      </c>
      <c r="D246">
        <v>4650.3599999999997</v>
      </c>
      <c r="E246">
        <v>4697.67</v>
      </c>
      <c r="F246">
        <v>4645.53</v>
      </c>
      <c r="G246">
        <v>4696.5600000000004</v>
      </c>
      <c r="H246">
        <v>2439570000</v>
      </c>
      <c r="I246" t="str">
        <f t="shared" si="24"/>
        <v>12/22/21</v>
      </c>
      <c r="J246" t="str">
        <f t="shared" si="25"/>
        <v>Dec</v>
      </c>
      <c r="K246" t="str">
        <f t="shared" si="26"/>
        <v>SP500</v>
      </c>
      <c r="L246" t="str">
        <f t="shared" si="27"/>
        <v>4650.36</v>
      </c>
      <c r="M246" t="str">
        <f t="shared" si="28"/>
        <v>4697.67</v>
      </c>
      <c r="N246" t="str">
        <f t="shared" si="29"/>
        <v>4645.53</v>
      </c>
      <c r="O246" t="str">
        <f t="shared" si="30"/>
        <v>4696.56</v>
      </c>
      <c r="P246" t="str">
        <f t="shared" si="31"/>
        <v>2439570000</v>
      </c>
      <c r="S246" s="21" t="s">
        <v>44</v>
      </c>
      <c r="T246" t="s">
        <v>39</v>
      </c>
      <c r="U246" t="s">
        <v>10</v>
      </c>
      <c r="V246">
        <v>39415.760000000002</v>
      </c>
      <c r="W246">
        <v>41000</v>
      </c>
      <c r="X246">
        <v>38368.69</v>
      </c>
      <c r="Y246">
        <v>38897.949999999997</v>
      </c>
      <c r="Z246">
        <v>2002.11</v>
      </c>
      <c r="AA246" t="str">
        <f>TRIM(S246)</f>
        <v>2/6/21</v>
      </c>
      <c r="AB246" t="str">
        <f>LEFT(TRIM(T246),3)</f>
        <v>Feb</v>
      </c>
      <c r="AC246" t="str">
        <f>TRIM(U246)</f>
        <v>BTCUSD</v>
      </c>
      <c r="AD246" t="str">
        <f>TRIM(V246)</f>
        <v>39415.76</v>
      </c>
      <c r="AE246" t="str">
        <f>TRIM(W246)</f>
        <v>41000</v>
      </c>
      <c r="AF246" t="str">
        <f>TRIM(X246)</f>
        <v>38368.69</v>
      </c>
      <c r="AG246" t="str">
        <f>TRIM(Y246)</f>
        <v>38897.95</v>
      </c>
      <c r="AH246" t="str">
        <f>TRIM(Z246)</f>
        <v>2002.11</v>
      </c>
    </row>
    <row r="247" spans="1:34" x14ac:dyDescent="0.25">
      <c r="A247" t="s">
        <v>296</v>
      </c>
      <c r="B247" t="s">
        <v>392</v>
      </c>
      <c r="C247" t="s">
        <v>384</v>
      </c>
      <c r="D247">
        <v>4406.51</v>
      </c>
      <c r="E247">
        <v>4412.0200000000004</v>
      </c>
      <c r="F247">
        <v>4386.22</v>
      </c>
      <c r="G247">
        <v>4391.34</v>
      </c>
      <c r="H247">
        <v>2401890000</v>
      </c>
      <c r="I247" t="str">
        <f t="shared" si="24"/>
        <v>10/8/21</v>
      </c>
      <c r="J247" t="str">
        <f t="shared" si="25"/>
        <v>Oct</v>
      </c>
      <c r="K247" t="str">
        <f t="shared" si="26"/>
        <v>SP500</v>
      </c>
      <c r="L247" t="str">
        <f t="shared" si="27"/>
        <v>4406.51</v>
      </c>
      <c r="M247" t="str">
        <f t="shared" si="28"/>
        <v>4412.02</v>
      </c>
      <c r="N247" t="str">
        <f t="shared" si="29"/>
        <v>4386.22</v>
      </c>
      <c r="O247" t="str">
        <f t="shared" si="30"/>
        <v>4391.34</v>
      </c>
      <c r="P247" t="str">
        <f t="shared" si="31"/>
        <v>2401890000</v>
      </c>
      <c r="S247" s="21" t="s">
        <v>45</v>
      </c>
      <c r="T247" t="s">
        <v>39</v>
      </c>
      <c r="U247" t="s">
        <v>10</v>
      </c>
      <c r="V247">
        <v>38897.949999999997</v>
      </c>
      <c r="W247">
        <v>39748.959999999999</v>
      </c>
      <c r="X247">
        <v>37400</v>
      </c>
      <c r="Y247">
        <v>38107.339999999997</v>
      </c>
      <c r="Z247">
        <v>1239.8699999999999</v>
      </c>
      <c r="AA247" t="str">
        <f>TRIM(S247)</f>
        <v>2/7/21</v>
      </c>
      <c r="AB247" t="str">
        <f>LEFT(TRIM(T247),3)</f>
        <v>Feb</v>
      </c>
      <c r="AC247" t="str">
        <f>TRIM(U247)</f>
        <v>BTCUSD</v>
      </c>
      <c r="AD247" t="str">
        <f>TRIM(V247)</f>
        <v>38897.95</v>
      </c>
      <c r="AE247" t="str">
        <f>TRIM(W247)</f>
        <v>39748.96</v>
      </c>
      <c r="AF247" t="str">
        <f>TRIM(X247)</f>
        <v>37400</v>
      </c>
      <c r="AG247" t="str">
        <f>TRIM(Y247)</f>
        <v>38107.34</v>
      </c>
      <c r="AH247" t="str">
        <f>TRIM(Z247)</f>
        <v>1239.87</v>
      </c>
    </row>
    <row r="248" spans="1:34" x14ac:dyDescent="0.25">
      <c r="A248" t="s">
        <v>381</v>
      </c>
      <c r="B248" t="s">
        <v>394</v>
      </c>
      <c r="C248" t="s">
        <v>384</v>
      </c>
      <c r="D248">
        <v>4794.2299999999996</v>
      </c>
      <c r="E248">
        <v>4808.93</v>
      </c>
      <c r="F248">
        <v>4775.33</v>
      </c>
      <c r="G248">
        <v>4778.7299999999996</v>
      </c>
      <c r="H248">
        <v>2390990000</v>
      </c>
      <c r="I248" t="str">
        <f t="shared" si="24"/>
        <v>12/30/21</v>
      </c>
      <c r="J248" t="str">
        <f t="shared" si="25"/>
        <v>Dec</v>
      </c>
      <c r="K248" t="str">
        <f t="shared" si="26"/>
        <v>SP500</v>
      </c>
      <c r="L248" t="str">
        <f t="shared" si="27"/>
        <v>4794.23</v>
      </c>
      <c r="M248" t="str">
        <f t="shared" si="28"/>
        <v>4808.93</v>
      </c>
      <c r="N248" t="str">
        <f t="shared" si="29"/>
        <v>4775.33</v>
      </c>
      <c r="O248" t="str">
        <f t="shared" si="30"/>
        <v>4778.73</v>
      </c>
      <c r="P248" t="str">
        <f t="shared" si="31"/>
        <v>2390990000</v>
      </c>
      <c r="S248" s="21" t="s">
        <v>46</v>
      </c>
      <c r="T248" t="s">
        <v>385</v>
      </c>
      <c r="U248" t="s">
        <v>384</v>
      </c>
      <c r="V248">
        <v>3892.59</v>
      </c>
      <c r="W248">
        <v>3915.77</v>
      </c>
      <c r="X248">
        <v>3892.59</v>
      </c>
      <c r="Y248">
        <v>3915.59</v>
      </c>
      <c r="Z248">
        <v>4635030000</v>
      </c>
      <c r="AA248" t="str">
        <f>TRIM(S248)</f>
        <v>2/8/21</v>
      </c>
      <c r="AB248" t="str">
        <f>LEFT(TRIM(T248),3)</f>
        <v>Feb</v>
      </c>
      <c r="AC248" t="str">
        <f>TRIM(U248)</f>
        <v>SP500</v>
      </c>
      <c r="AD248" t="str">
        <f>TRIM(V248)</f>
        <v>3892.59</v>
      </c>
      <c r="AE248" t="str">
        <f>TRIM(W248)</f>
        <v>3915.77</v>
      </c>
      <c r="AF248" t="str">
        <f>TRIM(X248)</f>
        <v>3892.59</v>
      </c>
      <c r="AG248" t="str">
        <f>TRIM(Y248)</f>
        <v>3915.59</v>
      </c>
      <c r="AH248" t="str">
        <f>TRIM(Z248)</f>
        <v>4635030000</v>
      </c>
    </row>
    <row r="249" spans="1:34" x14ac:dyDescent="0.25">
      <c r="A249" t="s">
        <v>238</v>
      </c>
      <c r="B249" t="s">
        <v>390</v>
      </c>
      <c r="C249" t="s">
        <v>384</v>
      </c>
      <c r="D249">
        <v>4464.84</v>
      </c>
      <c r="E249">
        <v>4468.37</v>
      </c>
      <c r="F249">
        <v>4460.82</v>
      </c>
      <c r="G249">
        <v>4468</v>
      </c>
      <c r="H249">
        <v>2371630000</v>
      </c>
      <c r="I249" t="str">
        <f t="shared" si="24"/>
        <v>8/13/21</v>
      </c>
      <c r="J249" t="str">
        <f t="shared" si="25"/>
        <v>Aug</v>
      </c>
      <c r="K249" t="str">
        <f t="shared" si="26"/>
        <v>SP500</v>
      </c>
      <c r="L249" t="str">
        <f t="shared" si="27"/>
        <v>4464.84</v>
      </c>
      <c r="M249" t="str">
        <f t="shared" si="28"/>
        <v>4468.37</v>
      </c>
      <c r="N249" t="str">
        <f t="shared" si="29"/>
        <v>4460.82</v>
      </c>
      <c r="O249" t="str">
        <f t="shared" si="30"/>
        <v>4468</v>
      </c>
      <c r="P249" t="str">
        <f t="shared" si="31"/>
        <v>2371630000</v>
      </c>
      <c r="S249" s="21" t="s">
        <v>46</v>
      </c>
      <c r="T249" t="s">
        <v>39</v>
      </c>
      <c r="U249" t="s">
        <v>10</v>
      </c>
      <c r="V249">
        <v>38107.339999999997</v>
      </c>
      <c r="W249">
        <v>47519.31</v>
      </c>
      <c r="X249">
        <v>38060.68</v>
      </c>
      <c r="Y249">
        <v>46653.5</v>
      </c>
      <c r="Z249">
        <v>5944.37</v>
      </c>
      <c r="AA249" t="str">
        <f>TRIM(S249)</f>
        <v>2/8/21</v>
      </c>
      <c r="AB249" t="str">
        <f>LEFT(TRIM(T249),3)</f>
        <v>Feb</v>
      </c>
      <c r="AC249" t="str">
        <f>TRIM(U249)</f>
        <v>BTCUSD</v>
      </c>
      <c r="AD249" t="str">
        <f>TRIM(V249)</f>
        <v>38107.34</v>
      </c>
      <c r="AE249" t="str">
        <f>TRIM(W249)</f>
        <v>47519.31</v>
      </c>
      <c r="AF249" t="str">
        <f>TRIM(X249)</f>
        <v>38060.68</v>
      </c>
      <c r="AG249" t="str">
        <f>TRIM(Y249)</f>
        <v>46653.5</v>
      </c>
      <c r="AH249" t="str">
        <f>TRIM(Z249)</f>
        <v>5944.37</v>
      </c>
    </row>
    <row r="250" spans="1:34" x14ac:dyDescent="0.25">
      <c r="A250" t="s">
        <v>380</v>
      </c>
      <c r="B250" t="s">
        <v>394</v>
      </c>
      <c r="C250" t="s">
        <v>384</v>
      </c>
      <c r="D250">
        <v>4788.6400000000003</v>
      </c>
      <c r="E250">
        <v>4804.0600000000004</v>
      </c>
      <c r="F250">
        <v>4778.08</v>
      </c>
      <c r="G250">
        <v>4793.0600000000004</v>
      </c>
      <c r="H250">
        <v>2369370000</v>
      </c>
      <c r="I250" t="str">
        <f t="shared" si="24"/>
        <v>12/29/21</v>
      </c>
      <c r="J250" t="str">
        <f t="shared" si="25"/>
        <v>Dec</v>
      </c>
      <c r="K250" t="str">
        <f t="shared" si="26"/>
        <v>SP500</v>
      </c>
      <c r="L250" t="str">
        <f t="shared" si="27"/>
        <v>4788.64</v>
      </c>
      <c r="M250" t="str">
        <f t="shared" si="28"/>
        <v>4804.06</v>
      </c>
      <c r="N250" t="str">
        <f t="shared" si="29"/>
        <v>4778.08</v>
      </c>
      <c r="O250" t="str">
        <f t="shared" si="30"/>
        <v>4793.06</v>
      </c>
      <c r="P250" t="str">
        <f t="shared" si="31"/>
        <v>2369370000</v>
      </c>
      <c r="S250" s="21" t="s">
        <v>47</v>
      </c>
      <c r="T250" t="s">
        <v>385</v>
      </c>
      <c r="U250" t="s">
        <v>384</v>
      </c>
      <c r="V250">
        <v>3910.49</v>
      </c>
      <c r="W250">
        <v>3918.35</v>
      </c>
      <c r="X250">
        <v>3902.64</v>
      </c>
      <c r="Y250">
        <v>3911.23</v>
      </c>
      <c r="Z250">
        <v>4554610000</v>
      </c>
      <c r="AA250" t="str">
        <f>TRIM(S250)</f>
        <v>2/9/21</v>
      </c>
      <c r="AB250" t="str">
        <f>LEFT(TRIM(T250),3)</f>
        <v>Feb</v>
      </c>
      <c r="AC250" t="str">
        <f>TRIM(U250)</f>
        <v>SP500</v>
      </c>
      <c r="AD250" t="str">
        <f>TRIM(V250)</f>
        <v>3910.49</v>
      </c>
      <c r="AE250" t="str">
        <f>TRIM(W250)</f>
        <v>3918.35</v>
      </c>
      <c r="AF250" t="str">
        <f>TRIM(X250)</f>
        <v>3902.64</v>
      </c>
      <c r="AG250" t="str">
        <f>TRIM(Y250)</f>
        <v>3911.23</v>
      </c>
      <c r="AH250" t="str">
        <f>TRIM(Z250)</f>
        <v>4554610000</v>
      </c>
    </row>
    <row r="251" spans="1:34" x14ac:dyDescent="0.25">
      <c r="A251" t="s">
        <v>378</v>
      </c>
      <c r="B251" t="s">
        <v>394</v>
      </c>
      <c r="C251" t="s">
        <v>384</v>
      </c>
      <c r="D251">
        <v>4733.99</v>
      </c>
      <c r="E251">
        <v>4791.49</v>
      </c>
      <c r="F251">
        <v>4733.99</v>
      </c>
      <c r="G251">
        <v>4791.1899999999996</v>
      </c>
      <c r="H251">
        <v>2264120000</v>
      </c>
      <c r="I251" t="str">
        <f t="shared" si="24"/>
        <v>12/27/21</v>
      </c>
      <c r="J251" t="str">
        <f t="shared" si="25"/>
        <v>Dec</v>
      </c>
      <c r="K251" t="str">
        <f t="shared" si="26"/>
        <v>SP500</v>
      </c>
      <c r="L251" t="str">
        <f t="shared" si="27"/>
        <v>4733.99</v>
      </c>
      <c r="M251" t="str">
        <f t="shared" si="28"/>
        <v>4791.49</v>
      </c>
      <c r="N251" t="str">
        <f t="shared" si="29"/>
        <v>4733.99</v>
      </c>
      <c r="O251" t="str">
        <f t="shared" si="30"/>
        <v>4791.19</v>
      </c>
      <c r="P251" t="str">
        <f t="shared" si="31"/>
        <v>2264120000</v>
      </c>
      <c r="S251" s="21" t="s">
        <v>47</v>
      </c>
      <c r="T251" t="s">
        <v>39</v>
      </c>
      <c r="U251" t="s">
        <v>10</v>
      </c>
      <c r="V251">
        <v>46653.5</v>
      </c>
      <c r="W251">
        <v>48201.23</v>
      </c>
      <c r="X251">
        <v>45037.8</v>
      </c>
      <c r="Y251">
        <v>46309.88</v>
      </c>
      <c r="Z251">
        <v>2992.16</v>
      </c>
      <c r="AA251" t="str">
        <f>TRIM(S251)</f>
        <v>2/9/21</v>
      </c>
      <c r="AB251" t="str">
        <f>LEFT(TRIM(T251),3)</f>
        <v>Feb</v>
      </c>
      <c r="AC251" t="str">
        <f>TRIM(U251)</f>
        <v>BTCUSD</v>
      </c>
      <c r="AD251" t="str">
        <f>TRIM(V251)</f>
        <v>46653.5</v>
      </c>
      <c r="AE251" t="str">
        <f>TRIM(W251)</f>
        <v>48201.23</v>
      </c>
      <c r="AF251" t="str">
        <f>TRIM(X251)</f>
        <v>45037.8</v>
      </c>
      <c r="AG251" t="str">
        <f>TRIM(Y251)</f>
        <v>46309.88</v>
      </c>
      <c r="AH251" t="str">
        <f>TRIM(Z251)</f>
        <v>2992.16</v>
      </c>
    </row>
    <row r="252" spans="1:34" x14ac:dyDescent="0.25">
      <c r="A252" t="s">
        <v>379</v>
      </c>
      <c r="B252" t="s">
        <v>394</v>
      </c>
      <c r="C252" t="s">
        <v>384</v>
      </c>
      <c r="D252">
        <v>4795.49</v>
      </c>
      <c r="E252">
        <v>4807.0200000000004</v>
      </c>
      <c r="F252">
        <v>4780.04</v>
      </c>
      <c r="G252">
        <v>4786.3500000000004</v>
      </c>
      <c r="H252">
        <v>2217050000</v>
      </c>
      <c r="I252" t="str">
        <f t="shared" si="24"/>
        <v>12/28/21</v>
      </c>
      <c r="J252" t="str">
        <f t="shared" si="25"/>
        <v>Dec</v>
      </c>
      <c r="K252" t="str">
        <f t="shared" si="26"/>
        <v>SP500</v>
      </c>
      <c r="L252" t="str">
        <f t="shared" si="27"/>
        <v>4795.49</v>
      </c>
      <c r="M252" t="str">
        <f t="shared" si="28"/>
        <v>4807.02</v>
      </c>
      <c r="N252" t="str">
        <f t="shared" si="29"/>
        <v>4780.04</v>
      </c>
      <c r="O252" t="str">
        <f t="shared" si="30"/>
        <v>4786.35</v>
      </c>
      <c r="P252" t="str">
        <f t="shared" si="31"/>
        <v>2217050000</v>
      </c>
      <c r="S252" s="21" t="s">
        <v>67</v>
      </c>
      <c r="T252" t="s">
        <v>386</v>
      </c>
      <c r="U252" t="s">
        <v>384</v>
      </c>
      <c r="V252">
        <v>3842.51</v>
      </c>
      <c r="W252">
        <v>3914.5</v>
      </c>
      <c r="X252">
        <v>3842.51</v>
      </c>
      <c r="Y252">
        <v>3901.82</v>
      </c>
      <c r="Z252">
        <v>5071540000</v>
      </c>
      <c r="AA252" t="str">
        <f>TRIM(S252)</f>
        <v>3/1/21</v>
      </c>
      <c r="AB252" t="str">
        <f>LEFT(TRIM(T252),3)</f>
        <v>Mar</v>
      </c>
      <c r="AC252" t="str">
        <f>TRIM(U252)</f>
        <v>SP500</v>
      </c>
      <c r="AD252" t="str">
        <f>TRIM(V252)</f>
        <v>3842.51</v>
      </c>
      <c r="AE252" t="str">
        <f>TRIM(W252)</f>
        <v>3914.5</v>
      </c>
      <c r="AF252" t="str">
        <f>TRIM(X252)</f>
        <v>3842.51</v>
      </c>
      <c r="AG252" t="str">
        <f>TRIM(Y252)</f>
        <v>3901.82</v>
      </c>
      <c r="AH252" t="str">
        <f>TRIM(Z252)</f>
        <v>5071540000</v>
      </c>
    </row>
    <row r="253" spans="1:34" x14ac:dyDescent="0.25">
      <c r="A253" t="s">
        <v>374</v>
      </c>
      <c r="B253" t="s">
        <v>394</v>
      </c>
      <c r="C253" t="s">
        <v>384</v>
      </c>
      <c r="D253">
        <v>4703.96</v>
      </c>
      <c r="E253">
        <v>4740.74</v>
      </c>
      <c r="F253">
        <v>4703.96</v>
      </c>
      <c r="G253">
        <v>4725.79</v>
      </c>
      <c r="H253">
        <v>2194630000</v>
      </c>
      <c r="I253" t="str">
        <f t="shared" si="24"/>
        <v>12/23/21</v>
      </c>
      <c r="J253" t="str">
        <f t="shared" si="25"/>
        <v>Dec</v>
      </c>
      <c r="K253" t="str">
        <f t="shared" si="26"/>
        <v>SP500</v>
      </c>
      <c r="L253" t="str">
        <f t="shared" si="27"/>
        <v>4703.96</v>
      </c>
      <c r="M253" t="str">
        <f t="shared" si="28"/>
        <v>4740.74</v>
      </c>
      <c r="N253" t="str">
        <f t="shared" si="29"/>
        <v>4703.96</v>
      </c>
      <c r="O253" t="str">
        <f t="shared" si="30"/>
        <v>4725.79</v>
      </c>
      <c r="P253" t="str">
        <f t="shared" si="31"/>
        <v>2194630000</v>
      </c>
      <c r="S253" s="21" t="s">
        <v>67</v>
      </c>
      <c r="T253" t="s">
        <v>68</v>
      </c>
      <c r="U253" t="s">
        <v>10</v>
      </c>
      <c r="V253">
        <v>46408.05</v>
      </c>
      <c r="X253">
        <v>45700.01</v>
      </c>
      <c r="Y253">
        <v>49023.76</v>
      </c>
      <c r="Z253">
        <v>3079.22</v>
      </c>
      <c r="AA253" t="str">
        <f>TRIM(S253)</f>
        <v>3/1/21</v>
      </c>
      <c r="AB253" t="str">
        <f>LEFT(TRIM(T253),3)</f>
        <v>Mar</v>
      </c>
      <c r="AC253" t="str">
        <f>TRIM(U253)</f>
        <v>BTCUSD</v>
      </c>
      <c r="AD253" t="str">
        <f>TRIM(V253)</f>
        <v>46408.05</v>
      </c>
      <c r="AE253" t="str">
        <f>TRIM(W253)</f>
        <v/>
      </c>
      <c r="AF253" t="str">
        <f>TRIM(X253)</f>
        <v>45700.01</v>
      </c>
      <c r="AG253" t="str">
        <f>TRIM(Y253)</f>
        <v>49023.76</v>
      </c>
      <c r="AH253" t="str">
        <f>TRIM(Z253)</f>
        <v>3079.22</v>
      </c>
    </row>
    <row r="254" spans="1:34" x14ac:dyDescent="0.25">
      <c r="A254" t="s">
        <v>149</v>
      </c>
      <c r="B254" t="s">
        <v>131</v>
      </c>
      <c r="C254" t="s">
        <v>10</v>
      </c>
      <c r="D254">
        <v>40570.980000000003</v>
      </c>
      <c r="E254">
        <v>40867.4</v>
      </c>
      <c r="F254">
        <v>28700</v>
      </c>
      <c r="G254">
        <v>38411.14</v>
      </c>
      <c r="H254">
        <v>18000.98</v>
      </c>
      <c r="I254" t="str">
        <f t="shared" si="24"/>
        <v>5/19/21</v>
      </c>
      <c r="J254" t="str">
        <f t="shared" si="25"/>
        <v>May</v>
      </c>
      <c r="K254" t="str">
        <f t="shared" si="26"/>
        <v>BTCUSD</v>
      </c>
      <c r="L254" t="str">
        <f t="shared" si="27"/>
        <v>40570.98</v>
      </c>
      <c r="M254" t="str">
        <f t="shared" si="28"/>
        <v>40867.4</v>
      </c>
      <c r="N254" t="str">
        <f t="shared" si="29"/>
        <v>28700</v>
      </c>
      <c r="O254" t="str">
        <f t="shared" si="30"/>
        <v>38411.14</v>
      </c>
      <c r="P254" t="str">
        <f t="shared" si="31"/>
        <v>18000.98</v>
      </c>
      <c r="S254" s="21" t="s">
        <v>77</v>
      </c>
      <c r="T254" t="s">
        <v>386</v>
      </c>
      <c r="U254" t="s">
        <v>384</v>
      </c>
      <c r="V254">
        <v>3891.99</v>
      </c>
      <c r="W254">
        <v>3917.35</v>
      </c>
      <c r="X254">
        <v>3885.73</v>
      </c>
      <c r="Y254">
        <v>3898.81</v>
      </c>
      <c r="Z254">
        <v>5827250000</v>
      </c>
      <c r="AA254" t="str">
        <f>TRIM(S254)</f>
        <v>3/10/21</v>
      </c>
      <c r="AB254" t="str">
        <f>LEFT(TRIM(T254),3)</f>
        <v>Mar</v>
      </c>
      <c r="AC254" t="str">
        <f>TRIM(U254)</f>
        <v>SP500</v>
      </c>
      <c r="AD254" t="str">
        <f>TRIM(V254)</f>
        <v>3891.99</v>
      </c>
      <c r="AE254" t="str">
        <f>TRIM(W254)</f>
        <v>3917.35</v>
      </c>
      <c r="AF254" t="str">
        <f>TRIM(X254)</f>
        <v>3885.73</v>
      </c>
      <c r="AG254" t="str">
        <f>TRIM(Y254)</f>
        <v>3898.81</v>
      </c>
      <c r="AH254" t="str">
        <f>TRIM(Z254)</f>
        <v>5827250000</v>
      </c>
    </row>
    <row r="255" spans="1:34" x14ac:dyDescent="0.25">
      <c r="A255" t="s">
        <v>17</v>
      </c>
      <c r="B255" t="s">
        <v>9</v>
      </c>
      <c r="C255" t="s">
        <v>10</v>
      </c>
      <c r="D255">
        <v>35435.129999999997</v>
      </c>
      <c r="E255">
        <v>36323.25</v>
      </c>
      <c r="F255">
        <v>30250</v>
      </c>
      <c r="G255">
        <v>35000</v>
      </c>
      <c r="H255">
        <v>12556.01</v>
      </c>
      <c r="I255" t="str">
        <f t="shared" si="24"/>
        <v>1/11/21</v>
      </c>
      <c r="J255" t="str">
        <f t="shared" si="25"/>
        <v>Jan</v>
      </c>
      <c r="K255" t="str">
        <f t="shared" si="26"/>
        <v>BTCUSD</v>
      </c>
      <c r="L255" t="str">
        <f t="shared" si="27"/>
        <v>35435.13</v>
      </c>
      <c r="M255" t="str">
        <f t="shared" si="28"/>
        <v>36323.25</v>
      </c>
      <c r="N255" t="str">
        <f t="shared" si="29"/>
        <v>30250</v>
      </c>
      <c r="O255" t="str">
        <f t="shared" si="30"/>
        <v>35000</v>
      </c>
      <c r="P255" t="str">
        <f t="shared" si="31"/>
        <v>12556.01</v>
      </c>
      <c r="S255" s="21" t="s">
        <v>77</v>
      </c>
      <c r="T255" t="s">
        <v>68</v>
      </c>
      <c r="U255" t="s">
        <v>10</v>
      </c>
      <c r="V255">
        <v>53466.19</v>
      </c>
      <c r="W255">
        <v>57400</v>
      </c>
      <c r="X255">
        <v>53049</v>
      </c>
      <c r="Y255">
        <v>55971.68</v>
      </c>
      <c r="Z255">
        <v>2062.29</v>
      </c>
      <c r="AA255" t="str">
        <f>TRIM(S255)</f>
        <v>3/10/21</v>
      </c>
      <c r="AB255" t="str">
        <f>LEFT(TRIM(T255),3)</f>
        <v>Mar</v>
      </c>
      <c r="AC255" t="str">
        <f>TRIM(U255)</f>
        <v>BTCUSD</v>
      </c>
      <c r="AD255" t="str">
        <f>TRIM(V255)</f>
        <v>53466.19</v>
      </c>
      <c r="AE255" t="str">
        <f>TRIM(W255)</f>
        <v>57400</v>
      </c>
      <c r="AF255" t="str">
        <f>TRIM(X255)</f>
        <v>53049</v>
      </c>
      <c r="AG255" t="str">
        <f>TRIM(Y255)</f>
        <v>55971.68</v>
      </c>
      <c r="AH255" t="str">
        <f>TRIM(Z255)</f>
        <v>2062.29</v>
      </c>
    </row>
    <row r="256" spans="1:34" x14ac:dyDescent="0.25">
      <c r="A256" t="s">
        <v>184</v>
      </c>
      <c r="B256" t="s">
        <v>163</v>
      </c>
      <c r="C256" t="s">
        <v>10</v>
      </c>
      <c r="D256">
        <v>33029.769999999997</v>
      </c>
      <c r="E256">
        <v>34392.050000000003</v>
      </c>
      <c r="F256">
        <v>28801</v>
      </c>
      <c r="G256">
        <v>33992.879999999997</v>
      </c>
      <c r="H256">
        <v>10036.629999999999</v>
      </c>
      <c r="I256" t="str">
        <f t="shared" si="24"/>
        <v>6/22/21</v>
      </c>
      <c r="J256" t="str">
        <f t="shared" si="25"/>
        <v>Jun</v>
      </c>
      <c r="K256" t="str">
        <f t="shared" si="26"/>
        <v>BTCUSD</v>
      </c>
      <c r="L256" t="str">
        <f t="shared" si="27"/>
        <v>33029.77</v>
      </c>
      <c r="M256" t="str">
        <f t="shared" si="28"/>
        <v>34392.05</v>
      </c>
      <c r="N256" t="str">
        <f t="shared" si="29"/>
        <v>28801</v>
      </c>
      <c r="O256" t="str">
        <f t="shared" si="30"/>
        <v>33992.88</v>
      </c>
      <c r="P256" t="str">
        <f t="shared" si="31"/>
        <v>10036.63</v>
      </c>
      <c r="S256" s="21" t="s">
        <v>78</v>
      </c>
      <c r="T256" t="s">
        <v>386</v>
      </c>
      <c r="U256" t="s">
        <v>384</v>
      </c>
      <c r="V256">
        <v>3915.54</v>
      </c>
      <c r="W256">
        <v>3960.27</v>
      </c>
      <c r="X256">
        <v>3915.54</v>
      </c>
      <c r="Y256">
        <v>3939.34</v>
      </c>
      <c r="Z256">
        <v>5300010000</v>
      </c>
      <c r="AA256" t="str">
        <f>TRIM(S256)</f>
        <v>3/11/21</v>
      </c>
      <c r="AB256" t="str">
        <f>LEFT(TRIM(T256),3)</f>
        <v>Mar</v>
      </c>
      <c r="AC256" t="str">
        <f>TRIM(U256)</f>
        <v>SP500</v>
      </c>
      <c r="AD256" t="str">
        <f>TRIM(V256)</f>
        <v>3915.54</v>
      </c>
      <c r="AE256" t="str">
        <f>TRIM(W256)</f>
        <v>3960.27</v>
      </c>
      <c r="AF256" t="str">
        <f>TRIM(X256)</f>
        <v>3915.54</v>
      </c>
      <c r="AG256" t="str">
        <f>TRIM(Y256)</f>
        <v>3939.34</v>
      </c>
      <c r="AH256" t="str">
        <f>TRIM(Z256)</f>
        <v>5300010000</v>
      </c>
    </row>
    <row r="257" spans="1:34" x14ac:dyDescent="0.25">
      <c r="A257" t="s">
        <v>35</v>
      </c>
      <c r="B257" t="s">
        <v>9</v>
      </c>
      <c r="C257" t="s">
        <v>10</v>
      </c>
      <c r="D257">
        <v>33864.01</v>
      </c>
      <c r="E257">
        <v>38665.71</v>
      </c>
      <c r="F257">
        <v>31968.27</v>
      </c>
      <c r="G257">
        <v>33289.129999999997</v>
      </c>
      <c r="H257">
        <v>7733.43</v>
      </c>
      <c r="I257" t="str">
        <f t="shared" si="24"/>
        <v>1/29/21</v>
      </c>
      <c r="J257" t="str">
        <f t="shared" si="25"/>
        <v>Jan</v>
      </c>
      <c r="K257" t="str">
        <f t="shared" si="26"/>
        <v>BTCUSD</v>
      </c>
      <c r="L257" t="str">
        <f t="shared" si="27"/>
        <v>33864.01</v>
      </c>
      <c r="M257" t="str">
        <f t="shared" si="28"/>
        <v>38665.71</v>
      </c>
      <c r="N257" t="str">
        <f t="shared" si="29"/>
        <v>31968.27</v>
      </c>
      <c r="O257" t="str">
        <f t="shared" si="30"/>
        <v>33289.13</v>
      </c>
      <c r="P257" t="str">
        <f t="shared" si="31"/>
        <v>7733.43</v>
      </c>
      <c r="S257" s="21" t="s">
        <v>78</v>
      </c>
      <c r="T257" t="s">
        <v>68</v>
      </c>
      <c r="U257" t="s">
        <v>10</v>
      </c>
      <c r="V257">
        <v>55971.68</v>
      </c>
      <c r="W257">
        <v>58120</v>
      </c>
      <c r="X257">
        <v>54281.74</v>
      </c>
      <c r="Y257">
        <v>57111.63</v>
      </c>
      <c r="Z257">
        <v>1776.09</v>
      </c>
      <c r="AA257" t="str">
        <f>TRIM(S257)</f>
        <v>3/11/21</v>
      </c>
      <c r="AB257" t="str">
        <f>LEFT(TRIM(T257),3)</f>
        <v>Mar</v>
      </c>
      <c r="AC257" t="str">
        <f>TRIM(U257)</f>
        <v>BTCUSD</v>
      </c>
      <c r="AD257" t="str">
        <f>TRIM(V257)</f>
        <v>55971.68</v>
      </c>
      <c r="AE257" t="str">
        <f>TRIM(W257)</f>
        <v>58120</v>
      </c>
      <c r="AF257" t="str">
        <f>TRIM(X257)</f>
        <v>54281.74</v>
      </c>
      <c r="AG257" t="str">
        <f>TRIM(Y257)</f>
        <v>57111.63</v>
      </c>
      <c r="AH257" t="str">
        <f>TRIM(Z257)</f>
        <v>1776.09</v>
      </c>
    </row>
    <row r="258" spans="1:34" x14ac:dyDescent="0.25">
      <c r="A258" t="s">
        <v>151</v>
      </c>
      <c r="B258" t="s">
        <v>131</v>
      </c>
      <c r="C258" t="s">
        <v>10</v>
      </c>
      <c r="D258">
        <v>40773.519999999997</v>
      </c>
      <c r="E258">
        <v>41796.74</v>
      </c>
      <c r="F258">
        <v>33500</v>
      </c>
      <c r="G258">
        <v>36963.519999999997</v>
      </c>
      <c r="H258">
        <v>7491.23</v>
      </c>
      <c r="I258" t="str">
        <f t="shared" ref="I258:I321" si="32">TRIM(A258)</f>
        <v>5/21/21</v>
      </c>
      <c r="J258" t="str">
        <f t="shared" ref="J258:J321" si="33">LEFT(TRIM(B258),3)</f>
        <v>May</v>
      </c>
      <c r="K258" t="str">
        <f t="shared" ref="K258:K321" si="34">TRIM(C258)</f>
        <v>BTCUSD</v>
      </c>
      <c r="L258" t="str">
        <f t="shared" ref="L258:L321" si="35">TRIM(D258)</f>
        <v>40773.52</v>
      </c>
      <c r="M258" t="str">
        <f t="shared" ref="M258:M321" si="36">TRIM(E258)</f>
        <v>41796.74</v>
      </c>
      <c r="N258" t="str">
        <f t="shared" ref="N258:N321" si="37">TRIM(F258)</f>
        <v>33500</v>
      </c>
      <c r="O258" t="str">
        <f t="shared" ref="O258:O321" si="38">TRIM(G258)</f>
        <v>36963.52</v>
      </c>
      <c r="P258" t="str">
        <f t="shared" ref="P258:P321" si="39">TRIM(H258)</f>
        <v>7491.23</v>
      </c>
      <c r="S258" s="21" t="s">
        <v>79</v>
      </c>
      <c r="T258" t="s">
        <v>386</v>
      </c>
      <c r="U258" t="s">
        <v>384</v>
      </c>
      <c r="V258">
        <v>3924.52</v>
      </c>
      <c r="W258">
        <v>3944.99</v>
      </c>
      <c r="X258">
        <v>3915.21</v>
      </c>
      <c r="Y258">
        <v>3943.34</v>
      </c>
      <c r="Z258">
        <v>4469240000</v>
      </c>
      <c r="AA258" t="str">
        <f>TRIM(S258)</f>
        <v>3/12/21</v>
      </c>
      <c r="AB258" t="str">
        <f>LEFT(TRIM(T258),3)</f>
        <v>Mar</v>
      </c>
      <c r="AC258" t="str">
        <f>TRIM(U258)</f>
        <v>SP500</v>
      </c>
      <c r="AD258" t="str">
        <f>TRIM(V258)</f>
        <v>3924.52</v>
      </c>
      <c r="AE258" t="str">
        <f>TRIM(W258)</f>
        <v>3944.99</v>
      </c>
      <c r="AF258" t="str">
        <f>TRIM(X258)</f>
        <v>3915.21</v>
      </c>
      <c r="AG258" t="str">
        <f>TRIM(Y258)</f>
        <v>3943.34</v>
      </c>
      <c r="AH258" t="str">
        <f>TRIM(Z258)</f>
        <v>4469240000</v>
      </c>
    </row>
    <row r="259" spans="1:34" x14ac:dyDescent="0.25">
      <c r="A259" t="s">
        <v>27</v>
      </c>
      <c r="B259" t="s">
        <v>9</v>
      </c>
      <c r="C259" t="s">
        <v>10</v>
      </c>
      <c r="D259">
        <v>34603.74</v>
      </c>
      <c r="E259">
        <v>35000</v>
      </c>
      <c r="F259">
        <v>28800</v>
      </c>
      <c r="G259">
        <v>30943.32</v>
      </c>
      <c r="H259">
        <v>7290.52</v>
      </c>
      <c r="I259" t="str">
        <f t="shared" si="32"/>
        <v>1/21/21</v>
      </c>
      <c r="J259" t="str">
        <f t="shared" si="33"/>
        <v>Jan</v>
      </c>
      <c r="K259" t="str">
        <f t="shared" si="34"/>
        <v>BTCUSD</v>
      </c>
      <c r="L259" t="str">
        <f t="shared" si="35"/>
        <v>34603.74</v>
      </c>
      <c r="M259" t="str">
        <f t="shared" si="36"/>
        <v>35000</v>
      </c>
      <c r="N259" t="str">
        <f t="shared" si="37"/>
        <v>28800</v>
      </c>
      <c r="O259" t="str">
        <f t="shared" si="38"/>
        <v>30943.32</v>
      </c>
      <c r="P259" t="str">
        <f t="shared" si="39"/>
        <v>7290.52</v>
      </c>
      <c r="S259" s="21" t="s">
        <v>79</v>
      </c>
      <c r="T259" t="s">
        <v>68</v>
      </c>
      <c r="U259" t="s">
        <v>10</v>
      </c>
      <c r="V259">
        <v>57111.63</v>
      </c>
      <c r="W259">
        <v>57959.22</v>
      </c>
      <c r="X259">
        <v>55050</v>
      </c>
      <c r="Y259">
        <v>56705.84</v>
      </c>
      <c r="Z259">
        <v>1595.58</v>
      </c>
      <c r="AA259" t="str">
        <f>TRIM(S259)</f>
        <v>3/12/21</v>
      </c>
      <c r="AB259" t="str">
        <f>LEFT(TRIM(T259),3)</f>
        <v>Mar</v>
      </c>
      <c r="AC259" t="str">
        <f>TRIM(U259)</f>
        <v>BTCUSD</v>
      </c>
      <c r="AD259" t="str">
        <f>TRIM(V259)</f>
        <v>57111.63</v>
      </c>
      <c r="AE259" t="str">
        <f>TRIM(W259)</f>
        <v>57959.22</v>
      </c>
      <c r="AF259" t="str">
        <f>TRIM(X259)</f>
        <v>55050</v>
      </c>
      <c r="AG259" t="str">
        <f>TRIM(Y259)</f>
        <v>56705.84</v>
      </c>
      <c r="AH259" t="str">
        <f>TRIM(Z259)</f>
        <v>1595.58</v>
      </c>
    </row>
    <row r="260" spans="1:34" x14ac:dyDescent="0.25">
      <c r="A260" t="s">
        <v>183</v>
      </c>
      <c r="B260" t="s">
        <v>163</v>
      </c>
      <c r="C260" t="s">
        <v>10</v>
      </c>
      <c r="D260">
        <v>34629.879999999997</v>
      </c>
      <c r="E260">
        <v>34702.68</v>
      </c>
      <c r="F260">
        <v>31176.42</v>
      </c>
      <c r="G260">
        <v>33029.769999999997</v>
      </c>
      <c r="H260">
        <v>7153.94</v>
      </c>
      <c r="I260" t="str">
        <f t="shared" si="32"/>
        <v>6/21/21</v>
      </c>
      <c r="J260" t="str">
        <f t="shared" si="33"/>
        <v>Jun</v>
      </c>
      <c r="K260" t="str">
        <f t="shared" si="34"/>
        <v>BTCUSD</v>
      </c>
      <c r="L260" t="str">
        <f t="shared" si="35"/>
        <v>34629.88</v>
      </c>
      <c r="M260" t="str">
        <f t="shared" si="36"/>
        <v>34702.68</v>
      </c>
      <c r="N260" t="str">
        <f t="shared" si="37"/>
        <v>31176.42</v>
      </c>
      <c r="O260" t="str">
        <f t="shared" si="38"/>
        <v>33029.77</v>
      </c>
      <c r="P260" t="str">
        <f t="shared" si="39"/>
        <v>7153.94</v>
      </c>
      <c r="S260" s="21" t="s">
        <v>80</v>
      </c>
      <c r="T260" t="s">
        <v>68</v>
      </c>
      <c r="U260" t="s">
        <v>10</v>
      </c>
      <c r="V260">
        <v>56705.84</v>
      </c>
      <c r="W260">
        <v>61785</v>
      </c>
      <c r="X260">
        <v>56284.51</v>
      </c>
      <c r="Y260">
        <v>61354.75</v>
      </c>
      <c r="Z260">
        <v>2135.31</v>
      </c>
      <c r="AA260" t="str">
        <f>TRIM(S260)</f>
        <v>3/13/21</v>
      </c>
      <c r="AB260" t="str">
        <f>LEFT(TRIM(T260),3)</f>
        <v>Mar</v>
      </c>
      <c r="AC260" t="str">
        <f>TRIM(U260)</f>
        <v>BTCUSD</v>
      </c>
      <c r="AD260" t="str">
        <f>TRIM(V260)</f>
        <v>56705.84</v>
      </c>
      <c r="AE260" t="str">
        <f>TRIM(W260)</f>
        <v>61785</v>
      </c>
      <c r="AF260" t="str">
        <f>TRIM(X260)</f>
        <v>56284.51</v>
      </c>
      <c r="AG260" t="str">
        <f>TRIM(Y260)</f>
        <v>61354.75</v>
      </c>
      <c r="AH260" t="str">
        <f>TRIM(Z260)</f>
        <v>2135.31</v>
      </c>
    </row>
    <row r="261" spans="1:34" x14ac:dyDescent="0.25">
      <c r="A261" t="s">
        <v>153</v>
      </c>
      <c r="B261" t="s">
        <v>131</v>
      </c>
      <c r="C261" t="s">
        <v>10</v>
      </c>
      <c r="D261">
        <v>37484.18</v>
      </c>
      <c r="E261">
        <v>37484.18</v>
      </c>
      <c r="F261">
        <v>31104.14</v>
      </c>
      <c r="G261">
        <v>35318.86</v>
      </c>
      <c r="H261">
        <v>7143.1</v>
      </c>
      <c r="I261" t="str">
        <f t="shared" si="32"/>
        <v>5/23/21</v>
      </c>
      <c r="J261" t="str">
        <f t="shared" si="33"/>
        <v>May</v>
      </c>
      <c r="K261" t="str">
        <f t="shared" si="34"/>
        <v>BTCUSD</v>
      </c>
      <c r="L261" t="str">
        <f t="shared" si="35"/>
        <v>37484.18</v>
      </c>
      <c r="M261" t="str">
        <f t="shared" si="36"/>
        <v>37484.18</v>
      </c>
      <c r="N261" t="str">
        <f t="shared" si="37"/>
        <v>31104.14</v>
      </c>
      <c r="O261" t="str">
        <f t="shared" si="38"/>
        <v>35318.86</v>
      </c>
      <c r="P261" t="str">
        <f t="shared" si="39"/>
        <v>7143.1</v>
      </c>
      <c r="S261" s="21" t="s">
        <v>81</v>
      </c>
      <c r="T261" t="s">
        <v>68</v>
      </c>
      <c r="U261" t="s">
        <v>10</v>
      </c>
      <c r="V261">
        <v>61354.75</v>
      </c>
      <c r="W261">
        <v>61500.82</v>
      </c>
      <c r="X261">
        <v>58750</v>
      </c>
      <c r="Y261">
        <v>60362.18</v>
      </c>
      <c r="Z261">
        <v>1286.1500000000001</v>
      </c>
      <c r="AA261" t="str">
        <f>TRIM(S261)</f>
        <v>3/14/21</v>
      </c>
      <c r="AB261" t="str">
        <f>LEFT(TRIM(T261),3)</f>
        <v>Mar</v>
      </c>
      <c r="AC261" t="str">
        <f>TRIM(U261)</f>
        <v>BTCUSD</v>
      </c>
      <c r="AD261" t="str">
        <f>TRIM(V261)</f>
        <v>61354.75</v>
      </c>
      <c r="AE261" t="str">
        <f>TRIM(W261)</f>
        <v>61500.82</v>
      </c>
      <c r="AF261" t="str">
        <f>TRIM(X261)</f>
        <v>58750</v>
      </c>
      <c r="AG261" t="str">
        <f>TRIM(Y261)</f>
        <v>60362.18</v>
      </c>
      <c r="AH261" t="str">
        <f>TRIM(Z261)</f>
        <v>1286.15</v>
      </c>
    </row>
    <row r="262" spans="1:34" x14ac:dyDescent="0.25">
      <c r="A262" t="s">
        <v>61</v>
      </c>
      <c r="B262" t="s">
        <v>39</v>
      </c>
      <c r="C262" t="s">
        <v>10</v>
      </c>
      <c r="D262">
        <v>51847.25</v>
      </c>
      <c r="E262">
        <v>52294.87</v>
      </c>
      <c r="F262">
        <v>44248</v>
      </c>
      <c r="G262">
        <v>50965.74</v>
      </c>
      <c r="H262">
        <v>6641.9</v>
      </c>
      <c r="I262" t="str">
        <f t="shared" si="32"/>
        <v>2/23/21</v>
      </c>
      <c r="J262" t="str">
        <f t="shared" si="33"/>
        <v>Feb</v>
      </c>
      <c r="K262" t="str">
        <f t="shared" si="34"/>
        <v>BTCUSD</v>
      </c>
      <c r="L262" t="str">
        <f t="shared" si="35"/>
        <v>51847.25</v>
      </c>
      <c r="M262" t="str">
        <f t="shared" si="36"/>
        <v>52294.87</v>
      </c>
      <c r="N262" t="str">
        <f t="shared" si="37"/>
        <v>44248</v>
      </c>
      <c r="O262" t="str">
        <f t="shared" si="38"/>
        <v>50965.74</v>
      </c>
      <c r="P262" t="str">
        <f t="shared" si="39"/>
        <v>6641.9</v>
      </c>
      <c r="S262" s="21" t="s">
        <v>82</v>
      </c>
      <c r="T262" t="s">
        <v>386</v>
      </c>
      <c r="U262" t="s">
        <v>384</v>
      </c>
      <c r="V262">
        <v>3942.96</v>
      </c>
      <c r="W262">
        <v>3970.08</v>
      </c>
      <c r="X262">
        <v>3923.54</v>
      </c>
      <c r="Y262">
        <v>3968.94</v>
      </c>
      <c r="Z262">
        <v>4882190000</v>
      </c>
      <c r="AA262" t="str">
        <f>TRIM(S262)</f>
        <v>3/15/21</v>
      </c>
      <c r="AB262" t="str">
        <f>LEFT(TRIM(T262),3)</f>
        <v>Mar</v>
      </c>
      <c r="AC262" t="str">
        <f>TRIM(U262)</f>
        <v>SP500</v>
      </c>
      <c r="AD262" t="str">
        <f>TRIM(V262)</f>
        <v>3942.96</v>
      </c>
      <c r="AE262" t="str">
        <f>TRIM(W262)</f>
        <v>3970.08</v>
      </c>
      <c r="AF262" t="str">
        <f>TRIM(X262)</f>
        <v>3923.54</v>
      </c>
      <c r="AG262" t="str">
        <f>TRIM(Y262)</f>
        <v>3968.94</v>
      </c>
      <c r="AH262" t="str">
        <f>TRIM(Z262)</f>
        <v>4882190000</v>
      </c>
    </row>
    <row r="263" spans="1:34" x14ac:dyDescent="0.25">
      <c r="A263" t="s">
        <v>142</v>
      </c>
      <c r="B263" t="s">
        <v>131</v>
      </c>
      <c r="C263" t="s">
        <v>10</v>
      </c>
      <c r="D263">
        <v>57820</v>
      </c>
      <c r="E263">
        <v>57998.26</v>
      </c>
      <c r="F263">
        <v>45000</v>
      </c>
      <c r="G263">
        <v>50493.11</v>
      </c>
      <c r="H263">
        <v>6438.29</v>
      </c>
      <c r="I263" t="str">
        <f t="shared" si="32"/>
        <v>5/12/21</v>
      </c>
      <c r="J263" t="str">
        <f t="shared" si="33"/>
        <v>May</v>
      </c>
      <c r="K263" t="str">
        <f t="shared" si="34"/>
        <v>BTCUSD</v>
      </c>
      <c r="L263" t="str">
        <f t="shared" si="35"/>
        <v>57820</v>
      </c>
      <c r="M263" t="str">
        <f t="shared" si="36"/>
        <v>57998.26</v>
      </c>
      <c r="N263" t="str">
        <f t="shared" si="37"/>
        <v>45000</v>
      </c>
      <c r="O263" t="str">
        <f t="shared" si="38"/>
        <v>50493.11</v>
      </c>
      <c r="P263" t="str">
        <f t="shared" si="39"/>
        <v>6438.29</v>
      </c>
      <c r="S263" s="21" t="s">
        <v>82</v>
      </c>
      <c r="T263" t="s">
        <v>68</v>
      </c>
      <c r="U263" t="s">
        <v>10</v>
      </c>
      <c r="V263">
        <v>60362.18</v>
      </c>
      <c r="W263">
        <v>60561.59</v>
      </c>
      <c r="X263">
        <v>53238.69</v>
      </c>
      <c r="Y263">
        <v>54255.040000000001</v>
      </c>
      <c r="Z263">
        <v>3453.09</v>
      </c>
      <c r="AA263" t="str">
        <f>TRIM(S263)</f>
        <v>3/15/21</v>
      </c>
      <c r="AB263" t="str">
        <f>LEFT(TRIM(T263),3)</f>
        <v>Mar</v>
      </c>
      <c r="AC263" t="str">
        <f>TRIM(U263)</f>
        <v>BTCUSD</v>
      </c>
      <c r="AD263" t="str">
        <f>TRIM(V263)</f>
        <v>60362.18</v>
      </c>
      <c r="AE263" t="str">
        <f>TRIM(W263)</f>
        <v>60561.59</v>
      </c>
      <c r="AF263" t="str">
        <f>TRIM(X263)</f>
        <v>53238.69</v>
      </c>
      <c r="AG263" t="str">
        <f>TRIM(Y263)</f>
        <v>54255.04</v>
      </c>
      <c r="AH263" t="str">
        <f>TRIM(Z263)</f>
        <v>3453.09</v>
      </c>
    </row>
    <row r="264" spans="1:34" x14ac:dyDescent="0.25">
      <c r="A264" t="s">
        <v>46</v>
      </c>
      <c r="B264" t="s">
        <v>39</v>
      </c>
      <c r="C264" t="s">
        <v>10</v>
      </c>
      <c r="D264">
        <v>38107.339999999997</v>
      </c>
      <c r="E264">
        <v>47519.31</v>
      </c>
      <c r="F264">
        <v>38060.68</v>
      </c>
      <c r="G264">
        <v>46653.5</v>
      </c>
      <c r="H264">
        <v>5944.37</v>
      </c>
      <c r="I264" t="str">
        <f t="shared" si="32"/>
        <v>2/8/21</v>
      </c>
      <c r="J264" t="str">
        <f t="shared" si="33"/>
        <v>Feb</v>
      </c>
      <c r="K264" t="str">
        <f t="shared" si="34"/>
        <v>BTCUSD</v>
      </c>
      <c r="L264" t="str">
        <f t="shared" si="35"/>
        <v>38107.34</v>
      </c>
      <c r="M264" t="str">
        <f t="shared" si="36"/>
        <v>47519.31</v>
      </c>
      <c r="N264" t="str">
        <f t="shared" si="37"/>
        <v>38060.68</v>
      </c>
      <c r="O264" t="str">
        <f t="shared" si="38"/>
        <v>46653.5</v>
      </c>
      <c r="P264" t="str">
        <f t="shared" si="39"/>
        <v>5944.37</v>
      </c>
      <c r="S264" s="21" t="s">
        <v>83</v>
      </c>
      <c r="T264" t="s">
        <v>386</v>
      </c>
      <c r="U264" t="s">
        <v>384</v>
      </c>
      <c r="V264">
        <v>3973.59</v>
      </c>
      <c r="W264">
        <v>3981.04</v>
      </c>
      <c r="X264">
        <v>3953.44</v>
      </c>
      <c r="Y264">
        <v>3962.71</v>
      </c>
      <c r="Z264">
        <v>4604870000</v>
      </c>
      <c r="AA264" t="str">
        <f>TRIM(S264)</f>
        <v>3/16/21</v>
      </c>
      <c r="AB264" t="str">
        <f>LEFT(TRIM(T264),3)</f>
        <v>Mar</v>
      </c>
      <c r="AC264" t="str">
        <f>TRIM(U264)</f>
        <v>SP500</v>
      </c>
      <c r="AD264" t="str">
        <f>TRIM(V264)</f>
        <v>3973.59</v>
      </c>
      <c r="AE264" t="str">
        <f>TRIM(W264)</f>
        <v>3981.04</v>
      </c>
      <c r="AF264" t="str">
        <f>TRIM(X264)</f>
        <v>3953.44</v>
      </c>
      <c r="AG264" t="str">
        <f>TRIM(Y264)</f>
        <v>3962.71</v>
      </c>
      <c r="AH264" t="str">
        <f>TRIM(Z264)</f>
        <v>4604870000</v>
      </c>
    </row>
    <row r="265" spans="1:34" x14ac:dyDescent="0.25">
      <c r="A265" t="s">
        <v>16</v>
      </c>
      <c r="B265" t="s">
        <v>9</v>
      </c>
      <c r="C265" t="s">
        <v>10</v>
      </c>
      <c r="D265">
        <v>40490.5</v>
      </c>
      <c r="E265">
        <v>41196.620000000003</v>
      </c>
      <c r="F265">
        <v>33100</v>
      </c>
      <c r="G265">
        <v>35435.129999999997</v>
      </c>
      <c r="H265">
        <v>5913.67</v>
      </c>
      <c r="I265" t="str">
        <f t="shared" si="32"/>
        <v>1/10/21</v>
      </c>
      <c r="J265" t="str">
        <f t="shared" si="33"/>
        <v>Jan</v>
      </c>
      <c r="K265" t="str">
        <f t="shared" si="34"/>
        <v>BTCUSD</v>
      </c>
      <c r="L265" t="str">
        <f t="shared" si="35"/>
        <v>40490.5</v>
      </c>
      <c r="M265" t="str">
        <f t="shared" si="36"/>
        <v>41196.62</v>
      </c>
      <c r="N265" t="str">
        <f t="shared" si="37"/>
        <v>33100</v>
      </c>
      <c r="O265" t="str">
        <f t="shared" si="38"/>
        <v>35435.13</v>
      </c>
      <c r="P265" t="str">
        <f t="shared" si="39"/>
        <v>5913.67</v>
      </c>
      <c r="S265" s="21" t="s">
        <v>83</v>
      </c>
      <c r="T265" t="s">
        <v>68</v>
      </c>
      <c r="U265" t="s">
        <v>10</v>
      </c>
      <c r="V265">
        <v>54255.040000000001</v>
      </c>
      <c r="W265">
        <v>57185.78</v>
      </c>
      <c r="X265">
        <v>53589</v>
      </c>
      <c r="Y265">
        <v>55548.73</v>
      </c>
      <c r="Z265">
        <v>1350.97</v>
      </c>
      <c r="AA265" t="str">
        <f>TRIM(S265)</f>
        <v>3/16/21</v>
      </c>
      <c r="AB265" t="str">
        <f>LEFT(TRIM(T265),3)</f>
        <v>Mar</v>
      </c>
      <c r="AC265" t="str">
        <f>TRIM(U265)</f>
        <v>BTCUSD</v>
      </c>
      <c r="AD265" t="str">
        <f>TRIM(V265)</f>
        <v>54255.04</v>
      </c>
      <c r="AE265" t="str">
        <f>TRIM(W265)</f>
        <v>57185.78</v>
      </c>
      <c r="AF265" t="str">
        <f>TRIM(X265)</f>
        <v>53589</v>
      </c>
      <c r="AG265" t="str">
        <f>TRIM(Y265)</f>
        <v>55548.73</v>
      </c>
      <c r="AH265" t="str">
        <f>TRIM(Z265)</f>
        <v>1350.97</v>
      </c>
    </row>
    <row r="266" spans="1:34" x14ac:dyDescent="0.25">
      <c r="A266" t="s">
        <v>33</v>
      </c>
      <c r="B266" t="s">
        <v>9</v>
      </c>
      <c r="C266" t="s">
        <v>10</v>
      </c>
      <c r="D266">
        <v>31852.6</v>
      </c>
      <c r="E266">
        <v>32059.73</v>
      </c>
      <c r="F266">
        <v>29191.9</v>
      </c>
      <c r="G266">
        <v>31514.54</v>
      </c>
      <c r="H266">
        <v>5779.14</v>
      </c>
      <c r="I266" t="str">
        <f t="shared" si="32"/>
        <v>1/27/21</v>
      </c>
      <c r="J266" t="str">
        <f t="shared" si="33"/>
        <v>Jan</v>
      </c>
      <c r="K266" t="str">
        <f t="shared" si="34"/>
        <v>BTCUSD</v>
      </c>
      <c r="L266" t="str">
        <f t="shared" si="35"/>
        <v>31852.6</v>
      </c>
      <c r="M266" t="str">
        <f t="shared" si="36"/>
        <v>32059.73</v>
      </c>
      <c r="N266" t="str">
        <f t="shared" si="37"/>
        <v>29191.9</v>
      </c>
      <c r="O266" t="str">
        <f t="shared" si="38"/>
        <v>31514.54</v>
      </c>
      <c r="P266" t="str">
        <f t="shared" si="39"/>
        <v>5779.14</v>
      </c>
      <c r="S266" s="21" t="s">
        <v>84</v>
      </c>
      <c r="T266" t="s">
        <v>386</v>
      </c>
      <c r="U266" t="s">
        <v>384</v>
      </c>
      <c r="V266">
        <v>3949.57</v>
      </c>
      <c r="W266">
        <v>3983.87</v>
      </c>
      <c r="X266">
        <v>3935.74</v>
      </c>
      <c r="Y266">
        <v>3974.12</v>
      </c>
      <c r="Z266">
        <v>4541620000</v>
      </c>
      <c r="AA266" t="str">
        <f>TRIM(S266)</f>
        <v>3/17/21</v>
      </c>
      <c r="AB266" t="str">
        <f>LEFT(TRIM(T266),3)</f>
        <v>Mar</v>
      </c>
      <c r="AC266" t="str">
        <f>TRIM(U266)</f>
        <v>SP500</v>
      </c>
      <c r="AD266" t="str">
        <f>TRIM(V266)</f>
        <v>3949.57</v>
      </c>
      <c r="AE266" t="str">
        <f>TRIM(W266)</f>
        <v>3983.87</v>
      </c>
      <c r="AF266" t="str">
        <f>TRIM(X266)</f>
        <v>3935.74</v>
      </c>
      <c r="AG266" t="str">
        <f>TRIM(Y266)</f>
        <v>3974.12</v>
      </c>
      <c r="AH266" t="str">
        <f>TRIM(Z266)</f>
        <v>4541620000</v>
      </c>
    </row>
    <row r="267" spans="1:34" x14ac:dyDescent="0.25">
      <c r="A267" t="s">
        <v>147</v>
      </c>
      <c r="B267" t="s">
        <v>131</v>
      </c>
      <c r="C267" t="s">
        <v>10</v>
      </c>
      <c r="D267">
        <v>42902.09</v>
      </c>
      <c r="E267">
        <v>45833.48</v>
      </c>
      <c r="F267">
        <v>42080</v>
      </c>
      <c r="G267">
        <v>44824.75</v>
      </c>
      <c r="H267">
        <v>5764.37</v>
      </c>
      <c r="I267" t="str">
        <f t="shared" si="32"/>
        <v>5/17/21</v>
      </c>
      <c r="J267" t="str">
        <f t="shared" si="33"/>
        <v>May</v>
      </c>
      <c r="K267" t="str">
        <f t="shared" si="34"/>
        <v>BTCUSD</v>
      </c>
      <c r="L267" t="str">
        <f t="shared" si="35"/>
        <v>42902.09</v>
      </c>
      <c r="M267" t="str">
        <f t="shared" si="36"/>
        <v>45833.48</v>
      </c>
      <c r="N267" t="str">
        <f t="shared" si="37"/>
        <v>42080</v>
      </c>
      <c r="O267" t="str">
        <f t="shared" si="38"/>
        <v>44824.75</v>
      </c>
      <c r="P267" t="str">
        <f t="shared" si="39"/>
        <v>5764.37</v>
      </c>
      <c r="S267" s="21" t="s">
        <v>84</v>
      </c>
      <c r="T267" t="s">
        <v>68</v>
      </c>
      <c r="U267" t="s">
        <v>10</v>
      </c>
      <c r="V267">
        <v>55548.73</v>
      </c>
      <c r="W267">
        <v>59567.59</v>
      </c>
      <c r="X267">
        <v>54144.95</v>
      </c>
      <c r="Y267">
        <v>58687.360000000001</v>
      </c>
      <c r="Z267">
        <v>1950.94</v>
      </c>
      <c r="AA267" t="str">
        <f>TRIM(S267)</f>
        <v>3/17/21</v>
      </c>
      <c r="AB267" t="str">
        <f>LEFT(TRIM(T267),3)</f>
        <v>Mar</v>
      </c>
      <c r="AC267" t="str">
        <f>TRIM(U267)</f>
        <v>BTCUSD</v>
      </c>
      <c r="AD267" t="str">
        <f>TRIM(V267)</f>
        <v>55548.73</v>
      </c>
      <c r="AE267" t="str">
        <f>TRIM(W267)</f>
        <v>59567.59</v>
      </c>
      <c r="AF267" t="str">
        <f>TRIM(X267)</f>
        <v>54144.95</v>
      </c>
      <c r="AG267" t="str">
        <f>TRIM(Y267)</f>
        <v>58687.36</v>
      </c>
      <c r="AH267" t="str">
        <f>TRIM(Z267)</f>
        <v>1950.94</v>
      </c>
    </row>
    <row r="268" spans="1:34" x14ac:dyDescent="0.25">
      <c r="A268" t="s">
        <v>13</v>
      </c>
      <c r="B268" t="s">
        <v>9</v>
      </c>
      <c r="C268" t="s">
        <v>10</v>
      </c>
      <c r="D268">
        <v>37613.11</v>
      </c>
      <c r="E268">
        <v>40396</v>
      </c>
      <c r="F268">
        <v>36129.050000000003</v>
      </c>
      <c r="G268">
        <v>38474.78</v>
      </c>
      <c r="H268">
        <v>5743.52</v>
      </c>
      <c r="I268" t="str">
        <f t="shared" si="32"/>
        <v>1/7/21</v>
      </c>
      <c r="J268" t="str">
        <f t="shared" si="33"/>
        <v>Jan</v>
      </c>
      <c r="K268" t="str">
        <f t="shared" si="34"/>
        <v>BTCUSD</v>
      </c>
      <c r="L268" t="str">
        <f t="shared" si="35"/>
        <v>37613.11</v>
      </c>
      <c r="M268" t="str">
        <f t="shared" si="36"/>
        <v>40396</v>
      </c>
      <c r="N268" t="str">
        <f t="shared" si="37"/>
        <v>36129.05</v>
      </c>
      <c r="O268" t="str">
        <f t="shared" si="38"/>
        <v>38474.78</v>
      </c>
      <c r="P268" t="str">
        <f t="shared" si="39"/>
        <v>5743.52</v>
      </c>
      <c r="S268" s="21" t="s">
        <v>85</v>
      </c>
      <c r="T268" t="s">
        <v>386</v>
      </c>
      <c r="U268" t="s">
        <v>384</v>
      </c>
      <c r="V268">
        <v>3953.5</v>
      </c>
      <c r="W268">
        <v>3969.62</v>
      </c>
      <c r="X268">
        <v>3910.86</v>
      </c>
      <c r="Y268">
        <v>3915.46</v>
      </c>
      <c r="Z268">
        <v>4043170000</v>
      </c>
      <c r="AA268" t="str">
        <f>TRIM(S268)</f>
        <v>3/18/21</v>
      </c>
      <c r="AB268" t="str">
        <f>LEFT(TRIM(T268),3)</f>
        <v>Mar</v>
      </c>
      <c r="AC268" t="str">
        <f>TRIM(U268)</f>
        <v>SP500</v>
      </c>
      <c r="AD268" t="str">
        <f>TRIM(V268)</f>
        <v>3953.5</v>
      </c>
      <c r="AE268" t="str">
        <f>TRIM(W268)</f>
        <v>3969.62</v>
      </c>
      <c r="AF268" t="str">
        <f>TRIM(X268)</f>
        <v>3910.86</v>
      </c>
      <c r="AG268" t="str">
        <f>TRIM(Y268)</f>
        <v>3915.46</v>
      </c>
      <c r="AH268" t="str">
        <f>TRIM(Z268)</f>
        <v>4043170000</v>
      </c>
    </row>
    <row r="269" spans="1:34" x14ac:dyDescent="0.25">
      <c r="A269" t="s">
        <v>220</v>
      </c>
      <c r="B269" t="s">
        <v>194</v>
      </c>
      <c r="C269" t="s">
        <v>10</v>
      </c>
      <c r="D269">
        <v>36851.519999999997</v>
      </c>
      <c r="E269">
        <v>40366.57</v>
      </c>
      <c r="F269">
        <v>36713.129999999997</v>
      </c>
      <c r="G269">
        <v>39848.44</v>
      </c>
      <c r="H269">
        <v>5729.11</v>
      </c>
      <c r="I269" t="str">
        <f t="shared" si="32"/>
        <v>7/27/21</v>
      </c>
      <c r="J269" t="str">
        <f t="shared" si="33"/>
        <v>Jul</v>
      </c>
      <c r="K269" t="str">
        <f t="shared" si="34"/>
        <v>BTCUSD</v>
      </c>
      <c r="L269" t="str">
        <f t="shared" si="35"/>
        <v>36851.52</v>
      </c>
      <c r="M269" t="str">
        <f t="shared" si="36"/>
        <v>40366.57</v>
      </c>
      <c r="N269" t="str">
        <f t="shared" si="37"/>
        <v>36713.13</v>
      </c>
      <c r="O269" t="str">
        <f t="shared" si="38"/>
        <v>39848.44</v>
      </c>
      <c r="P269" t="str">
        <f t="shared" si="39"/>
        <v>5729.11</v>
      </c>
      <c r="S269" s="21" t="s">
        <v>85</v>
      </c>
      <c r="T269" t="s">
        <v>68</v>
      </c>
      <c r="U269" t="s">
        <v>10</v>
      </c>
      <c r="V269">
        <v>58687.360000000001</v>
      </c>
      <c r="W269">
        <v>60099.99</v>
      </c>
      <c r="X269">
        <v>56239.55</v>
      </c>
      <c r="Y269">
        <v>57793.71</v>
      </c>
      <c r="Z269">
        <v>1594.38</v>
      </c>
      <c r="AA269" t="str">
        <f>TRIM(S269)</f>
        <v>3/18/21</v>
      </c>
      <c r="AB269" t="str">
        <f>LEFT(TRIM(T269),3)</f>
        <v>Mar</v>
      </c>
      <c r="AC269" t="str">
        <f>TRIM(U269)</f>
        <v>BTCUSD</v>
      </c>
      <c r="AD269" t="str">
        <f>TRIM(V269)</f>
        <v>58687.36</v>
      </c>
      <c r="AE269" t="str">
        <f>TRIM(W269)</f>
        <v>60099.99</v>
      </c>
      <c r="AF269" t="str">
        <f>TRIM(X269)</f>
        <v>56239.55</v>
      </c>
      <c r="AG269" t="str">
        <f>TRIM(Y269)</f>
        <v>57793.71</v>
      </c>
      <c r="AH269" t="str">
        <f>TRIM(Z269)</f>
        <v>1594.38</v>
      </c>
    </row>
    <row r="270" spans="1:34" x14ac:dyDescent="0.25">
      <c r="A270" t="s">
        <v>14</v>
      </c>
      <c r="B270" t="s">
        <v>9</v>
      </c>
      <c r="C270" t="s">
        <v>10</v>
      </c>
      <c r="D270">
        <v>38474.78</v>
      </c>
      <c r="E270">
        <v>41999.99</v>
      </c>
      <c r="F270">
        <v>37574.79</v>
      </c>
      <c r="G270">
        <v>40279.03</v>
      </c>
      <c r="H270">
        <v>5661.85</v>
      </c>
      <c r="I270" t="str">
        <f t="shared" si="32"/>
        <v>1/8/21</v>
      </c>
      <c r="J270" t="str">
        <f t="shared" si="33"/>
        <v>Jan</v>
      </c>
      <c r="K270" t="str">
        <f t="shared" si="34"/>
        <v>BTCUSD</v>
      </c>
      <c r="L270" t="str">
        <f t="shared" si="35"/>
        <v>38474.78</v>
      </c>
      <c r="M270" t="str">
        <f t="shared" si="36"/>
        <v>41999.99</v>
      </c>
      <c r="N270" t="str">
        <f t="shared" si="37"/>
        <v>37574.79</v>
      </c>
      <c r="O270" t="str">
        <f t="shared" si="38"/>
        <v>40279.03</v>
      </c>
      <c r="P270" t="str">
        <f t="shared" si="39"/>
        <v>5661.85</v>
      </c>
      <c r="S270" s="22" t="s">
        <v>86</v>
      </c>
      <c r="T270" t="s">
        <v>386</v>
      </c>
      <c r="U270" t="s">
        <v>384</v>
      </c>
      <c r="V270">
        <v>3913.14</v>
      </c>
      <c r="W270">
        <v>3930.12</v>
      </c>
      <c r="X270">
        <v>3886.75</v>
      </c>
      <c r="Y270">
        <v>3913.1</v>
      </c>
      <c r="Z270">
        <v>7725050000</v>
      </c>
      <c r="AA270" t="str">
        <f>TRIM(S270)</f>
        <v>3/19/21</v>
      </c>
      <c r="AB270" t="str">
        <f>LEFT(TRIM(T270),3)</f>
        <v>Mar</v>
      </c>
      <c r="AC270" t="str">
        <f>TRIM(U270)</f>
        <v>SP500</v>
      </c>
      <c r="AD270" t="str">
        <f>TRIM(V270)</f>
        <v>3913.14</v>
      </c>
      <c r="AE270" t="str">
        <f>TRIM(W270)</f>
        <v>3930.12</v>
      </c>
      <c r="AF270" t="str">
        <f>TRIM(X270)</f>
        <v>3886.75</v>
      </c>
      <c r="AG270" t="str">
        <f>TRIM(Y270)</f>
        <v>3913.1</v>
      </c>
      <c r="AH270" t="str">
        <f>TRIM(Z270)</f>
        <v>7725050000</v>
      </c>
    </row>
    <row r="271" spans="1:34" x14ac:dyDescent="0.25">
      <c r="A271" t="s">
        <v>355</v>
      </c>
      <c r="B271" t="s">
        <v>352</v>
      </c>
      <c r="C271" t="s">
        <v>10</v>
      </c>
      <c r="D271">
        <v>52055.9</v>
      </c>
      <c r="E271">
        <v>52644.42</v>
      </c>
      <c r="F271">
        <v>42074.62</v>
      </c>
      <c r="G271">
        <v>49249.56</v>
      </c>
      <c r="H271">
        <v>5486.89</v>
      </c>
      <c r="I271" t="str">
        <f t="shared" si="32"/>
        <v>12/4/21</v>
      </c>
      <c r="J271" t="str">
        <f t="shared" si="33"/>
        <v>Dec</v>
      </c>
      <c r="K271" t="str">
        <f t="shared" si="34"/>
        <v>BTCUSD</v>
      </c>
      <c r="L271" t="str">
        <f t="shared" si="35"/>
        <v>52055.9</v>
      </c>
      <c r="M271" t="str">
        <f t="shared" si="36"/>
        <v>52644.42</v>
      </c>
      <c r="N271" t="str">
        <f t="shared" si="37"/>
        <v>42074.62</v>
      </c>
      <c r="O271" t="str">
        <f t="shared" si="38"/>
        <v>49249.56</v>
      </c>
      <c r="P271" t="str">
        <f t="shared" si="39"/>
        <v>5486.89</v>
      </c>
      <c r="S271" s="21" t="s">
        <v>86</v>
      </c>
      <c r="T271" t="s">
        <v>68</v>
      </c>
      <c r="U271" t="s">
        <v>10</v>
      </c>
      <c r="V271">
        <v>57793.71</v>
      </c>
      <c r="W271">
        <v>59448.39</v>
      </c>
      <c r="X271">
        <v>57507.61</v>
      </c>
      <c r="Y271">
        <v>58428.9</v>
      </c>
      <c r="Z271">
        <v>1014.17</v>
      </c>
      <c r="AA271" t="str">
        <f>TRIM(S271)</f>
        <v>3/19/21</v>
      </c>
      <c r="AB271" t="str">
        <f>LEFT(TRIM(T271),3)</f>
        <v>Mar</v>
      </c>
      <c r="AC271" t="str">
        <f>TRIM(U271)</f>
        <v>BTCUSD</v>
      </c>
      <c r="AD271" t="str">
        <f>TRIM(V271)</f>
        <v>57793.71</v>
      </c>
      <c r="AE271" t="str">
        <f>TRIM(W271)</f>
        <v>59448.39</v>
      </c>
      <c r="AF271" t="str">
        <f>TRIM(X271)</f>
        <v>57507.61</v>
      </c>
      <c r="AG271" t="str">
        <f>TRIM(Y271)</f>
        <v>58428.9</v>
      </c>
      <c r="AH271" t="str">
        <f>TRIM(Z271)</f>
        <v>1014.17</v>
      </c>
    </row>
    <row r="272" spans="1:34" x14ac:dyDescent="0.25">
      <c r="A272" t="s">
        <v>60</v>
      </c>
      <c r="B272" t="s">
        <v>39</v>
      </c>
      <c r="C272" t="s">
        <v>10</v>
      </c>
      <c r="D272">
        <v>55914.43</v>
      </c>
      <c r="E272">
        <v>56651.47</v>
      </c>
      <c r="F272">
        <v>47000</v>
      </c>
      <c r="G272">
        <v>51847.25</v>
      </c>
      <c r="H272">
        <v>5371.31</v>
      </c>
      <c r="I272" t="str">
        <f t="shared" si="32"/>
        <v>2/22/21</v>
      </c>
      <c r="J272" t="str">
        <f t="shared" si="33"/>
        <v>Feb</v>
      </c>
      <c r="K272" t="str">
        <f t="shared" si="34"/>
        <v>BTCUSD</v>
      </c>
      <c r="L272" t="str">
        <f t="shared" si="35"/>
        <v>55914.43</v>
      </c>
      <c r="M272" t="str">
        <f t="shared" si="36"/>
        <v>56651.47</v>
      </c>
      <c r="N272" t="str">
        <f t="shared" si="37"/>
        <v>47000</v>
      </c>
      <c r="O272" t="str">
        <f t="shared" si="38"/>
        <v>51847.25</v>
      </c>
      <c r="P272" t="str">
        <f t="shared" si="39"/>
        <v>5371.31</v>
      </c>
      <c r="S272" s="21" t="s">
        <v>69</v>
      </c>
      <c r="T272" t="s">
        <v>386</v>
      </c>
      <c r="U272" t="s">
        <v>384</v>
      </c>
      <c r="V272">
        <v>3903.64</v>
      </c>
      <c r="W272">
        <v>3906.41</v>
      </c>
      <c r="X272">
        <v>3868.57</v>
      </c>
      <c r="Y272">
        <v>3870.29</v>
      </c>
      <c r="Z272">
        <v>5493690000</v>
      </c>
      <c r="AA272" t="str">
        <f>TRIM(S272)</f>
        <v>3/2/21</v>
      </c>
      <c r="AB272" t="str">
        <f>LEFT(TRIM(T272),3)</f>
        <v>Mar</v>
      </c>
      <c r="AC272" t="str">
        <f>TRIM(U272)</f>
        <v>SP500</v>
      </c>
      <c r="AD272" t="str">
        <f>TRIM(V272)</f>
        <v>3903.64</v>
      </c>
      <c r="AE272" t="str">
        <f>TRIM(W272)</f>
        <v>3906.41</v>
      </c>
      <c r="AF272" t="str">
        <f>TRIM(X272)</f>
        <v>3868.57</v>
      </c>
      <c r="AG272" t="str">
        <f>TRIM(Y272)</f>
        <v>3870.29</v>
      </c>
      <c r="AH272" t="str">
        <f>TRIM(Z272)</f>
        <v>5493690000</v>
      </c>
    </row>
    <row r="273" spans="1:34" x14ac:dyDescent="0.25">
      <c r="A273" t="s">
        <v>18</v>
      </c>
      <c r="B273" t="s">
        <v>9</v>
      </c>
      <c r="C273" t="s">
        <v>10</v>
      </c>
      <c r="D273">
        <v>35000</v>
      </c>
      <c r="E273">
        <v>36651.339999999997</v>
      </c>
      <c r="F273">
        <v>32178.29</v>
      </c>
      <c r="G273">
        <v>33804.230000000003</v>
      </c>
      <c r="H273">
        <v>5245.77</v>
      </c>
      <c r="I273" t="str">
        <f t="shared" si="32"/>
        <v>1/12/21</v>
      </c>
      <c r="J273" t="str">
        <f t="shared" si="33"/>
        <v>Jan</v>
      </c>
      <c r="K273" t="str">
        <f t="shared" si="34"/>
        <v>BTCUSD</v>
      </c>
      <c r="L273" t="str">
        <f t="shared" si="35"/>
        <v>35000</v>
      </c>
      <c r="M273" t="str">
        <f t="shared" si="36"/>
        <v>36651.34</v>
      </c>
      <c r="N273" t="str">
        <f t="shared" si="37"/>
        <v>32178.29</v>
      </c>
      <c r="O273" t="str">
        <f t="shared" si="38"/>
        <v>33804.23</v>
      </c>
      <c r="P273" t="str">
        <f t="shared" si="39"/>
        <v>5245.77</v>
      </c>
      <c r="S273" s="21" t="s">
        <v>69</v>
      </c>
      <c r="T273" t="s">
        <v>68</v>
      </c>
      <c r="U273" t="s">
        <v>10</v>
      </c>
      <c r="V273">
        <v>49023.76</v>
      </c>
      <c r="W273">
        <v>49757.22</v>
      </c>
      <c r="X273">
        <v>47076.52</v>
      </c>
      <c r="Y273">
        <v>48749.78</v>
      </c>
      <c r="Z273">
        <v>1887.71</v>
      </c>
      <c r="AA273" t="str">
        <f>TRIM(S273)</f>
        <v>3/2/21</v>
      </c>
      <c r="AB273" t="str">
        <f>LEFT(TRIM(T273),3)</f>
        <v>Mar</v>
      </c>
      <c r="AC273" t="str">
        <f>TRIM(U273)</f>
        <v>BTCUSD</v>
      </c>
      <c r="AD273" t="str">
        <f>TRIM(V273)</f>
        <v>49023.76</v>
      </c>
      <c r="AE273" t="str">
        <f>TRIM(W273)</f>
        <v>49757.22</v>
      </c>
      <c r="AF273" t="str">
        <f>TRIM(X273)</f>
        <v>47076.52</v>
      </c>
      <c r="AG273" t="str">
        <f>TRIM(Y273)</f>
        <v>48749.78</v>
      </c>
      <c r="AH273" t="str">
        <f>TRIM(Z273)</f>
        <v>1887.71</v>
      </c>
    </row>
    <row r="274" spans="1:34" x14ac:dyDescent="0.25">
      <c r="A274" t="s">
        <v>170</v>
      </c>
      <c r="B274" t="s">
        <v>163</v>
      </c>
      <c r="C274" t="s">
        <v>10</v>
      </c>
      <c r="D274">
        <v>32843.15</v>
      </c>
      <c r="E274">
        <v>33841.46</v>
      </c>
      <c r="F274">
        <v>31000.01</v>
      </c>
      <c r="G274">
        <v>32898.06</v>
      </c>
      <c r="H274">
        <v>5149.1899999999996</v>
      </c>
      <c r="I274" t="str">
        <f t="shared" si="32"/>
        <v>6/8/21</v>
      </c>
      <c r="J274" t="str">
        <f t="shared" si="33"/>
        <v>Jun</v>
      </c>
      <c r="K274" t="str">
        <f t="shared" si="34"/>
        <v>BTCUSD</v>
      </c>
      <c r="L274" t="str">
        <f t="shared" si="35"/>
        <v>32843.15</v>
      </c>
      <c r="M274" t="str">
        <f t="shared" si="36"/>
        <v>33841.46</v>
      </c>
      <c r="N274" t="str">
        <f t="shared" si="37"/>
        <v>31000.01</v>
      </c>
      <c r="O274" t="str">
        <f t="shared" si="38"/>
        <v>32898.06</v>
      </c>
      <c r="P274" t="str">
        <f t="shared" si="39"/>
        <v>5149.19</v>
      </c>
      <c r="S274" s="21" t="s">
        <v>87</v>
      </c>
      <c r="T274" t="s">
        <v>68</v>
      </c>
      <c r="U274" t="s">
        <v>10</v>
      </c>
      <c r="V274">
        <v>58428.9</v>
      </c>
      <c r="W274">
        <v>59880</v>
      </c>
      <c r="X274">
        <v>57469.36</v>
      </c>
      <c r="Y274">
        <v>57833.32</v>
      </c>
      <c r="Z274">
        <v>774.22</v>
      </c>
      <c r="AA274" t="str">
        <f>TRIM(S274)</f>
        <v>3/20/21</v>
      </c>
      <c r="AB274" t="str">
        <f>LEFT(TRIM(T274),3)</f>
        <v>Mar</v>
      </c>
      <c r="AC274" t="str">
        <f>TRIM(U274)</f>
        <v>BTCUSD</v>
      </c>
      <c r="AD274" t="str">
        <f>TRIM(V274)</f>
        <v>58428.9</v>
      </c>
      <c r="AE274" t="str">
        <f>TRIM(W274)</f>
        <v>59880</v>
      </c>
      <c r="AF274" t="str">
        <f>TRIM(X274)</f>
        <v>57469.36</v>
      </c>
      <c r="AG274" t="str">
        <f>TRIM(Y274)</f>
        <v>57833.32</v>
      </c>
      <c r="AH274" t="str">
        <f>TRIM(Z274)</f>
        <v>774.22</v>
      </c>
    </row>
    <row r="275" spans="1:34" x14ac:dyDescent="0.25">
      <c r="A275" t="s">
        <v>219</v>
      </c>
      <c r="B275" t="s">
        <v>194</v>
      </c>
      <c r="C275" t="s">
        <v>10</v>
      </c>
      <c r="D275">
        <v>38312.57</v>
      </c>
      <c r="E275">
        <v>40572.449999999997</v>
      </c>
      <c r="F275">
        <v>36400</v>
      </c>
      <c r="G275">
        <v>36851.519999999997</v>
      </c>
      <c r="H275">
        <v>5021.1099999999997</v>
      </c>
      <c r="I275" t="str">
        <f t="shared" si="32"/>
        <v>7/26/21</v>
      </c>
      <c r="J275" t="str">
        <f t="shared" si="33"/>
        <v>Jul</v>
      </c>
      <c r="K275" t="str">
        <f t="shared" si="34"/>
        <v>BTCUSD</v>
      </c>
      <c r="L275" t="str">
        <f t="shared" si="35"/>
        <v>38312.57</v>
      </c>
      <c r="M275" t="str">
        <f t="shared" si="36"/>
        <v>40572.45</v>
      </c>
      <c r="N275" t="str">
        <f t="shared" si="37"/>
        <v>36400</v>
      </c>
      <c r="O275" t="str">
        <f t="shared" si="38"/>
        <v>36851.52</v>
      </c>
      <c r="P275" t="str">
        <f t="shared" si="39"/>
        <v>5021.11</v>
      </c>
      <c r="S275" s="21" t="s">
        <v>88</v>
      </c>
      <c r="T275" t="s">
        <v>68</v>
      </c>
      <c r="U275" t="s">
        <v>10</v>
      </c>
      <c r="V275">
        <v>57833.32</v>
      </c>
      <c r="W275">
        <v>58164.58</v>
      </c>
      <c r="X275">
        <v>55500</v>
      </c>
      <c r="Y275">
        <v>57551.47</v>
      </c>
      <c r="Z275">
        <v>781.35</v>
      </c>
      <c r="AA275" t="str">
        <f>TRIM(S275)</f>
        <v>3/21/21</v>
      </c>
      <c r="AB275" t="str">
        <f>LEFT(TRIM(T275),3)</f>
        <v>Mar</v>
      </c>
      <c r="AC275" t="str">
        <f>TRIM(U275)</f>
        <v>BTCUSD</v>
      </c>
      <c r="AD275" t="str">
        <f>TRIM(V275)</f>
        <v>57833.32</v>
      </c>
      <c r="AE275" t="str">
        <f>TRIM(W275)</f>
        <v>58164.58</v>
      </c>
      <c r="AF275" t="str">
        <f>TRIM(X275)</f>
        <v>55500</v>
      </c>
      <c r="AG275" t="str">
        <f>TRIM(Y275)</f>
        <v>57551.47</v>
      </c>
      <c r="AH275" t="str">
        <f>TRIM(Z275)</f>
        <v>781.35</v>
      </c>
    </row>
    <row r="276" spans="1:34" x14ac:dyDescent="0.25">
      <c r="A276" t="s">
        <v>150</v>
      </c>
      <c r="B276" t="s">
        <v>131</v>
      </c>
      <c r="C276" t="s">
        <v>10</v>
      </c>
      <c r="D276">
        <v>38411.14</v>
      </c>
      <c r="E276">
        <v>42625.43</v>
      </c>
      <c r="F276">
        <v>38200</v>
      </c>
      <c r="G276">
        <v>40773.519999999997</v>
      </c>
      <c r="H276">
        <v>4981.3900000000003</v>
      </c>
      <c r="I276" t="str">
        <f t="shared" si="32"/>
        <v>5/20/21</v>
      </c>
      <c r="J276" t="str">
        <f t="shared" si="33"/>
        <v>May</v>
      </c>
      <c r="K276" t="str">
        <f t="shared" si="34"/>
        <v>BTCUSD</v>
      </c>
      <c r="L276" t="str">
        <f t="shared" si="35"/>
        <v>38411.14</v>
      </c>
      <c r="M276" t="str">
        <f t="shared" si="36"/>
        <v>42625.43</v>
      </c>
      <c r="N276" t="str">
        <f t="shared" si="37"/>
        <v>38200</v>
      </c>
      <c r="O276" t="str">
        <f t="shared" si="38"/>
        <v>40773.52</v>
      </c>
      <c r="P276" t="str">
        <f t="shared" si="39"/>
        <v>4981.39</v>
      </c>
      <c r="S276" s="21" t="s">
        <v>89</v>
      </c>
      <c r="T276" t="s">
        <v>386</v>
      </c>
      <c r="U276" t="s">
        <v>384</v>
      </c>
      <c r="V276">
        <v>3916.48</v>
      </c>
      <c r="W276">
        <v>3955.31</v>
      </c>
      <c r="X276">
        <v>3914.16</v>
      </c>
      <c r="Y276">
        <v>3940.59</v>
      </c>
      <c r="Z276">
        <v>4311380000</v>
      </c>
      <c r="AA276" t="str">
        <f>TRIM(S276)</f>
        <v>3/22/21</v>
      </c>
      <c r="AB276" t="str">
        <f>LEFT(TRIM(T276),3)</f>
        <v>Mar</v>
      </c>
      <c r="AC276" t="str">
        <f>TRIM(U276)</f>
        <v>SP500</v>
      </c>
      <c r="AD276" t="str">
        <f>TRIM(V276)</f>
        <v>3916.48</v>
      </c>
      <c r="AE276" t="str">
        <f>TRIM(W276)</f>
        <v>3955.31</v>
      </c>
      <c r="AF276" t="str">
        <f>TRIM(X276)</f>
        <v>3914.16</v>
      </c>
      <c r="AG276" t="str">
        <f>TRIM(Y276)</f>
        <v>3940.59</v>
      </c>
      <c r="AH276" t="str">
        <f>TRIM(Z276)</f>
        <v>4311380000</v>
      </c>
    </row>
    <row r="277" spans="1:34" x14ac:dyDescent="0.25">
      <c r="A277" t="s">
        <v>12</v>
      </c>
      <c r="B277" t="s">
        <v>9</v>
      </c>
      <c r="C277" t="s">
        <v>10</v>
      </c>
      <c r="D277">
        <v>34228.19</v>
      </c>
      <c r="E277">
        <v>37824.480000000003</v>
      </c>
      <c r="F277">
        <v>33685.82</v>
      </c>
      <c r="G277">
        <v>37613.11</v>
      </c>
      <c r="H277">
        <v>4925</v>
      </c>
      <c r="I277" t="str">
        <f t="shared" si="32"/>
        <v>1/6/21</v>
      </c>
      <c r="J277" t="str">
        <f t="shared" si="33"/>
        <v>Jan</v>
      </c>
      <c r="K277" t="str">
        <f t="shared" si="34"/>
        <v>BTCUSD</v>
      </c>
      <c r="L277" t="str">
        <f t="shared" si="35"/>
        <v>34228.19</v>
      </c>
      <c r="M277" t="str">
        <f t="shared" si="36"/>
        <v>37824.48</v>
      </c>
      <c r="N277" t="str">
        <f t="shared" si="37"/>
        <v>33685.82</v>
      </c>
      <c r="O277" t="str">
        <f t="shared" si="38"/>
        <v>37613.11</v>
      </c>
      <c r="P277" t="str">
        <f t="shared" si="39"/>
        <v>4925</v>
      </c>
      <c r="S277" s="21" t="s">
        <v>89</v>
      </c>
      <c r="T277" t="s">
        <v>68</v>
      </c>
      <c r="U277" t="s">
        <v>10</v>
      </c>
      <c r="V277">
        <v>57551.47</v>
      </c>
      <c r="W277">
        <v>58445.36</v>
      </c>
      <c r="X277">
        <v>53733.67</v>
      </c>
      <c r="Y277">
        <v>54710.81</v>
      </c>
      <c r="Z277">
        <v>1771.2</v>
      </c>
      <c r="AA277" t="str">
        <f>TRIM(S277)</f>
        <v>3/22/21</v>
      </c>
      <c r="AB277" t="str">
        <f>LEFT(TRIM(T277),3)</f>
        <v>Mar</v>
      </c>
      <c r="AC277" t="str">
        <f>TRIM(U277)</f>
        <v>BTCUSD</v>
      </c>
      <c r="AD277" t="str">
        <f>TRIM(V277)</f>
        <v>57551.47</v>
      </c>
      <c r="AE277" t="str">
        <f>TRIM(W277)</f>
        <v>58445.36</v>
      </c>
      <c r="AF277" t="str">
        <f>TRIM(X277)</f>
        <v>53733.67</v>
      </c>
      <c r="AG277" t="str">
        <f>TRIM(Y277)</f>
        <v>54710.81</v>
      </c>
      <c r="AH277" t="str">
        <f>TRIM(Z277)</f>
        <v>1771.2</v>
      </c>
    </row>
    <row r="278" spans="1:34" x14ac:dyDescent="0.25">
      <c r="A278" t="s">
        <v>148</v>
      </c>
      <c r="B278" t="s">
        <v>131</v>
      </c>
      <c r="C278" t="s">
        <v>10</v>
      </c>
      <c r="D278">
        <v>44824.75</v>
      </c>
      <c r="E278">
        <v>45860.17</v>
      </c>
      <c r="F278">
        <v>40118</v>
      </c>
      <c r="G278">
        <v>40570.980000000003</v>
      </c>
      <c r="H278">
        <v>4778.04</v>
      </c>
      <c r="I278" t="str">
        <f t="shared" si="32"/>
        <v>5/18/21</v>
      </c>
      <c r="J278" t="str">
        <f t="shared" si="33"/>
        <v>May</v>
      </c>
      <c r="K278" t="str">
        <f t="shared" si="34"/>
        <v>BTCUSD</v>
      </c>
      <c r="L278" t="str">
        <f t="shared" si="35"/>
        <v>44824.75</v>
      </c>
      <c r="M278" t="str">
        <f t="shared" si="36"/>
        <v>45860.17</v>
      </c>
      <c r="N278" t="str">
        <f t="shared" si="37"/>
        <v>40118</v>
      </c>
      <c r="O278" t="str">
        <f t="shared" si="38"/>
        <v>40570.98</v>
      </c>
      <c r="P278" t="str">
        <f t="shared" si="39"/>
        <v>4778.04</v>
      </c>
      <c r="S278" s="21" t="s">
        <v>90</v>
      </c>
      <c r="T278" t="s">
        <v>386</v>
      </c>
      <c r="U278" t="s">
        <v>384</v>
      </c>
      <c r="V278">
        <v>3937.6</v>
      </c>
      <c r="W278">
        <v>3949.13</v>
      </c>
      <c r="X278">
        <v>3901.57</v>
      </c>
      <c r="Y278">
        <v>3910.52</v>
      </c>
      <c r="Z278">
        <v>4645340000</v>
      </c>
      <c r="AA278" t="str">
        <f>TRIM(S278)</f>
        <v>3/23/21</v>
      </c>
      <c r="AB278" t="str">
        <f>LEFT(TRIM(T278),3)</f>
        <v>Mar</v>
      </c>
      <c r="AC278" t="str">
        <f>TRIM(U278)</f>
        <v>SP500</v>
      </c>
      <c r="AD278" t="str">
        <f>TRIM(V278)</f>
        <v>3937.6</v>
      </c>
      <c r="AE278" t="str">
        <f>TRIM(W278)</f>
        <v>3949.13</v>
      </c>
      <c r="AF278" t="str">
        <f>TRIM(X278)</f>
        <v>3901.57</v>
      </c>
      <c r="AG278" t="str">
        <f>TRIM(Y278)</f>
        <v>3910.52</v>
      </c>
      <c r="AH278" t="str">
        <f>TRIM(Z278)</f>
        <v>4645340000</v>
      </c>
    </row>
    <row r="279" spans="1:34" x14ac:dyDescent="0.25">
      <c r="A279" t="s">
        <v>154</v>
      </c>
      <c r="B279" t="s">
        <v>131</v>
      </c>
      <c r="C279" t="s">
        <v>10</v>
      </c>
      <c r="D279">
        <v>35318.86</v>
      </c>
      <c r="E279">
        <v>39953.65</v>
      </c>
      <c r="F279">
        <v>34426.410000000003</v>
      </c>
      <c r="G279">
        <v>38388.089999999997</v>
      </c>
      <c r="H279">
        <v>4706.08</v>
      </c>
      <c r="I279" t="str">
        <f t="shared" si="32"/>
        <v>5/24/21</v>
      </c>
      <c r="J279" t="str">
        <f t="shared" si="33"/>
        <v>May</v>
      </c>
      <c r="K279" t="str">
        <f t="shared" si="34"/>
        <v>BTCUSD</v>
      </c>
      <c r="L279" t="str">
        <f t="shared" si="35"/>
        <v>35318.86</v>
      </c>
      <c r="M279" t="str">
        <f t="shared" si="36"/>
        <v>39953.65</v>
      </c>
      <c r="N279" t="str">
        <f t="shared" si="37"/>
        <v>34426.41</v>
      </c>
      <c r="O279" t="str">
        <f t="shared" si="38"/>
        <v>38388.09</v>
      </c>
      <c r="P279" t="str">
        <f t="shared" si="39"/>
        <v>4706.08</v>
      </c>
      <c r="S279" s="21" t="s">
        <v>90</v>
      </c>
      <c r="T279" t="s">
        <v>68</v>
      </c>
      <c r="U279" t="s">
        <v>10</v>
      </c>
      <c r="V279">
        <v>54710.81</v>
      </c>
      <c r="W279">
        <v>55903.62</v>
      </c>
      <c r="X279">
        <v>53000</v>
      </c>
      <c r="Y279">
        <v>54375.12</v>
      </c>
      <c r="Z279">
        <v>1916.14</v>
      </c>
      <c r="AA279" t="str">
        <f>TRIM(S279)</f>
        <v>3/23/21</v>
      </c>
      <c r="AB279" t="str">
        <f>LEFT(TRIM(T279),3)</f>
        <v>Mar</v>
      </c>
      <c r="AC279" t="str">
        <f>TRIM(U279)</f>
        <v>BTCUSD</v>
      </c>
      <c r="AD279" t="str">
        <f>TRIM(V279)</f>
        <v>54710.81</v>
      </c>
      <c r="AE279" t="str">
        <f>TRIM(W279)</f>
        <v>55903.62</v>
      </c>
      <c r="AF279" t="str">
        <f>TRIM(X279)</f>
        <v>53000</v>
      </c>
      <c r="AG279" t="str">
        <f>TRIM(Y279)</f>
        <v>54375.12</v>
      </c>
      <c r="AH279" t="str">
        <f>TRIM(Z279)</f>
        <v>1916.14</v>
      </c>
    </row>
    <row r="280" spans="1:34" x14ac:dyDescent="0.25">
      <c r="A280" t="s">
        <v>34</v>
      </c>
      <c r="B280" t="s">
        <v>9</v>
      </c>
      <c r="C280" t="s">
        <v>10</v>
      </c>
      <c r="D280">
        <v>31514.54</v>
      </c>
      <c r="E280">
        <v>34671.769999999997</v>
      </c>
      <c r="F280">
        <v>30866.39</v>
      </c>
      <c r="G280">
        <v>33864.01</v>
      </c>
      <c r="H280">
        <v>4614.55</v>
      </c>
      <c r="I280" t="str">
        <f t="shared" si="32"/>
        <v>1/28/21</v>
      </c>
      <c r="J280" t="str">
        <f t="shared" si="33"/>
        <v>Jan</v>
      </c>
      <c r="K280" t="str">
        <f t="shared" si="34"/>
        <v>BTCUSD</v>
      </c>
      <c r="L280" t="str">
        <f t="shared" si="35"/>
        <v>31514.54</v>
      </c>
      <c r="M280" t="str">
        <f t="shared" si="36"/>
        <v>34671.77</v>
      </c>
      <c r="N280" t="str">
        <f t="shared" si="37"/>
        <v>30866.39</v>
      </c>
      <c r="O280" t="str">
        <f t="shared" si="38"/>
        <v>33864.01</v>
      </c>
      <c r="P280" t="str">
        <f t="shared" si="39"/>
        <v>4614.55</v>
      </c>
      <c r="S280" s="21" t="s">
        <v>91</v>
      </c>
      <c r="T280" t="s">
        <v>386</v>
      </c>
      <c r="U280" t="s">
        <v>384</v>
      </c>
      <c r="V280">
        <v>3919.93</v>
      </c>
      <c r="W280">
        <v>3942.08</v>
      </c>
      <c r="X280">
        <v>3889.07</v>
      </c>
      <c r="Y280">
        <v>3889.14</v>
      </c>
      <c r="Z280">
        <v>4766990000</v>
      </c>
      <c r="AA280" t="str">
        <f>TRIM(S280)</f>
        <v>3/24/21</v>
      </c>
      <c r="AB280" t="str">
        <f>LEFT(TRIM(T280),3)</f>
        <v>Mar</v>
      </c>
      <c r="AC280" t="str">
        <f>TRIM(U280)</f>
        <v>SP500</v>
      </c>
      <c r="AD280" t="str">
        <f>TRIM(V280)</f>
        <v>3919.93</v>
      </c>
      <c r="AE280" t="str">
        <f>TRIM(W280)</f>
        <v>3942.08</v>
      </c>
      <c r="AF280" t="str">
        <f>TRIM(X280)</f>
        <v>3889.07</v>
      </c>
      <c r="AG280" t="str">
        <f>TRIM(Y280)</f>
        <v>3889.14</v>
      </c>
      <c r="AH280" t="str">
        <f>TRIM(Z280)</f>
        <v>4766990000</v>
      </c>
    </row>
    <row r="281" spans="1:34" x14ac:dyDescent="0.25">
      <c r="A281" t="s">
        <v>8</v>
      </c>
      <c r="B281" t="s">
        <v>9</v>
      </c>
      <c r="C281" t="s">
        <v>10</v>
      </c>
      <c r="D281">
        <v>33617.300000000003</v>
      </c>
      <c r="E281">
        <v>33669</v>
      </c>
      <c r="F281">
        <v>27632.34</v>
      </c>
      <c r="G281">
        <v>31203.46</v>
      </c>
      <c r="H281">
        <v>4603.92</v>
      </c>
      <c r="I281" t="str">
        <f t="shared" si="32"/>
        <v>1/4/21</v>
      </c>
      <c r="J281" t="str">
        <f t="shared" si="33"/>
        <v>Jan</v>
      </c>
      <c r="K281" t="str">
        <f t="shared" si="34"/>
        <v>BTCUSD</v>
      </c>
      <c r="L281" t="str">
        <f t="shared" si="35"/>
        <v>33617.3</v>
      </c>
      <c r="M281" t="str">
        <f t="shared" si="36"/>
        <v>33669</v>
      </c>
      <c r="N281" t="str">
        <f t="shared" si="37"/>
        <v>27632.34</v>
      </c>
      <c r="O281" t="str">
        <f t="shared" si="38"/>
        <v>31203.46</v>
      </c>
      <c r="P281" t="str">
        <f t="shared" si="39"/>
        <v>4603.92</v>
      </c>
      <c r="S281" s="21" t="s">
        <v>91</v>
      </c>
      <c r="T281" t="s">
        <v>68</v>
      </c>
      <c r="U281" t="s">
        <v>10</v>
      </c>
      <c r="V281">
        <v>54375.12</v>
      </c>
      <c r="W281">
        <v>57245</v>
      </c>
      <c r="X281">
        <v>51533.89</v>
      </c>
      <c r="Y281">
        <v>52152.85</v>
      </c>
      <c r="Z281">
        <v>2556.02</v>
      </c>
      <c r="AA281" t="str">
        <f>TRIM(S281)</f>
        <v>3/24/21</v>
      </c>
      <c r="AB281" t="str">
        <f>LEFT(TRIM(T281),3)</f>
        <v>Mar</v>
      </c>
      <c r="AC281" t="str">
        <f>TRIM(U281)</f>
        <v>BTCUSD</v>
      </c>
      <c r="AD281" t="str">
        <f>TRIM(V281)</f>
        <v>54375.12</v>
      </c>
      <c r="AE281" t="str">
        <f>TRIM(W281)</f>
        <v>57245</v>
      </c>
      <c r="AF281" t="str">
        <f>TRIM(X281)</f>
        <v>51533.89</v>
      </c>
      <c r="AG281" t="str">
        <f>TRIM(Y281)</f>
        <v>52152.85</v>
      </c>
      <c r="AH281" t="str">
        <f>TRIM(Z281)</f>
        <v>2556.02</v>
      </c>
    </row>
    <row r="282" spans="1:34" x14ac:dyDescent="0.25">
      <c r="A282" t="s">
        <v>264</v>
      </c>
      <c r="B282" t="s">
        <v>258</v>
      </c>
      <c r="C282" t="s">
        <v>10</v>
      </c>
      <c r="D282">
        <v>52663.45</v>
      </c>
      <c r="E282">
        <v>52744.480000000003</v>
      </c>
      <c r="F282">
        <v>42600</v>
      </c>
      <c r="G282">
        <v>46490.38</v>
      </c>
      <c r="H282">
        <v>4513.57</v>
      </c>
      <c r="I282" t="str">
        <f t="shared" si="32"/>
        <v>9/7/21</v>
      </c>
      <c r="J282" t="str">
        <f t="shared" si="33"/>
        <v>Sep</v>
      </c>
      <c r="K282" t="str">
        <f t="shared" si="34"/>
        <v>BTCUSD</v>
      </c>
      <c r="L282" t="str">
        <f t="shared" si="35"/>
        <v>52663.45</v>
      </c>
      <c r="M282" t="str">
        <f t="shared" si="36"/>
        <v>52744.48</v>
      </c>
      <c r="N282" t="str">
        <f t="shared" si="37"/>
        <v>42600</v>
      </c>
      <c r="O282" t="str">
        <f t="shared" si="38"/>
        <v>46490.38</v>
      </c>
      <c r="P282" t="str">
        <f t="shared" si="39"/>
        <v>4513.57</v>
      </c>
      <c r="S282" s="21" t="s">
        <v>92</v>
      </c>
      <c r="T282" t="s">
        <v>386</v>
      </c>
      <c r="U282" t="s">
        <v>384</v>
      </c>
      <c r="V282">
        <v>3879.34</v>
      </c>
      <c r="W282">
        <v>3919.54</v>
      </c>
      <c r="X282">
        <v>3853.5</v>
      </c>
      <c r="Y282">
        <v>3909.52</v>
      </c>
      <c r="Z282">
        <v>4940800000</v>
      </c>
      <c r="AA282" t="str">
        <f>TRIM(S282)</f>
        <v>3/25/21</v>
      </c>
      <c r="AB282" t="str">
        <f>LEFT(TRIM(T282),3)</f>
        <v>Mar</v>
      </c>
      <c r="AC282" t="str">
        <f>TRIM(U282)</f>
        <v>SP500</v>
      </c>
      <c r="AD282" t="str">
        <f>TRIM(V282)</f>
        <v>3879.34</v>
      </c>
      <c r="AE282" t="str">
        <f>TRIM(W282)</f>
        <v>3919.54</v>
      </c>
      <c r="AF282" t="str">
        <f>TRIM(X282)</f>
        <v>3853.5</v>
      </c>
      <c r="AG282" t="str">
        <f>TRIM(Y282)</f>
        <v>3909.52</v>
      </c>
      <c r="AH282" t="str">
        <f>TRIM(Z282)</f>
        <v>4940800000</v>
      </c>
    </row>
    <row r="283" spans="1:34" x14ac:dyDescent="0.25">
      <c r="A283" t="s">
        <v>21</v>
      </c>
      <c r="B283" t="s">
        <v>9</v>
      </c>
      <c r="C283" t="s">
        <v>10</v>
      </c>
      <c r="D283">
        <v>38706.519999999997</v>
      </c>
      <c r="E283">
        <v>38849.96</v>
      </c>
      <c r="F283">
        <v>34353.629999999997</v>
      </c>
      <c r="G283">
        <v>36549.31</v>
      </c>
      <c r="H283">
        <v>4503.99</v>
      </c>
      <c r="I283" t="str">
        <f t="shared" si="32"/>
        <v>1/15/21</v>
      </c>
      <c r="J283" t="str">
        <f t="shared" si="33"/>
        <v>Jan</v>
      </c>
      <c r="K283" t="str">
        <f t="shared" si="34"/>
        <v>BTCUSD</v>
      </c>
      <c r="L283" t="str">
        <f t="shared" si="35"/>
        <v>38706.52</v>
      </c>
      <c r="M283" t="str">
        <f t="shared" si="36"/>
        <v>38849.96</v>
      </c>
      <c r="N283" t="str">
        <f t="shared" si="37"/>
        <v>34353.63</v>
      </c>
      <c r="O283" t="str">
        <f t="shared" si="38"/>
        <v>36549.31</v>
      </c>
      <c r="P283" t="str">
        <f t="shared" si="39"/>
        <v>4503.99</v>
      </c>
      <c r="S283" s="21" t="s">
        <v>92</v>
      </c>
      <c r="T283" t="s">
        <v>68</v>
      </c>
      <c r="U283" t="s">
        <v>10</v>
      </c>
      <c r="V283">
        <v>52152.85</v>
      </c>
      <c r="W283">
        <v>53234.52</v>
      </c>
      <c r="X283">
        <v>50387.01</v>
      </c>
      <c r="Y283">
        <v>52450.8</v>
      </c>
      <c r="Z283">
        <v>1736.99</v>
      </c>
      <c r="AA283" t="str">
        <f>TRIM(S283)</f>
        <v>3/25/21</v>
      </c>
      <c r="AB283" t="str">
        <f>LEFT(TRIM(T283),3)</f>
        <v>Mar</v>
      </c>
      <c r="AC283" t="str">
        <f>TRIM(U283)</f>
        <v>BTCUSD</v>
      </c>
      <c r="AD283" t="str">
        <f>TRIM(V283)</f>
        <v>52152.85</v>
      </c>
      <c r="AE283" t="str">
        <f>TRIM(W283)</f>
        <v>53234.52</v>
      </c>
      <c r="AF283" t="str">
        <f>TRIM(X283)</f>
        <v>50387.01</v>
      </c>
      <c r="AG283" t="str">
        <f>TRIM(Y283)</f>
        <v>52450.8</v>
      </c>
      <c r="AH283" t="str">
        <f>TRIM(Z283)</f>
        <v>1736.99</v>
      </c>
    </row>
    <row r="284" spans="1:34" x14ac:dyDescent="0.25">
      <c r="A284" t="s">
        <v>121</v>
      </c>
      <c r="B284" t="s">
        <v>100</v>
      </c>
      <c r="C284" t="s">
        <v>10</v>
      </c>
      <c r="D284">
        <v>53508.08</v>
      </c>
      <c r="E284">
        <v>55499.99</v>
      </c>
      <c r="F284">
        <v>48565.58</v>
      </c>
      <c r="G284">
        <v>50329.66</v>
      </c>
      <c r="H284">
        <v>4415.7</v>
      </c>
      <c r="I284" t="str">
        <f t="shared" si="32"/>
        <v>4/22/21</v>
      </c>
      <c r="J284" t="str">
        <f t="shared" si="33"/>
        <v>Apr</v>
      </c>
      <c r="K284" t="str">
        <f t="shared" si="34"/>
        <v>BTCUSD</v>
      </c>
      <c r="L284" t="str">
        <f t="shared" si="35"/>
        <v>53508.08</v>
      </c>
      <c r="M284" t="str">
        <f t="shared" si="36"/>
        <v>55499.99</v>
      </c>
      <c r="N284" t="str">
        <f t="shared" si="37"/>
        <v>48565.58</v>
      </c>
      <c r="O284" t="str">
        <f t="shared" si="38"/>
        <v>50329.66</v>
      </c>
      <c r="P284" t="str">
        <f t="shared" si="39"/>
        <v>4415.7</v>
      </c>
      <c r="S284" s="21" t="s">
        <v>93</v>
      </c>
      <c r="T284" t="s">
        <v>386</v>
      </c>
      <c r="U284" t="s">
        <v>384</v>
      </c>
      <c r="V284">
        <v>3917.12</v>
      </c>
      <c r="W284">
        <v>3978.19</v>
      </c>
      <c r="X284">
        <v>3917.12</v>
      </c>
      <c r="Y284">
        <v>3974.54</v>
      </c>
      <c r="Z284">
        <v>5467850000</v>
      </c>
      <c r="AA284" t="str">
        <f>TRIM(S284)</f>
        <v>3/26/21</v>
      </c>
      <c r="AB284" t="str">
        <f>LEFT(TRIM(T284),3)</f>
        <v>Mar</v>
      </c>
      <c r="AC284" t="str">
        <f>TRIM(U284)</f>
        <v>SP500</v>
      </c>
      <c r="AD284" t="str">
        <f>TRIM(V284)</f>
        <v>3917.12</v>
      </c>
      <c r="AE284" t="str">
        <f>TRIM(W284)</f>
        <v>3978.19</v>
      </c>
      <c r="AF284" t="str">
        <f>TRIM(X284)</f>
        <v>3917.12</v>
      </c>
      <c r="AG284" t="str">
        <f>TRIM(Y284)</f>
        <v>3974.54</v>
      </c>
      <c r="AH284" t="str">
        <f>TRIM(Z284)</f>
        <v>5467850000</v>
      </c>
    </row>
    <row r="285" spans="1:34" x14ac:dyDescent="0.25">
      <c r="A285" t="s">
        <v>281</v>
      </c>
      <c r="B285" t="s">
        <v>258</v>
      </c>
      <c r="C285" t="s">
        <v>10</v>
      </c>
      <c r="D285">
        <v>44301</v>
      </c>
      <c r="E285">
        <v>45157.81</v>
      </c>
      <c r="F285">
        <v>40696</v>
      </c>
      <c r="G285">
        <v>42650</v>
      </c>
      <c r="H285">
        <v>4398.2700000000004</v>
      </c>
      <c r="I285" t="str">
        <f t="shared" si="32"/>
        <v>9/24/21</v>
      </c>
      <c r="J285" t="str">
        <f t="shared" si="33"/>
        <v>Sep</v>
      </c>
      <c r="K285" t="str">
        <f t="shared" si="34"/>
        <v>BTCUSD</v>
      </c>
      <c r="L285" t="str">
        <f t="shared" si="35"/>
        <v>44301</v>
      </c>
      <c r="M285" t="str">
        <f t="shared" si="36"/>
        <v>45157.81</v>
      </c>
      <c r="N285" t="str">
        <f t="shared" si="37"/>
        <v>40696</v>
      </c>
      <c r="O285" t="str">
        <f t="shared" si="38"/>
        <v>42650</v>
      </c>
      <c r="P285" t="str">
        <f t="shared" si="39"/>
        <v>4398.27</v>
      </c>
      <c r="S285" s="21" t="s">
        <v>93</v>
      </c>
      <c r="T285" t="s">
        <v>68</v>
      </c>
      <c r="U285" t="s">
        <v>10</v>
      </c>
      <c r="V285">
        <v>52450.8</v>
      </c>
      <c r="W285">
        <v>55627.21</v>
      </c>
      <c r="X285">
        <v>52205.36</v>
      </c>
      <c r="Y285">
        <v>54804.02</v>
      </c>
      <c r="Z285">
        <v>1655.31</v>
      </c>
      <c r="AA285" t="str">
        <f>TRIM(S285)</f>
        <v>3/26/21</v>
      </c>
      <c r="AB285" t="str">
        <f>LEFT(TRIM(T285),3)</f>
        <v>Mar</v>
      </c>
      <c r="AC285" t="str">
        <f>TRIM(U285)</f>
        <v>BTCUSD</v>
      </c>
      <c r="AD285" t="str">
        <f>TRIM(V285)</f>
        <v>52450.8</v>
      </c>
      <c r="AE285" t="str">
        <f>TRIM(W285)</f>
        <v>55627.21</v>
      </c>
      <c r="AF285" t="str">
        <f>TRIM(X285)</f>
        <v>52205.36</v>
      </c>
      <c r="AG285" t="str">
        <f>TRIM(Y285)</f>
        <v>54804.02</v>
      </c>
      <c r="AH285" t="str">
        <f>TRIM(Z285)</f>
        <v>1655.31</v>
      </c>
    </row>
    <row r="286" spans="1:34" x14ac:dyDescent="0.25">
      <c r="A286" t="s">
        <v>277</v>
      </c>
      <c r="B286" t="s">
        <v>258</v>
      </c>
      <c r="C286" t="s">
        <v>10</v>
      </c>
      <c r="D286">
        <v>45553.62</v>
      </c>
      <c r="E286">
        <v>45837.9</v>
      </c>
      <c r="F286">
        <v>40137.980000000003</v>
      </c>
      <c r="G286">
        <v>42688.03</v>
      </c>
      <c r="H286">
        <v>4373.38</v>
      </c>
      <c r="I286" t="str">
        <f t="shared" si="32"/>
        <v>9/20/21</v>
      </c>
      <c r="J286" t="str">
        <f t="shared" si="33"/>
        <v>Sep</v>
      </c>
      <c r="K286" t="str">
        <f t="shared" si="34"/>
        <v>BTCUSD</v>
      </c>
      <c r="L286" t="str">
        <f t="shared" si="35"/>
        <v>45553.62</v>
      </c>
      <c r="M286" t="str">
        <f t="shared" si="36"/>
        <v>45837.9</v>
      </c>
      <c r="N286" t="str">
        <f t="shared" si="37"/>
        <v>40137.98</v>
      </c>
      <c r="O286" t="str">
        <f t="shared" si="38"/>
        <v>42688.03</v>
      </c>
      <c r="P286" t="str">
        <f t="shared" si="39"/>
        <v>4373.38</v>
      </c>
      <c r="S286" s="21" t="s">
        <v>94</v>
      </c>
      <c r="T286" t="s">
        <v>68</v>
      </c>
      <c r="U286" t="s">
        <v>10</v>
      </c>
      <c r="V286">
        <v>54804.02</v>
      </c>
      <c r="W286">
        <v>56624.33</v>
      </c>
      <c r="X286">
        <v>53990</v>
      </c>
      <c r="Y286">
        <v>56094.03</v>
      </c>
      <c r="Z286">
        <v>730.37</v>
      </c>
      <c r="AA286" t="str">
        <f>TRIM(S286)</f>
        <v>3/27/21</v>
      </c>
      <c r="AB286" t="str">
        <f>LEFT(TRIM(T286),3)</f>
        <v>Mar</v>
      </c>
      <c r="AC286" t="str">
        <f>TRIM(U286)</f>
        <v>BTCUSD</v>
      </c>
      <c r="AD286" t="str">
        <f>TRIM(V286)</f>
        <v>54804.02</v>
      </c>
      <c r="AE286" t="str">
        <f>TRIM(W286)</f>
        <v>56624.33</v>
      </c>
      <c r="AF286" t="str">
        <f>TRIM(X286)</f>
        <v>53990</v>
      </c>
      <c r="AG286" t="str">
        <f>TRIM(Y286)</f>
        <v>56094.03</v>
      </c>
      <c r="AH286" t="str">
        <f>TRIM(Z286)</f>
        <v>730.37</v>
      </c>
    </row>
    <row r="287" spans="1:34" x14ac:dyDescent="0.25">
      <c r="A287" t="s">
        <v>143</v>
      </c>
      <c r="B287" t="s">
        <v>131</v>
      </c>
      <c r="C287" t="s">
        <v>10</v>
      </c>
      <c r="D287">
        <v>50493.11</v>
      </c>
      <c r="E287">
        <v>51389.95</v>
      </c>
      <c r="F287">
        <v>46962.39</v>
      </c>
      <c r="G287">
        <v>49221.07</v>
      </c>
      <c r="H287">
        <v>4250.47</v>
      </c>
      <c r="I287" t="str">
        <f t="shared" si="32"/>
        <v>5/13/21</v>
      </c>
      <c r="J287" t="str">
        <f t="shared" si="33"/>
        <v>May</v>
      </c>
      <c r="K287" t="str">
        <f t="shared" si="34"/>
        <v>BTCUSD</v>
      </c>
      <c r="L287" t="str">
        <f t="shared" si="35"/>
        <v>50493.11</v>
      </c>
      <c r="M287" t="str">
        <f t="shared" si="36"/>
        <v>51389.95</v>
      </c>
      <c r="N287" t="str">
        <f t="shared" si="37"/>
        <v>46962.39</v>
      </c>
      <c r="O287" t="str">
        <f t="shared" si="38"/>
        <v>49221.07</v>
      </c>
      <c r="P287" t="str">
        <f t="shared" si="39"/>
        <v>4250.47</v>
      </c>
      <c r="S287" s="21" t="s">
        <v>95</v>
      </c>
      <c r="T287" t="s">
        <v>68</v>
      </c>
      <c r="U287" t="s">
        <v>10</v>
      </c>
      <c r="V287">
        <v>56094.03</v>
      </c>
      <c r="W287">
        <v>56576.23</v>
      </c>
      <c r="X287">
        <v>54711.01</v>
      </c>
      <c r="Y287">
        <v>55351</v>
      </c>
      <c r="Z287">
        <v>453.44</v>
      </c>
      <c r="AA287" t="str">
        <f>TRIM(S287)</f>
        <v>3/28/21</v>
      </c>
      <c r="AB287" t="str">
        <f>LEFT(TRIM(T287),3)</f>
        <v>Mar</v>
      </c>
      <c r="AC287" t="str">
        <f>TRIM(U287)</f>
        <v>BTCUSD</v>
      </c>
      <c r="AD287" t="str">
        <f>TRIM(V287)</f>
        <v>56094.03</v>
      </c>
      <c r="AE287" t="str">
        <f>TRIM(W287)</f>
        <v>56576.23</v>
      </c>
      <c r="AF287" t="str">
        <f>TRIM(X287)</f>
        <v>54711.01</v>
      </c>
      <c r="AG287" t="str">
        <f>TRIM(Y287)</f>
        <v>55351</v>
      </c>
      <c r="AH287" t="str">
        <f>TRIM(Z287)</f>
        <v>453.44</v>
      </c>
    </row>
    <row r="288" spans="1:34" x14ac:dyDescent="0.25">
      <c r="A288" t="s">
        <v>171</v>
      </c>
      <c r="B288" t="s">
        <v>163</v>
      </c>
      <c r="C288" t="s">
        <v>10</v>
      </c>
      <c r="D288">
        <v>32898.06</v>
      </c>
      <c r="E288">
        <v>37676.6</v>
      </c>
      <c r="F288">
        <v>32575.84</v>
      </c>
      <c r="G288">
        <v>36982.83</v>
      </c>
      <c r="H288">
        <v>4190.37</v>
      </c>
      <c r="I288" t="str">
        <f t="shared" si="32"/>
        <v>6/9/21</v>
      </c>
      <c r="J288" t="str">
        <f t="shared" si="33"/>
        <v>Jun</v>
      </c>
      <c r="K288" t="str">
        <f t="shared" si="34"/>
        <v>BTCUSD</v>
      </c>
      <c r="L288" t="str">
        <f t="shared" si="35"/>
        <v>32898.06</v>
      </c>
      <c r="M288" t="str">
        <f t="shared" si="36"/>
        <v>37676.6</v>
      </c>
      <c r="N288" t="str">
        <f t="shared" si="37"/>
        <v>32575.84</v>
      </c>
      <c r="O288" t="str">
        <f t="shared" si="38"/>
        <v>36982.83</v>
      </c>
      <c r="P288" t="str">
        <f t="shared" si="39"/>
        <v>4190.37</v>
      </c>
      <c r="S288" s="21" t="s">
        <v>96</v>
      </c>
      <c r="T288" t="s">
        <v>386</v>
      </c>
      <c r="U288" t="s">
        <v>384</v>
      </c>
      <c r="V288">
        <v>3969.31</v>
      </c>
      <c r="W288">
        <v>3981.83</v>
      </c>
      <c r="X288">
        <v>3943.25</v>
      </c>
      <c r="Y288">
        <v>3971.09</v>
      </c>
      <c r="Z288">
        <v>4619840000</v>
      </c>
      <c r="AA288" t="str">
        <f>TRIM(S288)</f>
        <v>3/29/21</v>
      </c>
      <c r="AB288" t="str">
        <f>LEFT(TRIM(T288),3)</f>
        <v>Mar</v>
      </c>
      <c r="AC288" t="str">
        <f>TRIM(U288)</f>
        <v>SP500</v>
      </c>
      <c r="AD288" t="str">
        <f>TRIM(V288)</f>
        <v>3969.31</v>
      </c>
      <c r="AE288" t="str">
        <f>TRIM(W288)</f>
        <v>3981.83</v>
      </c>
      <c r="AF288" t="str">
        <f>TRIM(X288)</f>
        <v>3943.25</v>
      </c>
      <c r="AG288" t="str">
        <f>TRIM(Y288)</f>
        <v>3971.09</v>
      </c>
      <c r="AH288" t="str">
        <f>TRIM(Z288)</f>
        <v>4619840000</v>
      </c>
    </row>
    <row r="289" spans="1:34" x14ac:dyDescent="0.25">
      <c r="A289" t="s">
        <v>19</v>
      </c>
      <c r="B289" t="s">
        <v>9</v>
      </c>
      <c r="C289" t="s">
        <v>10</v>
      </c>
      <c r="D289">
        <v>33804.230000000003</v>
      </c>
      <c r="E289">
        <v>38188.33</v>
      </c>
      <c r="F289">
        <v>32800</v>
      </c>
      <c r="G289">
        <v>37040.699999999997</v>
      </c>
      <c r="H289">
        <v>4049.91</v>
      </c>
      <c r="I289" t="str">
        <f t="shared" si="32"/>
        <v>1/13/21</v>
      </c>
      <c r="J289" t="str">
        <f t="shared" si="33"/>
        <v>Jan</v>
      </c>
      <c r="K289" t="str">
        <f t="shared" si="34"/>
        <v>BTCUSD</v>
      </c>
      <c r="L289" t="str">
        <f t="shared" si="35"/>
        <v>33804.23</v>
      </c>
      <c r="M289" t="str">
        <f t="shared" si="36"/>
        <v>38188.33</v>
      </c>
      <c r="N289" t="str">
        <f t="shared" si="37"/>
        <v>32800</v>
      </c>
      <c r="O289" t="str">
        <f t="shared" si="38"/>
        <v>37040.7</v>
      </c>
      <c r="P289" t="str">
        <f t="shared" si="39"/>
        <v>4049.91</v>
      </c>
      <c r="S289" s="21" t="s">
        <v>96</v>
      </c>
      <c r="T289" t="s">
        <v>68</v>
      </c>
      <c r="U289" t="s">
        <v>10</v>
      </c>
      <c r="V289">
        <v>55351</v>
      </c>
      <c r="W289">
        <v>58430.77</v>
      </c>
      <c r="X289">
        <v>54889.09</v>
      </c>
      <c r="Y289">
        <v>57155.81</v>
      </c>
      <c r="Z289">
        <v>2020.26</v>
      </c>
      <c r="AA289" t="str">
        <f>TRIM(S289)</f>
        <v>3/29/21</v>
      </c>
      <c r="AB289" t="str">
        <f>LEFT(TRIM(T289),3)</f>
        <v>Mar</v>
      </c>
      <c r="AC289" t="str">
        <f>TRIM(U289)</f>
        <v>BTCUSD</v>
      </c>
      <c r="AD289" t="str">
        <f>TRIM(V289)</f>
        <v>55351</v>
      </c>
      <c r="AE289" t="str">
        <f>TRIM(W289)</f>
        <v>58430.77</v>
      </c>
      <c r="AF289" t="str">
        <f>TRIM(X289)</f>
        <v>54889.09</v>
      </c>
      <c r="AG289" t="str">
        <f>TRIM(Y289)</f>
        <v>57155.81</v>
      </c>
      <c r="AH289" t="str">
        <f>TRIM(Z289)</f>
        <v>2020.26</v>
      </c>
    </row>
    <row r="290" spans="1:34" x14ac:dyDescent="0.25">
      <c r="A290" t="s">
        <v>338</v>
      </c>
      <c r="B290" t="s">
        <v>321</v>
      </c>
      <c r="C290" t="s">
        <v>10</v>
      </c>
      <c r="D290">
        <v>59885.21</v>
      </c>
      <c r="E290">
        <v>60106.3</v>
      </c>
      <c r="F290">
        <v>53760</v>
      </c>
      <c r="G290">
        <v>55911.16</v>
      </c>
      <c r="H290">
        <v>3999.42</v>
      </c>
      <c r="I290" t="str">
        <f t="shared" si="32"/>
        <v>11/18/21</v>
      </c>
      <c r="J290" t="str">
        <f t="shared" si="33"/>
        <v>Nov</v>
      </c>
      <c r="K290" t="str">
        <f t="shared" si="34"/>
        <v>BTCUSD</v>
      </c>
      <c r="L290" t="str">
        <f t="shared" si="35"/>
        <v>59885.21</v>
      </c>
      <c r="M290" t="str">
        <f t="shared" si="36"/>
        <v>60106.3</v>
      </c>
      <c r="N290" t="str">
        <f t="shared" si="37"/>
        <v>53760</v>
      </c>
      <c r="O290" t="str">
        <f t="shared" si="38"/>
        <v>55911.16</v>
      </c>
      <c r="P290" t="str">
        <f t="shared" si="39"/>
        <v>3999.42</v>
      </c>
      <c r="S290" s="22" t="s">
        <v>70</v>
      </c>
      <c r="T290" t="s">
        <v>386</v>
      </c>
      <c r="U290" t="s">
        <v>384</v>
      </c>
      <c r="V290">
        <v>3863.99</v>
      </c>
      <c r="W290">
        <v>3874.47</v>
      </c>
      <c r="X290">
        <v>3818.86</v>
      </c>
      <c r="Y290">
        <v>3819.72</v>
      </c>
      <c r="Z290">
        <v>6150790000</v>
      </c>
      <c r="AA290" t="str">
        <f>TRIM(S290)</f>
        <v>3/3/21</v>
      </c>
      <c r="AB290" t="str">
        <f>LEFT(TRIM(T290),3)</f>
        <v>Mar</v>
      </c>
      <c r="AC290" t="str">
        <f>TRIM(U290)</f>
        <v>SP500</v>
      </c>
      <c r="AD290" t="str">
        <f>TRIM(V290)</f>
        <v>3863.99</v>
      </c>
      <c r="AE290" t="str">
        <f>TRIM(W290)</f>
        <v>3874.47</v>
      </c>
      <c r="AF290" t="str">
        <f>TRIM(X290)</f>
        <v>3818.86</v>
      </c>
      <c r="AG290" t="str">
        <f>TRIM(Y290)</f>
        <v>3819.72</v>
      </c>
      <c r="AH290" t="str">
        <f>TRIM(Z290)</f>
        <v>6150790000</v>
      </c>
    </row>
    <row r="291" spans="1:34" x14ac:dyDescent="0.25">
      <c r="A291" t="s">
        <v>146</v>
      </c>
      <c r="B291" t="s">
        <v>131</v>
      </c>
      <c r="C291" t="s">
        <v>10</v>
      </c>
      <c r="D291">
        <v>48383.6</v>
      </c>
      <c r="E291">
        <v>49790</v>
      </c>
      <c r="F291">
        <v>42793</v>
      </c>
      <c r="G291">
        <v>42902.09</v>
      </c>
      <c r="H291">
        <v>3937.04</v>
      </c>
      <c r="I291" t="str">
        <f t="shared" si="32"/>
        <v>5/16/21</v>
      </c>
      <c r="J291" t="str">
        <f t="shared" si="33"/>
        <v>May</v>
      </c>
      <c r="K291" t="str">
        <f t="shared" si="34"/>
        <v>BTCUSD</v>
      </c>
      <c r="L291" t="str">
        <f t="shared" si="35"/>
        <v>48383.6</v>
      </c>
      <c r="M291" t="str">
        <f t="shared" si="36"/>
        <v>49790</v>
      </c>
      <c r="N291" t="str">
        <f t="shared" si="37"/>
        <v>42793</v>
      </c>
      <c r="O291" t="str">
        <f t="shared" si="38"/>
        <v>42902.09</v>
      </c>
      <c r="P291" t="str">
        <f t="shared" si="39"/>
        <v>3937.04</v>
      </c>
      <c r="S291" s="21" t="s">
        <v>70</v>
      </c>
      <c r="T291" t="s">
        <v>68</v>
      </c>
      <c r="U291" t="s">
        <v>10</v>
      </c>
      <c r="V291">
        <v>48749.78</v>
      </c>
      <c r="W291">
        <v>52737.2</v>
      </c>
      <c r="X291">
        <v>48697.279999999999</v>
      </c>
      <c r="Y291">
        <v>49597.23</v>
      </c>
      <c r="Z291">
        <v>2756.27</v>
      </c>
      <c r="AA291" t="str">
        <f>TRIM(S291)</f>
        <v>3/3/21</v>
      </c>
      <c r="AB291" t="str">
        <f>LEFT(TRIM(T291),3)</f>
        <v>Mar</v>
      </c>
      <c r="AC291" t="str">
        <f>TRIM(U291)</f>
        <v>BTCUSD</v>
      </c>
      <c r="AD291" t="str">
        <f>TRIM(V291)</f>
        <v>48749.78</v>
      </c>
      <c r="AE291" t="str">
        <f>TRIM(W291)</f>
        <v>52737.2</v>
      </c>
      <c r="AF291" t="str">
        <f>TRIM(X291)</f>
        <v>48697.28</v>
      </c>
      <c r="AG291" t="str">
        <f>TRIM(Y291)</f>
        <v>49597.23</v>
      </c>
      <c r="AH291" t="str">
        <f>TRIM(Z291)</f>
        <v>2756.27</v>
      </c>
    </row>
    <row r="292" spans="1:34" x14ac:dyDescent="0.25">
      <c r="A292" t="s">
        <v>63</v>
      </c>
      <c r="B292" t="s">
        <v>39</v>
      </c>
      <c r="C292" t="s">
        <v>10</v>
      </c>
      <c r="D292">
        <v>50266.89</v>
      </c>
      <c r="E292">
        <v>52074</v>
      </c>
      <c r="F292">
        <v>46000</v>
      </c>
      <c r="G292">
        <v>47360.43</v>
      </c>
      <c r="H292">
        <v>3900.71</v>
      </c>
      <c r="I292" t="str">
        <f t="shared" si="32"/>
        <v>2/25/21</v>
      </c>
      <c r="J292" t="str">
        <f t="shared" si="33"/>
        <v>Feb</v>
      </c>
      <c r="K292" t="str">
        <f t="shared" si="34"/>
        <v>BTCUSD</v>
      </c>
      <c r="L292" t="str">
        <f t="shared" si="35"/>
        <v>50266.89</v>
      </c>
      <c r="M292" t="str">
        <f t="shared" si="36"/>
        <v>52074</v>
      </c>
      <c r="N292" t="str">
        <f t="shared" si="37"/>
        <v>46000</v>
      </c>
      <c r="O292" t="str">
        <f t="shared" si="38"/>
        <v>47360.43</v>
      </c>
      <c r="P292" t="str">
        <f t="shared" si="39"/>
        <v>3900.71</v>
      </c>
      <c r="S292" s="21" t="s">
        <v>97</v>
      </c>
      <c r="T292" t="s">
        <v>386</v>
      </c>
      <c r="U292" t="s">
        <v>384</v>
      </c>
      <c r="V292">
        <v>3963.34</v>
      </c>
      <c r="W292">
        <v>3968.01</v>
      </c>
      <c r="X292">
        <v>3944.35</v>
      </c>
      <c r="Y292">
        <v>3958.55</v>
      </c>
      <c r="Z292">
        <v>4103570000</v>
      </c>
      <c r="AA292" t="str">
        <f>TRIM(S292)</f>
        <v>3/30/21</v>
      </c>
      <c r="AB292" t="str">
        <f>LEFT(TRIM(T292),3)</f>
        <v>Mar</v>
      </c>
      <c r="AC292" t="str">
        <f>TRIM(U292)</f>
        <v>SP500</v>
      </c>
      <c r="AD292" t="str">
        <f>TRIM(V292)</f>
        <v>3963.34</v>
      </c>
      <c r="AE292" t="str">
        <f>TRIM(W292)</f>
        <v>3968.01</v>
      </c>
      <c r="AF292" t="str">
        <f>TRIM(X292)</f>
        <v>3944.35</v>
      </c>
      <c r="AG292" t="str">
        <f>TRIM(Y292)</f>
        <v>3958.55</v>
      </c>
      <c r="AH292" t="str">
        <f>TRIM(Z292)</f>
        <v>4103570000</v>
      </c>
    </row>
    <row r="293" spans="1:34" x14ac:dyDescent="0.25">
      <c r="A293" t="s">
        <v>117</v>
      </c>
      <c r="B293" t="s">
        <v>100</v>
      </c>
      <c r="C293" t="s">
        <v>10</v>
      </c>
      <c r="D293">
        <v>55992.97</v>
      </c>
      <c r="E293">
        <v>57404.04</v>
      </c>
      <c r="F293">
        <v>53176.36</v>
      </c>
      <c r="G293">
        <v>57175.61</v>
      </c>
      <c r="H293">
        <v>3720.3</v>
      </c>
      <c r="I293" t="str">
        <f t="shared" si="32"/>
        <v>4/18/21</v>
      </c>
      <c r="J293" t="str">
        <f t="shared" si="33"/>
        <v>Apr</v>
      </c>
      <c r="K293" t="str">
        <f t="shared" si="34"/>
        <v>BTCUSD</v>
      </c>
      <c r="L293" t="str">
        <f t="shared" si="35"/>
        <v>55992.97</v>
      </c>
      <c r="M293" t="str">
        <f t="shared" si="36"/>
        <v>57404.04</v>
      </c>
      <c r="N293" t="str">
        <f t="shared" si="37"/>
        <v>53176.36</v>
      </c>
      <c r="O293" t="str">
        <f t="shared" si="38"/>
        <v>57175.61</v>
      </c>
      <c r="P293" t="str">
        <f t="shared" si="39"/>
        <v>3720.3</v>
      </c>
      <c r="S293" s="21" t="s">
        <v>97</v>
      </c>
      <c r="T293" t="s">
        <v>68</v>
      </c>
      <c r="U293" t="s">
        <v>10</v>
      </c>
      <c r="V293">
        <v>57155.81</v>
      </c>
      <c r="W293">
        <v>59385</v>
      </c>
      <c r="X293">
        <v>57024.4</v>
      </c>
      <c r="Y293">
        <v>58621.67</v>
      </c>
      <c r="Z293">
        <v>933.97</v>
      </c>
      <c r="AA293" t="str">
        <f>TRIM(S293)</f>
        <v>3/30/21</v>
      </c>
      <c r="AB293" t="str">
        <f>LEFT(TRIM(T293),3)</f>
        <v>Mar</v>
      </c>
      <c r="AC293" t="str">
        <f>TRIM(U293)</f>
        <v>BTCUSD</v>
      </c>
      <c r="AD293" t="str">
        <f>TRIM(V293)</f>
        <v>57155.81</v>
      </c>
      <c r="AE293" t="str">
        <f>TRIM(W293)</f>
        <v>59385</v>
      </c>
      <c r="AF293" t="str">
        <f>TRIM(X293)</f>
        <v>57024.4</v>
      </c>
      <c r="AG293" t="str">
        <f>TRIM(Y293)</f>
        <v>58621.67</v>
      </c>
      <c r="AH293" t="str">
        <f>TRIM(Z293)</f>
        <v>933.97</v>
      </c>
    </row>
    <row r="294" spans="1:34" x14ac:dyDescent="0.25">
      <c r="A294" t="s">
        <v>230</v>
      </c>
      <c r="B294" t="s">
        <v>226</v>
      </c>
      <c r="C294" t="s">
        <v>10</v>
      </c>
      <c r="D294">
        <v>39440.620000000003</v>
      </c>
      <c r="E294">
        <v>41431.18</v>
      </c>
      <c r="F294">
        <v>37311.06</v>
      </c>
      <c r="G294">
        <v>40250.79</v>
      </c>
      <c r="H294">
        <v>3715.5</v>
      </c>
      <c r="I294" t="str">
        <f t="shared" si="32"/>
        <v>8/5/21</v>
      </c>
      <c r="J294" t="str">
        <f t="shared" si="33"/>
        <v>Aug</v>
      </c>
      <c r="K294" t="str">
        <f t="shared" si="34"/>
        <v>BTCUSD</v>
      </c>
      <c r="L294" t="str">
        <f t="shared" si="35"/>
        <v>39440.62</v>
      </c>
      <c r="M294" t="str">
        <f t="shared" si="36"/>
        <v>41431.18</v>
      </c>
      <c r="N294" t="str">
        <f t="shared" si="37"/>
        <v>37311.06</v>
      </c>
      <c r="O294" t="str">
        <f t="shared" si="38"/>
        <v>40250.79</v>
      </c>
      <c r="P294" t="str">
        <f t="shared" si="39"/>
        <v>3715.5</v>
      </c>
      <c r="S294" s="21" t="s">
        <v>98</v>
      </c>
      <c r="T294" t="s">
        <v>386</v>
      </c>
      <c r="U294" t="s">
        <v>384</v>
      </c>
      <c r="V294">
        <v>3967.25</v>
      </c>
      <c r="W294">
        <v>3994.41</v>
      </c>
      <c r="X294">
        <v>3966.98</v>
      </c>
      <c r="Y294">
        <v>3972.89</v>
      </c>
      <c r="Z294">
        <v>4564980000</v>
      </c>
      <c r="AA294" t="str">
        <f>TRIM(S294)</f>
        <v>3/31/21</v>
      </c>
      <c r="AB294" t="str">
        <f>LEFT(TRIM(T294),3)</f>
        <v>Mar</v>
      </c>
      <c r="AC294" t="str">
        <f>TRIM(U294)</f>
        <v>SP500</v>
      </c>
      <c r="AD294" t="str">
        <f>TRIM(V294)</f>
        <v>3967.25</v>
      </c>
      <c r="AE294" t="str">
        <f>TRIM(W294)</f>
        <v>3994.41</v>
      </c>
      <c r="AF294" t="str">
        <f>TRIM(X294)</f>
        <v>3966.98</v>
      </c>
      <c r="AG294" t="str">
        <f>TRIM(Y294)</f>
        <v>3972.89</v>
      </c>
      <c r="AH294" t="str">
        <f>TRIM(Z294)</f>
        <v>4564980000</v>
      </c>
    </row>
    <row r="295" spans="1:34" x14ac:dyDescent="0.25">
      <c r="A295" t="s">
        <v>356</v>
      </c>
      <c r="B295" t="s">
        <v>352</v>
      </c>
      <c r="C295" t="s">
        <v>10</v>
      </c>
      <c r="D295">
        <v>49249.56</v>
      </c>
      <c r="E295">
        <v>49786.95</v>
      </c>
      <c r="F295">
        <v>47844.03</v>
      </c>
      <c r="G295">
        <v>49103.01</v>
      </c>
      <c r="H295">
        <v>3697.03</v>
      </c>
      <c r="I295" t="str">
        <f t="shared" si="32"/>
        <v>12/5/21</v>
      </c>
      <c r="J295" t="str">
        <f t="shared" si="33"/>
        <v>Dec</v>
      </c>
      <c r="K295" t="str">
        <f t="shared" si="34"/>
        <v>BTCUSD</v>
      </c>
      <c r="L295" t="str">
        <f t="shared" si="35"/>
        <v>49249.56</v>
      </c>
      <c r="M295" t="str">
        <f t="shared" si="36"/>
        <v>49786.95</v>
      </c>
      <c r="N295" t="str">
        <f t="shared" si="37"/>
        <v>47844.03</v>
      </c>
      <c r="O295" t="str">
        <f t="shared" si="38"/>
        <v>49103.01</v>
      </c>
      <c r="P295" t="str">
        <f t="shared" si="39"/>
        <v>3697.03</v>
      </c>
      <c r="S295" s="21" t="s">
        <v>98</v>
      </c>
      <c r="T295" t="s">
        <v>68</v>
      </c>
      <c r="U295" t="s">
        <v>10</v>
      </c>
      <c r="V295">
        <v>58621.67</v>
      </c>
      <c r="W295">
        <v>59800</v>
      </c>
      <c r="X295">
        <v>56880</v>
      </c>
      <c r="Y295">
        <v>59143.58</v>
      </c>
      <c r="Z295">
        <v>1679.55</v>
      </c>
      <c r="AA295" t="str">
        <f>TRIM(S295)</f>
        <v>3/31/21</v>
      </c>
      <c r="AB295" t="str">
        <f>LEFT(TRIM(T295),3)</f>
        <v>Mar</v>
      </c>
      <c r="AC295" t="str">
        <f>TRIM(U295)</f>
        <v>BTCUSD</v>
      </c>
      <c r="AD295" t="str">
        <f>TRIM(V295)</f>
        <v>58621.67</v>
      </c>
      <c r="AE295" t="str">
        <f>TRIM(W295)</f>
        <v>59800</v>
      </c>
      <c r="AF295" t="str">
        <f>TRIM(X295)</f>
        <v>56880</v>
      </c>
      <c r="AG295" t="str">
        <f>TRIM(Y295)</f>
        <v>59143.58</v>
      </c>
      <c r="AH295" t="str">
        <f>TRIM(Z295)</f>
        <v>1679.55</v>
      </c>
    </row>
    <row r="296" spans="1:34" x14ac:dyDescent="0.25">
      <c r="A296" t="s">
        <v>221</v>
      </c>
      <c r="B296" t="s">
        <v>194</v>
      </c>
      <c r="C296" t="s">
        <v>10</v>
      </c>
      <c r="D296">
        <v>39848.44</v>
      </c>
      <c r="E296">
        <v>40928.46</v>
      </c>
      <c r="F296">
        <v>38803.47</v>
      </c>
      <c r="G296">
        <v>39638.769999999997</v>
      </c>
      <c r="H296">
        <v>3682.36</v>
      </c>
      <c r="I296" t="str">
        <f t="shared" si="32"/>
        <v>7/28/21</v>
      </c>
      <c r="J296" t="str">
        <f t="shared" si="33"/>
        <v>Jul</v>
      </c>
      <c r="K296" t="str">
        <f t="shared" si="34"/>
        <v>BTCUSD</v>
      </c>
      <c r="L296" t="str">
        <f t="shared" si="35"/>
        <v>39848.44</v>
      </c>
      <c r="M296" t="str">
        <f t="shared" si="36"/>
        <v>40928.46</v>
      </c>
      <c r="N296" t="str">
        <f t="shared" si="37"/>
        <v>38803.47</v>
      </c>
      <c r="O296" t="str">
        <f t="shared" si="38"/>
        <v>39638.77</v>
      </c>
      <c r="P296" t="str">
        <f t="shared" si="39"/>
        <v>3682.36</v>
      </c>
      <c r="S296" s="22" t="s">
        <v>71</v>
      </c>
      <c r="T296" t="s">
        <v>386</v>
      </c>
      <c r="U296" t="s">
        <v>384</v>
      </c>
      <c r="V296">
        <v>3818.53</v>
      </c>
      <c r="W296">
        <v>3843.67</v>
      </c>
      <c r="X296">
        <v>3723.34</v>
      </c>
      <c r="Y296">
        <v>3768.47</v>
      </c>
      <c r="Z296">
        <v>7142240000</v>
      </c>
      <c r="AA296" t="str">
        <f>TRIM(S296)</f>
        <v>3/4/21</v>
      </c>
      <c r="AB296" t="str">
        <f>LEFT(TRIM(T296),3)</f>
        <v>Mar</v>
      </c>
      <c r="AC296" t="str">
        <f>TRIM(U296)</f>
        <v>SP500</v>
      </c>
      <c r="AD296" t="str">
        <f>TRIM(V296)</f>
        <v>3818.53</v>
      </c>
      <c r="AE296" t="str">
        <f>TRIM(W296)</f>
        <v>3843.67</v>
      </c>
      <c r="AF296" t="str">
        <f>TRIM(X296)</f>
        <v>3723.34</v>
      </c>
      <c r="AG296" t="str">
        <f>TRIM(Y296)</f>
        <v>3768.47</v>
      </c>
      <c r="AH296" t="str">
        <f>TRIM(Z296)</f>
        <v>7142240000</v>
      </c>
    </row>
    <row r="297" spans="1:34" x14ac:dyDescent="0.25">
      <c r="A297" t="s">
        <v>187</v>
      </c>
      <c r="B297" t="s">
        <v>163</v>
      </c>
      <c r="C297" t="s">
        <v>10</v>
      </c>
      <c r="D297">
        <v>35100</v>
      </c>
      <c r="E297">
        <v>35100</v>
      </c>
      <c r="F297">
        <v>31303.71</v>
      </c>
      <c r="G297">
        <v>31983.86</v>
      </c>
      <c r="H297">
        <v>3682.14</v>
      </c>
      <c r="I297" t="str">
        <f t="shared" si="32"/>
        <v>6/25/21</v>
      </c>
      <c r="J297" t="str">
        <f t="shared" si="33"/>
        <v>Jun</v>
      </c>
      <c r="K297" t="str">
        <f t="shared" si="34"/>
        <v>BTCUSD</v>
      </c>
      <c r="L297" t="str">
        <f t="shared" si="35"/>
        <v>35100</v>
      </c>
      <c r="M297" t="str">
        <f t="shared" si="36"/>
        <v>35100</v>
      </c>
      <c r="N297" t="str">
        <f t="shared" si="37"/>
        <v>31303.71</v>
      </c>
      <c r="O297" t="str">
        <f t="shared" si="38"/>
        <v>31983.86</v>
      </c>
      <c r="P297" t="str">
        <f t="shared" si="39"/>
        <v>3682.14</v>
      </c>
      <c r="S297" s="21" t="s">
        <v>71</v>
      </c>
      <c r="T297" t="s">
        <v>68</v>
      </c>
      <c r="U297" t="s">
        <v>10</v>
      </c>
      <c r="V297">
        <v>49597.23</v>
      </c>
      <c r="W297">
        <v>50754.39</v>
      </c>
      <c r="X297">
        <v>46297.47</v>
      </c>
      <c r="Y297">
        <v>47339.92</v>
      </c>
      <c r="Z297">
        <v>2507.35</v>
      </c>
      <c r="AA297" t="str">
        <f>TRIM(S297)</f>
        <v>3/4/21</v>
      </c>
      <c r="AB297" t="str">
        <f>LEFT(TRIM(T297),3)</f>
        <v>Mar</v>
      </c>
      <c r="AC297" t="str">
        <f>TRIM(U297)</f>
        <v>BTCUSD</v>
      </c>
      <c r="AD297" t="str">
        <f>TRIM(V297)</f>
        <v>49597.23</v>
      </c>
      <c r="AE297" t="str">
        <f>TRIM(W297)</f>
        <v>50754.39</v>
      </c>
      <c r="AF297" t="str">
        <f>TRIM(X297)</f>
        <v>46297.47</v>
      </c>
      <c r="AG297" t="str">
        <f>TRIM(Y297)</f>
        <v>47339.92</v>
      </c>
      <c r="AH297" t="str">
        <f>TRIM(Z297)</f>
        <v>2507.35</v>
      </c>
    </row>
    <row r="298" spans="1:34" x14ac:dyDescent="0.25">
      <c r="A298" t="s">
        <v>188</v>
      </c>
      <c r="B298" t="s">
        <v>163</v>
      </c>
      <c r="C298" t="s">
        <v>10</v>
      </c>
      <c r="D298">
        <v>31983.86</v>
      </c>
      <c r="E298">
        <v>33209.589999999997</v>
      </c>
      <c r="F298">
        <v>30142.68</v>
      </c>
      <c r="G298">
        <v>33149.18</v>
      </c>
      <c r="H298">
        <v>3583.91</v>
      </c>
      <c r="I298" t="str">
        <f t="shared" si="32"/>
        <v>6/26/21</v>
      </c>
      <c r="J298" t="str">
        <f t="shared" si="33"/>
        <v>Jun</v>
      </c>
      <c r="K298" t="str">
        <f t="shared" si="34"/>
        <v>BTCUSD</v>
      </c>
      <c r="L298" t="str">
        <f t="shared" si="35"/>
        <v>31983.86</v>
      </c>
      <c r="M298" t="str">
        <f t="shared" si="36"/>
        <v>33209.59</v>
      </c>
      <c r="N298" t="str">
        <f t="shared" si="37"/>
        <v>30142.68</v>
      </c>
      <c r="O298" t="str">
        <f t="shared" si="38"/>
        <v>33149.18</v>
      </c>
      <c r="P298" t="str">
        <f t="shared" si="39"/>
        <v>3583.91</v>
      </c>
      <c r="S298" s="22" t="s">
        <v>72</v>
      </c>
      <c r="T298" t="s">
        <v>386</v>
      </c>
      <c r="U298" t="s">
        <v>384</v>
      </c>
      <c r="V298">
        <v>3793.58</v>
      </c>
      <c r="W298">
        <v>3851.69</v>
      </c>
      <c r="X298">
        <v>3730.19</v>
      </c>
      <c r="Y298">
        <v>3841.94</v>
      </c>
      <c r="Z298">
        <v>6842570000</v>
      </c>
      <c r="AA298" t="str">
        <f>TRIM(S298)</f>
        <v>3/5/21</v>
      </c>
      <c r="AB298" t="str">
        <f>LEFT(TRIM(T298),3)</f>
        <v>Mar</v>
      </c>
      <c r="AC298" t="str">
        <f>TRIM(U298)</f>
        <v>SP500</v>
      </c>
      <c r="AD298" t="str">
        <f>TRIM(V298)</f>
        <v>3793.58</v>
      </c>
      <c r="AE298" t="str">
        <f>TRIM(W298)</f>
        <v>3851.69</v>
      </c>
      <c r="AF298" t="str">
        <f>TRIM(X298)</f>
        <v>3730.19</v>
      </c>
      <c r="AG298" t="str">
        <f>TRIM(Y298)</f>
        <v>3841.94</v>
      </c>
      <c r="AH298" t="str">
        <f>TRIM(Z298)</f>
        <v>6842570000</v>
      </c>
    </row>
    <row r="299" spans="1:34" x14ac:dyDescent="0.25">
      <c r="A299" t="s">
        <v>218</v>
      </c>
      <c r="B299" t="s">
        <v>194</v>
      </c>
      <c r="C299" t="s">
        <v>10</v>
      </c>
      <c r="D299">
        <v>34192.14</v>
      </c>
      <c r="E299">
        <v>39782.93</v>
      </c>
      <c r="F299">
        <v>33894.22</v>
      </c>
      <c r="G299">
        <v>38312.57</v>
      </c>
      <c r="H299">
        <v>3558.08</v>
      </c>
      <c r="I299" t="str">
        <f t="shared" si="32"/>
        <v>7/25/21</v>
      </c>
      <c r="J299" t="str">
        <f t="shared" si="33"/>
        <v>Jul</v>
      </c>
      <c r="K299" t="str">
        <f t="shared" si="34"/>
        <v>BTCUSD</v>
      </c>
      <c r="L299" t="str">
        <f t="shared" si="35"/>
        <v>34192.14</v>
      </c>
      <c r="M299" t="str">
        <f t="shared" si="36"/>
        <v>39782.93</v>
      </c>
      <c r="N299" t="str">
        <f t="shared" si="37"/>
        <v>33894.22</v>
      </c>
      <c r="O299" t="str">
        <f t="shared" si="38"/>
        <v>38312.57</v>
      </c>
      <c r="P299" t="str">
        <f t="shared" si="39"/>
        <v>3558.08</v>
      </c>
      <c r="S299" s="21" t="s">
        <v>72</v>
      </c>
      <c r="T299" t="s">
        <v>68</v>
      </c>
      <c r="U299" t="s">
        <v>10</v>
      </c>
      <c r="V299">
        <v>47339.92</v>
      </c>
      <c r="W299">
        <v>49455.61</v>
      </c>
      <c r="X299">
        <v>46443.16</v>
      </c>
      <c r="Y299">
        <v>48648.76</v>
      </c>
      <c r="Z299">
        <v>1774.93</v>
      </c>
      <c r="AA299" t="str">
        <f>TRIM(S299)</f>
        <v>3/5/21</v>
      </c>
      <c r="AB299" t="str">
        <f>LEFT(TRIM(T299),3)</f>
        <v>Mar</v>
      </c>
      <c r="AC299" t="str">
        <f>TRIM(U299)</f>
        <v>BTCUSD</v>
      </c>
      <c r="AD299" t="str">
        <f>TRIM(V299)</f>
        <v>47339.92</v>
      </c>
      <c r="AE299" t="str">
        <f>TRIM(W299)</f>
        <v>49455.61</v>
      </c>
      <c r="AF299" t="str">
        <f>TRIM(X299)</f>
        <v>46443.16</v>
      </c>
      <c r="AG299" t="str">
        <f>TRIM(Y299)</f>
        <v>48648.76</v>
      </c>
      <c r="AH299" t="str">
        <f>TRIM(Z299)</f>
        <v>1774.93</v>
      </c>
    </row>
    <row r="300" spans="1:34" x14ac:dyDescent="0.25">
      <c r="A300" t="s">
        <v>158</v>
      </c>
      <c r="B300" t="s">
        <v>131</v>
      </c>
      <c r="C300" t="s">
        <v>10</v>
      </c>
      <c r="D300">
        <v>38271.589999999997</v>
      </c>
      <c r="E300">
        <v>38271.589999999997</v>
      </c>
      <c r="F300">
        <v>34558</v>
      </c>
      <c r="G300">
        <v>36503.31</v>
      </c>
      <c r="H300">
        <v>3541.35</v>
      </c>
      <c r="I300" t="str">
        <f t="shared" si="32"/>
        <v>5/28/21</v>
      </c>
      <c r="J300" t="str">
        <f t="shared" si="33"/>
        <v>May</v>
      </c>
      <c r="K300" t="str">
        <f t="shared" si="34"/>
        <v>BTCUSD</v>
      </c>
      <c r="L300" t="str">
        <f t="shared" si="35"/>
        <v>38271.59</v>
      </c>
      <c r="M300" t="str">
        <f t="shared" si="36"/>
        <v>38271.59</v>
      </c>
      <c r="N300" t="str">
        <f t="shared" si="37"/>
        <v>34558</v>
      </c>
      <c r="O300" t="str">
        <f t="shared" si="38"/>
        <v>36503.31</v>
      </c>
      <c r="P300" t="str">
        <f t="shared" si="39"/>
        <v>3541.35</v>
      </c>
      <c r="S300" s="21" t="s">
        <v>73</v>
      </c>
      <c r="T300" t="s">
        <v>68</v>
      </c>
      <c r="U300" t="s">
        <v>10</v>
      </c>
      <c r="V300">
        <v>48648.76</v>
      </c>
      <c r="W300">
        <v>49915.73</v>
      </c>
      <c r="X300">
        <v>47096.87</v>
      </c>
      <c r="Y300">
        <v>49610.32</v>
      </c>
      <c r="Z300">
        <v>1027.29</v>
      </c>
      <c r="AA300" t="str">
        <f>TRIM(S300)</f>
        <v>3/6/21</v>
      </c>
      <c r="AB300" t="str">
        <f>LEFT(TRIM(T300),3)</f>
        <v>Mar</v>
      </c>
      <c r="AC300" t="str">
        <f>TRIM(U300)</f>
        <v>BTCUSD</v>
      </c>
      <c r="AD300" t="str">
        <f>TRIM(V300)</f>
        <v>48648.76</v>
      </c>
      <c r="AE300" t="str">
        <f>TRIM(W300)</f>
        <v>49915.73</v>
      </c>
      <c r="AF300" t="str">
        <f>TRIM(X300)</f>
        <v>47096.87</v>
      </c>
      <c r="AG300" t="str">
        <f>TRIM(Y300)</f>
        <v>49610.32</v>
      </c>
      <c r="AH300" t="str">
        <f>TRIM(Z300)</f>
        <v>1027.29</v>
      </c>
    </row>
    <row r="301" spans="1:34" x14ac:dyDescent="0.25">
      <c r="A301" t="s">
        <v>169</v>
      </c>
      <c r="B301" t="s">
        <v>163</v>
      </c>
      <c r="C301" t="s">
        <v>10</v>
      </c>
      <c r="D301">
        <v>36397.5</v>
      </c>
      <c r="E301">
        <v>36798.03</v>
      </c>
      <c r="F301">
        <v>32400.01</v>
      </c>
      <c r="G301">
        <v>32843.15</v>
      </c>
      <c r="H301">
        <v>3518.6</v>
      </c>
      <c r="I301" t="str">
        <f t="shared" si="32"/>
        <v>6/7/21</v>
      </c>
      <c r="J301" t="str">
        <f t="shared" si="33"/>
        <v>Jun</v>
      </c>
      <c r="K301" t="str">
        <f t="shared" si="34"/>
        <v>BTCUSD</v>
      </c>
      <c r="L301" t="str">
        <f t="shared" si="35"/>
        <v>36397.5</v>
      </c>
      <c r="M301" t="str">
        <f t="shared" si="36"/>
        <v>36798.03</v>
      </c>
      <c r="N301" t="str">
        <f t="shared" si="37"/>
        <v>32400.01</v>
      </c>
      <c r="O301" t="str">
        <f t="shared" si="38"/>
        <v>32843.15</v>
      </c>
      <c r="P301" t="str">
        <f t="shared" si="39"/>
        <v>3518.6</v>
      </c>
      <c r="S301" s="21" t="s">
        <v>74</v>
      </c>
      <c r="T301" t="s">
        <v>68</v>
      </c>
      <c r="U301" t="s">
        <v>10</v>
      </c>
      <c r="V301">
        <v>49610.32</v>
      </c>
      <c r="W301">
        <v>51832.15</v>
      </c>
      <c r="X301">
        <v>49135.73</v>
      </c>
      <c r="Y301">
        <v>50591.21</v>
      </c>
      <c r="Z301">
        <v>1157.04</v>
      </c>
      <c r="AA301" t="str">
        <f>TRIM(S301)</f>
        <v>3/7/21</v>
      </c>
      <c r="AB301" t="str">
        <f>LEFT(TRIM(T301),3)</f>
        <v>Mar</v>
      </c>
      <c r="AC301" t="str">
        <f>TRIM(U301)</f>
        <v>BTCUSD</v>
      </c>
      <c r="AD301" t="str">
        <f>TRIM(V301)</f>
        <v>49610.32</v>
      </c>
      <c r="AE301" t="str">
        <f>TRIM(W301)</f>
        <v>51832.15</v>
      </c>
      <c r="AF301" t="str">
        <f>TRIM(X301)</f>
        <v>49135.73</v>
      </c>
      <c r="AG301" t="str">
        <f>TRIM(Y301)</f>
        <v>50591.21</v>
      </c>
      <c r="AH301" t="str">
        <f>TRIM(Z301)</f>
        <v>1157.04</v>
      </c>
    </row>
    <row r="302" spans="1:34" x14ac:dyDescent="0.25">
      <c r="A302" t="s">
        <v>82</v>
      </c>
      <c r="B302" t="s">
        <v>68</v>
      </c>
      <c r="C302" t="s">
        <v>10</v>
      </c>
      <c r="D302">
        <v>60362.18</v>
      </c>
      <c r="E302">
        <v>60561.59</v>
      </c>
      <c r="F302">
        <v>53238.69</v>
      </c>
      <c r="G302">
        <v>54255.040000000001</v>
      </c>
      <c r="H302">
        <v>3453.09</v>
      </c>
      <c r="I302" t="str">
        <f t="shared" si="32"/>
        <v>3/15/21</v>
      </c>
      <c r="J302" t="str">
        <f t="shared" si="33"/>
        <v>Mar</v>
      </c>
      <c r="K302" t="str">
        <f t="shared" si="34"/>
        <v>BTCUSD</v>
      </c>
      <c r="L302" t="str">
        <f t="shared" si="35"/>
        <v>60362.18</v>
      </c>
      <c r="M302" t="str">
        <f t="shared" si="36"/>
        <v>60561.59</v>
      </c>
      <c r="N302" t="str">
        <f t="shared" si="37"/>
        <v>53238.69</v>
      </c>
      <c r="O302" t="str">
        <f t="shared" si="38"/>
        <v>54255.04</v>
      </c>
      <c r="P302" t="str">
        <f t="shared" si="39"/>
        <v>3453.09</v>
      </c>
      <c r="S302" s="21" t="s">
        <v>75</v>
      </c>
      <c r="T302" t="s">
        <v>386</v>
      </c>
      <c r="U302" t="s">
        <v>384</v>
      </c>
      <c r="V302">
        <v>3844.39</v>
      </c>
      <c r="W302">
        <v>3881.06</v>
      </c>
      <c r="X302">
        <v>3819.25</v>
      </c>
      <c r="Y302">
        <v>3821.35</v>
      </c>
      <c r="Z302">
        <v>5852240000</v>
      </c>
      <c r="AA302" t="str">
        <f>TRIM(S302)</f>
        <v>3/8/21</v>
      </c>
      <c r="AB302" t="str">
        <f>LEFT(TRIM(T302),3)</f>
        <v>Mar</v>
      </c>
      <c r="AC302" t="str">
        <f>TRIM(U302)</f>
        <v>SP500</v>
      </c>
      <c r="AD302" t="str">
        <f>TRIM(V302)</f>
        <v>3844.39</v>
      </c>
      <c r="AE302" t="str">
        <f>TRIM(W302)</f>
        <v>3881.06</v>
      </c>
      <c r="AF302" t="str">
        <f>TRIM(X302)</f>
        <v>3819.25</v>
      </c>
      <c r="AG302" t="str">
        <f>TRIM(Y302)</f>
        <v>3821.35</v>
      </c>
      <c r="AH302" t="str">
        <f>TRIM(Z302)</f>
        <v>5852240000</v>
      </c>
    </row>
    <row r="303" spans="1:34" x14ac:dyDescent="0.25">
      <c r="A303" t="s">
        <v>185</v>
      </c>
      <c r="B303" t="s">
        <v>163</v>
      </c>
      <c r="C303" t="s">
        <v>10</v>
      </c>
      <c r="D303">
        <v>33992.879999999997</v>
      </c>
      <c r="E303">
        <v>34851.199999999997</v>
      </c>
      <c r="F303">
        <v>32355.040000000001</v>
      </c>
      <c r="G303">
        <v>32606.959999999999</v>
      </c>
      <c r="H303">
        <v>3413.98</v>
      </c>
      <c r="I303" t="str">
        <f t="shared" si="32"/>
        <v>6/23/21</v>
      </c>
      <c r="J303" t="str">
        <f t="shared" si="33"/>
        <v>Jun</v>
      </c>
      <c r="K303" t="str">
        <f t="shared" si="34"/>
        <v>BTCUSD</v>
      </c>
      <c r="L303" t="str">
        <f t="shared" si="35"/>
        <v>33992.88</v>
      </c>
      <c r="M303" t="str">
        <f t="shared" si="36"/>
        <v>34851.2</v>
      </c>
      <c r="N303" t="str">
        <f t="shared" si="37"/>
        <v>32355.04</v>
      </c>
      <c r="O303" t="str">
        <f t="shared" si="38"/>
        <v>32606.96</v>
      </c>
      <c r="P303" t="str">
        <f t="shared" si="39"/>
        <v>3413.98</v>
      </c>
      <c r="S303" s="21" t="s">
        <v>75</v>
      </c>
      <c r="T303" t="s">
        <v>68</v>
      </c>
      <c r="U303" t="s">
        <v>10</v>
      </c>
      <c r="V303">
        <v>50591.21</v>
      </c>
      <c r="W303">
        <v>54126</v>
      </c>
      <c r="X303">
        <v>49300.01</v>
      </c>
      <c r="Y303">
        <v>53931.34</v>
      </c>
      <c r="Z303">
        <v>1880.72</v>
      </c>
      <c r="AA303" t="str">
        <f>TRIM(S303)</f>
        <v>3/8/21</v>
      </c>
      <c r="AB303" t="str">
        <f>LEFT(TRIM(T303),3)</f>
        <v>Mar</v>
      </c>
      <c r="AC303" t="str">
        <f>TRIM(U303)</f>
        <v>BTCUSD</v>
      </c>
      <c r="AD303" t="str">
        <f>TRIM(V303)</f>
        <v>50591.21</v>
      </c>
      <c r="AE303" t="str">
        <f>TRIM(W303)</f>
        <v>54126</v>
      </c>
      <c r="AF303" t="str">
        <f>TRIM(X303)</f>
        <v>49300.01</v>
      </c>
      <c r="AG303" t="str">
        <f>TRIM(Y303)</f>
        <v>53931.34</v>
      </c>
      <c r="AH303" t="str">
        <f>TRIM(Z303)</f>
        <v>1880.72</v>
      </c>
    </row>
    <row r="304" spans="1:34" x14ac:dyDescent="0.25">
      <c r="A304" t="s">
        <v>232</v>
      </c>
      <c r="B304" t="s">
        <v>226</v>
      </c>
      <c r="C304" t="s">
        <v>10</v>
      </c>
      <c r="D304">
        <v>43720</v>
      </c>
      <c r="E304">
        <v>44837.59</v>
      </c>
      <c r="F304">
        <v>42460</v>
      </c>
      <c r="G304">
        <v>44391.34</v>
      </c>
      <c r="H304">
        <v>3336.16</v>
      </c>
      <c r="I304" t="str">
        <f t="shared" si="32"/>
        <v>8/7/21</v>
      </c>
      <c r="J304" t="str">
        <f t="shared" si="33"/>
        <v>Aug</v>
      </c>
      <c r="K304" t="str">
        <f t="shared" si="34"/>
        <v>BTCUSD</v>
      </c>
      <c r="L304" t="str">
        <f t="shared" si="35"/>
        <v>43720</v>
      </c>
      <c r="M304" t="str">
        <f t="shared" si="36"/>
        <v>44837.59</v>
      </c>
      <c r="N304" t="str">
        <f t="shared" si="37"/>
        <v>42460</v>
      </c>
      <c r="O304" t="str">
        <f t="shared" si="38"/>
        <v>44391.34</v>
      </c>
      <c r="P304" t="str">
        <f t="shared" si="39"/>
        <v>3336.16</v>
      </c>
      <c r="S304" s="21" t="s">
        <v>76</v>
      </c>
      <c r="T304" t="s">
        <v>386</v>
      </c>
      <c r="U304" t="s">
        <v>384</v>
      </c>
      <c r="V304">
        <v>3851.93</v>
      </c>
      <c r="W304">
        <v>3903.76</v>
      </c>
      <c r="X304">
        <v>3851.93</v>
      </c>
      <c r="Y304">
        <v>3875.44</v>
      </c>
      <c r="Z304">
        <v>5496340000</v>
      </c>
      <c r="AA304" t="str">
        <f>TRIM(S304)</f>
        <v>3/9/21</v>
      </c>
      <c r="AB304" t="str">
        <f>LEFT(TRIM(T304),3)</f>
        <v>Mar</v>
      </c>
      <c r="AC304" t="str">
        <f>TRIM(U304)</f>
        <v>SP500</v>
      </c>
      <c r="AD304" t="str">
        <f>TRIM(V304)</f>
        <v>3851.93</v>
      </c>
      <c r="AE304" t="str">
        <f>TRIM(W304)</f>
        <v>3903.76</v>
      </c>
      <c r="AF304" t="str">
        <f>TRIM(X304)</f>
        <v>3851.93</v>
      </c>
      <c r="AG304" t="str">
        <f>TRIM(Y304)</f>
        <v>3875.44</v>
      </c>
      <c r="AH304" t="str">
        <f>TRIM(Z304)</f>
        <v>5496340000</v>
      </c>
    </row>
    <row r="305" spans="1:34" x14ac:dyDescent="0.25">
      <c r="A305" t="s">
        <v>64</v>
      </c>
      <c r="B305" t="s">
        <v>39</v>
      </c>
      <c r="C305" t="s">
        <v>10</v>
      </c>
      <c r="D305">
        <v>47360.43</v>
      </c>
      <c r="E305">
        <v>48472.08</v>
      </c>
      <c r="F305">
        <v>44121.24</v>
      </c>
      <c r="G305">
        <v>47440</v>
      </c>
      <c r="H305">
        <v>3297.57</v>
      </c>
      <c r="I305" t="str">
        <f t="shared" si="32"/>
        <v>2/26/21</v>
      </c>
      <c r="J305" t="str">
        <f t="shared" si="33"/>
        <v>Feb</v>
      </c>
      <c r="K305" t="str">
        <f t="shared" si="34"/>
        <v>BTCUSD</v>
      </c>
      <c r="L305" t="str">
        <f t="shared" si="35"/>
        <v>47360.43</v>
      </c>
      <c r="M305" t="str">
        <f t="shared" si="36"/>
        <v>48472.08</v>
      </c>
      <c r="N305" t="str">
        <f t="shared" si="37"/>
        <v>44121.24</v>
      </c>
      <c r="O305" t="str">
        <f t="shared" si="38"/>
        <v>47440</v>
      </c>
      <c r="P305" t="str">
        <f t="shared" si="39"/>
        <v>3297.57</v>
      </c>
      <c r="S305" s="21" t="s">
        <v>76</v>
      </c>
      <c r="T305" t="s">
        <v>68</v>
      </c>
      <c r="U305" t="s">
        <v>10</v>
      </c>
      <c r="V305">
        <v>53931.34</v>
      </c>
      <c r="W305">
        <v>55847.68</v>
      </c>
      <c r="X305">
        <v>53140.76</v>
      </c>
      <c r="Y305">
        <v>53466.19</v>
      </c>
      <c r="Z305">
        <v>1933.15</v>
      </c>
      <c r="AA305" t="str">
        <f>TRIM(S305)</f>
        <v>3/9/21</v>
      </c>
      <c r="AB305" t="str">
        <f>LEFT(TRIM(T305),3)</f>
        <v>Mar</v>
      </c>
      <c r="AC305" t="str">
        <f>TRIM(U305)</f>
        <v>BTCUSD</v>
      </c>
      <c r="AD305" t="str">
        <f>TRIM(V305)</f>
        <v>53931.34</v>
      </c>
      <c r="AE305" t="str">
        <f>TRIM(W305)</f>
        <v>55847.68</v>
      </c>
      <c r="AF305" t="str">
        <f>TRIM(X305)</f>
        <v>53140.76</v>
      </c>
      <c r="AG305" t="str">
        <f>TRIM(Y305)</f>
        <v>53466.19</v>
      </c>
      <c r="AH305" t="str">
        <f>TRIM(Z305)</f>
        <v>1933.15</v>
      </c>
    </row>
    <row r="306" spans="1:34" x14ac:dyDescent="0.25">
      <c r="A306" t="s">
        <v>294</v>
      </c>
      <c r="B306" t="s">
        <v>289</v>
      </c>
      <c r="C306" t="s">
        <v>10</v>
      </c>
      <c r="D306">
        <v>51561.599999999999</v>
      </c>
      <c r="E306">
        <v>55800</v>
      </c>
      <c r="F306">
        <v>50410</v>
      </c>
      <c r="G306">
        <v>54838.9</v>
      </c>
      <c r="H306">
        <v>3288.23</v>
      </c>
      <c r="I306" t="str">
        <f t="shared" si="32"/>
        <v>10/6/21</v>
      </c>
      <c r="J306" t="str">
        <f t="shared" si="33"/>
        <v>Oct</v>
      </c>
      <c r="K306" t="str">
        <f t="shared" si="34"/>
        <v>BTCUSD</v>
      </c>
      <c r="L306" t="str">
        <f t="shared" si="35"/>
        <v>51561.6</v>
      </c>
      <c r="M306" t="str">
        <f t="shared" si="36"/>
        <v>55800</v>
      </c>
      <c r="N306" t="str">
        <f t="shared" si="37"/>
        <v>50410</v>
      </c>
      <c r="O306" t="str">
        <f t="shared" si="38"/>
        <v>54838.9</v>
      </c>
      <c r="P306" t="str">
        <f t="shared" si="39"/>
        <v>3288.23</v>
      </c>
      <c r="S306" s="21" t="s">
        <v>99</v>
      </c>
      <c r="T306" t="s">
        <v>387</v>
      </c>
      <c r="U306" t="s">
        <v>384</v>
      </c>
      <c r="V306">
        <v>3992.78</v>
      </c>
      <c r="W306">
        <v>4020.63</v>
      </c>
      <c r="X306">
        <v>3992.78</v>
      </c>
      <c r="Y306">
        <v>4019.87</v>
      </c>
      <c r="Z306">
        <v>4151240000</v>
      </c>
      <c r="AA306" t="str">
        <f>TRIM(S306)</f>
        <v>4/1/21</v>
      </c>
      <c r="AB306" t="str">
        <f>LEFT(TRIM(T306),3)</f>
        <v>Apr</v>
      </c>
      <c r="AC306" t="str">
        <f>TRIM(U306)</f>
        <v>SP500</v>
      </c>
      <c r="AD306" t="str">
        <f>TRIM(V306)</f>
        <v>3992.78</v>
      </c>
      <c r="AE306" t="str">
        <f>TRIM(W306)</f>
        <v>4020.63</v>
      </c>
      <c r="AF306" t="str">
        <f>TRIM(X306)</f>
        <v>3992.78</v>
      </c>
      <c r="AG306" t="str">
        <f>TRIM(Y306)</f>
        <v>4019.87</v>
      </c>
      <c r="AH306" t="str">
        <f>TRIM(Z306)</f>
        <v>4151240000</v>
      </c>
    </row>
    <row r="307" spans="1:34" x14ac:dyDescent="0.25">
      <c r="A307" t="s">
        <v>288</v>
      </c>
      <c r="B307" t="s">
        <v>289</v>
      </c>
      <c r="C307" t="s">
        <v>10</v>
      </c>
      <c r="D307">
        <v>43628.160000000003</v>
      </c>
      <c r="E307">
        <v>48495.68</v>
      </c>
      <c r="F307">
        <v>43472.59</v>
      </c>
      <c r="G307">
        <v>47555.51</v>
      </c>
      <c r="H307">
        <v>3254.02</v>
      </c>
      <c r="I307" t="str">
        <f t="shared" si="32"/>
        <v>10/1/21</v>
      </c>
      <c r="J307" t="str">
        <f t="shared" si="33"/>
        <v>Oct</v>
      </c>
      <c r="K307" t="str">
        <f t="shared" si="34"/>
        <v>BTCUSD</v>
      </c>
      <c r="L307" t="str">
        <f t="shared" si="35"/>
        <v>43628.16</v>
      </c>
      <c r="M307" t="str">
        <f t="shared" si="36"/>
        <v>48495.68</v>
      </c>
      <c r="N307" t="str">
        <f t="shared" si="37"/>
        <v>43472.59</v>
      </c>
      <c r="O307" t="str">
        <f t="shared" si="38"/>
        <v>47555.51</v>
      </c>
      <c r="P307" t="str">
        <f t="shared" si="39"/>
        <v>3254.02</v>
      </c>
      <c r="S307" s="21" t="s">
        <v>99</v>
      </c>
      <c r="T307" t="s">
        <v>100</v>
      </c>
      <c r="U307" t="s">
        <v>10</v>
      </c>
      <c r="V307">
        <v>59143.58</v>
      </c>
      <c r="W307">
        <v>60100</v>
      </c>
      <c r="X307">
        <v>57946.28</v>
      </c>
      <c r="Y307">
        <v>59800</v>
      </c>
      <c r="Z307">
        <v>1221</v>
      </c>
      <c r="AA307" t="str">
        <f>TRIM(S307)</f>
        <v>4/1/21</v>
      </c>
      <c r="AB307" t="str">
        <f>LEFT(TRIM(T307),3)</f>
        <v>Apr</v>
      </c>
      <c r="AC307" t="str">
        <f>TRIM(U307)</f>
        <v>BTCUSD</v>
      </c>
      <c r="AD307" t="str">
        <f>TRIM(V307)</f>
        <v>59143.58</v>
      </c>
      <c r="AE307" t="str">
        <f>TRIM(W307)</f>
        <v>60100</v>
      </c>
      <c r="AF307" t="str">
        <f>TRIM(X307)</f>
        <v>57946.28</v>
      </c>
      <c r="AG307" t="str">
        <f>TRIM(Y307)</f>
        <v>59800</v>
      </c>
      <c r="AH307" t="str">
        <f>TRIM(Z307)</f>
        <v>1221</v>
      </c>
    </row>
    <row r="308" spans="1:34" x14ac:dyDescent="0.25">
      <c r="A308" t="s">
        <v>122</v>
      </c>
      <c r="B308" t="s">
        <v>100</v>
      </c>
      <c r="C308" t="s">
        <v>10</v>
      </c>
      <c r="D308">
        <v>50329.66</v>
      </c>
      <c r="E308">
        <v>51380.03</v>
      </c>
      <c r="F308">
        <v>47231</v>
      </c>
      <c r="G308">
        <v>50195.42</v>
      </c>
      <c r="H308">
        <v>3250.51</v>
      </c>
      <c r="I308" t="str">
        <f t="shared" si="32"/>
        <v>4/23/21</v>
      </c>
      <c r="J308" t="str">
        <f t="shared" si="33"/>
        <v>Apr</v>
      </c>
      <c r="K308" t="str">
        <f t="shared" si="34"/>
        <v>BTCUSD</v>
      </c>
      <c r="L308" t="str">
        <f t="shared" si="35"/>
        <v>50329.66</v>
      </c>
      <c r="M308" t="str">
        <f t="shared" si="36"/>
        <v>51380.03</v>
      </c>
      <c r="N308" t="str">
        <f t="shared" si="37"/>
        <v>47231</v>
      </c>
      <c r="O308" t="str">
        <f t="shared" si="38"/>
        <v>50195.42</v>
      </c>
      <c r="P308" t="str">
        <f t="shared" si="39"/>
        <v>3250.51</v>
      </c>
      <c r="S308" s="21" t="s">
        <v>109</v>
      </c>
      <c r="T308" t="s">
        <v>100</v>
      </c>
      <c r="U308" t="s">
        <v>10</v>
      </c>
      <c r="V308">
        <v>59160</v>
      </c>
      <c r="W308">
        <v>61180</v>
      </c>
      <c r="X308">
        <v>58316.33</v>
      </c>
      <c r="Y308">
        <v>60240.83</v>
      </c>
      <c r="Z308">
        <v>1344.77</v>
      </c>
      <c r="AA308" t="str">
        <f>TRIM(S308)</f>
        <v>4/10/21</v>
      </c>
      <c r="AB308" t="str">
        <f>LEFT(TRIM(T308),3)</f>
        <v>Apr</v>
      </c>
      <c r="AC308" t="str">
        <f>TRIM(U308)</f>
        <v>BTCUSD</v>
      </c>
      <c r="AD308" t="str">
        <f>TRIM(V308)</f>
        <v>59160</v>
      </c>
      <c r="AE308" t="str">
        <f>TRIM(W308)</f>
        <v>61180</v>
      </c>
      <c r="AF308" t="str">
        <f>TRIM(X308)</f>
        <v>58316.33</v>
      </c>
      <c r="AG308" t="str">
        <f>TRIM(Y308)</f>
        <v>60240.83</v>
      </c>
      <c r="AH308" t="str">
        <f>TRIM(Z308)</f>
        <v>1344.77</v>
      </c>
    </row>
    <row r="309" spans="1:34" x14ac:dyDescent="0.25">
      <c r="A309" t="s">
        <v>57</v>
      </c>
      <c r="B309" t="s">
        <v>39</v>
      </c>
      <c r="C309" t="s">
        <v>10</v>
      </c>
      <c r="D309">
        <v>51241.23</v>
      </c>
      <c r="E309">
        <v>56605.599999999999</v>
      </c>
      <c r="F309">
        <v>50906</v>
      </c>
      <c r="G309">
        <v>55761.1</v>
      </c>
      <c r="H309">
        <v>3143.93</v>
      </c>
      <c r="I309" t="str">
        <f t="shared" si="32"/>
        <v>2/19/21</v>
      </c>
      <c r="J309" t="str">
        <f t="shared" si="33"/>
        <v>Feb</v>
      </c>
      <c r="K309" t="str">
        <f t="shared" si="34"/>
        <v>BTCUSD</v>
      </c>
      <c r="L309" t="str">
        <f t="shared" si="35"/>
        <v>51241.23</v>
      </c>
      <c r="M309" t="str">
        <f t="shared" si="36"/>
        <v>56605.6</v>
      </c>
      <c r="N309" t="str">
        <f t="shared" si="37"/>
        <v>50906</v>
      </c>
      <c r="O309" t="str">
        <f t="shared" si="38"/>
        <v>55761.1</v>
      </c>
      <c r="P309" t="str">
        <f t="shared" si="39"/>
        <v>3143.93</v>
      </c>
      <c r="S309" s="21" t="s">
        <v>110</v>
      </c>
      <c r="T309" t="s">
        <v>100</v>
      </c>
      <c r="U309" t="s">
        <v>10</v>
      </c>
      <c r="V309">
        <v>60240.83</v>
      </c>
      <c r="W309">
        <v>60416.42</v>
      </c>
      <c r="X309">
        <v>59200</v>
      </c>
      <c r="Y309">
        <v>60325.66</v>
      </c>
      <c r="Z309">
        <v>644.47</v>
      </c>
      <c r="AA309" t="str">
        <f>TRIM(S309)</f>
        <v>4/11/21</v>
      </c>
      <c r="AB309" t="str">
        <f>LEFT(TRIM(T309),3)</f>
        <v>Apr</v>
      </c>
      <c r="AC309" t="str">
        <f>TRIM(U309)</f>
        <v>BTCUSD</v>
      </c>
      <c r="AD309" t="str">
        <f>TRIM(V309)</f>
        <v>60240.83</v>
      </c>
      <c r="AE309" t="str">
        <f>TRIM(W309)</f>
        <v>60416.42</v>
      </c>
      <c r="AF309" t="str">
        <f>TRIM(X309)</f>
        <v>59200</v>
      </c>
      <c r="AG309" t="str">
        <f>TRIM(Y309)</f>
        <v>60325.66</v>
      </c>
      <c r="AH309" t="str">
        <f>TRIM(Z309)</f>
        <v>644.47</v>
      </c>
    </row>
    <row r="310" spans="1:34" x14ac:dyDescent="0.25">
      <c r="A310" t="s">
        <v>156</v>
      </c>
      <c r="B310" t="s">
        <v>131</v>
      </c>
      <c r="C310" t="s">
        <v>10</v>
      </c>
      <c r="D310">
        <v>39572.33</v>
      </c>
      <c r="E310">
        <v>40861.199999999997</v>
      </c>
      <c r="F310">
        <v>37117.089999999997</v>
      </c>
      <c r="G310">
        <v>37672.47</v>
      </c>
      <c r="H310">
        <v>3101.07</v>
      </c>
      <c r="I310" t="str">
        <f t="shared" si="32"/>
        <v>5/26/21</v>
      </c>
      <c r="J310" t="str">
        <f t="shared" si="33"/>
        <v>May</v>
      </c>
      <c r="K310" t="str">
        <f t="shared" si="34"/>
        <v>BTCUSD</v>
      </c>
      <c r="L310" t="str">
        <f t="shared" si="35"/>
        <v>39572.33</v>
      </c>
      <c r="M310" t="str">
        <f t="shared" si="36"/>
        <v>40861.2</v>
      </c>
      <c r="N310" t="str">
        <f t="shared" si="37"/>
        <v>37117.09</v>
      </c>
      <c r="O310" t="str">
        <f t="shared" si="38"/>
        <v>37672.47</v>
      </c>
      <c r="P310" t="str">
        <f t="shared" si="39"/>
        <v>3101.07</v>
      </c>
      <c r="S310" s="21" t="s">
        <v>111</v>
      </c>
      <c r="T310" t="s">
        <v>387</v>
      </c>
      <c r="U310" t="s">
        <v>384</v>
      </c>
      <c r="V310">
        <v>4124.71</v>
      </c>
      <c r="W310">
        <v>4131.76</v>
      </c>
      <c r="X310">
        <v>4114.82</v>
      </c>
      <c r="Y310">
        <v>4127.99</v>
      </c>
      <c r="Z310">
        <v>3578500000</v>
      </c>
      <c r="AA310" t="str">
        <f>TRIM(S310)</f>
        <v>4/12/21</v>
      </c>
      <c r="AB310" t="str">
        <f>LEFT(TRIM(T310),3)</f>
        <v>Apr</v>
      </c>
      <c r="AC310" t="str">
        <f>TRIM(U310)</f>
        <v>SP500</v>
      </c>
      <c r="AD310" t="str">
        <f>TRIM(V310)</f>
        <v>4124.71</v>
      </c>
      <c r="AE310" t="str">
        <f>TRIM(W310)</f>
        <v>4131.76</v>
      </c>
      <c r="AF310" t="str">
        <f>TRIM(X310)</f>
        <v>4114.82</v>
      </c>
      <c r="AG310" t="str">
        <f>TRIM(Y310)</f>
        <v>4127.99</v>
      </c>
      <c r="AH310" t="str">
        <f>TRIM(Z310)</f>
        <v>3578500000</v>
      </c>
    </row>
    <row r="311" spans="1:34" x14ac:dyDescent="0.25">
      <c r="A311" t="s">
        <v>234</v>
      </c>
      <c r="B311" t="s">
        <v>226</v>
      </c>
      <c r="C311" t="s">
        <v>10</v>
      </c>
      <c r="D311">
        <v>43529.34</v>
      </c>
      <c r="E311">
        <v>46729.86</v>
      </c>
      <c r="F311">
        <v>43295.22</v>
      </c>
      <c r="G311">
        <v>45727.39</v>
      </c>
      <c r="H311">
        <v>3092.3</v>
      </c>
      <c r="I311" t="str">
        <f t="shared" si="32"/>
        <v>8/9/21</v>
      </c>
      <c r="J311" t="str">
        <f t="shared" si="33"/>
        <v>Aug</v>
      </c>
      <c r="K311" t="str">
        <f t="shared" si="34"/>
        <v>BTCUSD</v>
      </c>
      <c r="L311" t="str">
        <f t="shared" si="35"/>
        <v>43529.34</v>
      </c>
      <c r="M311" t="str">
        <f t="shared" si="36"/>
        <v>46729.86</v>
      </c>
      <c r="N311" t="str">
        <f t="shared" si="37"/>
        <v>43295.22</v>
      </c>
      <c r="O311" t="str">
        <f t="shared" si="38"/>
        <v>45727.39</v>
      </c>
      <c r="P311" t="str">
        <f t="shared" si="39"/>
        <v>3092.3</v>
      </c>
      <c r="S311" s="21" t="s">
        <v>111</v>
      </c>
      <c r="T311" t="s">
        <v>100</v>
      </c>
      <c r="U311" t="s">
        <v>10</v>
      </c>
      <c r="V311">
        <v>60325.66</v>
      </c>
      <c r="W311">
        <v>61197.09</v>
      </c>
      <c r="X311">
        <v>59400.01</v>
      </c>
      <c r="Y311">
        <v>60415.91</v>
      </c>
      <c r="Z311">
        <v>1343.29</v>
      </c>
      <c r="AA311" t="str">
        <f>TRIM(S311)</f>
        <v>4/12/21</v>
      </c>
      <c r="AB311" t="str">
        <f>LEFT(TRIM(T311),3)</f>
        <v>Apr</v>
      </c>
      <c r="AC311" t="str">
        <f>TRIM(U311)</f>
        <v>BTCUSD</v>
      </c>
      <c r="AD311" t="str">
        <f>TRIM(V311)</f>
        <v>60325.66</v>
      </c>
      <c r="AE311" t="str">
        <f>TRIM(W311)</f>
        <v>61197.09</v>
      </c>
      <c r="AF311" t="str">
        <f>TRIM(X311)</f>
        <v>59400.01</v>
      </c>
      <c r="AG311" t="str">
        <f>TRIM(Y311)</f>
        <v>60415.91</v>
      </c>
      <c r="AH311" t="str">
        <f>TRIM(Z311)</f>
        <v>1343.29</v>
      </c>
    </row>
    <row r="312" spans="1:34" x14ac:dyDescent="0.25">
      <c r="A312" t="s">
        <v>67</v>
      </c>
      <c r="B312" t="s">
        <v>68</v>
      </c>
      <c r="C312" t="s">
        <v>10</v>
      </c>
      <c r="D312">
        <v>46408.05</v>
      </c>
      <c r="F312">
        <v>45700.01</v>
      </c>
      <c r="G312">
        <v>49023.76</v>
      </c>
      <c r="H312">
        <v>3079.22</v>
      </c>
      <c r="I312" t="str">
        <f t="shared" si="32"/>
        <v>3/1/21</v>
      </c>
      <c r="J312" t="str">
        <f t="shared" si="33"/>
        <v>Mar</v>
      </c>
      <c r="K312" t="str">
        <f t="shared" si="34"/>
        <v>BTCUSD</v>
      </c>
      <c r="L312" t="str">
        <f t="shared" si="35"/>
        <v>46408.05</v>
      </c>
      <c r="M312" t="str">
        <f t="shared" si="36"/>
        <v/>
      </c>
      <c r="N312" t="str">
        <f t="shared" si="37"/>
        <v>45700.01</v>
      </c>
      <c r="O312" t="str">
        <f t="shared" si="38"/>
        <v>49023.76</v>
      </c>
      <c r="P312" t="str">
        <f t="shared" si="39"/>
        <v>3079.22</v>
      </c>
      <c r="S312" s="21" t="s">
        <v>112</v>
      </c>
      <c r="T312" t="s">
        <v>387</v>
      </c>
      <c r="U312" t="s">
        <v>384</v>
      </c>
      <c r="V312">
        <v>4130.1000000000004</v>
      </c>
      <c r="W312">
        <v>4148</v>
      </c>
      <c r="X312">
        <v>4124.43</v>
      </c>
      <c r="Y312">
        <v>4141.59</v>
      </c>
      <c r="Z312">
        <v>3728440000</v>
      </c>
      <c r="AA312" t="str">
        <f>TRIM(S312)</f>
        <v>4/13/21</v>
      </c>
      <c r="AB312" t="str">
        <f>LEFT(TRIM(T312),3)</f>
        <v>Apr</v>
      </c>
      <c r="AC312" t="str">
        <f>TRIM(U312)</f>
        <v>SP500</v>
      </c>
      <c r="AD312" t="str">
        <f>TRIM(V312)</f>
        <v>4130.1</v>
      </c>
      <c r="AE312" t="str">
        <f>TRIM(W312)</f>
        <v>4148</v>
      </c>
      <c r="AF312" t="str">
        <f>TRIM(X312)</f>
        <v>4124.43</v>
      </c>
      <c r="AG312" t="str">
        <f>TRIM(Y312)</f>
        <v>4141.59</v>
      </c>
      <c r="AH312" t="str">
        <f>TRIM(Z312)</f>
        <v>3728440000</v>
      </c>
    </row>
    <row r="313" spans="1:34" x14ac:dyDescent="0.25">
      <c r="A313" t="s">
        <v>303</v>
      </c>
      <c r="B313" t="s">
        <v>289</v>
      </c>
      <c r="C313" t="s">
        <v>10</v>
      </c>
      <c r="D313">
        <v>59407.55</v>
      </c>
      <c r="E313">
        <v>62898</v>
      </c>
      <c r="F313">
        <v>58768.79</v>
      </c>
      <c r="G313">
        <v>61624.84</v>
      </c>
      <c r="H313">
        <v>3069.46</v>
      </c>
      <c r="I313" t="str">
        <f t="shared" si="32"/>
        <v>10/15/21</v>
      </c>
      <c r="J313" t="str">
        <f t="shared" si="33"/>
        <v>Oct</v>
      </c>
      <c r="K313" t="str">
        <f t="shared" si="34"/>
        <v>BTCUSD</v>
      </c>
      <c r="L313" t="str">
        <f t="shared" si="35"/>
        <v>59407.55</v>
      </c>
      <c r="M313" t="str">
        <f t="shared" si="36"/>
        <v>62898</v>
      </c>
      <c r="N313" t="str">
        <f t="shared" si="37"/>
        <v>58768.79</v>
      </c>
      <c r="O313" t="str">
        <f t="shared" si="38"/>
        <v>61624.84</v>
      </c>
      <c r="P313" t="str">
        <f t="shared" si="39"/>
        <v>3069.46</v>
      </c>
      <c r="S313" s="21" t="s">
        <v>112</v>
      </c>
      <c r="T313" t="s">
        <v>100</v>
      </c>
      <c r="U313" t="s">
        <v>10</v>
      </c>
      <c r="V313">
        <v>60415.91</v>
      </c>
      <c r="W313">
        <v>63880</v>
      </c>
      <c r="X313">
        <v>60321.120000000003</v>
      </c>
      <c r="Y313">
        <v>63773.18</v>
      </c>
      <c r="Z313">
        <v>2091.4299999999998</v>
      </c>
      <c r="AA313" t="str">
        <f>TRIM(S313)</f>
        <v>4/13/21</v>
      </c>
      <c r="AB313" t="str">
        <f>LEFT(TRIM(T313),3)</f>
        <v>Apr</v>
      </c>
      <c r="AC313" t="str">
        <f>TRIM(U313)</f>
        <v>BTCUSD</v>
      </c>
      <c r="AD313" t="str">
        <f>TRIM(V313)</f>
        <v>60415.91</v>
      </c>
      <c r="AE313" t="str">
        <f>TRIM(W313)</f>
        <v>63880</v>
      </c>
      <c r="AF313" t="str">
        <f>TRIM(X313)</f>
        <v>60321.12</v>
      </c>
      <c r="AG313" t="str">
        <f>TRIM(Y313)</f>
        <v>63773.18</v>
      </c>
      <c r="AH313" t="str">
        <f>TRIM(Z313)</f>
        <v>2091.43</v>
      </c>
    </row>
    <row r="314" spans="1:34" x14ac:dyDescent="0.25">
      <c r="A314" t="s">
        <v>11</v>
      </c>
      <c r="B314" t="s">
        <v>9</v>
      </c>
      <c r="C314" t="s">
        <v>10</v>
      </c>
      <c r="D314">
        <v>31203.46</v>
      </c>
      <c r="E314">
        <v>34536.29</v>
      </c>
      <c r="F314">
        <v>29914.5</v>
      </c>
      <c r="G314">
        <v>34228.19</v>
      </c>
      <c r="H314">
        <v>3056.56</v>
      </c>
      <c r="I314" t="str">
        <f t="shared" si="32"/>
        <v>1/5/21</v>
      </c>
      <c r="J314" t="str">
        <f t="shared" si="33"/>
        <v>Jan</v>
      </c>
      <c r="K314" t="str">
        <f t="shared" si="34"/>
        <v>BTCUSD</v>
      </c>
      <c r="L314" t="str">
        <f t="shared" si="35"/>
        <v>31203.46</v>
      </c>
      <c r="M314" t="str">
        <f t="shared" si="36"/>
        <v>34536.29</v>
      </c>
      <c r="N314" t="str">
        <f t="shared" si="37"/>
        <v>29914.5</v>
      </c>
      <c r="O314" t="str">
        <f t="shared" si="38"/>
        <v>34228.19</v>
      </c>
      <c r="P314" t="str">
        <f t="shared" si="39"/>
        <v>3056.56</v>
      </c>
      <c r="S314" s="21" t="s">
        <v>113</v>
      </c>
      <c r="T314" t="s">
        <v>387</v>
      </c>
      <c r="U314" t="s">
        <v>384</v>
      </c>
      <c r="V314">
        <v>4141.58</v>
      </c>
      <c r="W314">
        <v>4151.6899999999996</v>
      </c>
      <c r="X314">
        <v>4120.87</v>
      </c>
      <c r="Y314">
        <v>4124.66</v>
      </c>
      <c r="Z314">
        <v>3976540000</v>
      </c>
      <c r="AA314" t="str">
        <f>TRIM(S314)</f>
        <v>4/14/21</v>
      </c>
      <c r="AB314" t="str">
        <f>LEFT(TRIM(T314),3)</f>
        <v>Apr</v>
      </c>
      <c r="AC314" t="str">
        <f>TRIM(U314)</f>
        <v>SP500</v>
      </c>
      <c r="AD314" t="str">
        <f>TRIM(V314)</f>
        <v>4141.58</v>
      </c>
      <c r="AE314" t="str">
        <f>TRIM(W314)</f>
        <v>4151.69</v>
      </c>
      <c r="AF314" t="str">
        <f>TRIM(X314)</f>
        <v>4120.87</v>
      </c>
      <c r="AG314" t="str">
        <f>TRIM(Y314)</f>
        <v>4124.66</v>
      </c>
      <c r="AH314" t="str">
        <f>TRIM(Z314)</f>
        <v>3976540000</v>
      </c>
    </row>
    <row r="315" spans="1:34" x14ac:dyDescent="0.25">
      <c r="A315" t="s">
        <v>214</v>
      </c>
      <c r="B315" t="s">
        <v>194</v>
      </c>
      <c r="C315" t="s">
        <v>10</v>
      </c>
      <c r="D315">
        <v>29853.86</v>
      </c>
      <c r="E315">
        <v>32950</v>
      </c>
      <c r="F315">
        <v>29853.86</v>
      </c>
      <c r="G315">
        <v>31947.52</v>
      </c>
      <c r="H315">
        <v>3023.28</v>
      </c>
      <c r="I315" t="str">
        <f t="shared" si="32"/>
        <v>7/21/21</v>
      </c>
      <c r="J315" t="str">
        <f t="shared" si="33"/>
        <v>Jul</v>
      </c>
      <c r="K315" t="str">
        <f t="shared" si="34"/>
        <v>BTCUSD</v>
      </c>
      <c r="L315" t="str">
        <f t="shared" si="35"/>
        <v>29853.86</v>
      </c>
      <c r="M315" t="str">
        <f t="shared" si="36"/>
        <v>32950</v>
      </c>
      <c r="N315" t="str">
        <f t="shared" si="37"/>
        <v>29853.86</v>
      </c>
      <c r="O315" t="str">
        <f t="shared" si="38"/>
        <v>31947.52</v>
      </c>
      <c r="P315" t="str">
        <f t="shared" si="39"/>
        <v>3023.28</v>
      </c>
      <c r="S315" s="21" t="s">
        <v>113</v>
      </c>
      <c r="T315" t="s">
        <v>100</v>
      </c>
      <c r="U315" t="s">
        <v>10</v>
      </c>
      <c r="V315">
        <v>63773.18</v>
      </c>
      <c r="W315">
        <v>64900</v>
      </c>
      <c r="X315">
        <v>61303.97</v>
      </c>
      <c r="Y315">
        <v>63063.72</v>
      </c>
      <c r="Z315">
        <v>2922.03</v>
      </c>
      <c r="AA315" t="str">
        <f>TRIM(S315)</f>
        <v>4/14/21</v>
      </c>
      <c r="AB315" t="str">
        <f>LEFT(TRIM(T315),3)</f>
        <v>Apr</v>
      </c>
      <c r="AC315" t="str">
        <f>TRIM(U315)</f>
        <v>BTCUSD</v>
      </c>
      <c r="AD315" t="str">
        <f>TRIM(V315)</f>
        <v>63773.18</v>
      </c>
      <c r="AE315" t="str">
        <f>TRIM(W315)</f>
        <v>64900</v>
      </c>
      <c r="AF315" t="str">
        <f>TRIM(X315)</f>
        <v>61303.97</v>
      </c>
      <c r="AG315" t="str">
        <f>TRIM(Y315)</f>
        <v>63063.72</v>
      </c>
      <c r="AH315" t="str">
        <f>TRIM(Z315)</f>
        <v>2922.03</v>
      </c>
    </row>
    <row r="316" spans="1:34" x14ac:dyDescent="0.25">
      <c r="A316" t="s">
        <v>191</v>
      </c>
      <c r="B316" t="s">
        <v>163</v>
      </c>
      <c r="C316" t="s">
        <v>10</v>
      </c>
      <c r="D316">
        <v>34591.620000000003</v>
      </c>
      <c r="E316">
        <v>36661.800000000003</v>
      </c>
      <c r="F316">
        <v>34556.07</v>
      </c>
      <c r="G316">
        <v>35095.440000000002</v>
      </c>
      <c r="H316">
        <v>3012.66</v>
      </c>
      <c r="I316" t="str">
        <f t="shared" si="32"/>
        <v>6/29/21</v>
      </c>
      <c r="J316" t="str">
        <f t="shared" si="33"/>
        <v>Jun</v>
      </c>
      <c r="K316" t="str">
        <f t="shared" si="34"/>
        <v>BTCUSD</v>
      </c>
      <c r="L316" t="str">
        <f t="shared" si="35"/>
        <v>34591.62</v>
      </c>
      <c r="M316" t="str">
        <f t="shared" si="36"/>
        <v>36661.8</v>
      </c>
      <c r="N316" t="str">
        <f t="shared" si="37"/>
        <v>34556.07</v>
      </c>
      <c r="O316" t="str">
        <f t="shared" si="38"/>
        <v>35095.44</v>
      </c>
      <c r="P316" t="str">
        <f t="shared" si="39"/>
        <v>3012.66</v>
      </c>
      <c r="S316" s="21" t="s">
        <v>114</v>
      </c>
      <c r="T316" t="s">
        <v>387</v>
      </c>
      <c r="U316" t="s">
        <v>384</v>
      </c>
      <c r="V316">
        <v>4139.76</v>
      </c>
      <c r="W316">
        <v>4173.49</v>
      </c>
      <c r="X316">
        <v>4139.76</v>
      </c>
      <c r="Y316">
        <v>4170.42</v>
      </c>
      <c r="Z316">
        <v>4027680000</v>
      </c>
      <c r="AA316" t="str">
        <f>TRIM(S316)</f>
        <v>4/15/21</v>
      </c>
      <c r="AB316" t="str">
        <f>LEFT(TRIM(T316),3)</f>
        <v>Apr</v>
      </c>
      <c r="AC316" t="str">
        <f>TRIM(U316)</f>
        <v>SP500</v>
      </c>
      <c r="AD316" t="str">
        <f>TRIM(V316)</f>
        <v>4139.76</v>
      </c>
      <c r="AE316" t="str">
        <f>TRIM(W316)</f>
        <v>4173.49</v>
      </c>
      <c r="AF316" t="str">
        <f>TRIM(X316)</f>
        <v>4139.76</v>
      </c>
      <c r="AG316" t="str">
        <f>TRIM(Y316)</f>
        <v>4170.42</v>
      </c>
      <c r="AH316" t="str">
        <f>TRIM(Z316)</f>
        <v>4027680000</v>
      </c>
    </row>
    <row r="317" spans="1:34" x14ac:dyDescent="0.25">
      <c r="A317" t="s">
        <v>47</v>
      </c>
      <c r="B317" t="s">
        <v>39</v>
      </c>
      <c r="C317" t="s">
        <v>10</v>
      </c>
      <c r="D317">
        <v>46653.5</v>
      </c>
      <c r="E317">
        <v>48201.23</v>
      </c>
      <c r="F317">
        <v>45037.8</v>
      </c>
      <c r="G317">
        <v>46309.88</v>
      </c>
      <c r="H317">
        <v>2992.16</v>
      </c>
      <c r="I317" t="str">
        <f t="shared" si="32"/>
        <v>2/9/21</v>
      </c>
      <c r="J317" t="str">
        <f t="shared" si="33"/>
        <v>Feb</v>
      </c>
      <c r="K317" t="str">
        <f t="shared" si="34"/>
        <v>BTCUSD</v>
      </c>
      <c r="L317" t="str">
        <f t="shared" si="35"/>
        <v>46653.5</v>
      </c>
      <c r="M317" t="str">
        <f t="shared" si="36"/>
        <v>48201.23</v>
      </c>
      <c r="N317" t="str">
        <f t="shared" si="37"/>
        <v>45037.8</v>
      </c>
      <c r="O317" t="str">
        <f t="shared" si="38"/>
        <v>46309.88</v>
      </c>
      <c r="P317" t="str">
        <f t="shared" si="39"/>
        <v>2992.16</v>
      </c>
      <c r="S317" s="21" t="s">
        <v>114</v>
      </c>
      <c r="T317" t="s">
        <v>100</v>
      </c>
      <c r="U317" t="s">
        <v>10</v>
      </c>
      <c r="V317">
        <v>63063.72</v>
      </c>
      <c r="W317">
        <v>63855.12</v>
      </c>
      <c r="X317">
        <v>62045</v>
      </c>
      <c r="Y317">
        <v>62998.68</v>
      </c>
      <c r="Z317">
        <v>1328.55</v>
      </c>
      <c r="AA317" t="str">
        <f>TRIM(S317)</f>
        <v>4/15/21</v>
      </c>
      <c r="AB317" t="str">
        <f>LEFT(TRIM(T317),3)</f>
        <v>Apr</v>
      </c>
      <c r="AC317" t="str">
        <f>TRIM(U317)</f>
        <v>BTCUSD</v>
      </c>
      <c r="AD317" t="str">
        <f>TRIM(V317)</f>
        <v>63063.72</v>
      </c>
      <c r="AE317" t="str">
        <f>TRIM(W317)</f>
        <v>63855.12</v>
      </c>
      <c r="AF317" t="str">
        <f>TRIM(X317)</f>
        <v>62045</v>
      </c>
      <c r="AG317" t="str">
        <f>TRIM(Y317)</f>
        <v>62998.68</v>
      </c>
      <c r="AH317" t="str">
        <f>TRIM(Z317)</f>
        <v>1328.55</v>
      </c>
    </row>
    <row r="318" spans="1:34" x14ac:dyDescent="0.25">
      <c r="A318" t="s">
        <v>330</v>
      </c>
      <c r="B318" t="s">
        <v>321</v>
      </c>
      <c r="C318" t="s">
        <v>10</v>
      </c>
      <c r="D318">
        <v>66491.25</v>
      </c>
      <c r="E318">
        <v>69000</v>
      </c>
      <c r="F318">
        <v>62927.97</v>
      </c>
      <c r="G318">
        <v>64785.34</v>
      </c>
      <c r="H318">
        <v>2966.58</v>
      </c>
      <c r="I318" t="str">
        <f t="shared" si="32"/>
        <v>11/10/21</v>
      </c>
      <c r="J318" t="str">
        <f t="shared" si="33"/>
        <v>Nov</v>
      </c>
      <c r="K318" t="str">
        <f t="shared" si="34"/>
        <v>BTCUSD</v>
      </c>
      <c r="L318" t="str">
        <f t="shared" si="35"/>
        <v>66491.25</v>
      </c>
      <c r="M318" t="str">
        <f t="shared" si="36"/>
        <v>69000</v>
      </c>
      <c r="N318" t="str">
        <f t="shared" si="37"/>
        <v>62927.97</v>
      </c>
      <c r="O318" t="str">
        <f t="shared" si="38"/>
        <v>64785.34</v>
      </c>
      <c r="P318" t="str">
        <f t="shared" si="39"/>
        <v>2966.58</v>
      </c>
      <c r="S318" s="21" t="s">
        <v>115</v>
      </c>
      <c r="T318" t="s">
        <v>387</v>
      </c>
      <c r="U318" t="s">
        <v>384</v>
      </c>
      <c r="V318">
        <v>4174.1400000000003</v>
      </c>
      <c r="W318">
        <v>4191.3100000000004</v>
      </c>
      <c r="X318">
        <v>4170.75</v>
      </c>
      <c r="Y318">
        <v>4185.47</v>
      </c>
      <c r="Z318">
        <v>4157430000</v>
      </c>
      <c r="AA318" t="str">
        <f>TRIM(S318)</f>
        <v>4/16/21</v>
      </c>
      <c r="AB318" t="str">
        <f>LEFT(TRIM(T318),3)</f>
        <v>Apr</v>
      </c>
      <c r="AC318" t="str">
        <f>TRIM(U318)</f>
        <v>SP500</v>
      </c>
      <c r="AD318" t="str">
        <f>TRIM(V318)</f>
        <v>4174.14</v>
      </c>
      <c r="AE318" t="str">
        <f>TRIM(W318)</f>
        <v>4191.31</v>
      </c>
      <c r="AF318" t="str">
        <f>TRIM(X318)</f>
        <v>4170.75</v>
      </c>
      <c r="AG318" t="str">
        <f>TRIM(Y318)</f>
        <v>4185.47</v>
      </c>
      <c r="AH318" t="str">
        <f>TRIM(Z318)</f>
        <v>4157430000</v>
      </c>
    </row>
    <row r="319" spans="1:34" x14ac:dyDescent="0.25">
      <c r="A319" t="s">
        <v>278</v>
      </c>
      <c r="B319" t="s">
        <v>258</v>
      </c>
      <c r="C319" t="s">
        <v>10</v>
      </c>
      <c r="D319">
        <v>42688.03</v>
      </c>
      <c r="E319">
        <v>43655.53</v>
      </c>
      <c r="F319">
        <v>39590</v>
      </c>
      <c r="G319">
        <v>42089.88</v>
      </c>
      <c r="H319">
        <v>2962.61</v>
      </c>
      <c r="I319" t="str">
        <f t="shared" si="32"/>
        <v>9/21/21</v>
      </c>
      <c r="J319" t="str">
        <f t="shared" si="33"/>
        <v>Sep</v>
      </c>
      <c r="K319" t="str">
        <f t="shared" si="34"/>
        <v>BTCUSD</v>
      </c>
      <c r="L319" t="str">
        <f t="shared" si="35"/>
        <v>42688.03</v>
      </c>
      <c r="M319" t="str">
        <f t="shared" si="36"/>
        <v>43655.53</v>
      </c>
      <c r="N319" t="str">
        <f t="shared" si="37"/>
        <v>39590</v>
      </c>
      <c r="O319" t="str">
        <f t="shared" si="38"/>
        <v>42089.88</v>
      </c>
      <c r="P319" t="str">
        <f t="shared" si="39"/>
        <v>2962.61</v>
      </c>
      <c r="S319" s="21" t="s">
        <v>115</v>
      </c>
      <c r="T319" t="s">
        <v>100</v>
      </c>
      <c r="U319" t="s">
        <v>10</v>
      </c>
      <c r="V319">
        <v>62998.68</v>
      </c>
      <c r="W319">
        <v>62998.68</v>
      </c>
      <c r="X319">
        <v>60055.14</v>
      </c>
      <c r="Y319">
        <v>62450</v>
      </c>
      <c r="Z319">
        <v>2319.6</v>
      </c>
      <c r="AA319" t="str">
        <f>TRIM(S319)</f>
        <v>4/16/21</v>
      </c>
      <c r="AB319" t="str">
        <f>LEFT(TRIM(T319),3)</f>
        <v>Apr</v>
      </c>
      <c r="AC319" t="str">
        <f>TRIM(U319)</f>
        <v>BTCUSD</v>
      </c>
      <c r="AD319" t="str">
        <f>TRIM(V319)</f>
        <v>62998.68</v>
      </c>
      <c r="AE319" t="str">
        <f>TRIM(W319)</f>
        <v>62998.68</v>
      </c>
      <c r="AF319" t="str">
        <f>TRIM(X319)</f>
        <v>60055.14</v>
      </c>
      <c r="AG319" t="str">
        <f>TRIM(Y319)</f>
        <v>62450</v>
      </c>
      <c r="AH319" t="str">
        <f>TRIM(Z319)</f>
        <v>2319.6</v>
      </c>
    </row>
    <row r="320" spans="1:34" x14ac:dyDescent="0.25">
      <c r="A320" t="s">
        <v>172</v>
      </c>
      <c r="B320" t="s">
        <v>163</v>
      </c>
      <c r="C320" t="s">
        <v>10</v>
      </c>
      <c r="D320">
        <v>36982.83</v>
      </c>
      <c r="E320">
        <v>38437.019999999997</v>
      </c>
      <c r="F320">
        <v>35819.67</v>
      </c>
      <c r="G320">
        <v>36784.370000000003</v>
      </c>
      <c r="H320">
        <v>2959.52</v>
      </c>
      <c r="I320" t="str">
        <f t="shared" si="32"/>
        <v>6/10/21</v>
      </c>
      <c r="J320" t="str">
        <f t="shared" si="33"/>
        <v>Jun</v>
      </c>
      <c r="K320" t="str">
        <f t="shared" si="34"/>
        <v>BTCUSD</v>
      </c>
      <c r="L320" t="str">
        <f t="shared" si="35"/>
        <v>36982.83</v>
      </c>
      <c r="M320" t="str">
        <f t="shared" si="36"/>
        <v>38437.02</v>
      </c>
      <c r="N320" t="str">
        <f t="shared" si="37"/>
        <v>35819.67</v>
      </c>
      <c r="O320" t="str">
        <f t="shared" si="38"/>
        <v>36784.37</v>
      </c>
      <c r="P320" t="str">
        <f t="shared" si="39"/>
        <v>2959.52</v>
      </c>
      <c r="S320" s="21" t="s">
        <v>116</v>
      </c>
      <c r="T320" t="s">
        <v>100</v>
      </c>
      <c r="U320" t="s">
        <v>10</v>
      </c>
      <c r="V320">
        <v>62450</v>
      </c>
      <c r="W320">
        <v>62545.78</v>
      </c>
      <c r="X320">
        <v>50622.32</v>
      </c>
      <c r="Y320">
        <v>55992.97</v>
      </c>
      <c r="Z320">
        <v>2586.09</v>
      </c>
      <c r="AA320" t="str">
        <f>TRIM(S320)</f>
        <v>4/17/21</v>
      </c>
      <c r="AB320" t="str">
        <f>LEFT(TRIM(T320),3)</f>
        <v>Apr</v>
      </c>
      <c r="AC320" t="str">
        <f>TRIM(U320)</f>
        <v>BTCUSD</v>
      </c>
      <c r="AD320" t="str">
        <f>TRIM(V320)</f>
        <v>62450</v>
      </c>
      <c r="AE320" t="str">
        <f>TRIM(W320)</f>
        <v>62545.78</v>
      </c>
      <c r="AF320" t="str">
        <f>TRIM(X320)</f>
        <v>50622.32</v>
      </c>
      <c r="AG320" t="str">
        <f>TRIM(Y320)</f>
        <v>55992.97</v>
      </c>
      <c r="AH320" t="str">
        <f>TRIM(Z320)</f>
        <v>2586.09</v>
      </c>
    </row>
    <row r="321" spans="1:34" x14ac:dyDescent="0.25">
      <c r="A321" t="s">
        <v>180</v>
      </c>
      <c r="B321" t="s">
        <v>163</v>
      </c>
      <c r="C321" t="s">
        <v>10</v>
      </c>
      <c r="D321">
        <v>37938.199999999997</v>
      </c>
      <c r="E321">
        <v>38129.089999999997</v>
      </c>
      <c r="F321">
        <v>34845.33</v>
      </c>
      <c r="G321">
        <v>35129.230000000003</v>
      </c>
      <c r="H321">
        <v>2958.68</v>
      </c>
      <c r="I321" t="str">
        <f t="shared" si="32"/>
        <v>6/18/21</v>
      </c>
      <c r="J321" t="str">
        <f t="shared" si="33"/>
        <v>Jun</v>
      </c>
      <c r="K321" t="str">
        <f t="shared" si="34"/>
        <v>BTCUSD</v>
      </c>
      <c r="L321" t="str">
        <f t="shared" si="35"/>
        <v>37938.2</v>
      </c>
      <c r="M321" t="str">
        <f t="shared" si="36"/>
        <v>38129.09</v>
      </c>
      <c r="N321" t="str">
        <f t="shared" si="37"/>
        <v>34845.33</v>
      </c>
      <c r="O321" t="str">
        <f t="shared" si="38"/>
        <v>35129.23</v>
      </c>
      <c r="P321" t="str">
        <f t="shared" si="39"/>
        <v>2958.68</v>
      </c>
      <c r="S321" s="21" t="s">
        <v>117</v>
      </c>
      <c r="T321" t="s">
        <v>100</v>
      </c>
      <c r="U321" t="s">
        <v>10</v>
      </c>
      <c r="V321">
        <v>55992.97</v>
      </c>
      <c r="W321">
        <v>57404.04</v>
      </c>
      <c r="X321">
        <v>53176.36</v>
      </c>
      <c r="Y321">
        <v>57175.61</v>
      </c>
      <c r="Z321">
        <v>3720.3</v>
      </c>
      <c r="AA321" t="str">
        <f>TRIM(S321)</f>
        <v>4/18/21</v>
      </c>
      <c r="AB321" t="str">
        <f>LEFT(TRIM(T321),3)</f>
        <v>Apr</v>
      </c>
      <c r="AC321" t="str">
        <f>TRIM(U321)</f>
        <v>BTCUSD</v>
      </c>
      <c r="AD321" t="str">
        <f>TRIM(V321)</f>
        <v>55992.97</v>
      </c>
      <c r="AE321" t="str">
        <f>TRIM(W321)</f>
        <v>57404.04</v>
      </c>
      <c r="AF321" t="str">
        <f>TRIM(X321)</f>
        <v>53176.36</v>
      </c>
      <c r="AG321" t="str">
        <f>TRIM(Y321)</f>
        <v>57175.61</v>
      </c>
      <c r="AH321" t="str">
        <f>TRIM(Z321)</f>
        <v>3720.3</v>
      </c>
    </row>
    <row r="322" spans="1:34" x14ac:dyDescent="0.25">
      <c r="A322" t="s">
        <v>190</v>
      </c>
      <c r="B322" t="s">
        <v>163</v>
      </c>
      <c r="C322" t="s">
        <v>10</v>
      </c>
      <c r="D322">
        <v>34388.620000000003</v>
      </c>
      <c r="E322">
        <v>35286.03</v>
      </c>
      <c r="F322">
        <v>33885.15</v>
      </c>
      <c r="G322">
        <v>34591.620000000003</v>
      </c>
      <c r="H322">
        <v>2923.54</v>
      </c>
      <c r="I322" t="str">
        <f t="shared" ref="I322:I385" si="40">TRIM(A322)</f>
        <v>6/28/21</v>
      </c>
      <c r="J322" t="str">
        <f t="shared" ref="J322:J385" si="41">LEFT(TRIM(B322),3)</f>
        <v>Jun</v>
      </c>
      <c r="K322" t="str">
        <f t="shared" ref="K322:K385" si="42">TRIM(C322)</f>
        <v>BTCUSD</v>
      </c>
      <c r="L322" t="str">
        <f t="shared" ref="L322:L385" si="43">TRIM(D322)</f>
        <v>34388.62</v>
      </c>
      <c r="M322" t="str">
        <f t="shared" ref="M322:M385" si="44">TRIM(E322)</f>
        <v>35286.03</v>
      </c>
      <c r="N322" t="str">
        <f t="shared" ref="N322:N385" si="45">TRIM(F322)</f>
        <v>33885.15</v>
      </c>
      <c r="O322" t="str">
        <f t="shared" ref="O322:O385" si="46">TRIM(G322)</f>
        <v>34591.62</v>
      </c>
      <c r="P322" t="str">
        <f t="shared" ref="P322:P385" si="47">TRIM(H322)</f>
        <v>2923.54</v>
      </c>
      <c r="S322" s="21" t="s">
        <v>118</v>
      </c>
      <c r="T322" t="s">
        <v>387</v>
      </c>
      <c r="U322" t="s">
        <v>384</v>
      </c>
      <c r="V322">
        <v>4179.8</v>
      </c>
      <c r="W322">
        <v>4180.8100000000004</v>
      </c>
      <c r="X322">
        <v>4150.47</v>
      </c>
      <c r="Y322">
        <v>4163.26</v>
      </c>
      <c r="Z322">
        <v>3788020000</v>
      </c>
      <c r="AA322" t="str">
        <f>TRIM(S322)</f>
        <v>4/19/21</v>
      </c>
      <c r="AB322" t="str">
        <f>LEFT(TRIM(T322),3)</f>
        <v>Apr</v>
      </c>
      <c r="AC322" t="str">
        <f>TRIM(U322)</f>
        <v>SP500</v>
      </c>
      <c r="AD322" t="str">
        <f>TRIM(V322)</f>
        <v>4179.8</v>
      </c>
      <c r="AE322" t="str">
        <f>TRIM(W322)</f>
        <v>4180.81</v>
      </c>
      <c r="AF322" t="str">
        <f>TRIM(X322)</f>
        <v>4150.47</v>
      </c>
      <c r="AG322" t="str">
        <f>TRIM(Y322)</f>
        <v>4163.26</v>
      </c>
      <c r="AH322" t="str">
        <f>TRIM(Z322)</f>
        <v>3788020000</v>
      </c>
    </row>
    <row r="323" spans="1:34" x14ac:dyDescent="0.25">
      <c r="A323" t="s">
        <v>113</v>
      </c>
      <c r="B323" t="s">
        <v>100</v>
      </c>
      <c r="C323" t="s">
        <v>10</v>
      </c>
      <c r="D323">
        <v>63773.18</v>
      </c>
      <c r="E323">
        <v>64900</v>
      </c>
      <c r="F323">
        <v>61303.97</v>
      </c>
      <c r="G323">
        <v>63063.72</v>
      </c>
      <c r="H323">
        <v>2922.03</v>
      </c>
      <c r="I323" t="str">
        <f t="shared" si="40"/>
        <v>4/14/21</v>
      </c>
      <c r="J323" t="str">
        <f t="shared" si="41"/>
        <v>Apr</v>
      </c>
      <c r="K323" t="str">
        <f t="shared" si="42"/>
        <v>BTCUSD</v>
      </c>
      <c r="L323" t="str">
        <f t="shared" si="43"/>
        <v>63773.18</v>
      </c>
      <c r="M323" t="str">
        <f t="shared" si="44"/>
        <v>64900</v>
      </c>
      <c r="N323" t="str">
        <f t="shared" si="45"/>
        <v>61303.97</v>
      </c>
      <c r="O323" t="str">
        <f t="shared" si="46"/>
        <v>63063.72</v>
      </c>
      <c r="P323" t="str">
        <f t="shared" si="47"/>
        <v>2922.03</v>
      </c>
      <c r="S323" s="21" t="s">
        <v>118</v>
      </c>
      <c r="T323" t="s">
        <v>100</v>
      </c>
      <c r="U323" t="s">
        <v>10</v>
      </c>
      <c r="V323">
        <v>57175.61</v>
      </c>
      <c r="W323">
        <v>57624.66</v>
      </c>
      <c r="X323">
        <v>53606.41</v>
      </c>
      <c r="Y323">
        <v>54586.65</v>
      </c>
      <c r="Z323">
        <v>2832.89</v>
      </c>
      <c r="AA323" t="str">
        <f>TRIM(S323)</f>
        <v>4/19/21</v>
      </c>
      <c r="AB323" t="str">
        <f>LEFT(TRIM(T323),3)</f>
        <v>Apr</v>
      </c>
      <c r="AC323" t="str">
        <f>TRIM(U323)</f>
        <v>BTCUSD</v>
      </c>
      <c r="AD323" t="str">
        <f>TRIM(V323)</f>
        <v>57175.61</v>
      </c>
      <c r="AE323" t="str">
        <f>TRIM(W323)</f>
        <v>57624.66</v>
      </c>
      <c r="AF323" t="str">
        <f>TRIM(X323)</f>
        <v>53606.41</v>
      </c>
      <c r="AG323" t="str">
        <f>TRIM(Y323)</f>
        <v>54586.65</v>
      </c>
      <c r="AH323" t="str">
        <f>TRIM(Z323)</f>
        <v>2832.89</v>
      </c>
    </row>
    <row r="324" spans="1:34" x14ac:dyDescent="0.25">
      <c r="A324" t="s">
        <v>155</v>
      </c>
      <c r="B324" t="s">
        <v>131</v>
      </c>
      <c r="C324" t="s">
        <v>10</v>
      </c>
      <c r="D324">
        <v>38388.089999999997</v>
      </c>
      <c r="E324">
        <v>39760.959999999999</v>
      </c>
      <c r="F324">
        <v>36489.42</v>
      </c>
      <c r="G324">
        <v>39572.33</v>
      </c>
      <c r="H324">
        <v>2909.35</v>
      </c>
      <c r="I324" t="str">
        <f t="shared" si="40"/>
        <v>5/25/21</v>
      </c>
      <c r="J324" t="str">
        <f t="shared" si="41"/>
        <v>May</v>
      </c>
      <c r="K324" t="str">
        <f t="shared" si="42"/>
        <v>BTCUSD</v>
      </c>
      <c r="L324" t="str">
        <f t="shared" si="43"/>
        <v>38388.09</v>
      </c>
      <c r="M324" t="str">
        <f t="shared" si="44"/>
        <v>39760.96</v>
      </c>
      <c r="N324" t="str">
        <f t="shared" si="45"/>
        <v>36489.42</v>
      </c>
      <c r="O324" t="str">
        <f t="shared" si="46"/>
        <v>39572.33</v>
      </c>
      <c r="P324" t="str">
        <f t="shared" si="47"/>
        <v>2909.35</v>
      </c>
      <c r="S324" s="21" t="s">
        <v>101</v>
      </c>
      <c r="T324" t="s">
        <v>100</v>
      </c>
      <c r="U324" t="s">
        <v>10</v>
      </c>
      <c r="V324">
        <v>59800</v>
      </c>
      <c r="W324">
        <v>59950</v>
      </c>
      <c r="X324">
        <v>58485.68</v>
      </c>
      <c r="Y324">
        <v>59251.040000000001</v>
      </c>
      <c r="Z324">
        <v>760.64</v>
      </c>
      <c r="AA324" t="str">
        <f>TRIM(S324)</f>
        <v>4/2/21</v>
      </c>
      <c r="AB324" t="str">
        <f>LEFT(TRIM(T324),3)</f>
        <v>Apr</v>
      </c>
      <c r="AC324" t="str">
        <f>TRIM(U324)</f>
        <v>BTCUSD</v>
      </c>
      <c r="AD324" t="str">
        <f>TRIM(V324)</f>
        <v>59800</v>
      </c>
      <c r="AE324" t="str">
        <f>TRIM(W324)</f>
        <v>59950</v>
      </c>
      <c r="AF324" t="str">
        <f>TRIM(X324)</f>
        <v>58485.68</v>
      </c>
      <c r="AG324" t="str">
        <f>TRIM(Y324)</f>
        <v>59251.04</v>
      </c>
      <c r="AH324" t="str">
        <f>TRIM(Z324)</f>
        <v>760.64</v>
      </c>
    </row>
    <row r="325" spans="1:34" x14ac:dyDescent="0.25">
      <c r="A325" t="s">
        <v>309</v>
      </c>
      <c r="B325" t="s">
        <v>289</v>
      </c>
      <c r="C325" t="s">
        <v>10</v>
      </c>
      <c r="D325">
        <v>65077.99</v>
      </c>
      <c r="E325">
        <v>66643.14</v>
      </c>
      <c r="F325">
        <v>61418.02</v>
      </c>
      <c r="G325">
        <v>63243.4</v>
      </c>
      <c r="H325">
        <v>2908.73</v>
      </c>
      <c r="I325" t="str">
        <f t="shared" si="40"/>
        <v>10/21/21</v>
      </c>
      <c r="J325" t="str">
        <f t="shared" si="41"/>
        <v>Oct</v>
      </c>
      <c r="K325" t="str">
        <f t="shared" si="42"/>
        <v>BTCUSD</v>
      </c>
      <c r="L325" t="str">
        <f t="shared" si="43"/>
        <v>65077.99</v>
      </c>
      <c r="M325" t="str">
        <f t="shared" si="44"/>
        <v>66643.14</v>
      </c>
      <c r="N325" t="str">
        <f t="shared" si="45"/>
        <v>61418.02</v>
      </c>
      <c r="O325" t="str">
        <f t="shared" si="46"/>
        <v>63243.4</v>
      </c>
      <c r="P325" t="str">
        <f t="shared" si="47"/>
        <v>2908.73</v>
      </c>
      <c r="S325" s="21" t="s">
        <v>119</v>
      </c>
      <c r="T325" t="s">
        <v>387</v>
      </c>
      <c r="U325" t="s">
        <v>384</v>
      </c>
      <c r="V325">
        <v>4159.18</v>
      </c>
      <c r="W325">
        <v>4159.18</v>
      </c>
      <c r="X325">
        <v>4118.38</v>
      </c>
      <c r="Y325">
        <v>4134.9399999999996</v>
      </c>
      <c r="Z325">
        <v>4338230000</v>
      </c>
      <c r="AA325" t="str">
        <f>TRIM(S325)</f>
        <v>4/20/21</v>
      </c>
      <c r="AB325" t="str">
        <f>LEFT(TRIM(T325),3)</f>
        <v>Apr</v>
      </c>
      <c r="AC325" t="str">
        <f>TRIM(U325)</f>
        <v>SP500</v>
      </c>
      <c r="AD325" t="str">
        <f>TRIM(V325)</f>
        <v>4159.18</v>
      </c>
      <c r="AE325" t="str">
        <f>TRIM(W325)</f>
        <v>4159.18</v>
      </c>
      <c r="AF325" t="str">
        <f>TRIM(X325)</f>
        <v>4118.38</v>
      </c>
      <c r="AG325" t="str">
        <f>TRIM(Y325)</f>
        <v>4134.94</v>
      </c>
      <c r="AH325" t="str">
        <f>TRIM(Z325)</f>
        <v>4338230000</v>
      </c>
    </row>
    <row r="326" spans="1:34" x14ac:dyDescent="0.25">
      <c r="A326" t="s">
        <v>26</v>
      </c>
      <c r="B326" t="s">
        <v>9</v>
      </c>
      <c r="C326" t="s">
        <v>10</v>
      </c>
      <c r="D326">
        <v>35075.53</v>
      </c>
      <c r="E326">
        <v>35964.949999999997</v>
      </c>
      <c r="F326">
        <v>33400</v>
      </c>
      <c r="G326">
        <v>34603.74</v>
      </c>
      <c r="H326">
        <v>2900.01</v>
      </c>
      <c r="I326" t="str">
        <f t="shared" si="40"/>
        <v>1/20/21</v>
      </c>
      <c r="J326" t="str">
        <f t="shared" si="41"/>
        <v>Jan</v>
      </c>
      <c r="K326" t="str">
        <f t="shared" si="42"/>
        <v>BTCUSD</v>
      </c>
      <c r="L326" t="str">
        <f t="shared" si="43"/>
        <v>35075.53</v>
      </c>
      <c r="M326" t="str">
        <f t="shared" si="44"/>
        <v>35964.95</v>
      </c>
      <c r="N326" t="str">
        <f t="shared" si="45"/>
        <v>33400</v>
      </c>
      <c r="O326" t="str">
        <f t="shared" si="46"/>
        <v>34603.74</v>
      </c>
      <c r="P326" t="str">
        <f t="shared" si="47"/>
        <v>2900.01</v>
      </c>
      <c r="S326" s="21" t="s">
        <v>119</v>
      </c>
      <c r="T326" t="s">
        <v>100</v>
      </c>
      <c r="U326" t="s">
        <v>10</v>
      </c>
      <c r="V326">
        <v>54586.65</v>
      </c>
      <c r="W326">
        <v>57145.34</v>
      </c>
      <c r="X326">
        <v>53416.76</v>
      </c>
      <c r="Y326">
        <v>55255.57</v>
      </c>
      <c r="Z326">
        <v>2353.91</v>
      </c>
      <c r="AA326" t="str">
        <f>TRIM(S326)</f>
        <v>4/20/21</v>
      </c>
      <c r="AB326" t="str">
        <f>LEFT(TRIM(T326),3)</f>
        <v>Apr</v>
      </c>
      <c r="AC326" t="str">
        <f>TRIM(U326)</f>
        <v>BTCUSD</v>
      </c>
      <c r="AD326" t="str">
        <f>TRIM(V326)</f>
        <v>54586.65</v>
      </c>
      <c r="AE326" t="str">
        <f>TRIM(W326)</f>
        <v>57145.34</v>
      </c>
      <c r="AF326" t="str">
        <f>TRIM(X326)</f>
        <v>53416.76</v>
      </c>
      <c r="AG326" t="str">
        <f>TRIM(Y326)</f>
        <v>55255.57</v>
      </c>
      <c r="AH326" t="str">
        <f>TRIM(Z326)</f>
        <v>2353.91</v>
      </c>
    </row>
    <row r="327" spans="1:34" x14ac:dyDescent="0.25">
      <c r="A327" t="s">
        <v>134</v>
      </c>
      <c r="B327" t="s">
        <v>131</v>
      </c>
      <c r="C327" t="s">
        <v>10</v>
      </c>
      <c r="D327">
        <v>55511.37</v>
      </c>
      <c r="E327">
        <v>56659.5</v>
      </c>
      <c r="F327">
        <v>52947.09</v>
      </c>
      <c r="G327">
        <v>54832.2</v>
      </c>
      <c r="H327">
        <v>2880.08</v>
      </c>
      <c r="I327" t="str">
        <f t="shared" si="40"/>
        <v>5/4/21</v>
      </c>
      <c r="J327" t="str">
        <f t="shared" si="41"/>
        <v>May</v>
      </c>
      <c r="K327" t="str">
        <f t="shared" si="42"/>
        <v>BTCUSD</v>
      </c>
      <c r="L327" t="str">
        <f t="shared" si="43"/>
        <v>55511.37</v>
      </c>
      <c r="M327" t="str">
        <f t="shared" si="44"/>
        <v>56659.5</v>
      </c>
      <c r="N327" t="str">
        <f t="shared" si="45"/>
        <v>52947.09</v>
      </c>
      <c r="O327" t="str">
        <f t="shared" si="46"/>
        <v>54832.2</v>
      </c>
      <c r="P327" t="str">
        <f t="shared" si="47"/>
        <v>2880.08</v>
      </c>
      <c r="S327" s="21" t="s">
        <v>120</v>
      </c>
      <c r="T327" t="s">
        <v>387</v>
      </c>
      <c r="U327" t="s">
        <v>384</v>
      </c>
      <c r="V327">
        <v>4128.42</v>
      </c>
      <c r="W327">
        <v>4175.0200000000004</v>
      </c>
      <c r="X327">
        <v>4126.3500000000004</v>
      </c>
      <c r="Y327">
        <v>4173.42</v>
      </c>
      <c r="Z327">
        <v>3865820000</v>
      </c>
      <c r="AA327" t="str">
        <f>TRIM(S327)</f>
        <v>4/21/21</v>
      </c>
      <c r="AB327" t="str">
        <f>LEFT(TRIM(T327),3)</f>
        <v>Apr</v>
      </c>
      <c r="AC327" t="str">
        <f>TRIM(U327)</f>
        <v>SP500</v>
      </c>
      <c r="AD327" t="str">
        <f>TRIM(V327)</f>
        <v>4128.42</v>
      </c>
      <c r="AE327" t="str">
        <f>TRIM(W327)</f>
        <v>4175.02</v>
      </c>
      <c r="AF327" t="str">
        <f>TRIM(X327)</f>
        <v>4126.35</v>
      </c>
      <c r="AG327" t="str">
        <f>TRIM(Y327)</f>
        <v>4173.42</v>
      </c>
      <c r="AH327" t="str">
        <f>TRIM(Z327)</f>
        <v>3865820000</v>
      </c>
    </row>
    <row r="328" spans="1:34" x14ac:dyDescent="0.25">
      <c r="A328" t="s">
        <v>28</v>
      </c>
      <c r="B328" t="s">
        <v>9</v>
      </c>
      <c r="C328" t="s">
        <v>10</v>
      </c>
      <c r="D328">
        <v>30943.32</v>
      </c>
      <c r="E328">
        <v>33880</v>
      </c>
      <c r="F328">
        <v>30473.87</v>
      </c>
      <c r="G328">
        <v>32393.63</v>
      </c>
      <c r="H328">
        <v>2869.23</v>
      </c>
      <c r="I328" t="str">
        <f t="shared" si="40"/>
        <v>1/22/21</v>
      </c>
      <c r="J328" t="str">
        <f t="shared" si="41"/>
        <v>Jan</v>
      </c>
      <c r="K328" t="str">
        <f t="shared" si="42"/>
        <v>BTCUSD</v>
      </c>
      <c r="L328" t="str">
        <f t="shared" si="43"/>
        <v>30943.32</v>
      </c>
      <c r="M328" t="str">
        <f t="shared" si="44"/>
        <v>33880</v>
      </c>
      <c r="N328" t="str">
        <f t="shared" si="45"/>
        <v>30473.87</v>
      </c>
      <c r="O328" t="str">
        <f t="shared" si="46"/>
        <v>32393.63</v>
      </c>
      <c r="P328" t="str">
        <f t="shared" si="47"/>
        <v>2869.23</v>
      </c>
      <c r="S328" s="21" t="s">
        <v>120</v>
      </c>
      <c r="T328" t="s">
        <v>100</v>
      </c>
      <c r="U328" t="s">
        <v>10</v>
      </c>
      <c r="V328">
        <v>55255.57</v>
      </c>
      <c r="W328">
        <v>56373</v>
      </c>
      <c r="X328">
        <v>52600</v>
      </c>
      <c r="Y328">
        <v>53508.08</v>
      </c>
      <c r="Z328">
        <v>2243.11</v>
      </c>
      <c r="AA328" t="str">
        <f>TRIM(S328)</f>
        <v>4/21/21</v>
      </c>
      <c r="AB328" t="str">
        <f>LEFT(TRIM(T328),3)</f>
        <v>Apr</v>
      </c>
      <c r="AC328" t="str">
        <f>TRIM(U328)</f>
        <v>BTCUSD</v>
      </c>
      <c r="AD328" t="str">
        <f>TRIM(V328)</f>
        <v>55255.57</v>
      </c>
      <c r="AE328" t="str">
        <f>TRIM(W328)</f>
        <v>56373</v>
      </c>
      <c r="AF328" t="str">
        <f>TRIM(X328)</f>
        <v>52600</v>
      </c>
      <c r="AG328" t="str">
        <f>TRIM(Y328)</f>
        <v>53508.08</v>
      </c>
      <c r="AH328" t="str">
        <f>TRIM(Z328)</f>
        <v>2243.11</v>
      </c>
    </row>
    <row r="329" spans="1:34" x14ac:dyDescent="0.25">
      <c r="A329" t="s">
        <v>55</v>
      </c>
      <c r="B329" t="s">
        <v>39</v>
      </c>
      <c r="C329" t="s">
        <v>10</v>
      </c>
      <c r="D329">
        <v>49649.93</v>
      </c>
      <c r="E329">
        <v>52668.45</v>
      </c>
      <c r="F329">
        <v>49164.23</v>
      </c>
      <c r="G329">
        <v>52068.01</v>
      </c>
      <c r="H329">
        <v>2858.2</v>
      </c>
      <c r="I329" t="str">
        <f t="shared" si="40"/>
        <v>2/17/21</v>
      </c>
      <c r="J329" t="str">
        <f t="shared" si="41"/>
        <v>Feb</v>
      </c>
      <c r="K329" t="str">
        <f t="shared" si="42"/>
        <v>BTCUSD</v>
      </c>
      <c r="L329" t="str">
        <f t="shared" si="43"/>
        <v>49649.93</v>
      </c>
      <c r="M329" t="str">
        <f t="shared" si="44"/>
        <v>52668.45</v>
      </c>
      <c r="N329" t="str">
        <f t="shared" si="45"/>
        <v>49164.23</v>
      </c>
      <c r="O329" t="str">
        <f t="shared" si="46"/>
        <v>52068.01</v>
      </c>
      <c r="P329" t="str">
        <f t="shared" si="47"/>
        <v>2858.2</v>
      </c>
      <c r="S329" s="21" t="s">
        <v>121</v>
      </c>
      <c r="T329" t="s">
        <v>387</v>
      </c>
      <c r="U329" t="s">
        <v>384</v>
      </c>
      <c r="V329">
        <v>4170.46</v>
      </c>
      <c r="W329">
        <v>4179.57</v>
      </c>
      <c r="X329">
        <v>4123.6899999999996</v>
      </c>
      <c r="Y329">
        <v>4134.9799999999996</v>
      </c>
      <c r="Z329">
        <v>4235040000</v>
      </c>
      <c r="AA329" t="str">
        <f>TRIM(S329)</f>
        <v>4/22/21</v>
      </c>
      <c r="AB329" t="str">
        <f>LEFT(TRIM(T329),3)</f>
        <v>Apr</v>
      </c>
      <c r="AC329" t="str">
        <f>TRIM(U329)</f>
        <v>SP500</v>
      </c>
      <c r="AD329" t="str">
        <f>TRIM(V329)</f>
        <v>4170.46</v>
      </c>
      <c r="AE329" t="str">
        <f>TRIM(W329)</f>
        <v>4179.57</v>
      </c>
      <c r="AF329" t="str">
        <f>TRIM(X329)</f>
        <v>4123.69</v>
      </c>
      <c r="AG329" t="str">
        <f>TRIM(Y329)</f>
        <v>4134.98</v>
      </c>
      <c r="AH329" t="str">
        <f>TRIM(Z329)</f>
        <v>4235040000</v>
      </c>
    </row>
    <row r="330" spans="1:34" x14ac:dyDescent="0.25">
      <c r="A330" t="s">
        <v>308</v>
      </c>
      <c r="B330" t="s">
        <v>289</v>
      </c>
      <c r="C330" t="s">
        <v>10</v>
      </c>
      <c r="D330">
        <v>63870.2</v>
      </c>
      <c r="E330">
        <v>66994.720000000001</v>
      </c>
      <c r="F330">
        <v>63540.51</v>
      </c>
      <c r="G330">
        <v>65077.99</v>
      </c>
      <c r="H330">
        <v>2836.59</v>
      </c>
      <c r="I330" t="str">
        <f t="shared" si="40"/>
        <v>10/20/21</v>
      </c>
      <c r="J330" t="str">
        <f t="shared" si="41"/>
        <v>Oct</v>
      </c>
      <c r="K330" t="str">
        <f t="shared" si="42"/>
        <v>BTCUSD</v>
      </c>
      <c r="L330" t="str">
        <f t="shared" si="43"/>
        <v>63870.2</v>
      </c>
      <c r="M330" t="str">
        <f t="shared" si="44"/>
        <v>66994.72</v>
      </c>
      <c r="N330" t="str">
        <f t="shared" si="45"/>
        <v>63540.51</v>
      </c>
      <c r="O330" t="str">
        <f t="shared" si="46"/>
        <v>65077.99</v>
      </c>
      <c r="P330" t="str">
        <f t="shared" si="47"/>
        <v>2836.59</v>
      </c>
      <c r="S330" s="21" t="s">
        <v>121</v>
      </c>
      <c r="T330" t="s">
        <v>100</v>
      </c>
      <c r="U330" t="s">
        <v>10</v>
      </c>
      <c r="V330">
        <v>53508.08</v>
      </c>
      <c r="W330">
        <v>55499.99</v>
      </c>
      <c r="X330">
        <v>48565.58</v>
      </c>
      <c r="Y330">
        <v>50329.66</v>
      </c>
      <c r="Z330">
        <v>4415.7</v>
      </c>
      <c r="AA330" t="str">
        <f>TRIM(S330)</f>
        <v>4/22/21</v>
      </c>
      <c r="AB330" t="str">
        <f>LEFT(TRIM(T330),3)</f>
        <v>Apr</v>
      </c>
      <c r="AC330" t="str">
        <f>TRIM(U330)</f>
        <v>BTCUSD</v>
      </c>
      <c r="AD330" t="str">
        <f>TRIM(V330)</f>
        <v>53508.08</v>
      </c>
      <c r="AE330" t="str">
        <f>TRIM(W330)</f>
        <v>55499.99</v>
      </c>
      <c r="AF330" t="str">
        <f>TRIM(X330)</f>
        <v>48565.58</v>
      </c>
      <c r="AG330" t="str">
        <f>TRIM(Y330)</f>
        <v>50329.66</v>
      </c>
      <c r="AH330" t="str">
        <f>TRIM(Z330)</f>
        <v>4415.7</v>
      </c>
    </row>
    <row r="331" spans="1:34" x14ac:dyDescent="0.25">
      <c r="A331" t="s">
        <v>118</v>
      </c>
      <c r="B331" t="s">
        <v>100</v>
      </c>
      <c r="C331" t="s">
        <v>10</v>
      </c>
      <c r="D331">
        <v>57175.61</v>
      </c>
      <c r="E331">
        <v>57624.66</v>
      </c>
      <c r="F331">
        <v>53606.41</v>
      </c>
      <c r="G331">
        <v>54586.65</v>
      </c>
      <c r="H331">
        <v>2832.89</v>
      </c>
      <c r="I331" t="str">
        <f t="shared" si="40"/>
        <v>4/19/21</v>
      </c>
      <c r="J331" t="str">
        <f t="shared" si="41"/>
        <v>Apr</v>
      </c>
      <c r="K331" t="str">
        <f t="shared" si="42"/>
        <v>BTCUSD</v>
      </c>
      <c r="L331" t="str">
        <f t="shared" si="43"/>
        <v>57175.61</v>
      </c>
      <c r="M331" t="str">
        <f t="shared" si="44"/>
        <v>57624.66</v>
      </c>
      <c r="N331" t="str">
        <f t="shared" si="45"/>
        <v>53606.41</v>
      </c>
      <c r="O331" t="str">
        <f t="shared" si="46"/>
        <v>54586.65</v>
      </c>
      <c r="P331" t="str">
        <f t="shared" si="47"/>
        <v>2832.89</v>
      </c>
      <c r="S331" s="21" t="s">
        <v>122</v>
      </c>
      <c r="T331" t="s">
        <v>387</v>
      </c>
      <c r="U331" t="s">
        <v>384</v>
      </c>
      <c r="V331">
        <v>4138.78</v>
      </c>
      <c r="W331">
        <v>4194.17</v>
      </c>
      <c r="X331">
        <v>4138.78</v>
      </c>
      <c r="Y331">
        <v>4180.17</v>
      </c>
      <c r="Z331">
        <v>3568080000</v>
      </c>
      <c r="AA331" t="str">
        <f>TRIM(S331)</f>
        <v>4/23/21</v>
      </c>
      <c r="AB331" t="str">
        <f>LEFT(TRIM(T331),3)</f>
        <v>Apr</v>
      </c>
      <c r="AC331" t="str">
        <f>TRIM(U331)</f>
        <v>SP500</v>
      </c>
      <c r="AD331" t="str">
        <f>TRIM(V331)</f>
        <v>4138.78</v>
      </c>
      <c r="AE331" t="str">
        <f>TRIM(W331)</f>
        <v>4194.17</v>
      </c>
      <c r="AF331" t="str">
        <f>TRIM(X331)</f>
        <v>4138.78</v>
      </c>
      <c r="AG331" t="str">
        <f>TRIM(Y331)</f>
        <v>4180.17</v>
      </c>
      <c r="AH331" t="str">
        <f>TRIM(Z331)</f>
        <v>3568080000</v>
      </c>
    </row>
    <row r="332" spans="1:34" x14ac:dyDescent="0.25">
      <c r="A332" t="s">
        <v>182</v>
      </c>
      <c r="B332" t="s">
        <v>163</v>
      </c>
      <c r="C332" t="s">
        <v>10</v>
      </c>
      <c r="D332">
        <v>35520.660000000003</v>
      </c>
      <c r="E332">
        <v>36128.129999999997</v>
      </c>
      <c r="F332">
        <v>33333.01</v>
      </c>
      <c r="G332">
        <v>34629.879999999997</v>
      </c>
      <c r="H332">
        <v>2816.74</v>
      </c>
      <c r="I332" t="str">
        <f t="shared" si="40"/>
        <v>6/20/21</v>
      </c>
      <c r="J332" t="str">
        <f t="shared" si="41"/>
        <v>Jun</v>
      </c>
      <c r="K332" t="str">
        <f t="shared" si="42"/>
        <v>BTCUSD</v>
      </c>
      <c r="L332" t="str">
        <f t="shared" si="43"/>
        <v>35520.66</v>
      </c>
      <c r="M332" t="str">
        <f t="shared" si="44"/>
        <v>36128.13</v>
      </c>
      <c r="N332" t="str">
        <f t="shared" si="45"/>
        <v>33333.01</v>
      </c>
      <c r="O332" t="str">
        <f t="shared" si="46"/>
        <v>34629.88</v>
      </c>
      <c r="P332" t="str">
        <f t="shared" si="47"/>
        <v>2816.74</v>
      </c>
      <c r="S332" s="21" t="s">
        <v>122</v>
      </c>
      <c r="T332" t="s">
        <v>100</v>
      </c>
      <c r="U332" t="s">
        <v>10</v>
      </c>
      <c r="V332">
        <v>50329.66</v>
      </c>
      <c r="W332">
        <v>51380.03</v>
      </c>
      <c r="X332">
        <v>47231</v>
      </c>
      <c r="Y332">
        <v>50195.42</v>
      </c>
      <c r="Z332">
        <v>3250.51</v>
      </c>
      <c r="AA332" t="str">
        <f>TRIM(S332)</f>
        <v>4/23/21</v>
      </c>
      <c r="AB332" t="str">
        <f>LEFT(TRIM(T332),3)</f>
        <v>Apr</v>
      </c>
      <c r="AC332" t="str">
        <f>TRIM(U332)</f>
        <v>BTCUSD</v>
      </c>
      <c r="AD332" t="str">
        <f>TRIM(V332)</f>
        <v>50329.66</v>
      </c>
      <c r="AE332" t="str">
        <f>TRIM(W332)</f>
        <v>51380.03</v>
      </c>
      <c r="AF332" t="str">
        <f>TRIM(X332)</f>
        <v>47231</v>
      </c>
      <c r="AG332" t="str">
        <f>TRIM(Y332)</f>
        <v>50195.42</v>
      </c>
      <c r="AH332" t="str">
        <f>TRIM(Z332)</f>
        <v>3250.51</v>
      </c>
    </row>
    <row r="333" spans="1:34" x14ac:dyDescent="0.25">
      <c r="A333" t="s">
        <v>346</v>
      </c>
      <c r="B333" t="s">
        <v>321</v>
      </c>
      <c r="C333" t="s">
        <v>10</v>
      </c>
      <c r="D333">
        <v>57952.35</v>
      </c>
      <c r="E333">
        <v>58043.76</v>
      </c>
      <c r="F333">
        <v>53529</v>
      </c>
      <c r="G333">
        <v>54409.03</v>
      </c>
      <c r="H333">
        <v>2804.1</v>
      </c>
      <c r="I333" t="str">
        <f t="shared" si="40"/>
        <v>11/26/21</v>
      </c>
      <c r="J333" t="str">
        <f t="shared" si="41"/>
        <v>Nov</v>
      </c>
      <c r="K333" t="str">
        <f t="shared" si="42"/>
        <v>BTCUSD</v>
      </c>
      <c r="L333" t="str">
        <f t="shared" si="43"/>
        <v>57952.35</v>
      </c>
      <c r="M333" t="str">
        <f t="shared" si="44"/>
        <v>58043.76</v>
      </c>
      <c r="N333" t="str">
        <f t="shared" si="45"/>
        <v>53529</v>
      </c>
      <c r="O333" t="str">
        <f t="shared" si="46"/>
        <v>54409.03</v>
      </c>
      <c r="P333" t="str">
        <f t="shared" si="47"/>
        <v>2804.1</v>
      </c>
      <c r="S333" s="21" t="s">
        <v>123</v>
      </c>
      <c r="T333" t="s">
        <v>100</v>
      </c>
      <c r="U333" t="s">
        <v>10</v>
      </c>
      <c r="V333">
        <v>50195.42</v>
      </c>
      <c r="W333">
        <v>51150.01</v>
      </c>
      <c r="X333">
        <v>48755.01</v>
      </c>
      <c r="Y333">
        <v>49721.97</v>
      </c>
      <c r="Z333">
        <v>943.26</v>
      </c>
      <c r="AA333" t="str">
        <f>TRIM(S333)</f>
        <v>4/24/21</v>
      </c>
      <c r="AB333" t="str">
        <f>LEFT(TRIM(T333),3)</f>
        <v>Apr</v>
      </c>
      <c r="AC333" t="str">
        <f>TRIM(U333)</f>
        <v>BTCUSD</v>
      </c>
      <c r="AD333" t="str">
        <f>TRIM(V333)</f>
        <v>50195.42</v>
      </c>
      <c r="AE333" t="str">
        <f>TRIM(W333)</f>
        <v>51150.01</v>
      </c>
      <c r="AF333" t="str">
        <f>TRIM(X333)</f>
        <v>48755.01</v>
      </c>
      <c r="AG333" t="str">
        <f>TRIM(Y333)</f>
        <v>49721.97</v>
      </c>
      <c r="AH333" t="str">
        <f>TRIM(Z333)</f>
        <v>943.26</v>
      </c>
    </row>
    <row r="334" spans="1:34" x14ac:dyDescent="0.25">
      <c r="A334" t="s">
        <v>62</v>
      </c>
      <c r="B334" t="s">
        <v>39</v>
      </c>
      <c r="C334" t="s">
        <v>10</v>
      </c>
      <c r="D334">
        <v>50965.74</v>
      </c>
      <c r="E334">
        <v>51442.01</v>
      </c>
      <c r="F334">
        <v>48113.83</v>
      </c>
      <c r="G334">
        <v>50266.89</v>
      </c>
      <c r="H334">
        <v>2798.46</v>
      </c>
      <c r="I334" t="str">
        <f t="shared" si="40"/>
        <v>2/24/21</v>
      </c>
      <c r="J334" t="str">
        <f t="shared" si="41"/>
        <v>Feb</v>
      </c>
      <c r="K334" t="str">
        <f t="shared" si="42"/>
        <v>BTCUSD</v>
      </c>
      <c r="L334" t="str">
        <f t="shared" si="43"/>
        <v>50965.74</v>
      </c>
      <c r="M334" t="str">
        <f t="shared" si="44"/>
        <v>51442.01</v>
      </c>
      <c r="N334" t="str">
        <f t="shared" si="45"/>
        <v>48113.83</v>
      </c>
      <c r="O334" t="str">
        <f t="shared" si="46"/>
        <v>50266.89</v>
      </c>
      <c r="P334" t="str">
        <f t="shared" si="47"/>
        <v>2798.46</v>
      </c>
      <c r="S334" s="21" t="s">
        <v>124</v>
      </c>
      <c r="T334" t="s">
        <v>100</v>
      </c>
      <c r="U334" t="s">
        <v>10</v>
      </c>
      <c r="V334">
        <v>49721.97</v>
      </c>
      <c r="W334">
        <v>52567.77</v>
      </c>
      <c r="X334">
        <v>47000</v>
      </c>
      <c r="Y334">
        <v>52435.9</v>
      </c>
      <c r="Z334">
        <v>2662.93</v>
      </c>
      <c r="AA334" t="str">
        <f>TRIM(S334)</f>
        <v>4/25/21</v>
      </c>
      <c r="AB334" t="str">
        <f>LEFT(TRIM(T334),3)</f>
        <v>Apr</v>
      </c>
      <c r="AC334" t="str">
        <f>TRIM(U334)</f>
        <v>BTCUSD</v>
      </c>
      <c r="AD334" t="str">
        <f>TRIM(V334)</f>
        <v>49721.97</v>
      </c>
      <c r="AE334" t="str">
        <f>TRIM(W334)</f>
        <v>52567.77</v>
      </c>
      <c r="AF334" t="str">
        <f>TRIM(X334)</f>
        <v>47000</v>
      </c>
      <c r="AG334" t="str">
        <f>TRIM(Y334)</f>
        <v>52435.9</v>
      </c>
      <c r="AH334" t="str">
        <f>TRIM(Z334)</f>
        <v>2662.93</v>
      </c>
    </row>
    <row r="335" spans="1:34" x14ac:dyDescent="0.25">
      <c r="A335" t="s">
        <v>316</v>
      </c>
      <c r="B335" t="s">
        <v>289</v>
      </c>
      <c r="C335" t="s">
        <v>10</v>
      </c>
      <c r="D335">
        <v>58884.7</v>
      </c>
      <c r="E335">
        <v>62508.87</v>
      </c>
      <c r="F335">
        <v>57500</v>
      </c>
      <c r="G335">
        <v>61706.36</v>
      </c>
      <c r="H335">
        <v>2789.79</v>
      </c>
      <c r="I335" t="str">
        <f t="shared" si="40"/>
        <v>10/28/21</v>
      </c>
      <c r="J335" t="str">
        <f t="shared" si="41"/>
        <v>Oct</v>
      </c>
      <c r="K335" t="str">
        <f t="shared" si="42"/>
        <v>BTCUSD</v>
      </c>
      <c r="L335" t="str">
        <f t="shared" si="43"/>
        <v>58884.7</v>
      </c>
      <c r="M335" t="str">
        <f t="shared" si="44"/>
        <v>62508.87</v>
      </c>
      <c r="N335" t="str">
        <f t="shared" si="45"/>
        <v>57500</v>
      </c>
      <c r="O335" t="str">
        <f t="shared" si="46"/>
        <v>61706.36</v>
      </c>
      <c r="P335" t="str">
        <f t="shared" si="47"/>
        <v>2789.79</v>
      </c>
      <c r="S335" s="21" t="s">
        <v>125</v>
      </c>
      <c r="T335" t="s">
        <v>387</v>
      </c>
      <c r="U335" t="s">
        <v>384</v>
      </c>
      <c r="V335">
        <v>4185.03</v>
      </c>
      <c r="W335">
        <v>4194.1899999999996</v>
      </c>
      <c r="X335">
        <v>4182.3599999999997</v>
      </c>
      <c r="Y335">
        <v>4187.62</v>
      </c>
      <c r="Z335">
        <v>3738920000</v>
      </c>
      <c r="AA335" t="str">
        <f>TRIM(S335)</f>
        <v>4/26/21</v>
      </c>
      <c r="AB335" t="str">
        <f>LEFT(TRIM(T335),3)</f>
        <v>Apr</v>
      </c>
      <c r="AC335" t="str">
        <f>TRIM(U335)</f>
        <v>SP500</v>
      </c>
      <c r="AD335" t="str">
        <f>TRIM(V335)</f>
        <v>4185.03</v>
      </c>
      <c r="AE335" t="str">
        <f>TRIM(W335)</f>
        <v>4194.19</v>
      </c>
      <c r="AF335" t="str">
        <f>TRIM(X335)</f>
        <v>4182.36</v>
      </c>
      <c r="AG335" t="str">
        <f>TRIM(Y335)</f>
        <v>4187.62</v>
      </c>
      <c r="AH335" t="str">
        <f>TRIM(Z335)</f>
        <v>3738920000</v>
      </c>
    </row>
    <row r="336" spans="1:34" x14ac:dyDescent="0.25">
      <c r="A336" t="s">
        <v>178</v>
      </c>
      <c r="B336" t="s">
        <v>163</v>
      </c>
      <c r="C336" t="s">
        <v>10</v>
      </c>
      <c r="D336">
        <v>40043.69</v>
      </c>
      <c r="E336">
        <v>40490.019999999997</v>
      </c>
      <c r="F336">
        <v>38059.01</v>
      </c>
      <c r="G336">
        <v>38875</v>
      </c>
      <c r="H336">
        <v>2783.6</v>
      </c>
      <c r="I336" t="str">
        <f t="shared" si="40"/>
        <v>6/16/21</v>
      </c>
      <c r="J336" t="str">
        <f t="shared" si="41"/>
        <v>Jun</v>
      </c>
      <c r="K336" t="str">
        <f t="shared" si="42"/>
        <v>BTCUSD</v>
      </c>
      <c r="L336" t="str">
        <f t="shared" si="43"/>
        <v>40043.69</v>
      </c>
      <c r="M336" t="str">
        <f t="shared" si="44"/>
        <v>40490.02</v>
      </c>
      <c r="N336" t="str">
        <f t="shared" si="45"/>
        <v>38059.01</v>
      </c>
      <c r="O336" t="str">
        <f t="shared" si="46"/>
        <v>38875</v>
      </c>
      <c r="P336" t="str">
        <f t="shared" si="47"/>
        <v>2783.6</v>
      </c>
      <c r="S336" s="21" t="s">
        <v>125</v>
      </c>
      <c r="T336" t="s">
        <v>100</v>
      </c>
      <c r="U336" t="s">
        <v>10</v>
      </c>
      <c r="V336">
        <v>52435.9</v>
      </c>
      <c r="W336">
        <v>54419.57</v>
      </c>
      <c r="X336">
        <v>52096.87</v>
      </c>
      <c r="Y336">
        <v>53531.94</v>
      </c>
      <c r="Z336">
        <v>1804.88</v>
      </c>
      <c r="AA336" t="str">
        <f>TRIM(S336)</f>
        <v>4/26/21</v>
      </c>
      <c r="AB336" t="str">
        <f>LEFT(TRIM(T336),3)</f>
        <v>Apr</v>
      </c>
      <c r="AC336" t="str">
        <f>TRIM(U336)</f>
        <v>BTCUSD</v>
      </c>
      <c r="AD336" t="str">
        <f>TRIM(V336)</f>
        <v>52435.9</v>
      </c>
      <c r="AE336" t="str">
        <f>TRIM(W336)</f>
        <v>54419.57</v>
      </c>
      <c r="AF336" t="str">
        <f>TRIM(X336)</f>
        <v>52096.87</v>
      </c>
      <c r="AG336" t="str">
        <f>TRIM(Y336)</f>
        <v>53531.94</v>
      </c>
      <c r="AH336" t="str">
        <f>TRIM(Z336)</f>
        <v>1804.88</v>
      </c>
    </row>
    <row r="337" spans="1:34" x14ac:dyDescent="0.25">
      <c r="A337" t="s">
        <v>54</v>
      </c>
      <c r="B337" t="s">
        <v>39</v>
      </c>
      <c r="C337" t="s">
        <v>10</v>
      </c>
      <c r="D337">
        <v>49587.199999999997</v>
      </c>
      <c r="E337">
        <v>50602.34</v>
      </c>
      <c r="F337">
        <v>47818.86</v>
      </c>
      <c r="G337">
        <v>49649.93</v>
      </c>
      <c r="H337">
        <v>2776.27</v>
      </c>
      <c r="I337" t="str">
        <f t="shared" si="40"/>
        <v>2/16/21</v>
      </c>
      <c r="J337" t="str">
        <f t="shared" si="41"/>
        <v>Feb</v>
      </c>
      <c r="K337" t="str">
        <f t="shared" si="42"/>
        <v>BTCUSD</v>
      </c>
      <c r="L337" t="str">
        <f t="shared" si="43"/>
        <v>49587.2</v>
      </c>
      <c r="M337" t="str">
        <f t="shared" si="44"/>
        <v>50602.34</v>
      </c>
      <c r="N337" t="str">
        <f t="shared" si="45"/>
        <v>47818.86</v>
      </c>
      <c r="O337" t="str">
        <f t="shared" si="46"/>
        <v>49649.93</v>
      </c>
      <c r="P337" t="str">
        <f t="shared" si="47"/>
        <v>2776.27</v>
      </c>
      <c r="S337" s="21" t="s">
        <v>126</v>
      </c>
      <c r="T337" t="s">
        <v>387</v>
      </c>
      <c r="U337" t="s">
        <v>384</v>
      </c>
      <c r="V337">
        <v>4188.25</v>
      </c>
      <c r="W337">
        <v>4193.3500000000004</v>
      </c>
      <c r="X337">
        <v>4176.22</v>
      </c>
      <c r="Y337">
        <v>4186.72</v>
      </c>
      <c r="Z337">
        <v>3703240000</v>
      </c>
      <c r="AA337" t="str">
        <f>TRIM(S337)</f>
        <v>4/27/21</v>
      </c>
      <c r="AB337" t="str">
        <f>LEFT(TRIM(T337),3)</f>
        <v>Apr</v>
      </c>
      <c r="AC337" t="str">
        <f>TRIM(U337)</f>
        <v>SP500</v>
      </c>
      <c r="AD337" t="str">
        <f>TRIM(V337)</f>
        <v>4188.25</v>
      </c>
      <c r="AE337" t="str">
        <f>TRIM(W337)</f>
        <v>4193.35</v>
      </c>
      <c r="AF337" t="str">
        <f>TRIM(X337)</f>
        <v>4176.22</v>
      </c>
      <c r="AG337" t="str">
        <f>TRIM(Y337)</f>
        <v>4186.72</v>
      </c>
      <c r="AH337" t="str">
        <f>TRIM(Z337)</f>
        <v>3703240000</v>
      </c>
    </row>
    <row r="338" spans="1:34" x14ac:dyDescent="0.25">
      <c r="A338" t="s">
        <v>70</v>
      </c>
      <c r="B338" t="s">
        <v>68</v>
      </c>
      <c r="C338" t="s">
        <v>10</v>
      </c>
      <c r="D338">
        <v>48749.78</v>
      </c>
      <c r="E338">
        <v>52737.2</v>
      </c>
      <c r="F338">
        <v>48697.279999999999</v>
      </c>
      <c r="G338">
        <v>49597.23</v>
      </c>
      <c r="H338">
        <v>2756.27</v>
      </c>
      <c r="I338" t="str">
        <f t="shared" si="40"/>
        <v>3/3/21</v>
      </c>
      <c r="J338" t="str">
        <f t="shared" si="41"/>
        <v>Mar</v>
      </c>
      <c r="K338" t="str">
        <f t="shared" si="42"/>
        <v>BTCUSD</v>
      </c>
      <c r="L338" t="str">
        <f t="shared" si="43"/>
        <v>48749.78</v>
      </c>
      <c r="M338" t="str">
        <f t="shared" si="44"/>
        <v>52737.2</v>
      </c>
      <c r="N338" t="str">
        <f t="shared" si="45"/>
        <v>48697.28</v>
      </c>
      <c r="O338" t="str">
        <f t="shared" si="46"/>
        <v>49597.23</v>
      </c>
      <c r="P338" t="str">
        <f t="shared" si="47"/>
        <v>2756.27</v>
      </c>
      <c r="S338" s="21" t="s">
        <v>126</v>
      </c>
      <c r="T338" t="s">
        <v>100</v>
      </c>
      <c r="U338" t="s">
        <v>10</v>
      </c>
      <c r="V338">
        <v>53531.94</v>
      </c>
      <c r="W338">
        <v>55800</v>
      </c>
      <c r="X338">
        <v>53345.62</v>
      </c>
      <c r="Y338">
        <v>54883.25</v>
      </c>
      <c r="Z338">
        <v>1508.58</v>
      </c>
      <c r="AA338" t="str">
        <f>TRIM(S338)</f>
        <v>4/27/21</v>
      </c>
      <c r="AB338" t="str">
        <f>LEFT(TRIM(T338),3)</f>
        <v>Apr</v>
      </c>
      <c r="AC338" t="str">
        <f>TRIM(U338)</f>
        <v>BTCUSD</v>
      </c>
      <c r="AD338" t="str">
        <f>TRIM(V338)</f>
        <v>53531.94</v>
      </c>
      <c r="AE338" t="str">
        <f>TRIM(W338)</f>
        <v>55800</v>
      </c>
      <c r="AF338" t="str">
        <f>TRIM(X338)</f>
        <v>53345.62</v>
      </c>
      <c r="AG338" t="str">
        <f>TRIM(Y338)</f>
        <v>54883.25</v>
      </c>
      <c r="AH338" t="str">
        <f>TRIM(Z338)</f>
        <v>1508.58</v>
      </c>
    </row>
    <row r="339" spans="1:34" x14ac:dyDescent="0.25">
      <c r="A339" t="s">
        <v>228</v>
      </c>
      <c r="B339" t="s">
        <v>226</v>
      </c>
      <c r="C339" t="s">
        <v>10</v>
      </c>
      <c r="D339">
        <v>38650</v>
      </c>
      <c r="E339">
        <v>38824.81</v>
      </c>
      <c r="F339">
        <v>37558.089999999997</v>
      </c>
      <c r="G339">
        <v>37962.25</v>
      </c>
      <c r="H339">
        <v>2750.52</v>
      </c>
      <c r="I339" t="str">
        <f t="shared" si="40"/>
        <v>8/3/21</v>
      </c>
      <c r="J339" t="str">
        <f t="shared" si="41"/>
        <v>Aug</v>
      </c>
      <c r="K339" t="str">
        <f t="shared" si="42"/>
        <v>BTCUSD</v>
      </c>
      <c r="L339" t="str">
        <f t="shared" si="43"/>
        <v>38650</v>
      </c>
      <c r="M339" t="str">
        <f t="shared" si="44"/>
        <v>38824.81</v>
      </c>
      <c r="N339" t="str">
        <f t="shared" si="45"/>
        <v>37558.09</v>
      </c>
      <c r="O339" t="str">
        <f t="shared" si="46"/>
        <v>37962.25</v>
      </c>
      <c r="P339" t="str">
        <f t="shared" si="47"/>
        <v>2750.52</v>
      </c>
      <c r="S339" s="21" t="s">
        <v>127</v>
      </c>
      <c r="T339" t="s">
        <v>387</v>
      </c>
      <c r="U339" t="s">
        <v>384</v>
      </c>
      <c r="V339">
        <v>4185.1400000000003</v>
      </c>
      <c r="W339">
        <v>4201.53</v>
      </c>
      <c r="X339">
        <v>4181.78</v>
      </c>
      <c r="Y339">
        <v>4183.18</v>
      </c>
      <c r="Z339">
        <v>3772390000</v>
      </c>
      <c r="AA339" t="str">
        <f>TRIM(S339)</f>
        <v>4/28/21</v>
      </c>
      <c r="AB339" t="str">
        <f>LEFT(TRIM(T339),3)</f>
        <v>Apr</v>
      </c>
      <c r="AC339" t="str">
        <f>TRIM(U339)</f>
        <v>SP500</v>
      </c>
      <c r="AD339" t="str">
        <f>TRIM(V339)</f>
        <v>4185.14</v>
      </c>
      <c r="AE339" t="str">
        <f>TRIM(W339)</f>
        <v>4201.53</v>
      </c>
      <c r="AF339" t="str">
        <f>TRIM(X339)</f>
        <v>4181.78</v>
      </c>
      <c r="AG339" t="str">
        <f>TRIM(Y339)</f>
        <v>4183.18</v>
      </c>
      <c r="AH339" t="str">
        <f>TRIM(Z339)</f>
        <v>3772390000</v>
      </c>
    </row>
    <row r="340" spans="1:34" x14ac:dyDescent="0.25">
      <c r="A340" t="s">
        <v>25</v>
      </c>
      <c r="B340" t="s">
        <v>9</v>
      </c>
      <c r="C340" t="s">
        <v>10</v>
      </c>
      <c r="D340">
        <v>36509.42</v>
      </c>
      <c r="E340">
        <v>37934.199999999997</v>
      </c>
      <c r="F340">
        <v>35005</v>
      </c>
      <c r="G340">
        <v>35075.53</v>
      </c>
      <c r="H340">
        <v>2726.29</v>
      </c>
      <c r="I340" t="str">
        <f t="shared" si="40"/>
        <v>1/19/21</v>
      </c>
      <c r="J340" t="str">
        <f t="shared" si="41"/>
        <v>Jan</v>
      </c>
      <c r="K340" t="str">
        <f t="shared" si="42"/>
        <v>BTCUSD</v>
      </c>
      <c r="L340" t="str">
        <f t="shared" si="43"/>
        <v>36509.42</v>
      </c>
      <c r="M340" t="str">
        <f t="shared" si="44"/>
        <v>37934.2</v>
      </c>
      <c r="N340" t="str">
        <f t="shared" si="45"/>
        <v>35005</v>
      </c>
      <c r="O340" t="str">
        <f t="shared" si="46"/>
        <v>35075.53</v>
      </c>
      <c r="P340" t="str">
        <f t="shared" si="47"/>
        <v>2726.29</v>
      </c>
      <c r="S340" s="21" t="s">
        <v>127</v>
      </c>
      <c r="T340" t="s">
        <v>100</v>
      </c>
      <c r="U340" t="s">
        <v>10</v>
      </c>
      <c r="V340">
        <v>54883.25</v>
      </c>
      <c r="W340">
        <v>56474.720000000001</v>
      </c>
      <c r="X340">
        <v>53861.120000000003</v>
      </c>
      <c r="Y340">
        <v>54312.41</v>
      </c>
      <c r="Z340">
        <v>1628.45</v>
      </c>
      <c r="AA340" t="str">
        <f>TRIM(S340)</f>
        <v>4/28/21</v>
      </c>
      <c r="AB340" t="str">
        <f>LEFT(TRIM(T340),3)</f>
        <v>Apr</v>
      </c>
      <c r="AC340" t="str">
        <f>TRIM(U340)</f>
        <v>BTCUSD</v>
      </c>
      <c r="AD340" t="str">
        <f>TRIM(V340)</f>
        <v>54883.25</v>
      </c>
      <c r="AE340" t="str">
        <f>TRIM(W340)</f>
        <v>56474.72</v>
      </c>
      <c r="AF340" t="str">
        <f>TRIM(X340)</f>
        <v>53861.12</v>
      </c>
      <c r="AG340" t="str">
        <f>TRIM(Y340)</f>
        <v>54312.41</v>
      </c>
      <c r="AH340" t="str">
        <f>TRIM(Z340)</f>
        <v>1628.45</v>
      </c>
    </row>
    <row r="341" spans="1:34" x14ac:dyDescent="0.25">
      <c r="A341" t="s">
        <v>336</v>
      </c>
      <c r="B341" t="s">
        <v>321</v>
      </c>
      <c r="C341" t="s">
        <v>10</v>
      </c>
      <c r="D341">
        <v>60944.13</v>
      </c>
      <c r="E341">
        <v>61558.53</v>
      </c>
      <c r="F341">
        <v>58573</v>
      </c>
      <c r="G341">
        <v>59050.45</v>
      </c>
      <c r="H341">
        <v>2725.2</v>
      </c>
      <c r="I341" t="str">
        <f t="shared" si="40"/>
        <v>11/16/21</v>
      </c>
      <c r="J341" t="str">
        <f t="shared" si="41"/>
        <v>Nov</v>
      </c>
      <c r="K341" t="str">
        <f t="shared" si="42"/>
        <v>BTCUSD</v>
      </c>
      <c r="L341" t="str">
        <f t="shared" si="43"/>
        <v>60944.13</v>
      </c>
      <c r="M341" t="str">
        <f t="shared" si="44"/>
        <v>61558.53</v>
      </c>
      <c r="N341" t="str">
        <f t="shared" si="45"/>
        <v>58573</v>
      </c>
      <c r="O341" t="str">
        <f t="shared" si="46"/>
        <v>59050.45</v>
      </c>
      <c r="P341" t="str">
        <f t="shared" si="47"/>
        <v>2725.2</v>
      </c>
      <c r="S341" s="21" t="s">
        <v>128</v>
      </c>
      <c r="T341" t="s">
        <v>387</v>
      </c>
      <c r="U341" t="s">
        <v>384</v>
      </c>
      <c r="V341">
        <v>4206.1400000000003</v>
      </c>
      <c r="W341">
        <v>4218.78</v>
      </c>
      <c r="X341">
        <v>4176.8100000000004</v>
      </c>
      <c r="Y341">
        <v>4211.47</v>
      </c>
      <c r="Z341">
        <v>4288940000</v>
      </c>
      <c r="AA341" t="str">
        <f>TRIM(S341)</f>
        <v>4/29/21</v>
      </c>
      <c r="AB341" t="str">
        <f>LEFT(TRIM(T341),3)</f>
        <v>Apr</v>
      </c>
      <c r="AC341" t="str">
        <f>TRIM(U341)</f>
        <v>SP500</v>
      </c>
      <c r="AD341" t="str">
        <f>TRIM(V341)</f>
        <v>4206.14</v>
      </c>
      <c r="AE341" t="str">
        <f>TRIM(W341)</f>
        <v>4218.78</v>
      </c>
      <c r="AF341" t="str">
        <f>TRIM(X341)</f>
        <v>4176.81</v>
      </c>
      <c r="AG341" t="str">
        <f>TRIM(Y341)</f>
        <v>4211.47</v>
      </c>
      <c r="AH341" t="str">
        <f>TRIM(Z341)</f>
        <v>4288940000</v>
      </c>
    </row>
    <row r="342" spans="1:34" x14ac:dyDescent="0.25">
      <c r="A342" t="s">
        <v>176</v>
      </c>
      <c r="B342" t="s">
        <v>163</v>
      </c>
      <c r="C342" t="s">
        <v>10</v>
      </c>
      <c r="D342">
        <v>38988.5</v>
      </c>
      <c r="E342">
        <v>41060.769999999997</v>
      </c>
      <c r="F342">
        <v>38807.5</v>
      </c>
      <c r="G342">
        <v>40429.379999999997</v>
      </c>
      <c r="H342">
        <v>2719.45</v>
      </c>
      <c r="I342" t="str">
        <f t="shared" si="40"/>
        <v>6/14/21</v>
      </c>
      <c r="J342" t="str">
        <f t="shared" si="41"/>
        <v>Jun</v>
      </c>
      <c r="K342" t="str">
        <f t="shared" si="42"/>
        <v>BTCUSD</v>
      </c>
      <c r="L342" t="str">
        <f t="shared" si="43"/>
        <v>38988.5</v>
      </c>
      <c r="M342" t="str">
        <f t="shared" si="44"/>
        <v>41060.77</v>
      </c>
      <c r="N342" t="str">
        <f t="shared" si="45"/>
        <v>38807.5</v>
      </c>
      <c r="O342" t="str">
        <f t="shared" si="46"/>
        <v>40429.38</v>
      </c>
      <c r="P342" t="str">
        <f t="shared" si="47"/>
        <v>2719.45</v>
      </c>
      <c r="S342" s="21" t="s">
        <v>128</v>
      </c>
      <c r="T342" t="s">
        <v>100</v>
      </c>
      <c r="U342" t="s">
        <v>10</v>
      </c>
      <c r="V342">
        <v>54312.41</v>
      </c>
      <c r="W342">
        <v>54755.360000000001</v>
      </c>
      <c r="X342">
        <v>52389.42</v>
      </c>
      <c r="Y342">
        <v>53750.01</v>
      </c>
      <c r="Z342">
        <v>1561.01</v>
      </c>
      <c r="AA342" t="str">
        <f>TRIM(S342)</f>
        <v>4/29/21</v>
      </c>
      <c r="AB342" t="str">
        <f>LEFT(TRIM(T342),3)</f>
        <v>Apr</v>
      </c>
      <c r="AC342" t="str">
        <f>TRIM(U342)</f>
        <v>BTCUSD</v>
      </c>
      <c r="AD342" t="str">
        <f>TRIM(V342)</f>
        <v>54312.41</v>
      </c>
      <c r="AE342" t="str">
        <f>TRIM(W342)</f>
        <v>54755.36</v>
      </c>
      <c r="AF342" t="str">
        <f>TRIM(X342)</f>
        <v>52389.42</v>
      </c>
      <c r="AG342" t="str">
        <f>TRIM(Y342)</f>
        <v>53750.01</v>
      </c>
      <c r="AH342" t="str">
        <f>TRIM(Z342)</f>
        <v>1561.01</v>
      </c>
    </row>
    <row r="343" spans="1:34" x14ac:dyDescent="0.25">
      <c r="A343" t="s">
        <v>177</v>
      </c>
      <c r="B343" t="s">
        <v>163</v>
      </c>
      <c r="C343" t="s">
        <v>10</v>
      </c>
      <c r="D343">
        <v>40429.379999999997</v>
      </c>
      <c r="E343">
        <v>41380.019999999997</v>
      </c>
      <c r="F343">
        <v>39503.9</v>
      </c>
      <c r="G343">
        <v>40043.69</v>
      </c>
      <c r="H343">
        <v>2687.61</v>
      </c>
      <c r="I343" t="str">
        <f t="shared" si="40"/>
        <v>6/15/21</v>
      </c>
      <c r="J343" t="str">
        <f t="shared" si="41"/>
        <v>Jun</v>
      </c>
      <c r="K343" t="str">
        <f t="shared" si="42"/>
        <v>BTCUSD</v>
      </c>
      <c r="L343" t="str">
        <f t="shared" si="43"/>
        <v>40429.38</v>
      </c>
      <c r="M343" t="str">
        <f t="shared" si="44"/>
        <v>41380.02</v>
      </c>
      <c r="N343" t="str">
        <f t="shared" si="45"/>
        <v>39503.9</v>
      </c>
      <c r="O343" t="str">
        <f t="shared" si="46"/>
        <v>40043.69</v>
      </c>
      <c r="P343" t="str">
        <f t="shared" si="47"/>
        <v>2687.61</v>
      </c>
      <c r="S343" s="21" t="s">
        <v>102</v>
      </c>
      <c r="T343" t="s">
        <v>100</v>
      </c>
      <c r="U343" t="s">
        <v>10</v>
      </c>
      <c r="V343">
        <v>59251.040000000001</v>
      </c>
      <c r="W343">
        <v>59851.519999999997</v>
      </c>
      <c r="X343">
        <v>56500</v>
      </c>
      <c r="Y343">
        <v>57557.71</v>
      </c>
      <c r="Z343">
        <v>834.45</v>
      </c>
      <c r="AA343" t="str">
        <f>TRIM(S343)</f>
        <v>4/3/21</v>
      </c>
      <c r="AB343" t="str">
        <f>LEFT(TRIM(T343),3)</f>
        <v>Apr</v>
      </c>
      <c r="AC343" t="str">
        <f>TRIM(U343)</f>
        <v>BTCUSD</v>
      </c>
      <c r="AD343" t="str">
        <f>TRIM(V343)</f>
        <v>59251.04</v>
      </c>
      <c r="AE343" t="str">
        <f>TRIM(W343)</f>
        <v>59851.52</v>
      </c>
      <c r="AF343" t="str">
        <f>TRIM(X343)</f>
        <v>56500</v>
      </c>
      <c r="AG343" t="str">
        <f>TRIM(Y343)</f>
        <v>57557.71</v>
      </c>
      <c r="AH343" t="str">
        <f>TRIM(Z343)</f>
        <v>834.45</v>
      </c>
    </row>
    <row r="344" spans="1:34" x14ac:dyDescent="0.25">
      <c r="A344" t="s">
        <v>20</v>
      </c>
      <c r="B344" t="s">
        <v>9</v>
      </c>
      <c r="C344" t="s">
        <v>10</v>
      </c>
      <c r="D344">
        <v>37040.699999999997</v>
      </c>
      <c r="E344">
        <v>40112.79</v>
      </c>
      <c r="F344">
        <v>36751.4</v>
      </c>
      <c r="G344">
        <v>38706.519999999997</v>
      </c>
      <c r="H344">
        <v>2686.51</v>
      </c>
      <c r="I344" t="str">
        <f t="shared" si="40"/>
        <v>1/14/21</v>
      </c>
      <c r="J344" t="str">
        <f t="shared" si="41"/>
        <v>Jan</v>
      </c>
      <c r="K344" t="str">
        <f t="shared" si="42"/>
        <v>BTCUSD</v>
      </c>
      <c r="L344" t="str">
        <f t="shared" si="43"/>
        <v>37040.7</v>
      </c>
      <c r="M344" t="str">
        <f t="shared" si="44"/>
        <v>40112.79</v>
      </c>
      <c r="N344" t="str">
        <f t="shared" si="45"/>
        <v>36751.4</v>
      </c>
      <c r="O344" t="str">
        <f t="shared" si="46"/>
        <v>38706.52</v>
      </c>
      <c r="P344" t="str">
        <f t="shared" si="47"/>
        <v>2686.51</v>
      </c>
      <c r="S344" s="21" t="s">
        <v>129</v>
      </c>
      <c r="T344" t="s">
        <v>387</v>
      </c>
      <c r="U344" t="s">
        <v>384</v>
      </c>
      <c r="V344">
        <v>4198.1000000000004</v>
      </c>
      <c r="W344">
        <v>4198.1000000000004</v>
      </c>
      <c r="X344">
        <v>4174.8500000000004</v>
      </c>
      <c r="Y344">
        <v>4181.17</v>
      </c>
      <c r="Z344">
        <v>4273680000</v>
      </c>
      <c r="AA344" t="str">
        <f>TRIM(S344)</f>
        <v>4/30/21</v>
      </c>
      <c r="AB344" t="str">
        <f>LEFT(TRIM(T344),3)</f>
        <v>Apr</v>
      </c>
      <c r="AC344" t="str">
        <f>TRIM(U344)</f>
        <v>SP500</v>
      </c>
      <c r="AD344" t="str">
        <f>TRIM(V344)</f>
        <v>4198.1</v>
      </c>
      <c r="AE344" t="str">
        <f>TRIM(W344)</f>
        <v>4198.1</v>
      </c>
      <c r="AF344" t="str">
        <f>TRIM(X344)</f>
        <v>4174.85</v>
      </c>
      <c r="AG344" t="str">
        <f>TRIM(Y344)</f>
        <v>4181.17</v>
      </c>
      <c r="AH344" t="str">
        <f>TRIM(Z344)</f>
        <v>4273680000</v>
      </c>
    </row>
    <row r="345" spans="1:34" x14ac:dyDescent="0.25">
      <c r="A345" t="s">
        <v>15</v>
      </c>
      <c r="B345" t="s">
        <v>9</v>
      </c>
      <c r="C345" t="s">
        <v>10</v>
      </c>
      <c r="D345">
        <v>40279.03</v>
      </c>
      <c r="E345">
        <v>41470.21</v>
      </c>
      <c r="F345">
        <v>38768.82</v>
      </c>
      <c r="G345">
        <v>40490.5</v>
      </c>
      <c r="H345">
        <v>2678.95</v>
      </c>
      <c r="I345" t="str">
        <f t="shared" si="40"/>
        <v>1/9/21</v>
      </c>
      <c r="J345" t="str">
        <f t="shared" si="41"/>
        <v>Jan</v>
      </c>
      <c r="K345" t="str">
        <f t="shared" si="42"/>
        <v>BTCUSD</v>
      </c>
      <c r="L345" t="str">
        <f t="shared" si="43"/>
        <v>40279.03</v>
      </c>
      <c r="M345" t="str">
        <f t="shared" si="44"/>
        <v>41470.21</v>
      </c>
      <c r="N345" t="str">
        <f t="shared" si="45"/>
        <v>38768.82</v>
      </c>
      <c r="O345" t="str">
        <f t="shared" si="46"/>
        <v>40490.5</v>
      </c>
      <c r="P345" t="str">
        <f t="shared" si="47"/>
        <v>2678.95</v>
      </c>
      <c r="S345" s="21" t="s">
        <v>129</v>
      </c>
      <c r="T345" t="s">
        <v>100</v>
      </c>
      <c r="U345" t="s">
        <v>10</v>
      </c>
      <c r="V345">
        <v>53750.01</v>
      </c>
      <c r="W345">
        <v>58553.71</v>
      </c>
      <c r="X345">
        <v>53750.01</v>
      </c>
      <c r="Y345">
        <v>58272.25</v>
      </c>
      <c r="Z345">
        <v>1869.51</v>
      </c>
      <c r="AA345" t="str">
        <f>TRIM(S345)</f>
        <v>4/30/21</v>
      </c>
      <c r="AB345" t="str">
        <f>LEFT(TRIM(T345),3)</f>
        <v>Apr</v>
      </c>
      <c r="AC345" t="str">
        <f>TRIM(U345)</f>
        <v>BTCUSD</v>
      </c>
      <c r="AD345" t="str">
        <f>TRIM(V345)</f>
        <v>53750.01</v>
      </c>
      <c r="AE345" t="str">
        <f>TRIM(W345)</f>
        <v>58553.71</v>
      </c>
      <c r="AF345" t="str">
        <f>TRIM(X345)</f>
        <v>53750.01</v>
      </c>
      <c r="AG345" t="str">
        <f>TRIM(Y345)</f>
        <v>58272.25</v>
      </c>
      <c r="AH345" t="str">
        <f>TRIM(Z345)</f>
        <v>1869.51</v>
      </c>
    </row>
    <row r="346" spans="1:34" x14ac:dyDescent="0.25">
      <c r="A346" t="s">
        <v>124</v>
      </c>
      <c r="B346" t="s">
        <v>100</v>
      </c>
      <c r="C346" t="s">
        <v>10</v>
      </c>
      <c r="D346">
        <v>49721.97</v>
      </c>
      <c r="E346">
        <v>52567.77</v>
      </c>
      <c r="F346">
        <v>47000</v>
      </c>
      <c r="G346">
        <v>52435.9</v>
      </c>
      <c r="H346">
        <v>2662.93</v>
      </c>
      <c r="I346" t="str">
        <f t="shared" si="40"/>
        <v>4/25/21</v>
      </c>
      <c r="J346" t="str">
        <f t="shared" si="41"/>
        <v>Apr</v>
      </c>
      <c r="K346" t="str">
        <f t="shared" si="42"/>
        <v>BTCUSD</v>
      </c>
      <c r="L346" t="str">
        <f t="shared" si="43"/>
        <v>49721.97</v>
      </c>
      <c r="M346" t="str">
        <f t="shared" si="44"/>
        <v>52567.77</v>
      </c>
      <c r="N346" t="str">
        <f t="shared" si="45"/>
        <v>47000</v>
      </c>
      <c r="O346" t="str">
        <f t="shared" si="46"/>
        <v>52435.9</v>
      </c>
      <c r="P346" t="str">
        <f t="shared" si="47"/>
        <v>2662.93</v>
      </c>
      <c r="S346" s="21" t="s">
        <v>103</v>
      </c>
      <c r="T346" t="s">
        <v>100</v>
      </c>
      <c r="U346" t="s">
        <v>10</v>
      </c>
      <c r="V346">
        <v>57557.71</v>
      </c>
      <c r="W346">
        <v>58500.94</v>
      </c>
      <c r="X346">
        <v>57042.53</v>
      </c>
      <c r="Y346">
        <v>57479.64</v>
      </c>
      <c r="Z346">
        <v>288.3</v>
      </c>
      <c r="AA346" t="str">
        <f>TRIM(S346)</f>
        <v>4/4/21</v>
      </c>
      <c r="AB346" t="str">
        <f>LEFT(TRIM(T346),3)</f>
        <v>Apr</v>
      </c>
      <c r="AC346" t="str">
        <f>TRIM(U346)</f>
        <v>BTCUSD</v>
      </c>
      <c r="AD346" t="str">
        <f>TRIM(V346)</f>
        <v>57557.71</v>
      </c>
      <c r="AE346" t="str">
        <f>TRIM(W346)</f>
        <v>58500.94</v>
      </c>
      <c r="AF346" t="str">
        <f>TRIM(X346)</f>
        <v>57042.53</v>
      </c>
      <c r="AG346" t="str">
        <f>TRIM(Y346)</f>
        <v>57479.64</v>
      </c>
      <c r="AH346" t="str">
        <f>TRIM(Z346)</f>
        <v>288.3</v>
      </c>
    </row>
    <row r="347" spans="1:34" x14ac:dyDescent="0.25">
      <c r="A347" t="s">
        <v>42</v>
      </c>
      <c r="B347" t="s">
        <v>39</v>
      </c>
      <c r="C347" t="s">
        <v>10</v>
      </c>
      <c r="D347">
        <v>37551.56</v>
      </c>
      <c r="E347">
        <v>38785.99</v>
      </c>
      <c r="F347">
        <v>36211.08</v>
      </c>
      <c r="G347">
        <v>37380.18</v>
      </c>
      <c r="H347">
        <v>2637.09</v>
      </c>
      <c r="I347" t="str">
        <f t="shared" si="40"/>
        <v>2/4/21</v>
      </c>
      <c r="J347" t="str">
        <f t="shared" si="41"/>
        <v>Feb</v>
      </c>
      <c r="K347" t="str">
        <f t="shared" si="42"/>
        <v>BTCUSD</v>
      </c>
      <c r="L347" t="str">
        <f t="shared" si="43"/>
        <v>37551.56</v>
      </c>
      <c r="M347" t="str">
        <f t="shared" si="44"/>
        <v>38785.99</v>
      </c>
      <c r="N347" t="str">
        <f t="shared" si="45"/>
        <v>36211.08</v>
      </c>
      <c r="O347" t="str">
        <f t="shared" si="46"/>
        <v>37380.18</v>
      </c>
      <c r="P347" t="str">
        <f t="shared" si="47"/>
        <v>2637.09</v>
      </c>
      <c r="S347" s="21" t="s">
        <v>104</v>
      </c>
      <c r="T347" t="s">
        <v>387</v>
      </c>
      <c r="U347" t="s">
        <v>384</v>
      </c>
      <c r="V347">
        <v>4034.44</v>
      </c>
      <c r="W347">
        <v>4083.42</v>
      </c>
      <c r="X347">
        <v>4034.44</v>
      </c>
      <c r="Y347">
        <v>4077.91</v>
      </c>
      <c r="Z347">
        <v>3999760000</v>
      </c>
      <c r="AA347" t="str">
        <f>TRIM(S347)</f>
        <v>4/5/21</v>
      </c>
      <c r="AB347" t="str">
        <f>LEFT(TRIM(T347),3)</f>
        <v>Apr</v>
      </c>
      <c r="AC347" t="str">
        <f>TRIM(U347)</f>
        <v>SP500</v>
      </c>
      <c r="AD347" t="str">
        <f>TRIM(V347)</f>
        <v>4034.44</v>
      </c>
      <c r="AE347" t="str">
        <f>TRIM(W347)</f>
        <v>4083.42</v>
      </c>
      <c r="AF347" t="str">
        <f>TRIM(X347)</f>
        <v>4034.44</v>
      </c>
      <c r="AG347" t="str">
        <f>TRIM(Y347)</f>
        <v>4077.91</v>
      </c>
      <c r="AH347" t="str">
        <f>TRIM(Z347)</f>
        <v>3999760000</v>
      </c>
    </row>
    <row r="348" spans="1:34" x14ac:dyDescent="0.25">
      <c r="A348" t="s">
        <v>306</v>
      </c>
      <c r="B348" t="s">
        <v>289</v>
      </c>
      <c r="C348" t="s">
        <v>10</v>
      </c>
      <c r="D348">
        <v>62100</v>
      </c>
      <c r="E348">
        <v>62973.38</v>
      </c>
      <c r="F348">
        <v>59926.13</v>
      </c>
      <c r="G348">
        <v>62600</v>
      </c>
      <c r="H348">
        <v>2631.53</v>
      </c>
      <c r="I348" t="str">
        <f t="shared" si="40"/>
        <v>10/18/21</v>
      </c>
      <c r="J348" t="str">
        <f t="shared" si="41"/>
        <v>Oct</v>
      </c>
      <c r="K348" t="str">
        <f t="shared" si="42"/>
        <v>BTCUSD</v>
      </c>
      <c r="L348" t="str">
        <f t="shared" si="43"/>
        <v>62100</v>
      </c>
      <c r="M348" t="str">
        <f t="shared" si="44"/>
        <v>62973.38</v>
      </c>
      <c r="N348" t="str">
        <f t="shared" si="45"/>
        <v>59926.13</v>
      </c>
      <c r="O348" t="str">
        <f t="shared" si="46"/>
        <v>62600</v>
      </c>
      <c r="P348" t="str">
        <f t="shared" si="47"/>
        <v>2631.53</v>
      </c>
      <c r="S348" s="21" t="s">
        <v>104</v>
      </c>
      <c r="T348" t="s">
        <v>100</v>
      </c>
      <c r="U348" t="s">
        <v>10</v>
      </c>
      <c r="V348">
        <v>57479.64</v>
      </c>
      <c r="W348">
        <v>59468.95</v>
      </c>
      <c r="X348">
        <v>56810.28</v>
      </c>
      <c r="Y348">
        <v>58638.14</v>
      </c>
      <c r="Z348">
        <v>845.18</v>
      </c>
      <c r="AA348" t="str">
        <f>TRIM(S348)</f>
        <v>4/5/21</v>
      </c>
      <c r="AB348" t="str">
        <f>LEFT(TRIM(T348),3)</f>
        <v>Apr</v>
      </c>
      <c r="AC348" t="str">
        <f>TRIM(U348)</f>
        <v>BTCUSD</v>
      </c>
      <c r="AD348" t="str">
        <f>TRIM(V348)</f>
        <v>57479.64</v>
      </c>
      <c r="AE348" t="str">
        <f>TRIM(W348)</f>
        <v>59468.95</v>
      </c>
      <c r="AF348" t="str">
        <f>TRIM(X348)</f>
        <v>56810.28</v>
      </c>
      <c r="AG348" t="str">
        <f>TRIM(Y348)</f>
        <v>58638.14</v>
      </c>
      <c r="AH348" t="str">
        <f>TRIM(Z348)</f>
        <v>845.18</v>
      </c>
    </row>
    <row r="349" spans="1:34" x14ac:dyDescent="0.25">
      <c r="A349" t="s">
        <v>223</v>
      </c>
      <c r="B349" t="s">
        <v>194</v>
      </c>
      <c r="C349" t="s">
        <v>10</v>
      </c>
      <c r="D349">
        <v>39982.79</v>
      </c>
      <c r="E349">
        <v>42400</v>
      </c>
      <c r="F349">
        <v>38350</v>
      </c>
      <c r="G349">
        <v>41840.36</v>
      </c>
      <c r="H349">
        <v>2600.84</v>
      </c>
      <c r="I349" t="str">
        <f t="shared" si="40"/>
        <v>7/30/21</v>
      </c>
      <c r="J349" t="str">
        <f t="shared" si="41"/>
        <v>Jul</v>
      </c>
      <c r="K349" t="str">
        <f t="shared" si="42"/>
        <v>BTCUSD</v>
      </c>
      <c r="L349" t="str">
        <f t="shared" si="43"/>
        <v>39982.79</v>
      </c>
      <c r="M349" t="str">
        <f t="shared" si="44"/>
        <v>42400</v>
      </c>
      <c r="N349" t="str">
        <f t="shared" si="45"/>
        <v>38350</v>
      </c>
      <c r="O349" t="str">
        <f t="shared" si="46"/>
        <v>41840.36</v>
      </c>
      <c r="P349" t="str">
        <f t="shared" si="47"/>
        <v>2600.84</v>
      </c>
      <c r="S349" s="21" t="s">
        <v>105</v>
      </c>
      <c r="T349" t="s">
        <v>387</v>
      </c>
      <c r="U349" t="s">
        <v>384</v>
      </c>
      <c r="V349">
        <v>4075.57</v>
      </c>
      <c r="W349">
        <v>4086.23</v>
      </c>
      <c r="X349">
        <v>4068.14</v>
      </c>
      <c r="Y349">
        <v>4073.94</v>
      </c>
      <c r="Z349">
        <v>4027880000</v>
      </c>
      <c r="AA349" t="str">
        <f>TRIM(S349)</f>
        <v>4/6/21</v>
      </c>
      <c r="AB349" t="str">
        <f>LEFT(TRIM(T349),3)</f>
        <v>Apr</v>
      </c>
      <c r="AC349" t="str">
        <f>TRIM(U349)</f>
        <v>SP500</v>
      </c>
      <c r="AD349" t="str">
        <f>TRIM(V349)</f>
        <v>4075.57</v>
      </c>
      <c r="AE349" t="str">
        <f>TRIM(W349)</f>
        <v>4086.23</v>
      </c>
      <c r="AF349" t="str">
        <f>TRIM(X349)</f>
        <v>4068.14</v>
      </c>
      <c r="AG349" t="str">
        <f>TRIM(Y349)</f>
        <v>4073.94</v>
      </c>
      <c r="AH349" t="str">
        <f>TRIM(Z349)</f>
        <v>4027880000</v>
      </c>
    </row>
    <row r="350" spans="1:34" x14ac:dyDescent="0.25">
      <c r="A350" t="s">
        <v>49</v>
      </c>
      <c r="B350" t="s">
        <v>39</v>
      </c>
      <c r="C350" t="s">
        <v>10</v>
      </c>
      <c r="D350">
        <v>45513.94</v>
      </c>
      <c r="E350">
        <v>48975</v>
      </c>
      <c r="F350">
        <v>44457.55</v>
      </c>
      <c r="G350">
        <v>47624.29</v>
      </c>
      <c r="H350">
        <v>2589</v>
      </c>
      <c r="I350" t="str">
        <f t="shared" si="40"/>
        <v>2/11/21</v>
      </c>
      <c r="J350" t="str">
        <f t="shared" si="41"/>
        <v>Feb</v>
      </c>
      <c r="K350" t="str">
        <f t="shared" si="42"/>
        <v>BTCUSD</v>
      </c>
      <c r="L350" t="str">
        <f t="shared" si="43"/>
        <v>45513.94</v>
      </c>
      <c r="M350" t="str">
        <f t="shared" si="44"/>
        <v>48975</v>
      </c>
      <c r="N350" t="str">
        <f t="shared" si="45"/>
        <v>44457.55</v>
      </c>
      <c r="O350" t="str">
        <f t="shared" si="46"/>
        <v>47624.29</v>
      </c>
      <c r="P350" t="str">
        <f t="shared" si="47"/>
        <v>2589</v>
      </c>
      <c r="S350" s="21" t="s">
        <v>105</v>
      </c>
      <c r="T350" t="s">
        <v>100</v>
      </c>
      <c r="U350" t="s">
        <v>10</v>
      </c>
      <c r="V350">
        <v>58638.14</v>
      </c>
      <c r="W350">
        <v>59028.19</v>
      </c>
      <c r="X350">
        <v>57255</v>
      </c>
      <c r="Y350">
        <v>57934.16</v>
      </c>
      <c r="Z350">
        <v>1173.72</v>
      </c>
      <c r="AA350" t="str">
        <f>TRIM(S350)</f>
        <v>4/6/21</v>
      </c>
      <c r="AB350" t="str">
        <f>LEFT(TRIM(T350),3)</f>
        <v>Apr</v>
      </c>
      <c r="AC350" t="str">
        <f>TRIM(U350)</f>
        <v>BTCUSD</v>
      </c>
      <c r="AD350" t="str">
        <f>TRIM(V350)</f>
        <v>58638.14</v>
      </c>
      <c r="AE350" t="str">
        <f>TRIM(W350)</f>
        <v>59028.19</v>
      </c>
      <c r="AF350" t="str">
        <f>TRIM(X350)</f>
        <v>57255</v>
      </c>
      <c r="AG350" t="str">
        <f>TRIM(Y350)</f>
        <v>57934.16</v>
      </c>
      <c r="AH350" t="str">
        <f>TRIM(Z350)</f>
        <v>1173.72</v>
      </c>
    </row>
    <row r="351" spans="1:34" x14ac:dyDescent="0.25">
      <c r="A351" t="s">
        <v>116</v>
      </c>
      <c r="B351" t="s">
        <v>100</v>
      </c>
      <c r="C351" t="s">
        <v>10</v>
      </c>
      <c r="D351">
        <v>62450</v>
      </c>
      <c r="E351">
        <v>62545.78</v>
      </c>
      <c r="F351">
        <v>50622.32</v>
      </c>
      <c r="G351">
        <v>55992.97</v>
      </c>
      <c r="H351">
        <v>2586.09</v>
      </c>
      <c r="I351" t="str">
        <f t="shared" si="40"/>
        <v>4/17/21</v>
      </c>
      <c r="J351" t="str">
        <f t="shared" si="41"/>
        <v>Apr</v>
      </c>
      <c r="K351" t="str">
        <f t="shared" si="42"/>
        <v>BTCUSD</v>
      </c>
      <c r="L351" t="str">
        <f t="shared" si="43"/>
        <v>62450</v>
      </c>
      <c r="M351" t="str">
        <f t="shared" si="44"/>
        <v>62545.78</v>
      </c>
      <c r="N351" t="str">
        <f t="shared" si="45"/>
        <v>50622.32</v>
      </c>
      <c r="O351" t="str">
        <f t="shared" si="46"/>
        <v>55992.97</v>
      </c>
      <c r="P351" t="str">
        <f t="shared" si="47"/>
        <v>2586.09</v>
      </c>
      <c r="S351" s="21" t="s">
        <v>106</v>
      </c>
      <c r="T351" t="s">
        <v>387</v>
      </c>
      <c r="U351" t="s">
        <v>384</v>
      </c>
      <c r="V351">
        <v>4074.29</v>
      </c>
      <c r="W351">
        <v>4083.13</v>
      </c>
      <c r="X351">
        <v>4068.31</v>
      </c>
      <c r="Y351">
        <v>4079.95</v>
      </c>
      <c r="Z351">
        <v>4112640000</v>
      </c>
      <c r="AA351" t="str">
        <f>TRIM(S351)</f>
        <v>4/7/21</v>
      </c>
      <c r="AB351" t="str">
        <f>LEFT(TRIM(T351),3)</f>
        <v>Apr</v>
      </c>
      <c r="AC351" t="str">
        <f>TRIM(U351)</f>
        <v>SP500</v>
      </c>
      <c r="AD351" t="str">
        <f>TRIM(V351)</f>
        <v>4074.29</v>
      </c>
      <c r="AE351" t="str">
        <f>TRIM(W351)</f>
        <v>4083.13</v>
      </c>
      <c r="AF351" t="str">
        <f>TRIM(X351)</f>
        <v>4068.31</v>
      </c>
      <c r="AG351" t="str">
        <f>TRIM(Y351)</f>
        <v>4079.95</v>
      </c>
      <c r="AH351" t="str">
        <f>TRIM(Z351)</f>
        <v>4112640000</v>
      </c>
    </row>
    <row r="352" spans="1:34" x14ac:dyDescent="0.25">
      <c r="A352" t="s">
        <v>140</v>
      </c>
      <c r="B352" t="s">
        <v>131</v>
      </c>
      <c r="C352" t="s">
        <v>10</v>
      </c>
      <c r="D352">
        <v>59407.78</v>
      </c>
      <c r="E352">
        <v>59584.99</v>
      </c>
      <c r="F352">
        <v>53434.31</v>
      </c>
      <c r="G352">
        <v>55194.75</v>
      </c>
      <c r="H352">
        <v>2583.42</v>
      </c>
      <c r="I352" t="str">
        <f t="shared" si="40"/>
        <v>5/10/21</v>
      </c>
      <c r="J352" t="str">
        <f t="shared" si="41"/>
        <v>May</v>
      </c>
      <c r="K352" t="str">
        <f t="shared" si="42"/>
        <v>BTCUSD</v>
      </c>
      <c r="L352" t="str">
        <f t="shared" si="43"/>
        <v>59407.78</v>
      </c>
      <c r="M352" t="str">
        <f t="shared" si="44"/>
        <v>59584.99</v>
      </c>
      <c r="N352" t="str">
        <f t="shared" si="45"/>
        <v>53434.31</v>
      </c>
      <c r="O352" t="str">
        <f t="shared" si="46"/>
        <v>55194.75</v>
      </c>
      <c r="P352" t="str">
        <f t="shared" si="47"/>
        <v>2583.42</v>
      </c>
      <c r="S352" s="21" t="s">
        <v>106</v>
      </c>
      <c r="T352" t="s">
        <v>100</v>
      </c>
      <c r="U352" t="s">
        <v>10</v>
      </c>
      <c r="V352">
        <v>57934.16</v>
      </c>
      <c r="W352">
        <v>58675.79</v>
      </c>
      <c r="X352">
        <v>55450</v>
      </c>
      <c r="Y352">
        <v>56559.59</v>
      </c>
      <c r="Z352">
        <v>1994.91</v>
      </c>
      <c r="AA352" t="str">
        <f>TRIM(S352)</f>
        <v>4/7/21</v>
      </c>
      <c r="AB352" t="str">
        <f>LEFT(TRIM(T352),3)</f>
        <v>Apr</v>
      </c>
      <c r="AC352" t="str">
        <f>TRIM(U352)</f>
        <v>BTCUSD</v>
      </c>
      <c r="AD352" t="str">
        <f>TRIM(V352)</f>
        <v>57934.16</v>
      </c>
      <c r="AE352" t="str">
        <f>TRIM(W352)</f>
        <v>58675.79</v>
      </c>
      <c r="AF352" t="str">
        <f>TRIM(X352)</f>
        <v>55450</v>
      </c>
      <c r="AG352" t="str">
        <f>TRIM(Y352)</f>
        <v>56559.59</v>
      </c>
      <c r="AH352" t="str">
        <f>TRIM(Z352)</f>
        <v>1994.91</v>
      </c>
    </row>
    <row r="353" spans="1:34" x14ac:dyDescent="0.25">
      <c r="A353" t="s">
        <v>41</v>
      </c>
      <c r="B353" t="s">
        <v>39</v>
      </c>
      <c r="C353" t="s">
        <v>10</v>
      </c>
      <c r="D353">
        <v>36467.279999999999</v>
      </c>
      <c r="E353">
        <v>38375</v>
      </c>
      <c r="F353">
        <v>35583.18</v>
      </c>
      <c r="G353">
        <v>37551.56</v>
      </c>
      <c r="H353">
        <v>2559.71</v>
      </c>
      <c r="I353" t="str">
        <f t="shared" si="40"/>
        <v>2/3/21</v>
      </c>
      <c r="J353" t="str">
        <f t="shared" si="41"/>
        <v>Feb</v>
      </c>
      <c r="K353" t="str">
        <f t="shared" si="42"/>
        <v>BTCUSD</v>
      </c>
      <c r="L353" t="str">
        <f t="shared" si="43"/>
        <v>36467.28</v>
      </c>
      <c r="M353" t="str">
        <f t="shared" si="44"/>
        <v>38375</v>
      </c>
      <c r="N353" t="str">
        <f t="shared" si="45"/>
        <v>35583.18</v>
      </c>
      <c r="O353" t="str">
        <f t="shared" si="46"/>
        <v>37551.56</v>
      </c>
      <c r="P353" t="str">
        <f t="shared" si="47"/>
        <v>2559.71</v>
      </c>
      <c r="S353" s="21" t="s">
        <v>107</v>
      </c>
      <c r="T353" t="s">
        <v>387</v>
      </c>
      <c r="U353" t="s">
        <v>384</v>
      </c>
      <c r="V353">
        <v>4089.95</v>
      </c>
      <c r="W353">
        <v>4098.1899999999996</v>
      </c>
      <c r="X353">
        <v>4082.54</v>
      </c>
      <c r="Y353">
        <v>4097.17</v>
      </c>
      <c r="Z353">
        <v>3901910000</v>
      </c>
      <c r="AA353" t="str">
        <f>TRIM(S353)</f>
        <v>4/8/21</v>
      </c>
      <c r="AB353" t="str">
        <f>LEFT(TRIM(T353),3)</f>
        <v>Apr</v>
      </c>
      <c r="AC353" t="str">
        <f>TRIM(U353)</f>
        <v>SP500</v>
      </c>
      <c r="AD353" t="str">
        <f>TRIM(V353)</f>
        <v>4089.95</v>
      </c>
      <c r="AE353" t="str">
        <f>TRIM(W353)</f>
        <v>4098.19</v>
      </c>
      <c r="AF353" t="str">
        <f>TRIM(X353)</f>
        <v>4082.54</v>
      </c>
      <c r="AG353" t="str">
        <f>TRIM(Y353)</f>
        <v>4097.17</v>
      </c>
      <c r="AH353" t="str">
        <f>TRIM(Z353)</f>
        <v>3901910000</v>
      </c>
    </row>
    <row r="354" spans="1:34" x14ac:dyDescent="0.25">
      <c r="A354" t="s">
        <v>91</v>
      </c>
      <c r="B354" t="s">
        <v>68</v>
      </c>
      <c r="C354" t="s">
        <v>10</v>
      </c>
      <c r="D354">
        <v>54375.12</v>
      </c>
      <c r="E354">
        <v>57245</v>
      </c>
      <c r="F354">
        <v>51533.89</v>
      </c>
      <c r="G354">
        <v>52152.85</v>
      </c>
      <c r="H354">
        <v>2556.02</v>
      </c>
      <c r="I354" t="str">
        <f t="shared" si="40"/>
        <v>3/24/21</v>
      </c>
      <c r="J354" t="str">
        <f t="shared" si="41"/>
        <v>Mar</v>
      </c>
      <c r="K354" t="str">
        <f t="shared" si="42"/>
        <v>BTCUSD</v>
      </c>
      <c r="L354" t="str">
        <f t="shared" si="43"/>
        <v>54375.12</v>
      </c>
      <c r="M354" t="str">
        <f t="shared" si="44"/>
        <v>57245</v>
      </c>
      <c r="N354" t="str">
        <f t="shared" si="45"/>
        <v>51533.89</v>
      </c>
      <c r="O354" t="str">
        <f t="shared" si="46"/>
        <v>52152.85</v>
      </c>
      <c r="P354" t="str">
        <f t="shared" si="47"/>
        <v>2556.02</v>
      </c>
      <c r="S354" s="21" t="s">
        <v>107</v>
      </c>
      <c r="T354" t="s">
        <v>100</v>
      </c>
      <c r="U354" t="s">
        <v>10</v>
      </c>
      <c r="V354">
        <v>56559.59</v>
      </c>
      <c r="W354">
        <v>58400</v>
      </c>
      <c r="X354">
        <v>56370.7</v>
      </c>
      <c r="Y354">
        <v>58014.19</v>
      </c>
      <c r="Z354">
        <v>762.92</v>
      </c>
      <c r="AA354" t="str">
        <f>TRIM(S354)</f>
        <v>4/8/21</v>
      </c>
      <c r="AB354" t="str">
        <f>LEFT(TRIM(T354),3)</f>
        <v>Apr</v>
      </c>
      <c r="AC354" t="str">
        <f>TRIM(U354)</f>
        <v>BTCUSD</v>
      </c>
      <c r="AD354" t="str">
        <f>TRIM(V354)</f>
        <v>56559.59</v>
      </c>
      <c r="AE354" t="str">
        <f>TRIM(W354)</f>
        <v>58400</v>
      </c>
      <c r="AF354" t="str">
        <f>TRIM(X354)</f>
        <v>56370.7</v>
      </c>
      <c r="AG354" t="str">
        <f>TRIM(Y354)</f>
        <v>58014.19</v>
      </c>
      <c r="AH354" t="str">
        <f>TRIM(Z354)</f>
        <v>762.92</v>
      </c>
    </row>
    <row r="355" spans="1:34" x14ac:dyDescent="0.25">
      <c r="A355" t="s">
        <v>32</v>
      </c>
      <c r="B355" t="s">
        <v>9</v>
      </c>
      <c r="C355" t="s">
        <v>10</v>
      </c>
      <c r="D355">
        <v>31557.64</v>
      </c>
      <c r="E355">
        <v>32951</v>
      </c>
      <c r="F355">
        <v>30833.97</v>
      </c>
      <c r="G355">
        <v>31852.6</v>
      </c>
      <c r="H355">
        <v>2542.86</v>
      </c>
      <c r="I355" t="str">
        <f t="shared" si="40"/>
        <v>1/26/21</v>
      </c>
      <c r="J355" t="str">
        <f t="shared" si="41"/>
        <v>Jan</v>
      </c>
      <c r="K355" t="str">
        <f t="shared" si="42"/>
        <v>BTCUSD</v>
      </c>
      <c r="L355" t="str">
        <f t="shared" si="43"/>
        <v>31557.64</v>
      </c>
      <c r="M355" t="str">
        <f t="shared" si="44"/>
        <v>32951</v>
      </c>
      <c r="N355" t="str">
        <f t="shared" si="45"/>
        <v>30833.97</v>
      </c>
      <c r="O355" t="str">
        <f t="shared" si="46"/>
        <v>31852.6</v>
      </c>
      <c r="P355" t="str">
        <f t="shared" si="47"/>
        <v>2542.86</v>
      </c>
      <c r="S355" s="21" t="s">
        <v>108</v>
      </c>
      <c r="T355" t="s">
        <v>387</v>
      </c>
      <c r="U355" t="s">
        <v>384</v>
      </c>
      <c r="V355">
        <v>4096.1099999999997</v>
      </c>
      <c r="W355">
        <v>4129.4799999999996</v>
      </c>
      <c r="X355">
        <v>4095.51</v>
      </c>
      <c r="Y355">
        <v>4128.8</v>
      </c>
      <c r="Z355">
        <v>3634910000</v>
      </c>
      <c r="AA355" t="str">
        <f>TRIM(S355)</f>
        <v>4/9/21</v>
      </c>
      <c r="AB355" t="str">
        <f>LEFT(TRIM(T355),3)</f>
        <v>Apr</v>
      </c>
      <c r="AC355" t="str">
        <f>TRIM(U355)</f>
        <v>SP500</v>
      </c>
      <c r="AD355" t="str">
        <f>TRIM(V355)</f>
        <v>4096.11</v>
      </c>
      <c r="AE355" t="str">
        <f>TRIM(W355)</f>
        <v>4129.48</v>
      </c>
      <c r="AF355" t="str">
        <f>TRIM(X355)</f>
        <v>4095.51</v>
      </c>
      <c r="AG355" t="str">
        <f>TRIM(Y355)</f>
        <v>4128.8</v>
      </c>
      <c r="AH355" t="str">
        <f>TRIM(Z355)</f>
        <v>3634910000</v>
      </c>
    </row>
    <row r="356" spans="1:34" x14ac:dyDescent="0.25">
      <c r="A356" t="s">
        <v>179</v>
      </c>
      <c r="B356" t="s">
        <v>163</v>
      </c>
      <c r="C356" t="s">
        <v>10</v>
      </c>
      <c r="D356">
        <v>38875</v>
      </c>
      <c r="E356">
        <v>39575.03</v>
      </c>
      <c r="F356">
        <v>37221.620000000003</v>
      </c>
      <c r="G356">
        <v>37938.199999999997</v>
      </c>
      <c r="H356">
        <v>2524.23</v>
      </c>
      <c r="I356" t="str">
        <f t="shared" si="40"/>
        <v>6/17/21</v>
      </c>
      <c r="J356" t="str">
        <f t="shared" si="41"/>
        <v>Jun</v>
      </c>
      <c r="K356" t="str">
        <f t="shared" si="42"/>
        <v>BTCUSD</v>
      </c>
      <c r="L356" t="str">
        <f t="shared" si="43"/>
        <v>38875</v>
      </c>
      <c r="M356" t="str">
        <f t="shared" si="44"/>
        <v>39575.03</v>
      </c>
      <c r="N356" t="str">
        <f t="shared" si="45"/>
        <v>37221.62</v>
      </c>
      <c r="O356" t="str">
        <f t="shared" si="46"/>
        <v>37938.2</v>
      </c>
      <c r="P356" t="str">
        <f t="shared" si="47"/>
        <v>2524.23</v>
      </c>
      <c r="S356" s="21" t="s">
        <v>108</v>
      </c>
      <c r="T356" t="s">
        <v>100</v>
      </c>
      <c r="U356" t="s">
        <v>10</v>
      </c>
      <c r="V356">
        <v>58014.19</v>
      </c>
      <c r="W356">
        <v>59170</v>
      </c>
      <c r="X356">
        <v>57689.72</v>
      </c>
      <c r="Y356">
        <v>59160</v>
      </c>
      <c r="Z356">
        <v>930.34</v>
      </c>
      <c r="AA356" t="str">
        <f>TRIM(S356)</f>
        <v>4/9/21</v>
      </c>
      <c r="AB356" t="str">
        <f>LEFT(TRIM(T356),3)</f>
        <v>Apr</v>
      </c>
      <c r="AC356" t="str">
        <f>TRIM(U356)</f>
        <v>BTCUSD</v>
      </c>
      <c r="AD356" t="str">
        <f>TRIM(V356)</f>
        <v>58014.19</v>
      </c>
      <c r="AE356" t="str">
        <f>TRIM(W356)</f>
        <v>59170</v>
      </c>
      <c r="AF356" t="str">
        <f>TRIM(X356)</f>
        <v>57689.72</v>
      </c>
      <c r="AG356" t="str">
        <f>TRIM(Y356)</f>
        <v>59160</v>
      </c>
      <c r="AH356" t="str">
        <f>TRIM(Z356)</f>
        <v>930.34</v>
      </c>
    </row>
    <row r="357" spans="1:34" x14ac:dyDescent="0.25">
      <c r="A357" t="s">
        <v>71</v>
      </c>
      <c r="B357" t="s">
        <v>68</v>
      </c>
      <c r="C357" t="s">
        <v>10</v>
      </c>
      <c r="D357">
        <v>49597.23</v>
      </c>
      <c r="E357">
        <v>50754.39</v>
      </c>
      <c r="F357">
        <v>46297.47</v>
      </c>
      <c r="G357">
        <v>47339.92</v>
      </c>
      <c r="H357">
        <v>2507.35</v>
      </c>
      <c r="I357" t="str">
        <f t="shared" si="40"/>
        <v>3/4/21</v>
      </c>
      <c r="J357" t="str">
        <f t="shared" si="41"/>
        <v>Mar</v>
      </c>
      <c r="K357" t="str">
        <f t="shared" si="42"/>
        <v>BTCUSD</v>
      </c>
      <c r="L357" t="str">
        <f t="shared" si="43"/>
        <v>49597.23</v>
      </c>
      <c r="M357" t="str">
        <f t="shared" si="44"/>
        <v>50754.39</v>
      </c>
      <c r="N357" t="str">
        <f t="shared" si="45"/>
        <v>46297.47</v>
      </c>
      <c r="O357" t="str">
        <f t="shared" si="46"/>
        <v>47339.92</v>
      </c>
      <c r="P357" t="str">
        <f t="shared" si="47"/>
        <v>2507.35</v>
      </c>
      <c r="S357" s="21" t="s">
        <v>130</v>
      </c>
      <c r="T357" t="s">
        <v>131</v>
      </c>
      <c r="U357" t="s">
        <v>10</v>
      </c>
      <c r="V357">
        <v>58272.25</v>
      </c>
      <c r="W357">
        <v>300000</v>
      </c>
      <c r="X357">
        <v>56408.62</v>
      </c>
      <c r="Y357">
        <v>56547.4</v>
      </c>
      <c r="Z357">
        <v>538.94000000000005</v>
      </c>
      <c r="AA357" t="str">
        <f>TRIM(S357)</f>
        <v>5/1/21</v>
      </c>
      <c r="AB357" t="str">
        <f>LEFT(TRIM(T357),3)</f>
        <v>May</v>
      </c>
      <c r="AC357" t="str">
        <f>TRIM(U357)</f>
        <v>BTCUSD</v>
      </c>
      <c r="AD357" t="str">
        <f>TRIM(V357)</f>
        <v>58272.25</v>
      </c>
      <c r="AE357" t="str">
        <f>TRIM(W357)</f>
        <v>300000</v>
      </c>
      <c r="AF357" t="str">
        <f>TRIM(X357)</f>
        <v>56408.62</v>
      </c>
      <c r="AG357" t="str">
        <f>TRIM(Y357)</f>
        <v>56547.4</v>
      </c>
      <c r="AH357" t="str">
        <f>TRIM(Z357)</f>
        <v>538.94</v>
      </c>
    </row>
    <row r="358" spans="1:34" x14ac:dyDescent="0.25">
      <c r="A358" t="s">
        <v>31</v>
      </c>
      <c r="B358" t="s">
        <v>9</v>
      </c>
      <c r="C358" t="s">
        <v>10</v>
      </c>
      <c r="D358">
        <v>33585.440000000002</v>
      </c>
      <c r="E358">
        <v>34885.56</v>
      </c>
      <c r="F358">
        <v>31481.38</v>
      </c>
      <c r="G358">
        <v>31557.64</v>
      </c>
      <c r="H358">
        <v>2502.7800000000002</v>
      </c>
      <c r="I358" t="str">
        <f t="shared" si="40"/>
        <v>1/25/21</v>
      </c>
      <c r="J358" t="str">
        <f t="shared" si="41"/>
        <v>Jan</v>
      </c>
      <c r="K358" t="str">
        <f t="shared" si="42"/>
        <v>BTCUSD</v>
      </c>
      <c r="L358" t="str">
        <f t="shared" si="43"/>
        <v>33585.44</v>
      </c>
      <c r="M358" t="str">
        <f t="shared" si="44"/>
        <v>34885.56</v>
      </c>
      <c r="N358" t="str">
        <f t="shared" si="45"/>
        <v>31481.38</v>
      </c>
      <c r="O358" t="str">
        <f t="shared" si="46"/>
        <v>31557.64</v>
      </c>
      <c r="P358" t="str">
        <f t="shared" si="47"/>
        <v>2502.78</v>
      </c>
      <c r="S358" s="21" t="s">
        <v>140</v>
      </c>
      <c r="T358" t="s">
        <v>131</v>
      </c>
      <c r="U358" t="s">
        <v>384</v>
      </c>
      <c r="V358">
        <v>4228.29</v>
      </c>
      <c r="W358">
        <v>4236.3900000000003</v>
      </c>
      <c r="X358">
        <v>4188.13</v>
      </c>
      <c r="Y358">
        <v>4188.43</v>
      </c>
      <c r="Z358">
        <v>3678970000</v>
      </c>
      <c r="AA358" t="str">
        <f>TRIM(S358)</f>
        <v>5/10/21</v>
      </c>
      <c r="AB358" t="str">
        <f>LEFT(TRIM(T358),3)</f>
        <v>May</v>
      </c>
      <c r="AC358" t="str">
        <f>TRIM(U358)</f>
        <v>SP500</v>
      </c>
      <c r="AD358" t="str">
        <f>TRIM(V358)</f>
        <v>4228.29</v>
      </c>
      <c r="AE358" t="str">
        <f>TRIM(W358)</f>
        <v>4236.39</v>
      </c>
      <c r="AF358" t="str">
        <f>TRIM(X358)</f>
        <v>4188.13</v>
      </c>
      <c r="AG358" t="str">
        <f>TRIM(Y358)</f>
        <v>4188.43</v>
      </c>
      <c r="AH358" t="str">
        <f>TRIM(Z358)</f>
        <v>3678970000</v>
      </c>
    </row>
    <row r="359" spans="1:34" x14ac:dyDescent="0.25">
      <c r="A359" t="s">
        <v>48</v>
      </c>
      <c r="B359" t="s">
        <v>39</v>
      </c>
      <c r="C359" t="s">
        <v>10</v>
      </c>
      <c r="D359">
        <v>46309.88</v>
      </c>
      <c r="E359">
        <v>47367.17</v>
      </c>
      <c r="F359">
        <v>43762.99</v>
      </c>
      <c r="G359">
        <v>45513.94</v>
      </c>
      <c r="H359">
        <v>2479.69</v>
      </c>
      <c r="I359" t="str">
        <f t="shared" si="40"/>
        <v>2/10/21</v>
      </c>
      <c r="J359" t="str">
        <f t="shared" si="41"/>
        <v>Feb</v>
      </c>
      <c r="K359" t="str">
        <f t="shared" si="42"/>
        <v>BTCUSD</v>
      </c>
      <c r="L359" t="str">
        <f t="shared" si="43"/>
        <v>46309.88</v>
      </c>
      <c r="M359" t="str">
        <f t="shared" si="44"/>
        <v>47367.17</v>
      </c>
      <c r="N359" t="str">
        <f t="shared" si="45"/>
        <v>43762.99</v>
      </c>
      <c r="O359" t="str">
        <f t="shared" si="46"/>
        <v>45513.94</v>
      </c>
      <c r="P359" t="str">
        <f t="shared" si="47"/>
        <v>2479.69</v>
      </c>
      <c r="S359" s="21" t="s">
        <v>140</v>
      </c>
      <c r="T359" t="s">
        <v>131</v>
      </c>
      <c r="U359" t="s">
        <v>10</v>
      </c>
      <c r="V359">
        <v>59407.78</v>
      </c>
      <c r="W359">
        <v>59584.99</v>
      </c>
      <c r="X359">
        <v>53434.31</v>
      </c>
      <c r="Y359">
        <v>55194.75</v>
      </c>
      <c r="Z359">
        <v>2583.42</v>
      </c>
      <c r="AA359" t="str">
        <f>TRIM(S359)</f>
        <v>5/10/21</v>
      </c>
      <c r="AB359" t="str">
        <f>LEFT(TRIM(T359),3)</f>
        <v>May</v>
      </c>
      <c r="AC359" t="str">
        <f>TRIM(U359)</f>
        <v>BTCUSD</v>
      </c>
      <c r="AD359" t="str">
        <f>TRIM(V359)</f>
        <v>59407.78</v>
      </c>
      <c r="AE359" t="str">
        <f>TRIM(W359)</f>
        <v>59584.99</v>
      </c>
      <c r="AF359" t="str">
        <f>TRIM(X359)</f>
        <v>53434.31</v>
      </c>
      <c r="AG359" t="str">
        <f>TRIM(Y359)</f>
        <v>55194.75</v>
      </c>
      <c r="AH359" t="str">
        <f>TRIM(Z359)</f>
        <v>2583.42</v>
      </c>
    </row>
    <row r="360" spans="1:34" x14ac:dyDescent="0.25">
      <c r="A360" t="s">
        <v>167</v>
      </c>
      <c r="B360" t="s">
        <v>163</v>
      </c>
      <c r="C360" t="s">
        <v>10</v>
      </c>
      <c r="D360">
        <v>37419.82</v>
      </c>
      <c r="E360">
        <v>37918.57</v>
      </c>
      <c r="F360">
        <v>34820</v>
      </c>
      <c r="G360">
        <v>36025.160000000003</v>
      </c>
      <c r="H360">
        <v>2454.4299999999998</v>
      </c>
      <c r="I360" t="str">
        <f t="shared" si="40"/>
        <v>6/5/21</v>
      </c>
      <c r="J360" t="str">
        <f t="shared" si="41"/>
        <v>Jun</v>
      </c>
      <c r="K360" t="str">
        <f t="shared" si="42"/>
        <v>BTCUSD</v>
      </c>
      <c r="L360" t="str">
        <f t="shared" si="43"/>
        <v>37419.82</v>
      </c>
      <c r="M360" t="str">
        <f t="shared" si="44"/>
        <v>37918.57</v>
      </c>
      <c r="N360" t="str">
        <f t="shared" si="45"/>
        <v>34820</v>
      </c>
      <c r="O360" t="str">
        <f t="shared" si="46"/>
        <v>36025.16</v>
      </c>
      <c r="P360" t="str">
        <f t="shared" si="47"/>
        <v>2454.43</v>
      </c>
      <c r="S360" s="21" t="s">
        <v>141</v>
      </c>
      <c r="T360" t="s">
        <v>131</v>
      </c>
      <c r="U360" t="s">
        <v>384</v>
      </c>
      <c r="V360">
        <v>4150.34</v>
      </c>
      <c r="W360">
        <v>4162.04</v>
      </c>
      <c r="X360">
        <v>4111.53</v>
      </c>
      <c r="Y360">
        <v>4152.1000000000004</v>
      </c>
      <c r="Z360">
        <v>3593110000</v>
      </c>
      <c r="AA360" t="str">
        <f>TRIM(S360)</f>
        <v>5/11/21</v>
      </c>
      <c r="AB360" t="str">
        <f>LEFT(TRIM(T360),3)</f>
        <v>May</v>
      </c>
      <c r="AC360" t="str">
        <f>TRIM(U360)</f>
        <v>SP500</v>
      </c>
      <c r="AD360" t="str">
        <f>TRIM(V360)</f>
        <v>4150.34</v>
      </c>
      <c r="AE360" t="str">
        <f>TRIM(W360)</f>
        <v>4162.04</v>
      </c>
      <c r="AF360" t="str">
        <f>TRIM(X360)</f>
        <v>4111.53</v>
      </c>
      <c r="AG360" t="str">
        <f>TRIM(Y360)</f>
        <v>4152.1</v>
      </c>
      <c r="AH360" t="str">
        <f>TRIM(Z360)</f>
        <v>3593110000</v>
      </c>
    </row>
    <row r="361" spans="1:34" x14ac:dyDescent="0.25">
      <c r="A361" t="s">
        <v>135</v>
      </c>
      <c r="B361" t="s">
        <v>131</v>
      </c>
      <c r="C361" t="s">
        <v>10</v>
      </c>
      <c r="D361">
        <v>54832.2</v>
      </c>
      <c r="E361">
        <v>57974.07</v>
      </c>
      <c r="F361">
        <v>53158.68</v>
      </c>
      <c r="G361">
        <v>56900.44</v>
      </c>
      <c r="H361">
        <v>2430.66</v>
      </c>
      <c r="I361" t="str">
        <f t="shared" si="40"/>
        <v>5/5/21</v>
      </c>
      <c r="J361" t="str">
        <f t="shared" si="41"/>
        <v>May</v>
      </c>
      <c r="K361" t="str">
        <f t="shared" si="42"/>
        <v>BTCUSD</v>
      </c>
      <c r="L361" t="str">
        <f t="shared" si="43"/>
        <v>54832.2</v>
      </c>
      <c r="M361" t="str">
        <f t="shared" si="44"/>
        <v>57974.07</v>
      </c>
      <c r="N361" t="str">
        <f t="shared" si="45"/>
        <v>53158.68</v>
      </c>
      <c r="O361" t="str">
        <f t="shared" si="46"/>
        <v>56900.44</v>
      </c>
      <c r="P361" t="str">
        <f t="shared" si="47"/>
        <v>2430.66</v>
      </c>
      <c r="S361" s="21" t="s">
        <v>141</v>
      </c>
      <c r="T361" t="s">
        <v>131</v>
      </c>
      <c r="U361" t="s">
        <v>10</v>
      </c>
      <c r="V361">
        <v>55194.75</v>
      </c>
      <c r="W361">
        <v>57898</v>
      </c>
      <c r="X361">
        <v>54684</v>
      </c>
      <c r="Y361">
        <v>57820</v>
      </c>
      <c r="Z361">
        <v>1432.56</v>
      </c>
      <c r="AA361" t="str">
        <f>TRIM(S361)</f>
        <v>5/11/21</v>
      </c>
      <c r="AB361" t="str">
        <f>LEFT(TRIM(T361),3)</f>
        <v>May</v>
      </c>
      <c r="AC361" t="str">
        <f>TRIM(U361)</f>
        <v>BTCUSD</v>
      </c>
      <c r="AD361" t="str">
        <f>TRIM(V361)</f>
        <v>55194.75</v>
      </c>
      <c r="AE361" t="str">
        <f>TRIM(W361)</f>
        <v>57898</v>
      </c>
      <c r="AF361" t="str">
        <f>TRIM(X361)</f>
        <v>54684</v>
      </c>
      <c r="AG361" t="str">
        <f>TRIM(Y361)</f>
        <v>57820</v>
      </c>
      <c r="AH361" t="str">
        <f>TRIM(Z361)</f>
        <v>1432.56</v>
      </c>
    </row>
    <row r="362" spans="1:34" x14ac:dyDescent="0.25">
      <c r="A362" t="s">
        <v>270</v>
      </c>
      <c r="B362" t="s">
        <v>258</v>
      </c>
      <c r="C362" t="s">
        <v>10</v>
      </c>
      <c r="D362">
        <v>44619.12</v>
      </c>
      <c r="E362">
        <v>46897</v>
      </c>
      <c r="F362">
        <v>43400</v>
      </c>
      <c r="G362">
        <v>45206.43</v>
      </c>
      <c r="H362">
        <v>2422.25</v>
      </c>
      <c r="I362" t="str">
        <f t="shared" si="40"/>
        <v>9/13/21</v>
      </c>
      <c r="J362" t="str">
        <f t="shared" si="41"/>
        <v>Sep</v>
      </c>
      <c r="K362" t="str">
        <f t="shared" si="42"/>
        <v>BTCUSD</v>
      </c>
      <c r="L362" t="str">
        <f t="shared" si="43"/>
        <v>44619.12</v>
      </c>
      <c r="M362" t="str">
        <f t="shared" si="44"/>
        <v>46897</v>
      </c>
      <c r="N362" t="str">
        <f t="shared" si="45"/>
        <v>43400</v>
      </c>
      <c r="O362" t="str">
        <f t="shared" si="46"/>
        <v>45206.43</v>
      </c>
      <c r="P362" t="str">
        <f t="shared" si="47"/>
        <v>2422.25</v>
      </c>
      <c r="S362" s="21" t="s">
        <v>142</v>
      </c>
      <c r="T362" t="s">
        <v>131</v>
      </c>
      <c r="U362" t="s">
        <v>384</v>
      </c>
      <c r="V362">
        <v>4130.55</v>
      </c>
      <c r="W362">
        <v>4134.7299999999996</v>
      </c>
      <c r="X362">
        <v>4056.88</v>
      </c>
      <c r="Y362">
        <v>4063.04</v>
      </c>
      <c r="Z362">
        <v>3735080000</v>
      </c>
      <c r="AA362" t="str">
        <f>TRIM(S362)</f>
        <v>5/12/21</v>
      </c>
      <c r="AB362" t="str">
        <f>LEFT(TRIM(T362),3)</f>
        <v>May</v>
      </c>
      <c r="AC362" t="str">
        <f>TRIM(U362)</f>
        <v>SP500</v>
      </c>
      <c r="AD362" t="str">
        <f>TRIM(V362)</f>
        <v>4130.55</v>
      </c>
      <c r="AE362" t="str">
        <f>TRIM(W362)</f>
        <v>4134.73</v>
      </c>
      <c r="AF362" t="str">
        <f>TRIM(X362)</f>
        <v>4056.88</v>
      </c>
      <c r="AG362" t="str">
        <f>TRIM(Y362)</f>
        <v>4063.04</v>
      </c>
      <c r="AH362" t="str">
        <f>TRIM(Z362)</f>
        <v>3735080000</v>
      </c>
    </row>
    <row r="363" spans="1:34" x14ac:dyDescent="0.25">
      <c r="A363" t="s">
        <v>152</v>
      </c>
      <c r="B363" t="s">
        <v>131</v>
      </c>
      <c r="C363" t="s">
        <v>10</v>
      </c>
      <c r="D363">
        <v>36963.519999999997</v>
      </c>
      <c r="E363">
        <v>38861.15</v>
      </c>
      <c r="F363">
        <v>35272.089999999997</v>
      </c>
      <c r="G363">
        <v>37484.18</v>
      </c>
      <c r="H363">
        <v>2418.86</v>
      </c>
      <c r="I363" t="str">
        <f t="shared" si="40"/>
        <v>5/22/21</v>
      </c>
      <c r="J363" t="str">
        <f t="shared" si="41"/>
        <v>May</v>
      </c>
      <c r="K363" t="str">
        <f t="shared" si="42"/>
        <v>BTCUSD</v>
      </c>
      <c r="L363" t="str">
        <f t="shared" si="43"/>
        <v>36963.52</v>
      </c>
      <c r="M363" t="str">
        <f t="shared" si="44"/>
        <v>38861.15</v>
      </c>
      <c r="N363" t="str">
        <f t="shared" si="45"/>
        <v>35272.09</v>
      </c>
      <c r="O363" t="str">
        <f t="shared" si="46"/>
        <v>37484.18</v>
      </c>
      <c r="P363" t="str">
        <f t="shared" si="47"/>
        <v>2418.86</v>
      </c>
      <c r="S363" s="21" t="s">
        <v>142</v>
      </c>
      <c r="T363" t="s">
        <v>131</v>
      </c>
      <c r="U363" t="s">
        <v>10</v>
      </c>
      <c r="V363">
        <v>57820</v>
      </c>
      <c r="W363">
        <v>57998.26</v>
      </c>
      <c r="X363">
        <v>45000</v>
      </c>
      <c r="Y363">
        <v>50493.11</v>
      </c>
      <c r="Z363">
        <v>6438.29</v>
      </c>
      <c r="AA363" t="str">
        <f>TRIM(S363)</f>
        <v>5/12/21</v>
      </c>
      <c r="AB363" t="str">
        <f>LEFT(TRIM(T363),3)</f>
        <v>May</v>
      </c>
      <c r="AC363" t="str">
        <f>TRIM(U363)</f>
        <v>BTCUSD</v>
      </c>
      <c r="AD363" t="str">
        <f>TRIM(V363)</f>
        <v>57820</v>
      </c>
      <c r="AE363" t="str">
        <f>TRIM(W363)</f>
        <v>57998.26</v>
      </c>
      <c r="AF363" t="str">
        <f>TRIM(X363)</f>
        <v>45000</v>
      </c>
      <c r="AG363" t="str">
        <f>TRIM(Y363)</f>
        <v>50493.11</v>
      </c>
      <c r="AH363" t="str">
        <f>TRIM(Z363)</f>
        <v>6438.29</v>
      </c>
    </row>
    <row r="364" spans="1:34" x14ac:dyDescent="0.25">
      <c r="A364" t="s">
        <v>50</v>
      </c>
      <c r="B364" t="s">
        <v>39</v>
      </c>
      <c r="C364" t="s">
        <v>10</v>
      </c>
      <c r="D364">
        <v>47624.29</v>
      </c>
      <c r="E364">
        <v>48246.6</v>
      </c>
      <c r="F364">
        <v>46289.93</v>
      </c>
      <c r="G364">
        <v>47938.87</v>
      </c>
      <c r="H364">
        <v>2413.87</v>
      </c>
      <c r="I364" t="str">
        <f t="shared" si="40"/>
        <v>2/12/21</v>
      </c>
      <c r="J364" t="str">
        <f t="shared" si="41"/>
        <v>Feb</v>
      </c>
      <c r="K364" t="str">
        <f t="shared" si="42"/>
        <v>BTCUSD</v>
      </c>
      <c r="L364" t="str">
        <f t="shared" si="43"/>
        <v>47624.29</v>
      </c>
      <c r="M364" t="str">
        <f t="shared" si="44"/>
        <v>48246.6</v>
      </c>
      <c r="N364" t="str">
        <f t="shared" si="45"/>
        <v>46289.93</v>
      </c>
      <c r="O364" t="str">
        <f t="shared" si="46"/>
        <v>47938.87</v>
      </c>
      <c r="P364" t="str">
        <f t="shared" si="47"/>
        <v>2413.87</v>
      </c>
      <c r="S364" s="21" t="s">
        <v>143</v>
      </c>
      <c r="T364" t="s">
        <v>131</v>
      </c>
      <c r="U364" t="s">
        <v>384</v>
      </c>
      <c r="V364">
        <v>4074.99</v>
      </c>
      <c r="W364">
        <v>4131.58</v>
      </c>
      <c r="X364">
        <v>4074.99</v>
      </c>
      <c r="Y364">
        <v>4112.5</v>
      </c>
      <c r="Z364">
        <v>3687780000</v>
      </c>
      <c r="AA364" t="str">
        <f>TRIM(S364)</f>
        <v>5/13/21</v>
      </c>
      <c r="AB364" t="str">
        <f>LEFT(TRIM(T364),3)</f>
        <v>May</v>
      </c>
      <c r="AC364" t="str">
        <f>TRIM(U364)</f>
        <v>SP500</v>
      </c>
      <c r="AD364" t="str">
        <f>TRIM(V364)</f>
        <v>4074.99</v>
      </c>
      <c r="AE364" t="str">
        <f>TRIM(W364)</f>
        <v>4131.58</v>
      </c>
      <c r="AF364" t="str">
        <f>TRIM(X364)</f>
        <v>4074.99</v>
      </c>
      <c r="AG364" t="str">
        <f>TRIM(Y364)</f>
        <v>4112.5</v>
      </c>
      <c r="AH364" t="str">
        <f>TRIM(Z364)</f>
        <v>3687780000</v>
      </c>
    </row>
    <row r="365" spans="1:34" x14ac:dyDescent="0.25">
      <c r="A365" t="s">
        <v>175</v>
      </c>
      <c r="B365" t="s">
        <v>163</v>
      </c>
      <c r="C365" t="s">
        <v>10</v>
      </c>
      <c r="D365">
        <v>34877.300000000003</v>
      </c>
      <c r="E365">
        <v>39816.720000000001</v>
      </c>
      <c r="F365">
        <v>34792.660000000003</v>
      </c>
      <c r="G365">
        <v>38988.5</v>
      </c>
      <c r="H365">
        <v>2406.83</v>
      </c>
      <c r="I365" t="str">
        <f t="shared" si="40"/>
        <v>6/13/21</v>
      </c>
      <c r="J365" t="str">
        <f t="shared" si="41"/>
        <v>Jun</v>
      </c>
      <c r="K365" t="str">
        <f t="shared" si="42"/>
        <v>BTCUSD</v>
      </c>
      <c r="L365" t="str">
        <f t="shared" si="43"/>
        <v>34877.3</v>
      </c>
      <c r="M365" t="str">
        <f t="shared" si="44"/>
        <v>39816.72</v>
      </c>
      <c r="N365" t="str">
        <f t="shared" si="45"/>
        <v>34792.66</v>
      </c>
      <c r="O365" t="str">
        <f t="shared" si="46"/>
        <v>38988.5</v>
      </c>
      <c r="P365" t="str">
        <f t="shared" si="47"/>
        <v>2406.83</v>
      </c>
      <c r="S365" s="21" t="s">
        <v>143</v>
      </c>
      <c r="T365" t="s">
        <v>131</v>
      </c>
      <c r="U365" t="s">
        <v>10</v>
      </c>
      <c r="V365">
        <v>50493.11</v>
      </c>
      <c r="W365">
        <v>51389.95</v>
      </c>
      <c r="X365">
        <v>46962.39</v>
      </c>
      <c r="Y365">
        <v>49221.07</v>
      </c>
      <c r="Z365">
        <v>4250.47</v>
      </c>
      <c r="AA365" t="str">
        <f>TRIM(S365)</f>
        <v>5/13/21</v>
      </c>
      <c r="AB365" t="str">
        <f>LEFT(TRIM(T365),3)</f>
        <v>May</v>
      </c>
      <c r="AC365" t="str">
        <f>TRIM(U365)</f>
        <v>BTCUSD</v>
      </c>
      <c r="AD365" t="str">
        <f>TRIM(V365)</f>
        <v>50493.11</v>
      </c>
      <c r="AE365" t="str">
        <f>TRIM(W365)</f>
        <v>51389.95</v>
      </c>
      <c r="AF365" t="str">
        <f>TRIM(X365)</f>
        <v>46962.39</v>
      </c>
      <c r="AG365" t="str">
        <f>TRIM(Y365)</f>
        <v>49221.07</v>
      </c>
      <c r="AH365" t="str">
        <f>TRIM(Z365)</f>
        <v>4250.47</v>
      </c>
    </row>
    <row r="366" spans="1:34" x14ac:dyDescent="0.25">
      <c r="A366" t="s">
        <v>133</v>
      </c>
      <c r="B366" t="s">
        <v>131</v>
      </c>
      <c r="C366" t="s">
        <v>10</v>
      </c>
      <c r="D366">
        <v>57970.74</v>
      </c>
      <c r="E366">
        <v>58988.52</v>
      </c>
      <c r="F366">
        <v>54654.65</v>
      </c>
      <c r="G366">
        <v>55511.37</v>
      </c>
      <c r="H366">
        <v>2363.15</v>
      </c>
      <c r="I366" t="str">
        <f t="shared" si="40"/>
        <v>5/3/21</v>
      </c>
      <c r="J366" t="str">
        <f t="shared" si="41"/>
        <v>May</v>
      </c>
      <c r="K366" t="str">
        <f t="shared" si="42"/>
        <v>BTCUSD</v>
      </c>
      <c r="L366" t="str">
        <f t="shared" si="43"/>
        <v>57970.74</v>
      </c>
      <c r="M366" t="str">
        <f t="shared" si="44"/>
        <v>58988.52</v>
      </c>
      <c r="N366" t="str">
        <f t="shared" si="45"/>
        <v>54654.65</v>
      </c>
      <c r="O366" t="str">
        <f t="shared" si="46"/>
        <v>55511.37</v>
      </c>
      <c r="P366" t="str">
        <f t="shared" si="47"/>
        <v>2363.15</v>
      </c>
      <c r="S366" s="21" t="s">
        <v>144</v>
      </c>
      <c r="T366" t="s">
        <v>131</v>
      </c>
      <c r="U366" t="s">
        <v>384</v>
      </c>
      <c r="V366">
        <v>4129.58</v>
      </c>
      <c r="W366">
        <v>4183.13</v>
      </c>
      <c r="X366">
        <v>4129.58</v>
      </c>
      <c r="Y366">
        <v>4173.8500000000004</v>
      </c>
      <c r="Z366">
        <v>3251920000</v>
      </c>
      <c r="AA366" t="str">
        <f>TRIM(S366)</f>
        <v>5/14/21</v>
      </c>
      <c r="AB366" t="str">
        <f>LEFT(TRIM(T366),3)</f>
        <v>May</v>
      </c>
      <c r="AC366" t="str">
        <f>TRIM(U366)</f>
        <v>SP500</v>
      </c>
      <c r="AD366" t="str">
        <f>TRIM(V366)</f>
        <v>4129.58</v>
      </c>
      <c r="AE366" t="str">
        <f>TRIM(W366)</f>
        <v>4183.13</v>
      </c>
      <c r="AF366" t="str">
        <f>TRIM(X366)</f>
        <v>4129.58</v>
      </c>
      <c r="AG366" t="str">
        <f>TRIM(Y366)</f>
        <v>4173.85</v>
      </c>
      <c r="AH366" t="str">
        <f>TRIM(Z366)</f>
        <v>3251920000</v>
      </c>
    </row>
    <row r="367" spans="1:34" x14ac:dyDescent="0.25">
      <c r="A367" t="s">
        <v>119</v>
      </c>
      <c r="B367" t="s">
        <v>100</v>
      </c>
      <c r="C367" t="s">
        <v>10</v>
      </c>
      <c r="D367">
        <v>54586.65</v>
      </c>
      <c r="E367">
        <v>57145.34</v>
      </c>
      <c r="F367">
        <v>53416.76</v>
      </c>
      <c r="G367">
        <v>55255.57</v>
      </c>
      <c r="H367">
        <v>2353.91</v>
      </c>
      <c r="I367" t="str">
        <f t="shared" si="40"/>
        <v>4/20/21</v>
      </c>
      <c r="J367" t="str">
        <f t="shared" si="41"/>
        <v>Apr</v>
      </c>
      <c r="K367" t="str">
        <f t="shared" si="42"/>
        <v>BTCUSD</v>
      </c>
      <c r="L367" t="str">
        <f t="shared" si="43"/>
        <v>54586.65</v>
      </c>
      <c r="M367" t="str">
        <f t="shared" si="44"/>
        <v>57145.34</v>
      </c>
      <c r="N367" t="str">
        <f t="shared" si="45"/>
        <v>53416.76</v>
      </c>
      <c r="O367" t="str">
        <f t="shared" si="46"/>
        <v>55255.57</v>
      </c>
      <c r="P367" t="str">
        <f t="shared" si="47"/>
        <v>2353.91</v>
      </c>
      <c r="S367" s="21" t="s">
        <v>144</v>
      </c>
      <c r="T367" t="s">
        <v>131</v>
      </c>
      <c r="U367" t="s">
        <v>10</v>
      </c>
      <c r="V367">
        <v>49221.07</v>
      </c>
      <c r="W367">
        <v>51575.16</v>
      </c>
      <c r="X367">
        <v>48894.79</v>
      </c>
      <c r="Y367">
        <v>49670.85</v>
      </c>
      <c r="Z367">
        <v>2001.31</v>
      </c>
      <c r="AA367" t="str">
        <f>TRIM(S367)</f>
        <v>5/14/21</v>
      </c>
      <c r="AB367" t="str">
        <f>LEFT(TRIM(T367),3)</f>
        <v>May</v>
      </c>
      <c r="AC367" t="str">
        <f>TRIM(U367)</f>
        <v>BTCUSD</v>
      </c>
      <c r="AD367" t="str">
        <f>TRIM(V367)</f>
        <v>49221.07</v>
      </c>
      <c r="AE367" t="str">
        <f>TRIM(W367)</f>
        <v>51575.16</v>
      </c>
      <c r="AF367" t="str">
        <f>TRIM(X367)</f>
        <v>48894.79</v>
      </c>
      <c r="AG367" t="str">
        <f>TRIM(Y367)</f>
        <v>49670.85</v>
      </c>
      <c r="AH367" t="str">
        <f>TRIM(Z367)</f>
        <v>2001.31</v>
      </c>
    </row>
    <row r="368" spans="1:34" x14ac:dyDescent="0.25">
      <c r="A368" t="s">
        <v>162</v>
      </c>
      <c r="B368" t="s">
        <v>163</v>
      </c>
      <c r="C368" t="s">
        <v>10</v>
      </c>
      <c r="D368">
        <v>36702.879999999997</v>
      </c>
      <c r="E368">
        <v>37448.019999999997</v>
      </c>
      <c r="F368">
        <v>35687</v>
      </c>
      <c r="G368">
        <v>36483.57</v>
      </c>
      <c r="H368">
        <v>2347.2600000000002</v>
      </c>
      <c r="I368" t="str">
        <f t="shared" si="40"/>
        <v>6/1/21</v>
      </c>
      <c r="J368" t="str">
        <f t="shared" si="41"/>
        <v>Jun</v>
      </c>
      <c r="K368" t="str">
        <f t="shared" si="42"/>
        <v>BTCUSD</v>
      </c>
      <c r="L368" t="str">
        <f t="shared" si="43"/>
        <v>36702.88</v>
      </c>
      <c r="M368" t="str">
        <f t="shared" si="44"/>
        <v>37448.02</v>
      </c>
      <c r="N368" t="str">
        <f t="shared" si="45"/>
        <v>35687</v>
      </c>
      <c r="O368" t="str">
        <f t="shared" si="46"/>
        <v>36483.57</v>
      </c>
      <c r="P368" t="str">
        <f t="shared" si="47"/>
        <v>2347.26</v>
      </c>
      <c r="S368" s="21" t="s">
        <v>145</v>
      </c>
      <c r="T368" t="s">
        <v>131</v>
      </c>
      <c r="U368" t="s">
        <v>10</v>
      </c>
      <c r="V368">
        <v>49670.85</v>
      </c>
      <c r="W368">
        <v>49900</v>
      </c>
      <c r="X368">
        <v>46500</v>
      </c>
      <c r="Y368">
        <v>48383.6</v>
      </c>
      <c r="Z368">
        <v>1938.26</v>
      </c>
      <c r="AA368" t="str">
        <f>TRIM(S368)</f>
        <v>5/15/21</v>
      </c>
      <c r="AB368" t="str">
        <f>LEFT(TRIM(T368),3)</f>
        <v>May</v>
      </c>
      <c r="AC368" t="str">
        <f>TRIM(U368)</f>
        <v>BTCUSD</v>
      </c>
      <c r="AD368" t="str">
        <f>TRIM(V368)</f>
        <v>49670.85</v>
      </c>
      <c r="AE368" t="str">
        <f>TRIM(W368)</f>
        <v>49900</v>
      </c>
      <c r="AF368" t="str">
        <f>TRIM(X368)</f>
        <v>46500</v>
      </c>
      <c r="AG368" t="str">
        <f>TRIM(Y368)</f>
        <v>48383.6</v>
      </c>
      <c r="AH368" t="str">
        <f>TRIM(Z368)</f>
        <v>1938.26</v>
      </c>
    </row>
    <row r="369" spans="1:34" x14ac:dyDescent="0.25">
      <c r="A369" t="s">
        <v>40</v>
      </c>
      <c r="B369" t="s">
        <v>39</v>
      </c>
      <c r="C369" t="s">
        <v>10</v>
      </c>
      <c r="D369">
        <v>33589.89</v>
      </c>
      <c r="E369">
        <v>36545.050000000003</v>
      </c>
      <c r="F369">
        <v>33535.61</v>
      </c>
      <c r="G369">
        <v>36467.279999999999</v>
      </c>
      <c r="H369">
        <v>2328.35</v>
      </c>
      <c r="I369" t="str">
        <f t="shared" si="40"/>
        <v>2/2/21</v>
      </c>
      <c r="J369" t="str">
        <f t="shared" si="41"/>
        <v>Feb</v>
      </c>
      <c r="K369" t="str">
        <f t="shared" si="42"/>
        <v>BTCUSD</v>
      </c>
      <c r="L369" t="str">
        <f t="shared" si="43"/>
        <v>33589.89</v>
      </c>
      <c r="M369" t="str">
        <f t="shared" si="44"/>
        <v>36545.05</v>
      </c>
      <c r="N369" t="str">
        <f t="shared" si="45"/>
        <v>33535.61</v>
      </c>
      <c r="O369" t="str">
        <f t="shared" si="46"/>
        <v>36467.28</v>
      </c>
      <c r="P369" t="str">
        <f t="shared" si="47"/>
        <v>2328.35</v>
      </c>
      <c r="S369" s="21" t="s">
        <v>146</v>
      </c>
      <c r="T369" t="s">
        <v>131</v>
      </c>
      <c r="U369" t="s">
        <v>10</v>
      </c>
      <c r="V369">
        <v>48383.6</v>
      </c>
      <c r="W369">
        <v>49790</v>
      </c>
      <c r="X369">
        <v>42793</v>
      </c>
      <c r="Y369">
        <v>42902.09</v>
      </c>
      <c r="Z369">
        <v>3937.04</v>
      </c>
      <c r="AA369" t="str">
        <f>TRIM(S369)</f>
        <v>5/16/21</v>
      </c>
      <c r="AB369" t="str">
        <f>LEFT(TRIM(T369),3)</f>
        <v>May</v>
      </c>
      <c r="AC369" t="str">
        <f>TRIM(U369)</f>
        <v>BTCUSD</v>
      </c>
      <c r="AD369" t="str">
        <f>TRIM(V369)</f>
        <v>48383.6</v>
      </c>
      <c r="AE369" t="str">
        <f>TRIM(W369)</f>
        <v>49790</v>
      </c>
      <c r="AF369" t="str">
        <f>TRIM(X369)</f>
        <v>42793</v>
      </c>
      <c r="AG369" t="str">
        <f>TRIM(Y369)</f>
        <v>42902.09</v>
      </c>
      <c r="AH369" t="str">
        <f>TRIM(Z369)</f>
        <v>3937.04</v>
      </c>
    </row>
    <row r="370" spans="1:34" x14ac:dyDescent="0.25">
      <c r="A370" t="s">
        <v>115</v>
      </c>
      <c r="B370" t="s">
        <v>100</v>
      </c>
      <c r="C370" t="s">
        <v>10</v>
      </c>
      <c r="D370">
        <v>62998.68</v>
      </c>
      <c r="E370">
        <v>62998.68</v>
      </c>
      <c r="F370">
        <v>60055.14</v>
      </c>
      <c r="G370">
        <v>62450</v>
      </c>
      <c r="H370">
        <v>2319.6</v>
      </c>
      <c r="I370" t="str">
        <f t="shared" si="40"/>
        <v>4/16/21</v>
      </c>
      <c r="J370" t="str">
        <f t="shared" si="41"/>
        <v>Apr</v>
      </c>
      <c r="K370" t="str">
        <f t="shared" si="42"/>
        <v>BTCUSD</v>
      </c>
      <c r="L370" t="str">
        <f t="shared" si="43"/>
        <v>62998.68</v>
      </c>
      <c r="M370" t="str">
        <f t="shared" si="44"/>
        <v>62998.68</v>
      </c>
      <c r="N370" t="str">
        <f t="shared" si="45"/>
        <v>60055.14</v>
      </c>
      <c r="O370" t="str">
        <f t="shared" si="46"/>
        <v>62450</v>
      </c>
      <c r="P370" t="str">
        <f t="shared" si="47"/>
        <v>2319.6</v>
      </c>
      <c r="S370" s="21" t="s">
        <v>147</v>
      </c>
      <c r="T370" t="s">
        <v>131</v>
      </c>
      <c r="U370" t="s">
        <v>384</v>
      </c>
      <c r="V370">
        <v>4169.92</v>
      </c>
      <c r="W370">
        <v>4171.92</v>
      </c>
      <c r="X370">
        <v>4142.6899999999996</v>
      </c>
      <c r="Y370">
        <v>4163.29</v>
      </c>
      <c r="Z370">
        <v>3307130000</v>
      </c>
      <c r="AA370" t="str">
        <f>TRIM(S370)</f>
        <v>5/17/21</v>
      </c>
      <c r="AB370" t="str">
        <f>LEFT(TRIM(T370),3)</f>
        <v>May</v>
      </c>
      <c r="AC370" t="str">
        <f>TRIM(U370)</f>
        <v>SP500</v>
      </c>
      <c r="AD370" t="str">
        <f>TRIM(V370)</f>
        <v>4169.92</v>
      </c>
      <c r="AE370" t="str">
        <f>TRIM(W370)</f>
        <v>4171.92</v>
      </c>
      <c r="AF370" t="str">
        <f>TRIM(X370)</f>
        <v>4142.69</v>
      </c>
      <c r="AG370" t="str">
        <f>TRIM(Y370)</f>
        <v>4163.29</v>
      </c>
      <c r="AH370" t="str">
        <f>TRIM(Z370)</f>
        <v>3307130000</v>
      </c>
    </row>
    <row r="371" spans="1:34" x14ac:dyDescent="0.25">
      <c r="A371" t="s">
        <v>166</v>
      </c>
      <c r="B371" t="s">
        <v>163</v>
      </c>
      <c r="C371" t="s">
        <v>10</v>
      </c>
      <c r="D371">
        <v>37963.61</v>
      </c>
      <c r="E371">
        <v>37963.61</v>
      </c>
      <c r="F371">
        <v>35580.82</v>
      </c>
      <c r="G371">
        <v>37419.82</v>
      </c>
      <c r="H371">
        <v>2300.7600000000002</v>
      </c>
      <c r="I371" t="str">
        <f t="shared" si="40"/>
        <v>6/4/21</v>
      </c>
      <c r="J371" t="str">
        <f t="shared" si="41"/>
        <v>Jun</v>
      </c>
      <c r="K371" t="str">
        <f t="shared" si="42"/>
        <v>BTCUSD</v>
      </c>
      <c r="L371" t="str">
        <f t="shared" si="43"/>
        <v>37963.61</v>
      </c>
      <c r="M371" t="str">
        <f t="shared" si="44"/>
        <v>37963.61</v>
      </c>
      <c r="N371" t="str">
        <f t="shared" si="45"/>
        <v>35580.82</v>
      </c>
      <c r="O371" t="str">
        <f t="shared" si="46"/>
        <v>37419.82</v>
      </c>
      <c r="P371" t="str">
        <f t="shared" si="47"/>
        <v>2300.76</v>
      </c>
      <c r="S371" s="21" t="s">
        <v>147</v>
      </c>
      <c r="T371" t="s">
        <v>131</v>
      </c>
      <c r="U371" t="s">
        <v>10</v>
      </c>
      <c r="V371">
        <v>42902.09</v>
      </c>
      <c r="W371">
        <v>45833.48</v>
      </c>
      <c r="X371">
        <v>42080</v>
      </c>
      <c r="Y371">
        <v>44824.75</v>
      </c>
      <c r="Z371">
        <v>5764.37</v>
      </c>
      <c r="AA371" t="str">
        <f>TRIM(S371)</f>
        <v>5/17/21</v>
      </c>
      <c r="AB371" t="str">
        <f>LEFT(TRIM(T371),3)</f>
        <v>May</v>
      </c>
      <c r="AC371" t="str">
        <f>TRIM(U371)</f>
        <v>BTCUSD</v>
      </c>
      <c r="AD371" t="str">
        <f>TRIM(V371)</f>
        <v>42902.09</v>
      </c>
      <c r="AE371" t="str">
        <f>TRIM(W371)</f>
        <v>45833.48</v>
      </c>
      <c r="AF371" t="str">
        <f>TRIM(X371)</f>
        <v>42080</v>
      </c>
      <c r="AG371" t="str">
        <f>TRIM(Y371)</f>
        <v>44824.75</v>
      </c>
      <c r="AH371" t="str">
        <f>TRIM(Z371)</f>
        <v>5764.37</v>
      </c>
    </row>
    <row r="372" spans="1:34" x14ac:dyDescent="0.25">
      <c r="A372" t="s">
        <v>265</v>
      </c>
      <c r="B372" t="s">
        <v>258</v>
      </c>
      <c r="C372" t="s">
        <v>10</v>
      </c>
      <c r="D372">
        <v>46490.38</v>
      </c>
      <c r="E372">
        <v>46885.38</v>
      </c>
      <c r="F372">
        <v>44419.5</v>
      </c>
      <c r="G372">
        <v>46005.27</v>
      </c>
      <c r="H372">
        <v>2277.31</v>
      </c>
      <c r="I372" t="str">
        <f t="shared" si="40"/>
        <v>9/8/21</v>
      </c>
      <c r="J372" t="str">
        <f t="shared" si="41"/>
        <v>Sep</v>
      </c>
      <c r="K372" t="str">
        <f t="shared" si="42"/>
        <v>BTCUSD</v>
      </c>
      <c r="L372" t="str">
        <f t="shared" si="43"/>
        <v>46490.38</v>
      </c>
      <c r="M372" t="str">
        <f t="shared" si="44"/>
        <v>46885.38</v>
      </c>
      <c r="N372" t="str">
        <f t="shared" si="45"/>
        <v>44419.5</v>
      </c>
      <c r="O372" t="str">
        <f t="shared" si="46"/>
        <v>46005.27</v>
      </c>
      <c r="P372" t="str">
        <f t="shared" si="47"/>
        <v>2277.31</v>
      </c>
      <c r="S372" s="21" t="s">
        <v>148</v>
      </c>
      <c r="T372" t="s">
        <v>131</v>
      </c>
      <c r="U372" t="s">
        <v>384</v>
      </c>
      <c r="V372">
        <v>4165.9399999999996</v>
      </c>
      <c r="W372">
        <v>4169.1499999999996</v>
      </c>
      <c r="X372">
        <v>4125.99</v>
      </c>
      <c r="Y372">
        <v>4127.83</v>
      </c>
      <c r="Z372">
        <v>3559790000</v>
      </c>
      <c r="AA372" t="str">
        <f>TRIM(S372)</f>
        <v>5/18/21</v>
      </c>
      <c r="AB372" t="str">
        <f>LEFT(TRIM(T372),3)</f>
        <v>May</v>
      </c>
      <c r="AC372" t="str">
        <f>TRIM(U372)</f>
        <v>SP500</v>
      </c>
      <c r="AD372" t="str">
        <f>TRIM(V372)</f>
        <v>4165.94</v>
      </c>
      <c r="AE372" t="str">
        <f>TRIM(W372)</f>
        <v>4169.15</v>
      </c>
      <c r="AF372" t="str">
        <f>TRIM(X372)</f>
        <v>4125.99</v>
      </c>
      <c r="AG372" t="str">
        <f>TRIM(Y372)</f>
        <v>4127.83</v>
      </c>
      <c r="AH372" t="str">
        <f>TRIM(Z372)</f>
        <v>3559790000</v>
      </c>
    </row>
    <row r="373" spans="1:34" x14ac:dyDescent="0.25">
      <c r="A373" t="s">
        <v>186</v>
      </c>
      <c r="B373" t="s">
        <v>163</v>
      </c>
      <c r="C373" t="s">
        <v>10</v>
      </c>
      <c r="D373">
        <v>32606.959999999999</v>
      </c>
      <c r="E373">
        <v>35274.9</v>
      </c>
      <c r="F373">
        <v>32315.01</v>
      </c>
      <c r="G373">
        <v>35100</v>
      </c>
      <c r="H373">
        <v>2257.34</v>
      </c>
      <c r="I373" t="str">
        <f t="shared" si="40"/>
        <v>6/24/21</v>
      </c>
      <c r="J373" t="str">
        <f t="shared" si="41"/>
        <v>Jun</v>
      </c>
      <c r="K373" t="str">
        <f t="shared" si="42"/>
        <v>BTCUSD</v>
      </c>
      <c r="L373" t="str">
        <f t="shared" si="43"/>
        <v>32606.96</v>
      </c>
      <c r="M373" t="str">
        <f t="shared" si="44"/>
        <v>35274.9</v>
      </c>
      <c r="N373" t="str">
        <f t="shared" si="45"/>
        <v>32315.01</v>
      </c>
      <c r="O373" t="str">
        <f t="shared" si="46"/>
        <v>35100</v>
      </c>
      <c r="P373" t="str">
        <f t="shared" si="47"/>
        <v>2257.34</v>
      </c>
      <c r="S373" s="21" t="s">
        <v>148</v>
      </c>
      <c r="T373" t="s">
        <v>131</v>
      </c>
      <c r="U373" t="s">
        <v>10</v>
      </c>
      <c r="V373">
        <v>44824.75</v>
      </c>
      <c r="W373">
        <v>45860.17</v>
      </c>
      <c r="X373">
        <v>40118</v>
      </c>
      <c r="Y373">
        <v>40570.980000000003</v>
      </c>
      <c r="Z373">
        <v>4778.04</v>
      </c>
      <c r="AA373" t="str">
        <f>TRIM(S373)</f>
        <v>5/18/21</v>
      </c>
      <c r="AB373" t="str">
        <f>LEFT(TRIM(T373),3)</f>
        <v>May</v>
      </c>
      <c r="AC373" t="str">
        <f>TRIM(U373)</f>
        <v>BTCUSD</v>
      </c>
      <c r="AD373" t="str">
        <f>TRIM(V373)</f>
        <v>44824.75</v>
      </c>
      <c r="AE373" t="str">
        <f>TRIM(W373)</f>
        <v>45860.17</v>
      </c>
      <c r="AF373" t="str">
        <f>TRIM(X373)</f>
        <v>40118</v>
      </c>
      <c r="AG373" t="str">
        <f>TRIM(Y373)</f>
        <v>40570.98</v>
      </c>
      <c r="AH373" t="str">
        <f>TRIM(Z373)</f>
        <v>4778.04</v>
      </c>
    </row>
    <row r="374" spans="1:34" x14ac:dyDescent="0.25">
      <c r="A374" t="s">
        <v>120</v>
      </c>
      <c r="B374" t="s">
        <v>100</v>
      </c>
      <c r="C374" t="s">
        <v>10</v>
      </c>
      <c r="D374">
        <v>55255.57</v>
      </c>
      <c r="E374">
        <v>56373</v>
      </c>
      <c r="F374">
        <v>52600</v>
      </c>
      <c r="G374">
        <v>53508.08</v>
      </c>
      <c r="H374">
        <v>2243.11</v>
      </c>
      <c r="I374" t="str">
        <f t="shared" si="40"/>
        <v>4/21/21</v>
      </c>
      <c r="J374" t="str">
        <f t="shared" si="41"/>
        <v>Apr</v>
      </c>
      <c r="K374" t="str">
        <f t="shared" si="42"/>
        <v>BTCUSD</v>
      </c>
      <c r="L374" t="str">
        <f t="shared" si="43"/>
        <v>55255.57</v>
      </c>
      <c r="M374" t="str">
        <f t="shared" si="44"/>
        <v>56373</v>
      </c>
      <c r="N374" t="str">
        <f t="shared" si="45"/>
        <v>52600</v>
      </c>
      <c r="O374" t="str">
        <f t="shared" si="46"/>
        <v>53508.08</v>
      </c>
      <c r="P374" t="str">
        <f t="shared" si="47"/>
        <v>2243.11</v>
      </c>
      <c r="S374" s="21" t="s">
        <v>149</v>
      </c>
      <c r="T374" t="s">
        <v>131</v>
      </c>
      <c r="U374" t="s">
        <v>384</v>
      </c>
      <c r="V374">
        <v>4098.45</v>
      </c>
      <c r="W374">
        <v>4116.93</v>
      </c>
      <c r="X374">
        <v>4061.41</v>
      </c>
      <c r="Y374">
        <v>4115.68</v>
      </c>
      <c r="Z374">
        <v>3485550000</v>
      </c>
      <c r="AA374" t="str">
        <f>TRIM(S374)</f>
        <v>5/19/21</v>
      </c>
      <c r="AB374" t="str">
        <f>LEFT(TRIM(T374),3)</f>
        <v>May</v>
      </c>
      <c r="AC374" t="str">
        <f>TRIM(U374)</f>
        <v>SP500</v>
      </c>
      <c r="AD374" t="str">
        <f>TRIM(V374)</f>
        <v>4098.45</v>
      </c>
      <c r="AE374" t="str">
        <f>TRIM(W374)</f>
        <v>4116.93</v>
      </c>
      <c r="AF374" t="str">
        <f>TRIM(X374)</f>
        <v>4061.41</v>
      </c>
      <c r="AG374" t="str">
        <f>TRIM(Y374)</f>
        <v>4115.68</v>
      </c>
      <c r="AH374" t="str">
        <f>TRIM(Z374)</f>
        <v>3485550000</v>
      </c>
    </row>
    <row r="375" spans="1:34" x14ac:dyDescent="0.25">
      <c r="A375" t="s">
        <v>193</v>
      </c>
      <c r="B375" t="s">
        <v>194</v>
      </c>
      <c r="C375" t="s">
        <v>10</v>
      </c>
      <c r="D375">
        <v>34132.04</v>
      </c>
      <c r="E375">
        <v>34475.550000000003</v>
      </c>
      <c r="F375">
        <v>32722.69</v>
      </c>
      <c r="G375">
        <v>32933.440000000002</v>
      </c>
      <c r="H375">
        <v>2240.46</v>
      </c>
      <c r="I375" t="str">
        <f t="shared" si="40"/>
        <v>7/1/21</v>
      </c>
      <c r="J375" t="str">
        <f t="shared" si="41"/>
        <v>Jul</v>
      </c>
      <c r="K375" t="str">
        <f t="shared" si="42"/>
        <v>BTCUSD</v>
      </c>
      <c r="L375" t="str">
        <f t="shared" si="43"/>
        <v>34132.04</v>
      </c>
      <c r="M375" t="str">
        <f t="shared" si="44"/>
        <v>34475.55</v>
      </c>
      <c r="N375" t="str">
        <f t="shared" si="45"/>
        <v>32722.69</v>
      </c>
      <c r="O375" t="str">
        <f t="shared" si="46"/>
        <v>32933.44</v>
      </c>
      <c r="P375" t="str">
        <f t="shared" si="47"/>
        <v>2240.46</v>
      </c>
      <c r="S375" s="21" t="s">
        <v>149</v>
      </c>
      <c r="T375" t="s">
        <v>131</v>
      </c>
      <c r="U375" t="s">
        <v>10</v>
      </c>
      <c r="V375">
        <v>40570.980000000003</v>
      </c>
      <c r="W375">
        <v>40867.4</v>
      </c>
      <c r="X375">
        <v>28700</v>
      </c>
      <c r="Y375">
        <v>38411.14</v>
      </c>
      <c r="Z375">
        <v>18000.98</v>
      </c>
      <c r="AA375" t="str">
        <f>TRIM(S375)</f>
        <v>5/19/21</v>
      </c>
      <c r="AB375" t="str">
        <f>LEFT(TRIM(T375),3)</f>
        <v>May</v>
      </c>
      <c r="AC375" t="str">
        <f>TRIM(U375)</f>
        <v>BTCUSD</v>
      </c>
      <c r="AD375" t="str">
        <f>TRIM(V375)</f>
        <v>40570.98</v>
      </c>
      <c r="AE375" t="str">
        <f>TRIM(W375)</f>
        <v>40867.4</v>
      </c>
      <c r="AF375" t="str">
        <f>TRIM(X375)</f>
        <v>28700</v>
      </c>
      <c r="AG375" t="str">
        <f>TRIM(Y375)</f>
        <v>38411.14</v>
      </c>
      <c r="AH375" t="str">
        <f>TRIM(Z375)</f>
        <v>18000.98</v>
      </c>
    </row>
    <row r="376" spans="1:34" x14ac:dyDescent="0.25">
      <c r="A376" t="s">
        <v>231</v>
      </c>
      <c r="B376" t="s">
        <v>226</v>
      </c>
      <c r="C376" t="s">
        <v>10</v>
      </c>
      <c r="D376">
        <v>40250.79</v>
      </c>
      <c r="E376">
        <v>43792.42</v>
      </c>
      <c r="F376">
        <v>39897.39</v>
      </c>
      <c r="G376">
        <v>43720</v>
      </c>
      <c r="H376">
        <v>2238.33</v>
      </c>
      <c r="I376" t="str">
        <f t="shared" si="40"/>
        <v>8/6/21</v>
      </c>
      <c r="J376" t="str">
        <f t="shared" si="41"/>
        <v>Aug</v>
      </c>
      <c r="K376" t="str">
        <f t="shared" si="42"/>
        <v>BTCUSD</v>
      </c>
      <c r="L376" t="str">
        <f t="shared" si="43"/>
        <v>40250.79</v>
      </c>
      <c r="M376" t="str">
        <f t="shared" si="44"/>
        <v>43792.42</v>
      </c>
      <c r="N376" t="str">
        <f t="shared" si="45"/>
        <v>39897.39</v>
      </c>
      <c r="O376" t="str">
        <f t="shared" si="46"/>
        <v>43720</v>
      </c>
      <c r="P376" t="str">
        <f t="shared" si="47"/>
        <v>2238.33</v>
      </c>
      <c r="S376" s="21" t="s">
        <v>132</v>
      </c>
      <c r="T376" t="s">
        <v>131</v>
      </c>
      <c r="U376" t="s">
        <v>10</v>
      </c>
      <c r="V376">
        <v>56547.4</v>
      </c>
      <c r="W376">
        <v>58293.35</v>
      </c>
      <c r="X376">
        <v>56104.4</v>
      </c>
      <c r="Y376">
        <v>57970.74</v>
      </c>
      <c r="Z376">
        <v>653.63</v>
      </c>
      <c r="AA376" t="str">
        <f>TRIM(S376)</f>
        <v>5/2/21</v>
      </c>
      <c r="AB376" t="str">
        <f>LEFT(TRIM(T376),3)</f>
        <v>May</v>
      </c>
      <c r="AC376" t="str">
        <f>TRIM(U376)</f>
        <v>BTCUSD</v>
      </c>
      <c r="AD376" t="str">
        <f>TRIM(V376)</f>
        <v>56547.4</v>
      </c>
      <c r="AE376" t="str">
        <f>TRIM(W376)</f>
        <v>58293.35</v>
      </c>
      <c r="AF376" t="str">
        <f>TRIM(X376)</f>
        <v>56104.4</v>
      </c>
      <c r="AG376" t="str">
        <f>TRIM(Y376)</f>
        <v>57970.74</v>
      </c>
      <c r="AH376" t="str">
        <f>TRIM(Z376)</f>
        <v>653.63</v>
      </c>
    </row>
    <row r="377" spans="1:34" x14ac:dyDescent="0.25">
      <c r="A377" t="s">
        <v>189</v>
      </c>
      <c r="B377" t="s">
        <v>163</v>
      </c>
      <c r="C377" t="s">
        <v>10</v>
      </c>
      <c r="D377">
        <v>33149.18</v>
      </c>
      <c r="E377">
        <v>34983.42</v>
      </c>
      <c r="F377">
        <v>32374.05</v>
      </c>
      <c r="G377">
        <v>34388.620000000003</v>
      </c>
      <c r="H377">
        <v>2229.39</v>
      </c>
      <c r="I377" t="str">
        <f t="shared" si="40"/>
        <v>6/27/21</v>
      </c>
      <c r="J377" t="str">
        <f t="shared" si="41"/>
        <v>Jun</v>
      </c>
      <c r="K377" t="str">
        <f t="shared" si="42"/>
        <v>BTCUSD</v>
      </c>
      <c r="L377" t="str">
        <f t="shared" si="43"/>
        <v>33149.18</v>
      </c>
      <c r="M377" t="str">
        <f t="shared" si="44"/>
        <v>34983.42</v>
      </c>
      <c r="N377" t="str">
        <f t="shared" si="45"/>
        <v>32374.05</v>
      </c>
      <c r="O377" t="str">
        <f t="shared" si="46"/>
        <v>34388.62</v>
      </c>
      <c r="P377" t="str">
        <f t="shared" si="47"/>
        <v>2229.39</v>
      </c>
      <c r="S377" s="21" t="s">
        <v>150</v>
      </c>
      <c r="T377" t="s">
        <v>131</v>
      </c>
      <c r="U377" t="s">
        <v>384</v>
      </c>
      <c r="V377">
        <v>4121.97</v>
      </c>
      <c r="W377">
        <v>4172.8</v>
      </c>
      <c r="X377">
        <v>4121.97</v>
      </c>
      <c r="Y377">
        <v>4159.12</v>
      </c>
      <c r="Z377">
        <v>3019060000</v>
      </c>
      <c r="AA377" t="str">
        <f>TRIM(S377)</f>
        <v>5/20/21</v>
      </c>
      <c r="AB377" t="str">
        <f>LEFT(TRIM(T377),3)</f>
        <v>May</v>
      </c>
      <c r="AC377" t="str">
        <f>TRIM(U377)</f>
        <v>SP500</v>
      </c>
      <c r="AD377" t="str">
        <f>TRIM(V377)</f>
        <v>4121.97</v>
      </c>
      <c r="AE377" t="str">
        <f>TRIM(W377)</f>
        <v>4172.8</v>
      </c>
      <c r="AF377" t="str">
        <f>TRIM(X377)</f>
        <v>4121.97</v>
      </c>
      <c r="AG377" t="str">
        <f>TRIM(Y377)</f>
        <v>4159.12</v>
      </c>
      <c r="AH377" t="str">
        <f>TRIM(Z377)</f>
        <v>3019060000</v>
      </c>
    </row>
    <row r="378" spans="1:34" x14ac:dyDescent="0.25">
      <c r="A378" t="s">
        <v>159</v>
      </c>
      <c r="B378" t="s">
        <v>131</v>
      </c>
      <c r="C378" t="s">
        <v>10</v>
      </c>
      <c r="D378">
        <v>36503.31</v>
      </c>
      <c r="E378">
        <v>37320</v>
      </c>
      <c r="F378">
        <v>33410.29</v>
      </c>
      <c r="G378">
        <v>34805.29</v>
      </c>
      <c r="H378">
        <v>2212.16</v>
      </c>
      <c r="I378" t="str">
        <f t="shared" si="40"/>
        <v>5/29/21</v>
      </c>
      <c r="J378" t="str">
        <f t="shared" si="41"/>
        <v>May</v>
      </c>
      <c r="K378" t="str">
        <f t="shared" si="42"/>
        <v>BTCUSD</v>
      </c>
      <c r="L378" t="str">
        <f t="shared" si="43"/>
        <v>36503.31</v>
      </c>
      <c r="M378" t="str">
        <f t="shared" si="44"/>
        <v>37320</v>
      </c>
      <c r="N378" t="str">
        <f t="shared" si="45"/>
        <v>33410.29</v>
      </c>
      <c r="O378" t="str">
        <f t="shared" si="46"/>
        <v>34805.29</v>
      </c>
      <c r="P378" t="str">
        <f t="shared" si="47"/>
        <v>2212.16</v>
      </c>
      <c r="S378" s="21" t="s">
        <v>150</v>
      </c>
      <c r="T378" t="s">
        <v>131</v>
      </c>
      <c r="U378" t="s">
        <v>10</v>
      </c>
      <c r="V378">
        <v>38411.14</v>
      </c>
      <c r="W378">
        <v>42625.43</v>
      </c>
      <c r="X378">
        <v>38200</v>
      </c>
      <c r="Y378">
        <v>40773.519999999997</v>
      </c>
      <c r="Z378">
        <v>4981.3900000000003</v>
      </c>
      <c r="AA378" t="str">
        <f>TRIM(S378)</f>
        <v>5/20/21</v>
      </c>
      <c r="AB378" t="str">
        <f>LEFT(TRIM(T378),3)</f>
        <v>May</v>
      </c>
      <c r="AC378" t="str">
        <f>TRIM(U378)</f>
        <v>BTCUSD</v>
      </c>
      <c r="AD378" t="str">
        <f>TRIM(V378)</f>
        <v>38411.14</v>
      </c>
      <c r="AE378" t="str">
        <f>TRIM(W378)</f>
        <v>42625.43</v>
      </c>
      <c r="AF378" t="str">
        <f>TRIM(X378)</f>
        <v>38200</v>
      </c>
      <c r="AG378" t="str">
        <f>TRIM(Y378)</f>
        <v>40773.52</v>
      </c>
      <c r="AH378" t="str">
        <f>TRIM(Z378)</f>
        <v>4981.39</v>
      </c>
    </row>
    <row r="379" spans="1:34" x14ac:dyDescent="0.25">
      <c r="A379" t="s">
        <v>251</v>
      </c>
      <c r="B379" t="s">
        <v>226</v>
      </c>
      <c r="C379" t="s">
        <v>10</v>
      </c>
      <c r="D379">
        <v>47931</v>
      </c>
      <c r="E379">
        <v>48053.14</v>
      </c>
      <c r="F379">
        <v>46287.63</v>
      </c>
      <c r="G379">
        <v>46845.94</v>
      </c>
      <c r="H379">
        <v>2205</v>
      </c>
      <c r="I379" t="str">
        <f t="shared" si="40"/>
        <v>8/26/21</v>
      </c>
      <c r="J379" t="str">
        <f t="shared" si="41"/>
        <v>Aug</v>
      </c>
      <c r="K379" t="str">
        <f t="shared" si="42"/>
        <v>BTCUSD</v>
      </c>
      <c r="L379" t="str">
        <f t="shared" si="43"/>
        <v>47931</v>
      </c>
      <c r="M379" t="str">
        <f t="shared" si="44"/>
        <v>48053.14</v>
      </c>
      <c r="N379" t="str">
        <f t="shared" si="45"/>
        <v>46287.63</v>
      </c>
      <c r="O379" t="str">
        <f t="shared" si="46"/>
        <v>46845.94</v>
      </c>
      <c r="P379" t="str">
        <f t="shared" si="47"/>
        <v>2205</v>
      </c>
      <c r="S379" s="21" t="s">
        <v>151</v>
      </c>
      <c r="T379" t="s">
        <v>131</v>
      </c>
      <c r="U379" t="s">
        <v>384</v>
      </c>
      <c r="V379">
        <v>4168.6099999999997</v>
      </c>
      <c r="W379">
        <v>4188.72</v>
      </c>
      <c r="X379">
        <v>4151.72</v>
      </c>
      <c r="Y379">
        <v>4155.8599999999997</v>
      </c>
      <c r="Z379">
        <v>3344620000</v>
      </c>
      <c r="AA379" t="str">
        <f>TRIM(S379)</f>
        <v>5/21/21</v>
      </c>
      <c r="AB379" t="str">
        <f>LEFT(TRIM(T379),3)</f>
        <v>May</v>
      </c>
      <c r="AC379" t="str">
        <f>TRIM(U379)</f>
        <v>SP500</v>
      </c>
      <c r="AD379" t="str">
        <f>TRIM(V379)</f>
        <v>4168.61</v>
      </c>
      <c r="AE379" t="str">
        <f>TRIM(W379)</f>
        <v>4188.72</v>
      </c>
      <c r="AF379" t="str">
        <f>TRIM(X379)</f>
        <v>4151.72</v>
      </c>
      <c r="AG379" t="str">
        <f>TRIM(Y379)</f>
        <v>4155.86</v>
      </c>
      <c r="AH379" t="str">
        <f>TRIM(Z379)</f>
        <v>3344620000</v>
      </c>
    </row>
    <row r="380" spans="1:34" x14ac:dyDescent="0.25">
      <c r="A380" t="s">
        <v>66</v>
      </c>
      <c r="B380" t="s">
        <v>39</v>
      </c>
      <c r="C380" t="s">
        <v>10</v>
      </c>
      <c r="D380">
        <v>44673.36</v>
      </c>
      <c r="E380">
        <v>46920</v>
      </c>
      <c r="F380">
        <v>43033.66</v>
      </c>
      <c r="G380">
        <v>46408.05</v>
      </c>
      <c r="H380">
        <v>2188.54</v>
      </c>
      <c r="I380" t="str">
        <f t="shared" si="40"/>
        <v>2/28/21</v>
      </c>
      <c r="J380" t="str">
        <f t="shared" si="41"/>
        <v>Feb</v>
      </c>
      <c r="K380" t="str">
        <f t="shared" si="42"/>
        <v>BTCUSD</v>
      </c>
      <c r="L380" t="str">
        <f t="shared" si="43"/>
        <v>44673.36</v>
      </c>
      <c r="M380" t="str">
        <f t="shared" si="44"/>
        <v>46920</v>
      </c>
      <c r="N380" t="str">
        <f t="shared" si="45"/>
        <v>43033.66</v>
      </c>
      <c r="O380" t="str">
        <f t="shared" si="46"/>
        <v>46408.05</v>
      </c>
      <c r="P380" t="str">
        <f t="shared" si="47"/>
        <v>2188.54</v>
      </c>
      <c r="S380" s="21" t="s">
        <v>151</v>
      </c>
      <c r="T380" t="s">
        <v>131</v>
      </c>
      <c r="U380" t="s">
        <v>10</v>
      </c>
      <c r="V380">
        <v>40773.519999999997</v>
      </c>
      <c r="W380">
        <v>41796.74</v>
      </c>
      <c r="X380">
        <v>33500</v>
      </c>
      <c r="Y380">
        <v>36963.519999999997</v>
      </c>
      <c r="Z380">
        <v>7491.23</v>
      </c>
      <c r="AA380" t="str">
        <f>TRIM(S380)</f>
        <v>5/21/21</v>
      </c>
      <c r="AB380" t="str">
        <f>LEFT(TRIM(T380),3)</f>
        <v>May</v>
      </c>
      <c r="AC380" t="str">
        <f>TRIM(U380)</f>
        <v>BTCUSD</v>
      </c>
      <c r="AD380" t="str">
        <f>TRIM(V380)</f>
        <v>40773.52</v>
      </c>
      <c r="AE380" t="str">
        <f>TRIM(W380)</f>
        <v>41796.74</v>
      </c>
      <c r="AF380" t="str">
        <f>TRIM(X380)</f>
        <v>33500</v>
      </c>
      <c r="AG380" t="str">
        <f>TRIM(Y380)</f>
        <v>36963.52</v>
      </c>
      <c r="AH380" t="str">
        <f>TRIM(Z380)</f>
        <v>7491.23</v>
      </c>
    </row>
    <row r="381" spans="1:34" x14ac:dyDescent="0.25">
      <c r="A381" t="s">
        <v>212</v>
      </c>
      <c r="B381" t="s">
        <v>194</v>
      </c>
      <c r="C381" t="s">
        <v>10</v>
      </c>
      <c r="D381">
        <v>31547.22</v>
      </c>
      <c r="E381">
        <v>31890.59</v>
      </c>
      <c r="F381">
        <v>29500</v>
      </c>
      <c r="G381">
        <v>29605.35</v>
      </c>
      <c r="H381">
        <v>2184.44</v>
      </c>
      <c r="I381" t="str">
        <f t="shared" si="40"/>
        <v>7/19/21</v>
      </c>
      <c r="J381" t="str">
        <f t="shared" si="41"/>
        <v>Jul</v>
      </c>
      <c r="K381" t="str">
        <f t="shared" si="42"/>
        <v>BTCUSD</v>
      </c>
      <c r="L381" t="str">
        <f t="shared" si="43"/>
        <v>31547.22</v>
      </c>
      <c r="M381" t="str">
        <f t="shared" si="44"/>
        <v>31890.59</v>
      </c>
      <c r="N381" t="str">
        <f t="shared" si="45"/>
        <v>29500</v>
      </c>
      <c r="O381" t="str">
        <f t="shared" si="46"/>
        <v>29605.35</v>
      </c>
      <c r="P381" t="str">
        <f t="shared" si="47"/>
        <v>2184.44</v>
      </c>
      <c r="S381" s="21" t="s">
        <v>152</v>
      </c>
      <c r="T381" t="s">
        <v>131</v>
      </c>
      <c r="U381" t="s">
        <v>10</v>
      </c>
      <c r="V381">
        <v>36963.519999999997</v>
      </c>
      <c r="W381">
        <v>38861.15</v>
      </c>
      <c r="X381">
        <v>35272.089999999997</v>
      </c>
      <c r="Y381">
        <v>37484.18</v>
      </c>
      <c r="Z381">
        <v>2418.86</v>
      </c>
      <c r="AA381" t="str">
        <f>TRIM(S381)</f>
        <v>5/22/21</v>
      </c>
      <c r="AB381" t="str">
        <f>LEFT(TRIM(T381),3)</f>
        <v>May</v>
      </c>
      <c r="AC381" t="str">
        <f>TRIM(U381)</f>
        <v>BTCUSD</v>
      </c>
      <c r="AD381" t="str">
        <f>TRIM(V381)</f>
        <v>36963.52</v>
      </c>
      <c r="AE381" t="str">
        <f>TRIM(W381)</f>
        <v>38861.15</v>
      </c>
      <c r="AF381" t="str">
        <f>TRIM(X381)</f>
        <v>35272.09</v>
      </c>
      <c r="AG381" t="str">
        <f>TRIM(Y381)</f>
        <v>37484.18</v>
      </c>
      <c r="AH381" t="str">
        <f>TRIM(Z381)</f>
        <v>2418.86</v>
      </c>
    </row>
    <row r="382" spans="1:34" x14ac:dyDescent="0.25">
      <c r="A382" t="s">
        <v>52</v>
      </c>
      <c r="B382" t="s">
        <v>39</v>
      </c>
      <c r="C382" t="s">
        <v>10</v>
      </c>
      <c r="D382">
        <v>47381.8</v>
      </c>
      <c r="E382">
        <v>49700</v>
      </c>
      <c r="F382">
        <v>45830.01</v>
      </c>
      <c r="G382">
        <v>47185.29</v>
      </c>
      <c r="H382">
        <v>2174.9</v>
      </c>
      <c r="I382" t="str">
        <f t="shared" si="40"/>
        <v>2/14/21</v>
      </c>
      <c r="J382" t="str">
        <f t="shared" si="41"/>
        <v>Feb</v>
      </c>
      <c r="K382" t="str">
        <f t="shared" si="42"/>
        <v>BTCUSD</v>
      </c>
      <c r="L382" t="str">
        <f t="shared" si="43"/>
        <v>47381.8</v>
      </c>
      <c r="M382" t="str">
        <f t="shared" si="44"/>
        <v>49700</v>
      </c>
      <c r="N382" t="str">
        <f t="shared" si="45"/>
        <v>45830.01</v>
      </c>
      <c r="O382" t="str">
        <f t="shared" si="46"/>
        <v>47185.29</v>
      </c>
      <c r="P382" t="str">
        <f t="shared" si="47"/>
        <v>2174.9</v>
      </c>
      <c r="S382" s="21" t="s">
        <v>153</v>
      </c>
      <c r="T382" t="s">
        <v>131</v>
      </c>
      <c r="U382" t="s">
        <v>10</v>
      </c>
      <c r="V382">
        <v>37484.18</v>
      </c>
      <c r="W382">
        <v>37484.18</v>
      </c>
      <c r="X382">
        <v>31104.14</v>
      </c>
      <c r="Y382">
        <v>35318.86</v>
      </c>
      <c r="Z382">
        <v>7143.1</v>
      </c>
      <c r="AA382" t="str">
        <f>TRIM(S382)</f>
        <v>5/23/21</v>
      </c>
      <c r="AB382" t="str">
        <f>LEFT(TRIM(T382),3)</f>
        <v>May</v>
      </c>
      <c r="AC382" t="str">
        <f>TRIM(U382)</f>
        <v>BTCUSD</v>
      </c>
      <c r="AD382" t="str">
        <f>TRIM(V382)</f>
        <v>37484.18</v>
      </c>
      <c r="AE382" t="str">
        <f>TRIM(W382)</f>
        <v>37484.18</v>
      </c>
      <c r="AF382" t="str">
        <f>TRIM(X382)</f>
        <v>31104.14</v>
      </c>
      <c r="AG382" t="str">
        <f>TRIM(Y382)</f>
        <v>35318.86</v>
      </c>
      <c r="AH382" t="str">
        <f>TRIM(Z382)</f>
        <v>7143.1</v>
      </c>
    </row>
    <row r="383" spans="1:34" x14ac:dyDescent="0.25">
      <c r="A383" t="s">
        <v>242</v>
      </c>
      <c r="B383" t="s">
        <v>226</v>
      </c>
      <c r="C383" t="s">
        <v>10</v>
      </c>
      <c r="D383">
        <v>46435.44</v>
      </c>
      <c r="E383">
        <v>47162.94</v>
      </c>
      <c r="F383">
        <v>44211.13</v>
      </c>
      <c r="G383">
        <v>45078.79</v>
      </c>
      <c r="H383">
        <v>2149.38</v>
      </c>
      <c r="I383" t="str">
        <f t="shared" si="40"/>
        <v>8/17/21</v>
      </c>
      <c r="J383" t="str">
        <f t="shared" si="41"/>
        <v>Aug</v>
      </c>
      <c r="K383" t="str">
        <f t="shared" si="42"/>
        <v>BTCUSD</v>
      </c>
      <c r="L383" t="str">
        <f t="shared" si="43"/>
        <v>46435.44</v>
      </c>
      <c r="M383" t="str">
        <f t="shared" si="44"/>
        <v>47162.94</v>
      </c>
      <c r="N383" t="str">
        <f t="shared" si="45"/>
        <v>44211.13</v>
      </c>
      <c r="O383" t="str">
        <f t="shared" si="46"/>
        <v>45078.79</v>
      </c>
      <c r="P383" t="str">
        <f t="shared" si="47"/>
        <v>2149.38</v>
      </c>
      <c r="S383" s="21" t="s">
        <v>154</v>
      </c>
      <c r="T383" t="s">
        <v>131</v>
      </c>
      <c r="U383" t="s">
        <v>384</v>
      </c>
      <c r="V383">
        <v>4170.16</v>
      </c>
      <c r="W383">
        <v>4209.5200000000004</v>
      </c>
      <c r="X383">
        <v>4170.16</v>
      </c>
      <c r="Y383">
        <v>4197.05</v>
      </c>
      <c r="Z383">
        <v>2947400000</v>
      </c>
      <c r="AA383" t="str">
        <f>TRIM(S383)</f>
        <v>5/24/21</v>
      </c>
      <c r="AB383" t="str">
        <f>LEFT(TRIM(T383),3)</f>
        <v>May</v>
      </c>
      <c r="AC383" t="str">
        <f>TRIM(U383)</f>
        <v>SP500</v>
      </c>
      <c r="AD383" t="str">
        <f>TRIM(V383)</f>
        <v>4170.16</v>
      </c>
      <c r="AE383" t="str">
        <f>TRIM(W383)</f>
        <v>4209.52</v>
      </c>
      <c r="AF383" t="str">
        <f>TRIM(X383)</f>
        <v>4170.16</v>
      </c>
      <c r="AG383" t="str">
        <f>TRIM(Y383)</f>
        <v>4197.05</v>
      </c>
      <c r="AH383" t="str">
        <f>TRIM(Z383)</f>
        <v>2947400000</v>
      </c>
    </row>
    <row r="384" spans="1:34" x14ac:dyDescent="0.25">
      <c r="A384" t="s">
        <v>157</v>
      </c>
      <c r="B384" t="s">
        <v>131</v>
      </c>
      <c r="C384" t="s">
        <v>10</v>
      </c>
      <c r="D384">
        <v>37672.47</v>
      </c>
      <c r="E384">
        <v>40432.400000000001</v>
      </c>
      <c r="F384">
        <v>37302.06</v>
      </c>
      <c r="G384">
        <v>38271.589999999997</v>
      </c>
      <c r="H384">
        <v>2140.75</v>
      </c>
      <c r="I384" t="str">
        <f t="shared" si="40"/>
        <v>5/27/21</v>
      </c>
      <c r="J384" t="str">
        <f t="shared" si="41"/>
        <v>May</v>
      </c>
      <c r="K384" t="str">
        <f t="shared" si="42"/>
        <v>BTCUSD</v>
      </c>
      <c r="L384" t="str">
        <f t="shared" si="43"/>
        <v>37672.47</v>
      </c>
      <c r="M384" t="str">
        <f t="shared" si="44"/>
        <v>40432.4</v>
      </c>
      <c r="N384" t="str">
        <f t="shared" si="45"/>
        <v>37302.06</v>
      </c>
      <c r="O384" t="str">
        <f t="shared" si="46"/>
        <v>38271.59</v>
      </c>
      <c r="P384" t="str">
        <f t="shared" si="47"/>
        <v>2140.75</v>
      </c>
      <c r="S384" s="21" t="s">
        <v>154</v>
      </c>
      <c r="T384" t="s">
        <v>131</v>
      </c>
      <c r="U384" t="s">
        <v>10</v>
      </c>
      <c r="V384">
        <v>35318.86</v>
      </c>
      <c r="W384">
        <v>39953.65</v>
      </c>
      <c r="X384">
        <v>34426.410000000003</v>
      </c>
      <c r="Y384">
        <v>38388.089999999997</v>
      </c>
      <c r="Z384">
        <v>4706.08</v>
      </c>
      <c r="AA384" t="str">
        <f>TRIM(S384)</f>
        <v>5/24/21</v>
      </c>
      <c r="AB384" t="str">
        <f>LEFT(TRIM(T384),3)</f>
        <v>May</v>
      </c>
      <c r="AC384" t="str">
        <f>TRIM(U384)</f>
        <v>BTCUSD</v>
      </c>
      <c r="AD384" t="str">
        <f>TRIM(V384)</f>
        <v>35318.86</v>
      </c>
      <c r="AE384" t="str">
        <f>TRIM(W384)</f>
        <v>39953.65</v>
      </c>
      <c r="AF384" t="str">
        <f>TRIM(X384)</f>
        <v>34426.41</v>
      </c>
      <c r="AG384" t="str">
        <f>TRIM(Y384)</f>
        <v>38388.09</v>
      </c>
      <c r="AH384" t="str">
        <f>TRIM(Z384)</f>
        <v>4706.08</v>
      </c>
    </row>
    <row r="385" spans="1:34" x14ac:dyDescent="0.25">
      <c r="A385" t="s">
        <v>357</v>
      </c>
      <c r="B385" t="s">
        <v>352</v>
      </c>
      <c r="C385" t="s">
        <v>10</v>
      </c>
      <c r="D385">
        <v>49103.01</v>
      </c>
      <c r="E385">
        <v>51481.04</v>
      </c>
      <c r="F385">
        <v>47165.65</v>
      </c>
      <c r="G385">
        <v>51012.43</v>
      </c>
      <c r="H385">
        <v>2139.33</v>
      </c>
      <c r="I385" t="str">
        <f t="shared" si="40"/>
        <v>12/6/21</v>
      </c>
      <c r="J385" t="str">
        <f t="shared" si="41"/>
        <v>Dec</v>
      </c>
      <c r="K385" t="str">
        <f t="shared" si="42"/>
        <v>BTCUSD</v>
      </c>
      <c r="L385" t="str">
        <f t="shared" si="43"/>
        <v>49103.01</v>
      </c>
      <c r="M385" t="str">
        <f t="shared" si="44"/>
        <v>51481.04</v>
      </c>
      <c r="N385" t="str">
        <f t="shared" si="45"/>
        <v>47165.65</v>
      </c>
      <c r="O385" t="str">
        <f t="shared" si="46"/>
        <v>51012.43</v>
      </c>
      <c r="P385" t="str">
        <f t="shared" si="47"/>
        <v>2139.33</v>
      </c>
      <c r="S385" s="21" t="s">
        <v>155</v>
      </c>
      <c r="T385" t="s">
        <v>131</v>
      </c>
      <c r="U385" t="s">
        <v>384</v>
      </c>
      <c r="V385">
        <v>4205.9399999999996</v>
      </c>
      <c r="W385">
        <v>4213.42</v>
      </c>
      <c r="X385">
        <v>4182.5200000000004</v>
      </c>
      <c r="Y385">
        <v>4188.13</v>
      </c>
      <c r="Z385">
        <v>3420870000</v>
      </c>
      <c r="AA385" t="str">
        <f>TRIM(S385)</f>
        <v>5/25/21</v>
      </c>
      <c r="AB385" t="str">
        <f>LEFT(TRIM(T385),3)</f>
        <v>May</v>
      </c>
      <c r="AC385" t="str">
        <f>TRIM(U385)</f>
        <v>SP500</v>
      </c>
      <c r="AD385" t="str">
        <f>TRIM(V385)</f>
        <v>4205.94</v>
      </c>
      <c r="AE385" t="str">
        <f>TRIM(W385)</f>
        <v>4213.42</v>
      </c>
      <c r="AF385" t="str">
        <f>TRIM(X385)</f>
        <v>4182.52</v>
      </c>
      <c r="AG385" t="str">
        <f>TRIM(Y385)</f>
        <v>4188.13</v>
      </c>
      <c r="AH385" t="str">
        <f>TRIM(Z385)</f>
        <v>3420870000</v>
      </c>
    </row>
    <row r="386" spans="1:34" x14ac:dyDescent="0.25">
      <c r="A386" t="s">
        <v>80</v>
      </c>
      <c r="B386" t="s">
        <v>68</v>
      </c>
      <c r="C386" t="s">
        <v>10</v>
      </c>
      <c r="D386">
        <v>56705.84</v>
      </c>
      <c r="E386">
        <v>61785</v>
      </c>
      <c r="F386">
        <v>56284.51</v>
      </c>
      <c r="G386">
        <v>61354.75</v>
      </c>
      <c r="H386">
        <v>2135.31</v>
      </c>
      <c r="I386" t="str">
        <f t="shared" ref="I386:I449" si="48">TRIM(A386)</f>
        <v>3/13/21</v>
      </c>
      <c r="J386" t="str">
        <f t="shared" ref="J386:J449" si="49">LEFT(TRIM(B386),3)</f>
        <v>Mar</v>
      </c>
      <c r="K386" t="str">
        <f t="shared" ref="K386:K449" si="50">TRIM(C386)</f>
        <v>BTCUSD</v>
      </c>
      <c r="L386" t="str">
        <f t="shared" ref="L386:L449" si="51">TRIM(D386)</f>
        <v>56705.84</v>
      </c>
      <c r="M386" t="str">
        <f t="shared" ref="M386:M449" si="52">TRIM(E386)</f>
        <v>61785</v>
      </c>
      <c r="N386" t="str">
        <f t="shared" ref="N386:N449" si="53">TRIM(F386)</f>
        <v>56284.51</v>
      </c>
      <c r="O386" t="str">
        <f t="shared" ref="O386:O449" si="54">TRIM(G386)</f>
        <v>61354.75</v>
      </c>
      <c r="P386" t="str">
        <f t="shared" ref="P386:P449" si="55">TRIM(H386)</f>
        <v>2135.31</v>
      </c>
      <c r="S386" s="21" t="s">
        <v>155</v>
      </c>
      <c r="T386" t="s">
        <v>131</v>
      </c>
      <c r="U386" t="s">
        <v>10</v>
      </c>
      <c r="V386">
        <v>38388.089999999997</v>
      </c>
      <c r="W386">
        <v>39760.959999999999</v>
      </c>
      <c r="X386">
        <v>36489.42</v>
      </c>
      <c r="Y386">
        <v>39572.33</v>
      </c>
      <c r="Z386">
        <v>2909.35</v>
      </c>
      <c r="AA386" t="str">
        <f>TRIM(S386)</f>
        <v>5/25/21</v>
      </c>
      <c r="AB386" t="str">
        <f>LEFT(TRIM(T386),3)</f>
        <v>May</v>
      </c>
      <c r="AC386" t="str">
        <f>TRIM(U386)</f>
        <v>BTCUSD</v>
      </c>
      <c r="AD386" t="str">
        <f>TRIM(V386)</f>
        <v>38388.09</v>
      </c>
      <c r="AE386" t="str">
        <f>TRIM(W386)</f>
        <v>39760.96</v>
      </c>
      <c r="AF386" t="str">
        <f>TRIM(X386)</f>
        <v>36489.42</v>
      </c>
      <c r="AG386" t="str">
        <f>TRIM(Y386)</f>
        <v>39572.33</v>
      </c>
      <c r="AH386" t="str">
        <f>TRIM(Z386)</f>
        <v>2909.35</v>
      </c>
    </row>
    <row r="387" spans="1:34" x14ac:dyDescent="0.25">
      <c r="A387" t="s">
        <v>38</v>
      </c>
      <c r="B387" t="s">
        <v>39</v>
      </c>
      <c r="C387" t="s">
        <v>10</v>
      </c>
      <c r="D387">
        <v>33608.78</v>
      </c>
      <c r="E387">
        <v>34700</v>
      </c>
      <c r="F387">
        <v>33106.089999999997</v>
      </c>
      <c r="G387">
        <v>33589.89</v>
      </c>
      <c r="H387">
        <v>2134.59</v>
      </c>
      <c r="I387" t="str">
        <f t="shared" si="48"/>
        <v>2/1/21</v>
      </c>
      <c r="J387" t="str">
        <f t="shared" si="49"/>
        <v>Feb</v>
      </c>
      <c r="K387" t="str">
        <f t="shared" si="50"/>
        <v>BTCUSD</v>
      </c>
      <c r="L387" t="str">
        <f t="shared" si="51"/>
        <v>33608.78</v>
      </c>
      <c r="M387" t="str">
        <f t="shared" si="52"/>
        <v>34700</v>
      </c>
      <c r="N387" t="str">
        <f t="shared" si="53"/>
        <v>33106.09</v>
      </c>
      <c r="O387" t="str">
        <f t="shared" si="54"/>
        <v>33589.89</v>
      </c>
      <c r="P387" t="str">
        <f t="shared" si="55"/>
        <v>2134.59</v>
      </c>
      <c r="S387" s="21" t="s">
        <v>156</v>
      </c>
      <c r="T387" t="s">
        <v>131</v>
      </c>
      <c r="U387" t="s">
        <v>384</v>
      </c>
      <c r="V387">
        <v>4191.59</v>
      </c>
      <c r="W387">
        <v>4202.6099999999997</v>
      </c>
      <c r="X387">
        <v>4184.1099999999997</v>
      </c>
      <c r="Y387">
        <v>4195.99</v>
      </c>
      <c r="Z387">
        <v>3674490000</v>
      </c>
      <c r="AA387" t="str">
        <f>TRIM(S387)</f>
        <v>5/26/21</v>
      </c>
      <c r="AB387" t="str">
        <f>LEFT(TRIM(T387),3)</f>
        <v>May</v>
      </c>
      <c r="AC387" t="str">
        <f>TRIM(U387)</f>
        <v>SP500</v>
      </c>
      <c r="AD387" t="str">
        <f>TRIM(V387)</f>
        <v>4191.59</v>
      </c>
      <c r="AE387" t="str">
        <f>TRIM(W387)</f>
        <v>4202.61</v>
      </c>
      <c r="AF387" t="str">
        <f>TRIM(X387)</f>
        <v>4184.11</v>
      </c>
      <c r="AG387" t="str">
        <f>TRIM(Y387)</f>
        <v>4195.99</v>
      </c>
      <c r="AH387" t="str">
        <f>TRIM(Z387)</f>
        <v>3674490000</v>
      </c>
    </row>
    <row r="388" spans="1:34" x14ac:dyDescent="0.25">
      <c r="A388" t="s">
        <v>285</v>
      </c>
      <c r="B388" t="s">
        <v>258</v>
      </c>
      <c r="C388" t="s">
        <v>10</v>
      </c>
      <c r="D388">
        <v>42565.16</v>
      </c>
      <c r="E388">
        <v>42771.12</v>
      </c>
      <c r="F388">
        <v>40764.26</v>
      </c>
      <c r="G388">
        <v>42210.47</v>
      </c>
      <c r="H388">
        <v>2104.5</v>
      </c>
      <c r="I388" t="str">
        <f t="shared" si="48"/>
        <v>9/28/21</v>
      </c>
      <c r="J388" t="str">
        <f t="shared" si="49"/>
        <v>Sep</v>
      </c>
      <c r="K388" t="str">
        <f t="shared" si="50"/>
        <v>BTCUSD</v>
      </c>
      <c r="L388" t="str">
        <f t="shared" si="51"/>
        <v>42565.16</v>
      </c>
      <c r="M388" t="str">
        <f t="shared" si="52"/>
        <v>42771.12</v>
      </c>
      <c r="N388" t="str">
        <f t="shared" si="53"/>
        <v>40764.26</v>
      </c>
      <c r="O388" t="str">
        <f t="shared" si="54"/>
        <v>42210.47</v>
      </c>
      <c r="P388" t="str">
        <f t="shared" si="55"/>
        <v>2104.5</v>
      </c>
      <c r="S388" s="21" t="s">
        <v>156</v>
      </c>
      <c r="T388" t="s">
        <v>131</v>
      </c>
      <c r="U388" t="s">
        <v>10</v>
      </c>
      <c r="V388">
        <v>39572.33</v>
      </c>
      <c r="W388">
        <v>40861.199999999997</v>
      </c>
      <c r="X388">
        <v>37117.089999999997</v>
      </c>
      <c r="Y388">
        <v>37672.47</v>
      </c>
      <c r="Z388">
        <v>3101.07</v>
      </c>
      <c r="AA388" t="str">
        <f>TRIM(S388)</f>
        <v>5/26/21</v>
      </c>
      <c r="AB388" t="str">
        <f>LEFT(TRIM(T388),3)</f>
        <v>May</v>
      </c>
      <c r="AC388" t="str">
        <f>TRIM(U388)</f>
        <v>BTCUSD</v>
      </c>
      <c r="AD388" t="str">
        <f>TRIM(V388)</f>
        <v>39572.33</v>
      </c>
      <c r="AE388" t="str">
        <f>TRIM(W388)</f>
        <v>40861.2</v>
      </c>
      <c r="AF388" t="str">
        <f>TRIM(X388)</f>
        <v>37117.09</v>
      </c>
      <c r="AG388" t="str">
        <f>TRIM(Y388)</f>
        <v>37672.47</v>
      </c>
      <c r="AH388" t="str">
        <f>TRIM(Z388)</f>
        <v>3101.07</v>
      </c>
    </row>
    <row r="389" spans="1:34" x14ac:dyDescent="0.25">
      <c r="A389" t="s">
        <v>112</v>
      </c>
      <c r="B389" t="s">
        <v>100</v>
      </c>
      <c r="C389" t="s">
        <v>10</v>
      </c>
      <c r="D389">
        <v>60415.91</v>
      </c>
      <c r="E389">
        <v>63880</v>
      </c>
      <c r="F389">
        <v>60321.120000000003</v>
      </c>
      <c r="G389">
        <v>63773.18</v>
      </c>
      <c r="H389">
        <v>2091.4299999999998</v>
      </c>
      <c r="I389" t="str">
        <f t="shared" si="48"/>
        <v>4/13/21</v>
      </c>
      <c r="J389" t="str">
        <f t="shared" si="49"/>
        <v>Apr</v>
      </c>
      <c r="K389" t="str">
        <f t="shared" si="50"/>
        <v>BTCUSD</v>
      </c>
      <c r="L389" t="str">
        <f t="shared" si="51"/>
        <v>60415.91</v>
      </c>
      <c r="M389" t="str">
        <f t="shared" si="52"/>
        <v>63880</v>
      </c>
      <c r="N389" t="str">
        <f t="shared" si="53"/>
        <v>60321.12</v>
      </c>
      <c r="O389" t="str">
        <f t="shared" si="54"/>
        <v>63773.18</v>
      </c>
      <c r="P389" t="str">
        <f t="shared" si="55"/>
        <v>2091.43</v>
      </c>
      <c r="S389" s="21" t="s">
        <v>157</v>
      </c>
      <c r="T389" t="s">
        <v>131</v>
      </c>
      <c r="U389" t="s">
        <v>384</v>
      </c>
      <c r="V389">
        <v>4201.9399999999996</v>
      </c>
      <c r="W389">
        <v>4213.38</v>
      </c>
      <c r="X389">
        <v>4197.78</v>
      </c>
      <c r="Y389">
        <v>4200.88</v>
      </c>
      <c r="Z389">
        <v>5201110000</v>
      </c>
      <c r="AA389" t="str">
        <f>TRIM(S389)</f>
        <v>5/27/21</v>
      </c>
      <c r="AB389" t="str">
        <f>LEFT(TRIM(T389),3)</f>
        <v>May</v>
      </c>
      <c r="AC389" t="str">
        <f>TRIM(U389)</f>
        <v>SP500</v>
      </c>
      <c r="AD389" t="str">
        <f>TRIM(V389)</f>
        <v>4201.94</v>
      </c>
      <c r="AE389" t="str">
        <f>TRIM(W389)</f>
        <v>4213.38</v>
      </c>
      <c r="AF389" t="str">
        <f>TRIM(X389)</f>
        <v>4197.78</v>
      </c>
      <c r="AG389" t="str">
        <f>TRIM(Y389)</f>
        <v>4200.88</v>
      </c>
      <c r="AH389" t="str">
        <f>TRIM(Z389)</f>
        <v>5201110000</v>
      </c>
    </row>
    <row r="390" spans="1:34" x14ac:dyDescent="0.25">
      <c r="A390" t="s">
        <v>24</v>
      </c>
      <c r="B390" t="s">
        <v>9</v>
      </c>
      <c r="C390" t="s">
        <v>10</v>
      </c>
      <c r="D390">
        <v>35089.93</v>
      </c>
      <c r="E390">
        <v>37469.21</v>
      </c>
      <c r="F390">
        <v>34778</v>
      </c>
      <c r="G390">
        <v>36509.42</v>
      </c>
      <c r="H390">
        <v>2083.84</v>
      </c>
      <c r="I390" t="str">
        <f t="shared" si="48"/>
        <v>1/18/21</v>
      </c>
      <c r="J390" t="str">
        <f t="shared" si="49"/>
        <v>Jan</v>
      </c>
      <c r="K390" t="str">
        <f t="shared" si="50"/>
        <v>BTCUSD</v>
      </c>
      <c r="L390" t="str">
        <f t="shared" si="51"/>
        <v>35089.93</v>
      </c>
      <c r="M390" t="str">
        <f t="shared" si="52"/>
        <v>37469.21</v>
      </c>
      <c r="N390" t="str">
        <f t="shared" si="53"/>
        <v>34778</v>
      </c>
      <c r="O390" t="str">
        <f t="shared" si="54"/>
        <v>36509.42</v>
      </c>
      <c r="P390" t="str">
        <f t="shared" si="55"/>
        <v>2083.84</v>
      </c>
      <c r="S390" s="21" t="s">
        <v>157</v>
      </c>
      <c r="T390" t="s">
        <v>131</v>
      </c>
      <c r="U390" t="s">
        <v>10</v>
      </c>
      <c r="V390">
        <v>37672.47</v>
      </c>
      <c r="W390">
        <v>40432.400000000001</v>
      </c>
      <c r="X390">
        <v>37302.06</v>
      </c>
      <c r="Y390">
        <v>38271.589999999997</v>
      </c>
      <c r="Z390">
        <v>2140.75</v>
      </c>
      <c r="AA390" t="str">
        <f>TRIM(S390)</f>
        <v>5/27/21</v>
      </c>
      <c r="AB390" t="str">
        <f>LEFT(TRIM(T390),3)</f>
        <v>May</v>
      </c>
      <c r="AC390" t="str">
        <f>TRIM(U390)</f>
        <v>BTCUSD</v>
      </c>
      <c r="AD390" t="str">
        <f>TRIM(V390)</f>
        <v>37672.47</v>
      </c>
      <c r="AE390" t="str">
        <f>TRIM(W390)</f>
        <v>40432.4</v>
      </c>
      <c r="AF390" t="str">
        <f>TRIM(X390)</f>
        <v>37302.06</v>
      </c>
      <c r="AG390" t="str">
        <f>TRIM(Y390)</f>
        <v>38271.59</v>
      </c>
      <c r="AH390" t="str">
        <f>TRIM(Z390)</f>
        <v>2140.75</v>
      </c>
    </row>
    <row r="391" spans="1:34" x14ac:dyDescent="0.25">
      <c r="A391" t="s">
        <v>213</v>
      </c>
      <c r="B391" t="s">
        <v>194</v>
      </c>
      <c r="C391" t="s">
        <v>10</v>
      </c>
      <c r="D391">
        <v>29605.35</v>
      </c>
      <c r="E391">
        <v>30005.72</v>
      </c>
      <c r="F391">
        <v>29284.35</v>
      </c>
      <c r="G391">
        <v>29853.86</v>
      </c>
      <c r="H391">
        <v>2075.2800000000002</v>
      </c>
      <c r="I391" t="str">
        <f t="shared" si="48"/>
        <v>7/20/21</v>
      </c>
      <c r="J391" t="str">
        <f t="shared" si="49"/>
        <v>Jul</v>
      </c>
      <c r="K391" t="str">
        <f t="shared" si="50"/>
        <v>BTCUSD</v>
      </c>
      <c r="L391" t="str">
        <f t="shared" si="51"/>
        <v>29605.35</v>
      </c>
      <c r="M391" t="str">
        <f t="shared" si="52"/>
        <v>30005.72</v>
      </c>
      <c r="N391" t="str">
        <f t="shared" si="53"/>
        <v>29284.35</v>
      </c>
      <c r="O391" t="str">
        <f t="shared" si="54"/>
        <v>29853.86</v>
      </c>
      <c r="P391" t="str">
        <f t="shared" si="55"/>
        <v>2075.28</v>
      </c>
      <c r="S391" s="21" t="s">
        <v>158</v>
      </c>
      <c r="T391" t="s">
        <v>131</v>
      </c>
      <c r="U391" t="s">
        <v>384</v>
      </c>
      <c r="V391">
        <v>4210.7700000000004</v>
      </c>
      <c r="W391">
        <v>4218.3599999999997</v>
      </c>
      <c r="X391">
        <v>4203.57</v>
      </c>
      <c r="Y391">
        <v>4204.1099999999997</v>
      </c>
      <c r="Z391">
        <v>4199270000</v>
      </c>
      <c r="AA391" t="str">
        <f>TRIM(S391)</f>
        <v>5/28/21</v>
      </c>
      <c r="AB391" t="str">
        <f>LEFT(TRIM(T391),3)</f>
        <v>May</v>
      </c>
      <c r="AC391" t="str">
        <f>TRIM(U391)</f>
        <v>SP500</v>
      </c>
      <c r="AD391" t="str">
        <f>TRIM(V391)</f>
        <v>4210.77</v>
      </c>
      <c r="AE391" t="str">
        <f>TRIM(W391)</f>
        <v>4218.36</v>
      </c>
      <c r="AF391" t="str">
        <f>TRIM(X391)</f>
        <v>4203.57</v>
      </c>
      <c r="AG391" t="str">
        <f>TRIM(Y391)</f>
        <v>4204.11</v>
      </c>
      <c r="AH391" t="str">
        <f>TRIM(Z391)</f>
        <v>4199270000</v>
      </c>
    </row>
    <row r="392" spans="1:34" x14ac:dyDescent="0.25">
      <c r="A392" t="s">
        <v>201</v>
      </c>
      <c r="B392" t="s">
        <v>194</v>
      </c>
      <c r="C392" t="s">
        <v>10</v>
      </c>
      <c r="D392">
        <v>33337</v>
      </c>
      <c r="E392">
        <v>33493.24</v>
      </c>
      <c r="F392">
        <v>32101</v>
      </c>
      <c r="G392">
        <v>32954.75</v>
      </c>
      <c r="H392">
        <v>2063.0100000000002</v>
      </c>
      <c r="I392" t="str">
        <f t="shared" si="48"/>
        <v>7/8/21</v>
      </c>
      <c r="J392" t="str">
        <f t="shared" si="49"/>
        <v>Jul</v>
      </c>
      <c r="K392" t="str">
        <f t="shared" si="50"/>
        <v>BTCUSD</v>
      </c>
      <c r="L392" t="str">
        <f t="shared" si="51"/>
        <v>33337</v>
      </c>
      <c r="M392" t="str">
        <f t="shared" si="52"/>
        <v>33493.24</v>
      </c>
      <c r="N392" t="str">
        <f t="shared" si="53"/>
        <v>32101</v>
      </c>
      <c r="O392" t="str">
        <f t="shared" si="54"/>
        <v>32954.75</v>
      </c>
      <c r="P392" t="str">
        <f t="shared" si="55"/>
        <v>2063.01</v>
      </c>
      <c r="S392" s="21" t="s">
        <v>158</v>
      </c>
      <c r="T392" t="s">
        <v>131</v>
      </c>
      <c r="U392" t="s">
        <v>10</v>
      </c>
      <c r="V392">
        <v>38271.589999999997</v>
      </c>
      <c r="W392">
        <v>38271.589999999997</v>
      </c>
      <c r="X392">
        <v>34558</v>
      </c>
      <c r="Y392">
        <v>36503.31</v>
      </c>
      <c r="Z392">
        <v>3541.35</v>
      </c>
      <c r="AA392" t="str">
        <f>TRIM(S392)</f>
        <v>5/28/21</v>
      </c>
      <c r="AB392" t="str">
        <f>LEFT(TRIM(T392),3)</f>
        <v>May</v>
      </c>
      <c r="AC392" t="str">
        <f>TRIM(U392)</f>
        <v>BTCUSD</v>
      </c>
      <c r="AD392" t="str">
        <f>TRIM(V392)</f>
        <v>38271.59</v>
      </c>
      <c r="AE392" t="str">
        <f>TRIM(W392)</f>
        <v>38271.59</v>
      </c>
      <c r="AF392" t="str">
        <f>TRIM(X392)</f>
        <v>34558</v>
      </c>
      <c r="AG392" t="str">
        <f>TRIM(Y392)</f>
        <v>36503.31</v>
      </c>
      <c r="AH392" t="str">
        <f>TRIM(Z392)</f>
        <v>3541.35</v>
      </c>
    </row>
    <row r="393" spans="1:34" x14ac:dyDescent="0.25">
      <c r="A393" t="s">
        <v>77</v>
      </c>
      <c r="B393" t="s">
        <v>68</v>
      </c>
      <c r="C393" t="s">
        <v>10</v>
      </c>
      <c r="D393">
        <v>53466.19</v>
      </c>
      <c r="E393">
        <v>57400</v>
      </c>
      <c r="F393">
        <v>53049</v>
      </c>
      <c r="G393">
        <v>55971.68</v>
      </c>
      <c r="H393">
        <v>2062.29</v>
      </c>
      <c r="I393" t="str">
        <f t="shared" si="48"/>
        <v>3/10/21</v>
      </c>
      <c r="J393" t="str">
        <f t="shared" si="49"/>
        <v>Mar</v>
      </c>
      <c r="K393" t="str">
        <f t="shared" si="50"/>
        <v>BTCUSD</v>
      </c>
      <c r="L393" t="str">
        <f t="shared" si="51"/>
        <v>53466.19</v>
      </c>
      <c r="M393" t="str">
        <f t="shared" si="52"/>
        <v>57400</v>
      </c>
      <c r="N393" t="str">
        <f t="shared" si="53"/>
        <v>53049</v>
      </c>
      <c r="O393" t="str">
        <f t="shared" si="54"/>
        <v>55971.68</v>
      </c>
      <c r="P393" t="str">
        <f t="shared" si="55"/>
        <v>2062.29</v>
      </c>
      <c r="S393" s="21" t="s">
        <v>159</v>
      </c>
      <c r="T393" t="s">
        <v>131</v>
      </c>
      <c r="U393" t="s">
        <v>10</v>
      </c>
      <c r="V393">
        <v>36503.31</v>
      </c>
      <c r="W393">
        <v>37320</v>
      </c>
      <c r="X393">
        <v>33410.29</v>
      </c>
      <c r="Y393">
        <v>34805.29</v>
      </c>
      <c r="Z393">
        <v>2212.16</v>
      </c>
      <c r="AA393" t="str">
        <f>TRIM(S393)</f>
        <v>5/29/21</v>
      </c>
      <c r="AB393" t="str">
        <f>LEFT(TRIM(T393),3)</f>
        <v>May</v>
      </c>
      <c r="AC393" t="str">
        <f>TRIM(U393)</f>
        <v>BTCUSD</v>
      </c>
      <c r="AD393" t="str">
        <f>TRIM(V393)</f>
        <v>36503.31</v>
      </c>
      <c r="AE393" t="str">
        <f>TRIM(W393)</f>
        <v>37320</v>
      </c>
      <c r="AF393" t="str">
        <f>TRIM(X393)</f>
        <v>33410.29</v>
      </c>
      <c r="AG393" t="str">
        <f>TRIM(Y393)</f>
        <v>34805.29</v>
      </c>
      <c r="AH393" t="str">
        <f>TRIM(Z393)</f>
        <v>2212.16</v>
      </c>
    </row>
    <row r="394" spans="1:34" x14ac:dyDescent="0.25">
      <c r="A394" t="s">
        <v>199</v>
      </c>
      <c r="B394" t="s">
        <v>194</v>
      </c>
      <c r="C394" t="s">
        <v>10</v>
      </c>
      <c r="D394">
        <v>33942.22</v>
      </c>
      <c r="E394">
        <v>35114.32</v>
      </c>
      <c r="F394">
        <v>33530.400000000001</v>
      </c>
      <c r="G394">
        <v>34465.35</v>
      </c>
      <c r="H394">
        <v>2039.5</v>
      </c>
      <c r="I394" t="str">
        <f t="shared" si="48"/>
        <v>7/6/21</v>
      </c>
      <c r="J394" t="str">
        <f t="shared" si="49"/>
        <v>Jul</v>
      </c>
      <c r="K394" t="str">
        <f t="shared" si="50"/>
        <v>BTCUSD</v>
      </c>
      <c r="L394" t="str">
        <f t="shared" si="51"/>
        <v>33942.22</v>
      </c>
      <c r="M394" t="str">
        <f t="shared" si="52"/>
        <v>35114.32</v>
      </c>
      <c r="N394" t="str">
        <f t="shared" si="53"/>
        <v>33530.4</v>
      </c>
      <c r="O394" t="str">
        <f t="shared" si="54"/>
        <v>34465.35</v>
      </c>
      <c r="P394" t="str">
        <f t="shared" si="55"/>
        <v>2039.5</v>
      </c>
      <c r="S394" s="21" t="s">
        <v>133</v>
      </c>
      <c r="T394" t="s">
        <v>131</v>
      </c>
      <c r="U394" t="s">
        <v>384</v>
      </c>
      <c r="V394">
        <v>4191.9799999999996</v>
      </c>
      <c r="W394">
        <v>4209.3900000000003</v>
      </c>
      <c r="X394">
        <v>4188.03</v>
      </c>
      <c r="Y394">
        <v>4192.66</v>
      </c>
      <c r="Z394">
        <v>4061170000</v>
      </c>
      <c r="AA394" t="str">
        <f>TRIM(S394)</f>
        <v>5/3/21</v>
      </c>
      <c r="AB394" t="str">
        <f>LEFT(TRIM(T394),3)</f>
        <v>May</v>
      </c>
      <c r="AC394" t="str">
        <f>TRIM(U394)</f>
        <v>SP500</v>
      </c>
      <c r="AD394" t="str">
        <f>TRIM(V394)</f>
        <v>4191.98</v>
      </c>
      <c r="AE394" t="str">
        <f>TRIM(W394)</f>
        <v>4209.39</v>
      </c>
      <c r="AF394" t="str">
        <f>TRIM(X394)</f>
        <v>4188.03</v>
      </c>
      <c r="AG394" t="str">
        <f>TRIM(Y394)</f>
        <v>4192.66</v>
      </c>
      <c r="AH394" t="str">
        <f>TRIM(Z394)</f>
        <v>4061170000</v>
      </c>
    </row>
    <row r="395" spans="1:34" x14ac:dyDescent="0.25">
      <c r="A395" t="s">
        <v>43</v>
      </c>
      <c r="B395" t="s">
        <v>39</v>
      </c>
      <c r="C395" t="s">
        <v>10</v>
      </c>
      <c r="D395">
        <v>37380.18</v>
      </c>
      <c r="E395">
        <v>39700</v>
      </c>
      <c r="F395">
        <v>37057.78</v>
      </c>
      <c r="G395">
        <v>39415.760000000002</v>
      </c>
      <c r="H395">
        <v>2032.78</v>
      </c>
      <c r="I395" t="str">
        <f t="shared" si="48"/>
        <v>2/5/21</v>
      </c>
      <c r="J395" t="str">
        <f t="shared" si="49"/>
        <v>Feb</v>
      </c>
      <c r="K395" t="str">
        <f t="shared" si="50"/>
        <v>BTCUSD</v>
      </c>
      <c r="L395" t="str">
        <f t="shared" si="51"/>
        <v>37380.18</v>
      </c>
      <c r="M395" t="str">
        <f t="shared" si="52"/>
        <v>39700</v>
      </c>
      <c r="N395" t="str">
        <f t="shared" si="53"/>
        <v>37057.78</v>
      </c>
      <c r="O395" t="str">
        <f t="shared" si="54"/>
        <v>39415.76</v>
      </c>
      <c r="P395" t="str">
        <f t="shared" si="55"/>
        <v>2032.78</v>
      </c>
      <c r="S395" s="21" t="s">
        <v>133</v>
      </c>
      <c r="T395" t="s">
        <v>131</v>
      </c>
      <c r="U395" t="s">
        <v>10</v>
      </c>
      <c r="V395">
        <v>57970.74</v>
      </c>
      <c r="W395">
        <v>58988.52</v>
      </c>
      <c r="X395">
        <v>54654.65</v>
      </c>
      <c r="Y395">
        <v>55511.37</v>
      </c>
      <c r="Z395">
        <v>2363.15</v>
      </c>
      <c r="AA395" t="str">
        <f>TRIM(S395)</f>
        <v>5/3/21</v>
      </c>
      <c r="AB395" t="str">
        <f>LEFT(TRIM(T395),3)</f>
        <v>May</v>
      </c>
      <c r="AC395" t="str">
        <f>TRIM(U395)</f>
        <v>BTCUSD</v>
      </c>
      <c r="AD395" t="str">
        <f>TRIM(V395)</f>
        <v>57970.74</v>
      </c>
      <c r="AE395" t="str">
        <f>TRIM(W395)</f>
        <v>58988.52</v>
      </c>
      <c r="AF395" t="str">
        <f>TRIM(X395)</f>
        <v>54654.65</v>
      </c>
      <c r="AG395" t="str">
        <f>TRIM(Y395)</f>
        <v>55511.37</v>
      </c>
      <c r="AH395" t="str">
        <f>TRIM(Z395)</f>
        <v>2363.15</v>
      </c>
    </row>
    <row r="396" spans="1:34" x14ac:dyDescent="0.25">
      <c r="A396" t="s">
        <v>192</v>
      </c>
      <c r="B396" t="s">
        <v>163</v>
      </c>
      <c r="C396" t="s">
        <v>10</v>
      </c>
      <c r="D396">
        <v>35095.440000000002</v>
      </c>
      <c r="E396">
        <v>35333.25</v>
      </c>
      <c r="F396">
        <v>34050</v>
      </c>
      <c r="G396">
        <v>34132.04</v>
      </c>
      <c r="H396">
        <v>2031.63</v>
      </c>
      <c r="I396" t="str">
        <f t="shared" si="48"/>
        <v>6/30/21</v>
      </c>
      <c r="J396" t="str">
        <f t="shared" si="49"/>
        <v>Jun</v>
      </c>
      <c r="K396" t="str">
        <f t="shared" si="50"/>
        <v>BTCUSD</v>
      </c>
      <c r="L396" t="str">
        <f t="shared" si="51"/>
        <v>35095.44</v>
      </c>
      <c r="M396" t="str">
        <f t="shared" si="52"/>
        <v>35333.25</v>
      </c>
      <c r="N396" t="str">
        <f t="shared" si="53"/>
        <v>34050</v>
      </c>
      <c r="O396" t="str">
        <f t="shared" si="54"/>
        <v>34132.04</v>
      </c>
      <c r="P396" t="str">
        <f t="shared" si="55"/>
        <v>2031.63</v>
      </c>
      <c r="S396" s="21" t="s">
        <v>160</v>
      </c>
      <c r="T396" t="s">
        <v>131</v>
      </c>
      <c r="U396" t="s">
        <v>10</v>
      </c>
      <c r="V396">
        <v>34805.29</v>
      </c>
      <c r="W396">
        <v>36523.24</v>
      </c>
      <c r="X396">
        <v>34298.01</v>
      </c>
      <c r="Y396">
        <v>34536.71</v>
      </c>
      <c r="Z396">
        <v>1562.38</v>
      </c>
      <c r="AA396" t="str">
        <f>TRIM(S396)</f>
        <v>5/30/21</v>
      </c>
      <c r="AB396" t="str">
        <f>LEFT(TRIM(T396),3)</f>
        <v>May</v>
      </c>
      <c r="AC396" t="str">
        <f>TRIM(U396)</f>
        <v>BTCUSD</v>
      </c>
      <c r="AD396" t="str">
        <f>TRIM(V396)</f>
        <v>34805.29</v>
      </c>
      <c r="AE396" t="str">
        <f>TRIM(W396)</f>
        <v>36523.24</v>
      </c>
      <c r="AF396" t="str">
        <f>TRIM(X396)</f>
        <v>34298.01</v>
      </c>
      <c r="AG396" t="str">
        <f>TRIM(Y396)</f>
        <v>34536.71</v>
      </c>
      <c r="AH396" t="str">
        <f>TRIM(Z396)</f>
        <v>1562.38</v>
      </c>
    </row>
    <row r="397" spans="1:34" x14ac:dyDescent="0.25">
      <c r="A397" t="s">
        <v>173</v>
      </c>
      <c r="B397" t="s">
        <v>163</v>
      </c>
      <c r="C397" t="s">
        <v>10</v>
      </c>
      <c r="D397">
        <v>36784.370000000003</v>
      </c>
      <c r="E397">
        <v>37690</v>
      </c>
      <c r="F397">
        <v>35307.69</v>
      </c>
      <c r="G397">
        <v>35591.29</v>
      </c>
      <c r="H397">
        <v>2027.8</v>
      </c>
      <c r="I397" t="str">
        <f t="shared" si="48"/>
        <v>6/11/21</v>
      </c>
      <c r="J397" t="str">
        <f t="shared" si="49"/>
        <v>Jun</v>
      </c>
      <c r="K397" t="str">
        <f t="shared" si="50"/>
        <v>BTCUSD</v>
      </c>
      <c r="L397" t="str">
        <f t="shared" si="51"/>
        <v>36784.37</v>
      </c>
      <c r="M397" t="str">
        <f t="shared" si="52"/>
        <v>37690</v>
      </c>
      <c r="N397" t="str">
        <f t="shared" si="53"/>
        <v>35307.69</v>
      </c>
      <c r="O397" t="str">
        <f t="shared" si="54"/>
        <v>35591.29</v>
      </c>
      <c r="P397" t="str">
        <f t="shared" si="55"/>
        <v>2027.8</v>
      </c>
      <c r="S397" s="21" t="s">
        <v>161</v>
      </c>
      <c r="T397" t="s">
        <v>131</v>
      </c>
      <c r="U397" t="s">
        <v>10</v>
      </c>
      <c r="V397">
        <v>34536.71</v>
      </c>
      <c r="W397">
        <v>37912.870000000003</v>
      </c>
      <c r="X397">
        <v>34200</v>
      </c>
      <c r="Y397">
        <v>36702.879999999997</v>
      </c>
      <c r="Z397">
        <v>1649.4</v>
      </c>
      <c r="AA397" t="str">
        <f>TRIM(S397)</f>
        <v>5/31/21</v>
      </c>
      <c r="AB397" t="str">
        <f>LEFT(TRIM(T397),3)</f>
        <v>May</v>
      </c>
      <c r="AC397" t="str">
        <f>TRIM(U397)</f>
        <v>BTCUSD</v>
      </c>
      <c r="AD397" t="str">
        <f>TRIM(V397)</f>
        <v>34536.71</v>
      </c>
      <c r="AE397" t="str">
        <f>TRIM(W397)</f>
        <v>37912.87</v>
      </c>
      <c r="AF397" t="str">
        <f>TRIM(X397)</f>
        <v>34200</v>
      </c>
      <c r="AG397" t="str">
        <f>TRIM(Y397)</f>
        <v>36702.88</v>
      </c>
      <c r="AH397" t="str">
        <f>TRIM(Z397)</f>
        <v>1649.4</v>
      </c>
    </row>
    <row r="398" spans="1:34" x14ac:dyDescent="0.25">
      <c r="A398" t="s">
        <v>233</v>
      </c>
      <c r="B398" t="s">
        <v>226</v>
      </c>
      <c r="C398" t="s">
        <v>10</v>
      </c>
      <c r="D398">
        <v>44391.34</v>
      </c>
      <c r="E398">
        <v>45386.81</v>
      </c>
      <c r="F398">
        <v>42813.74</v>
      </c>
      <c r="G398">
        <v>43529.34</v>
      </c>
      <c r="H398">
        <v>2023.49</v>
      </c>
      <c r="I398" t="str">
        <f t="shared" si="48"/>
        <v>8/8/21</v>
      </c>
      <c r="J398" t="str">
        <f t="shared" si="49"/>
        <v>Aug</v>
      </c>
      <c r="K398" t="str">
        <f t="shared" si="50"/>
        <v>BTCUSD</v>
      </c>
      <c r="L398" t="str">
        <f t="shared" si="51"/>
        <v>44391.34</v>
      </c>
      <c r="M398" t="str">
        <f t="shared" si="52"/>
        <v>45386.81</v>
      </c>
      <c r="N398" t="str">
        <f t="shared" si="53"/>
        <v>42813.74</v>
      </c>
      <c r="O398" t="str">
        <f t="shared" si="54"/>
        <v>43529.34</v>
      </c>
      <c r="P398" t="str">
        <f t="shared" si="55"/>
        <v>2023.49</v>
      </c>
      <c r="S398" s="21" t="s">
        <v>134</v>
      </c>
      <c r="T398" t="s">
        <v>131</v>
      </c>
      <c r="U398" t="s">
        <v>384</v>
      </c>
      <c r="V398">
        <v>4179.04</v>
      </c>
      <c r="W398">
        <v>4179.04</v>
      </c>
      <c r="X398">
        <v>4128.59</v>
      </c>
      <c r="Y398">
        <v>4164.66</v>
      </c>
      <c r="Z398">
        <v>4441080000</v>
      </c>
      <c r="AA398" t="str">
        <f>TRIM(S398)</f>
        <v>5/4/21</v>
      </c>
      <c r="AB398" t="str">
        <f>LEFT(TRIM(T398),3)</f>
        <v>May</v>
      </c>
      <c r="AC398" t="str">
        <f>TRIM(U398)</f>
        <v>SP500</v>
      </c>
      <c r="AD398" t="str">
        <f>TRIM(V398)</f>
        <v>4179.04</v>
      </c>
      <c r="AE398" t="str">
        <f>TRIM(W398)</f>
        <v>4179.04</v>
      </c>
      <c r="AF398" t="str">
        <f>TRIM(X398)</f>
        <v>4128.59</v>
      </c>
      <c r="AG398" t="str">
        <f>TRIM(Y398)</f>
        <v>4164.66</v>
      </c>
      <c r="AH398" t="str">
        <f>TRIM(Z398)</f>
        <v>4441080000</v>
      </c>
    </row>
    <row r="399" spans="1:34" x14ac:dyDescent="0.25">
      <c r="A399" t="s">
        <v>96</v>
      </c>
      <c r="B399" t="s">
        <v>68</v>
      </c>
      <c r="C399" t="s">
        <v>10</v>
      </c>
      <c r="D399">
        <v>55351</v>
      </c>
      <c r="E399">
        <v>58430.77</v>
      </c>
      <c r="F399">
        <v>54889.09</v>
      </c>
      <c r="G399">
        <v>57155.81</v>
      </c>
      <c r="H399">
        <v>2020.26</v>
      </c>
      <c r="I399" t="str">
        <f t="shared" si="48"/>
        <v>3/29/21</v>
      </c>
      <c r="J399" t="str">
        <f t="shared" si="49"/>
        <v>Mar</v>
      </c>
      <c r="K399" t="str">
        <f t="shared" si="50"/>
        <v>BTCUSD</v>
      </c>
      <c r="L399" t="str">
        <f t="shared" si="51"/>
        <v>55351</v>
      </c>
      <c r="M399" t="str">
        <f t="shared" si="52"/>
        <v>58430.77</v>
      </c>
      <c r="N399" t="str">
        <f t="shared" si="53"/>
        <v>54889.09</v>
      </c>
      <c r="O399" t="str">
        <f t="shared" si="54"/>
        <v>57155.81</v>
      </c>
      <c r="P399" t="str">
        <f t="shared" si="55"/>
        <v>2020.26</v>
      </c>
      <c r="S399" s="21" t="s">
        <v>134</v>
      </c>
      <c r="T399" t="s">
        <v>131</v>
      </c>
      <c r="U399" t="s">
        <v>10</v>
      </c>
      <c r="V399">
        <v>55511.37</v>
      </c>
      <c r="W399">
        <v>56659.5</v>
      </c>
      <c r="X399">
        <v>52947.09</v>
      </c>
      <c r="Y399">
        <v>54832.2</v>
      </c>
      <c r="Z399">
        <v>2880.08</v>
      </c>
      <c r="AA399" t="str">
        <f>TRIM(S399)</f>
        <v>5/4/21</v>
      </c>
      <c r="AB399" t="str">
        <f>LEFT(TRIM(T399),3)</f>
        <v>May</v>
      </c>
      <c r="AC399" t="str">
        <f>TRIM(U399)</f>
        <v>BTCUSD</v>
      </c>
      <c r="AD399" t="str">
        <f>TRIM(V399)</f>
        <v>55511.37</v>
      </c>
      <c r="AE399" t="str">
        <f>TRIM(W399)</f>
        <v>56659.5</v>
      </c>
      <c r="AF399" t="str">
        <f>TRIM(X399)</f>
        <v>52947.09</v>
      </c>
      <c r="AG399" t="str">
        <f>TRIM(Y399)</f>
        <v>54832.2</v>
      </c>
      <c r="AH399" t="str">
        <f>TRIM(Z399)</f>
        <v>2880.08</v>
      </c>
    </row>
    <row r="400" spans="1:34" x14ac:dyDescent="0.25">
      <c r="A400" t="s">
        <v>56</v>
      </c>
      <c r="B400" t="s">
        <v>39</v>
      </c>
      <c r="C400" t="s">
        <v>10</v>
      </c>
      <c r="D400">
        <v>52068.01</v>
      </c>
      <c r="E400">
        <v>52344</v>
      </c>
      <c r="F400">
        <v>50500</v>
      </c>
      <c r="G400">
        <v>51241.23</v>
      </c>
      <c r="H400">
        <v>2002.6</v>
      </c>
      <c r="I400" t="str">
        <f t="shared" si="48"/>
        <v>2/18/21</v>
      </c>
      <c r="J400" t="str">
        <f t="shared" si="49"/>
        <v>Feb</v>
      </c>
      <c r="K400" t="str">
        <f t="shared" si="50"/>
        <v>BTCUSD</v>
      </c>
      <c r="L400" t="str">
        <f t="shared" si="51"/>
        <v>52068.01</v>
      </c>
      <c r="M400" t="str">
        <f t="shared" si="52"/>
        <v>52344</v>
      </c>
      <c r="N400" t="str">
        <f t="shared" si="53"/>
        <v>50500</v>
      </c>
      <c r="O400" t="str">
        <f t="shared" si="54"/>
        <v>51241.23</v>
      </c>
      <c r="P400" t="str">
        <f t="shared" si="55"/>
        <v>2002.6</v>
      </c>
      <c r="S400" s="21" t="s">
        <v>135</v>
      </c>
      <c r="T400" t="s">
        <v>131</v>
      </c>
      <c r="U400" t="s">
        <v>384</v>
      </c>
      <c r="V400">
        <v>4177.0600000000004</v>
      </c>
      <c r="W400">
        <v>4187.72</v>
      </c>
      <c r="X400">
        <v>4160.9399999999996</v>
      </c>
      <c r="Y400">
        <v>4167.59</v>
      </c>
      <c r="Z400">
        <v>4029050000</v>
      </c>
      <c r="AA400" t="str">
        <f>TRIM(S400)</f>
        <v>5/5/21</v>
      </c>
      <c r="AB400" t="str">
        <f>LEFT(TRIM(T400),3)</f>
        <v>May</v>
      </c>
      <c r="AC400" t="str">
        <f>TRIM(U400)</f>
        <v>SP500</v>
      </c>
      <c r="AD400" t="str">
        <f>TRIM(V400)</f>
        <v>4177.06</v>
      </c>
      <c r="AE400" t="str">
        <f>TRIM(W400)</f>
        <v>4187.72</v>
      </c>
      <c r="AF400" t="str">
        <f>TRIM(X400)</f>
        <v>4160.94</v>
      </c>
      <c r="AG400" t="str">
        <f>TRIM(Y400)</f>
        <v>4167.59</v>
      </c>
      <c r="AH400" t="str">
        <f>TRIM(Z400)</f>
        <v>4029050000</v>
      </c>
    </row>
    <row r="401" spans="1:34" x14ac:dyDescent="0.25">
      <c r="A401" t="s">
        <v>44</v>
      </c>
      <c r="B401" t="s">
        <v>39</v>
      </c>
      <c r="C401" t="s">
        <v>10</v>
      </c>
      <c r="D401">
        <v>39415.760000000002</v>
      </c>
      <c r="E401">
        <v>41000</v>
      </c>
      <c r="F401">
        <v>38368.69</v>
      </c>
      <c r="G401">
        <v>38897.949999999997</v>
      </c>
      <c r="H401">
        <v>2002.11</v>
      </c>
      <c r="I401" t="str">
        <f t="shared" si="48"/>
        <v>2/6/21</v>
      </c>
      <c r="J401" t="str">
        <f t="shared" si="49"/>
        <v>Feb</v>
      </c>
      <c r="K401" t="str">
        <f t="shared" si="50"/>
        <v>BTCUSD</v>
      </c>
      <c r="L401" t="str">
        <f t="shared" si="51"/>
        <v>39415.76</v>
      </c>
      <c r="M401" t="str">
        <f t="shared" si="52"/>
        <v>41000</v>
      </c>
      <c r="N401" t="str">
        <f t="shared" si="53"/>
        <v>38368.69</v>
      </c>
      <c r="O401" t="str">
        <f t="shared" si="54"/>
        <v>38897.95</v>
      </c>
      <c r="P401" t="str">
        <f t="shared" si="55"/>
        <v>2002.11</v>
      </c>
      <c r="S401" s="21" t="s">
        <v>135</v>
      </c>
      <c r="T401" t="s">
        <v>131</v>
      </c>
      <c r="U401" t="s">
        <v>10</v>
      </c>
      <c r="V401">
        <v>54832.2</v>
      </c>
      <c r="W401">
        <v>57974.07</v>
      </c>
      <c r="X401">
        <v>53158.68</v>
      </c>
      <c r="Y401">
        <v>56900.44</v>
      </c>
      <c r="Z401">
        <v>2430.66</v>
      </c>
      <c r="AA401" t="str">
        <f>TRIM(S401)</f>
        <v>5/5/21</v>
      </c>
      <c r="AB401" t="str">
        <f>LEFT(TRIM(T401),3)</f>
        <v>May</v>
      </c>
      <c r="AC401" t="str">
        <f>TRIM(U401)</f>
        <v>BTCUSD</v>
      </c>
      <c r="AD401" t="str">
        <f>TRIM(V401)</f>
        <v>54832.2</v>
      </c>
      <c r="AE401" t="str">
        <f>TRIM(W401)</f>
        <v>57974.07</v>
      </c>
      <c r="AF401" t="str">
        <f>TRIM(X401)</f>
        <v>53158.68</v>
      </c>
      <c r="AG401" t="str">
        <f>TRIM(Y401)</f>
        <v>56900.44</v>
      </c>
      <c r="AH401" t="str">
        <f>TRIM(Z401)</f>
        <v>2430.66</v>
      </c>
    </row>
    <row r="402" spans="1:34" x14ac:dyDescent="0.25">
      <c r="A402" t="s">
        <v>144</v>
      </c>
      <c r="B402" t="s">
        <v>131</v>
      </c>
      <c r="C402" t="s">
        <v>10</v>
      </c>
      <c r="D402">
        <v>49221.07</v>
      </c>
      <c r="E402">
        <v>51575.16</v>
      </c>
      <c r="F402">
        <v>48894.79</v>
      </c>
      <c r="G402">
        <v>49670.85</v>
      </c>
      <c r="H402">
        <v>2001.31</v>
      </c>
      <c r="I402" t="str">
        <f t="shared" si="48"/>
        <v>5/14/21</v>
      </c>
      <c r="J402" t="str">
        <f t="shared" si="49"/>
        <v>May</v>
      </c>
      <c r="K402" t="str">
        <f t="shared" si="50"/>
        <v>BTCUSD</v>
      </c>
      <c r="L402" t="str">
        <f t="shared" si="51"/>
        <v>49221.07</v>
      </c>
      <c r="M402" t="str">
        <f t="shared" si="52"/>
        <v>51575.16</v>
      </c>
      <c r="N402" t="str">
        <f t="shared" si="53"/>
        <v>48894.79</v>
      </c>
      <c r="O402" t="str">
        <f t="shared" si="54"/>
        <v>49670.85</v>
      </c>
      <c r="P402" t="str">
        <f t="shared" si="55"/>
        <v>2001.31</v>
      </c>
      <c r="S402" s="21" t="s">
        <v>136</v>
      </c>
      <c r="T402" t="s">
        <v>131</v>
      </c>
      <c r="U402" t="s">
        <v>384</v>
      </c>
      <c r="V402">
        <v>4169.1400000000003</v>
      </c>
      <c r="W402">
        <v>4202.7</v>
      </c>
      <c r="X402">
        <v>4147.33</v>
      </c>
      <c r="Y402">
        <v>4201.62</v>
      </c>
      <c r="Z402">
        <v>4504860000</v>
      </c>
      <c r="AA402" t="str">
        <f>TRIM(S402)</f>
        <v>5/6/21</v>
      </c>
      <c r="AB402" t="str">
        <f>LEFT(TRIM(T402),3)</f>
        <v>May</v>
      </c>
      <c r="AC402" t="str">
        <f>TRIM(U402)</f>
        <v>SP500</v>
      </c>
      <c r="AD402" t="str">
        <f>TRIM(V402)</f>
        <v>4169.14</v>
      </c>
      <c r="AE402" t="str">
        <f>TRIM(W402)</f>
        <v>4202.7</v>
      </c>
      <c r="AF402" t="str">
        <f>TRIM(X402)</f>
        <v>4147.33</v>
      </c>
      <c r="AG402" t="str">
        <f>TRIM(Y402)</f>
        <v>4201.62</v>
      </c>
      <c r="AH402" t="str">
        <f>TRIM(Z402)</f>
        <v>4504860000</v>
      </c>
    </row>
    <row r="403" spans="1:34" x14ac:dyDescent="0.25">
      <c r="A403" t="s">
        <v>106</v>
      </c>
      <c r="B403" t="s">
        <v>100</v>
      </c>
      <c r="C403" t="s">
        <v>10</v>
      </c>
      <c r="D403">
        <v>57934.16</v>
      </c>
      <c r="E403">
        <v>58675.79</v>
      </c>
      <c r="F403">
        <v>55450</v>
      </c>
      <c r="G403">
        <v>56559.59</v>
      </c>
      <c r="H403">
        <v>1994.91</v>
      </c>
      <c r="I403" t="str">
        <f t="shared" si="48"/>
        <v>4/7/21</v>
      </c>
      <c r="J403" t="str">
        <f t="shared" si="49"/>
        <v>Apr</v>
      </c>
      <c r="K403" t="str">
        <f t="shared" si="50"/>
        <v>BTCUSD</v>
      </c>
      <c r="L403" t="str">
        <f t="shared" si="51"/>
        <v>57934.16</v>
      </c>
      <c r="M403" t="str">
        <f t="shared" si="52"/>
        <v>58675.79</v>
      </c>
      <c r="N403" t="str">
        <f t="shared" si="53"/>
        <v>55450</v>
      </c>
      <c r="O403" t="str">
        <f t="shared" si="54"/>
        <v>56559.59</v>
      </c>
      <c r="P403" t="str">
        <f t="shared" si="55"/>
        <v>1994.91</v>
      </c>
      <c r="S403" s="21" t="s">
        <v>136</v>
      </c>
      <c r="T403" t="s">
        <v>131</v>
      </c>
      <c r="U403" t="s">
        <v>10</v>
      </c>
      <c r="V403">
        <v>56900.44</v>
      </c>
      <c r="W403">
        <v>58465.93</v>
      </c>
      <c r="X403">
        <v>55200</v>
      </c>
      <c r="Y403">
        <v>55762.28</v>
      </c>
      <c r="Z403">
        <v>1494.9</v>
      </c>
      <c r="AA403" t="str">
        <f>TRIM(S403)</f>
        <v>5/6/21</v>
      </c>
      <c r="AB403" t="str">
        <f>LEFT(TRIM(T403),3)</f>
        <v>May</v>
      </c>
      <c r="AC403" t="str">
        <f>TRIM(U403)</f>
        <v>BTCUSD</v>
      </c>
      <c r="AD403" t="str">
        <f>TRIM(V403)</f>
        <v>56900.44</v>
      </c>
      <c r="AE403" t="str">
        <f>TRIM(W403)</f>
        <v>58465.93</v>
      </c>
      <c r="AF403" t="str">
        <f>TRIM(X403)</f>
        <v>55200</v>
      </c>
      <c r="AG403" t="str">
        <f>TRIM(Y403)</f>
        <v>55762.28</v>
      </c>
      <c r="AH403" t="str">
        <f>TRIM(Z403)</f>
        <v>1494.9</v>
      </c>
    </row>
    <row r="404" spans="1:34" x14ac:dyDescent="0.25">
      <c r="A404" t="s">
        <v>84</v>
      </c>
      <c r="B404" t="s">
        <v>68</v>
      </c>
      <c r="C404" t="s">
        <v>10</v>
      </c>
      <c r="D404">
        <v>55548.73</v>
      </c>
      <c r="E404">
        <v>59567.59</v>
      </c>
      <c r="F404">
        <v>54144.95</v>
      </c>
      <c r="G404">
        <v>58687.360000000001</v>
      </c>
      <c r="H404">
        <v>1950.94</v>
      </c>
      <c r="I404" t="str">
        <f t="shared" si="48"/>
        <v>3/17/21</v>
      </c>
      <c r="J404" t="str">
        <f t="shared" si="49"/>
        <v>Mar</v>
      </c>
      <c r="K404" t="str">
        <f t="shared" si="50"/>
        <v>BTCUSD</v>
      </c>
      <c r="L404" t="str">
        <f t="shared" si="51"/>
        <v>55548.73</v>
      </c>
      <c r="M404" t="str">
        <f t="shared" si="52"/>
        <v>59567.59</v>
      </c>
      <c r="N404" t="str">
        <f t="shared" si="53"/>
        <v>54144.95</v>
      </c>
      <c r="O404" t="str">
        <f t="shared" si="54"/>
        <v>58687.36</v>
      </c>
      <c r="P404" t="str">
        <f t="shared" si="55"/>
        <v>1950.94</v>
      </c>
      <c r="S404" s="21" t="s">
        <v>137</v>
      </c>
      <c r="T404" t="s">
        <v>131</v>
      </c>
      <c r="U404" t="s">
        <v>384</v>
      </c>
      <c r="V404">
        <v>4210.34</v>
      </c>
      <c r="W404">
        <v>4238.04</v>
      </c>
      <c r="X404">
        <v>4201.6400000000003</v>
      </c>
      <c r="Y404">
        <v>4232.6000000000004</v>
      </c>
      <c r="Z404">
        <v>4013060000</v>
      </c>
      <c r="AA404" t="str">
        <f>TRIM(S404)</f>
        <v>5/7/21</v>
      </c>
      <c r="AB404" t="str">
        <f>LEFT(TRIM(T404),3)</f>
        <v>May</v>
      </c>
      <c r="AC404" t="str">
        <f>TRIM(U404)</f>
        <v>SP500</v>
      </c>
      <c r="AD404" t="str">
        <f>TRIM(V404)</f>
        <v>4210.34</v>
      </c>
      <c r="AE404" t="str">
        <f>TRIM(W404)</f>
        <v>4238.04</v>
      </c>
      <c r="AF404" t="str">
        <f>TRIM(X404)</f>
        <v>4201.64</v>
      </c>
      <c r="AG404" t="str">
        <f>TRIM(Y404)</f>
        <v>4232.6</v>
      </c>
      <c r="AH404" t="str">
        <f>TRIM(Z404)</f>
        <v>4013060000</v>
      </c>
    </row>
    <row r="405" spans="1:34" x14ac:dyDescent="0.25">
      <c r="A405" t="s">
        <v>145</v>
      </c>
      <c r="B405" t="s">
        <v>131</v>
      </c>
      <c r="C405" t="s">
        <v>10</v>
      </c>
      <c r="D405">
        <v>49670.85</v>
      </c>
      <c r="E405">
        <v>49900</v>
      </c>
      <c r="F405">
        <v>46500</v>
      </c>
      <c r="G405">
        <v>48383.6</v>
      </c>
      <c r="H405">
        <v>1938.26</v>
      </c>
      <c r="I405" t="str">
        <f t="shared" si="48"/>
        <v>5/15/21</v>
      </c>
      <c r="J405" t="str">
        <f t="shared" si="49"/>
        <v>May</v>
      </c>
      <c r="K405" t="str">
        <f t="shared" si="50"/>
        <v>BTCUSD</v>
      </c>
      <c r="L405" t="str">
        <f t="shared" si="51"/>
        <v>49670.85</v>
      </c>
      <c r="M405" t="str">
        <f t="shared" si="52"/>
        <v>49900</v>
      </c>
      <c r="N405" t="str">
        <f t="shared" si="53"/>
        <v>46500</v>
      </c>
      <c r="O405" t="str">
        <f t="shared" si="54"/>
        <v>48383.6</v>
      </c>
      <c r="P405" t="str">
        <f t="shared" si="55"/>
        <v>1938.26</v>
      </c>
      <c r="S405" s="21" t="s">
        <v>137</v>
      </c>
      <c r="T405" t="s">
        <v>131</v>
      </c>
      <c r="U405" t="s">
        <v>10</v>
      </c>
      <c r="V405">
        <v>55762.28</v>
      </c>
      <c r="W405">
        <v>58750</v>
      </c>
      <c r="X405">
        <v>55292.22</v>
      </c>
      <c r="Y405">
        <v>58187.76</v>
      </c>
      <c r="Z405">
        <v>1591.2</v>
      </c>
      <c r="AA405" t="str">
        <f>TRIM(S405)</f>
        <v>5/7/21</v>
      </c>
      <c r="AB405" t="str">
        <f>LEFT(TRIM(T405),3)</f>
        <v>May</v>
      </c>
      <c r="AC405" t="str">
        <f>TRIM(U405)</f>
        <v>BTCUSD</v>
      </c>
      <c r="AD405" t="str">
        <f>TRIM(V405)</f>
        <v>55762.28</v>
      </c>
      <c r="AE405" t="str">
        <f>TRIM(W405)</f>
        <v>58750</v>
      </c>
      <c r="AF405" t="str">
        <f>TRIM(X405)</f>
        <v>55292.22</v>
      </c>
      <c r="AG405" t="str">
        <f>TRIM(Y405)</f>
        <v>58187.76</v>
      </c>
      <c r="AH405" t="str">
        <f>TRIM(Z405)</f>
        <v>1591.2</v>
      </c>
    </row>
    <row r="406" spans="1:34" x14ac:dyDescent="0.25">
      <c r="A406" t="s">
        <v>76</v>
      </c>
      <c r="B406" t="s">
        <v>68</v>
      </c>
      <c r="C406" t="s">
        <v>10</v>
      </c>
      <c r="D406">
        <v>53931.34</v>
      </c>
      <c r="E406">
        <v>55847.68</v>
      </c>
      <c r="F406">
        <v>53140.76</v>
      </c>
      <c r="G406">
        <v>53466.19</v>
      </c>
      <c r="H406">
        <v>1933.15</v>
      </c>
      <c r="I406" t="str">
        <f t="shared" si="48"/>
        <v>3/9/21</v>
      </c>
      <c r="J406" t="str">
        <f t="shared" si="49"/>
        <v>Mar</v>
      </c>
      <c r="K406" t="str">
        <f t="shared" si="50"/>
        <v>BTCUSD</v>
      </c>
      <c r="L406" t="str">
        <f t="shared" si="51"/>
        <v>53931.34</v>
      </c>
      <c r="M406" t="str">
        <f t="shared" si="52"/>
        <v>55847.68</v>
      </c>
      <c r="N406" t="str">
        <f t="shared" si="53"/>
        <v>53140.76</v>
      </c>
      <c r="O406" t="str">
        <f t="shared" si="54"/>
        <v>53466.19</v>
      </c>
      <c r="P406" t="str">
        <f t="shared" si="55"/>
        <v>1933.15</v>
      </c>
      <c r="S406" s="21" t="s">
        <v>138</v>
      </c>
      <c r="T406" t="s">
        <v>131</v>
      </c>
      <c r="U406" t="s">
        <v>10</v>
      </c>
      <c r="V406">
        <v>58187.76</v>
      </c>
      <c r="W406">
        <v>59560</v>
      </c>
      <c r="X406">
        <v>57583.09</v>
      </c>
      <c r="Y406">
        <v>58545.16</v>
      </c>
      <c r="Z406">
        <v>1692.08</v>
      </c>
      <c r="AA406" t="str">
        <f>TRIM(S406)</f>
        <v>5/8/21</v>
      </c>
      <c r="AB406" t="str">
        <f>LEFT(TRIM(T406),3)</f>
        <v>May</v>
      </c>
      <c r="AC406" t="str">
        <f>TRIM(U406)</f>
        <v>BTCUSD</v>
      </c>
      <c r="AD406" t="str">
        <f>TRIM(V406)</f>
        <v>58187.76</v>
      </c>
      <c r="AE406" t="str">
        <f>TRIM(W406)</f>
        <v>59560</v>
      </c>
      <c r="AF406" t="str">
        <f>TRIM(X406)</f>
        <v>57583.09</v>
      </c>
      <c r="AG406" t="str">
        <f>TRIM(Y406)</f>
        <v>58545.16</v>
      </c>
      <c r="AH406" t="str">
        <f>TRIM(Z406)</f>
        <v>1692.08</v>
      </c>
    </row>
    <row r="407" spans="1:34" x14ac:dyDescent="0.25">
      <c r="A407" t="s">
        <v>90</v>
      </c>
      <c r="B407" t="s">
        <v>68</v>
      </c>
      <c r="C407" t="s">
        <v>10</v>
      </c>
      <c r="D407">
        <v>54710.81</v>
      </c>
      <c r="E407">
        <v>55903.62</v>
      </c>
      <c r="F407">
        <v>53000</v>
      </c>
      <c r="G407">
        <v>54375.12</v>
      </c>
      <c r="H407">
        <v>1916.14</v>
      </c>
      <c r="I407" t="str">
        <f t="shared" si="48"/>
        <v>3/23/21</v>
      </c>
      <c r="J407" t="str">
        <f t="shared" si="49"/>
        <v>Mar</v>
      </c>
      <c r="K407" t="str">
        <f t="shared" si="50"/>
        <v>BTCUSD</v>
      </c>
      <c r="L407" t="str">
        <f t="shared" si="51"/>
        <v>54710.81</v>
      </c>
      <c r="M407" t="str">
        <f t="shared" si="52"/>
        <v>55903.62</v>
      </c>
      <c r="N407" t="str">
        <f t="shared" si="53"/>
        <v>53000</v>
      </c>
      <c r="O407" t="str">
        <f t="shared" si="54"/>
        <v>54375.12</v>
      </c>
      <c r="P407" t="str">
        <f t="shared" si="55"/>
        <v>1916.14</v>
      </c>
      <c r="S407" s="21" t="s">
        <v>139</v>
      </c>
      <c r="T407" t="s">
        <v>131</v>
      </c>
      <c r="U407" t="s">
        <v>10</v>
      </c>
      <c r="V407">
        <v>58545.16</v>
      </c>
      <c r="W407">
        <v>59481.34</v>
      </c>
      <c r="X407">
        <v>56275.13</v>
      </c>
      <c r="Y407">
        <v>59407.78</v>
      </c>
      <c r="Z407">
        <v>1710.38</v>
      </c>
      <c r="AA407" t="str">
        <f>TRIM(S407)</f>
        <v>5/9/21</v>
      </c>
      <c r="AB407" t="str">
        <f>LEFT(TRIM(T407),3)</f>
        <v>May</v>
      </c>
      <c r="AC407" t="str">
        <f>TRIM(U407)</f>
        <v>BTCUSD</v>
      </c>
      <c r="AD407" t="str">
        <f>TRIM(V407)</f>
        <v>58545.16</v>
      </c>
      <c r="AE407" t="str">
        <f>TRIM(W407)</f>
        <v>59481.34</v>
      </c>
      <c r="AF407" t="str">
        <f>TRIM(X407)</f>
        <v>56275.13</v>
      </c>
      <c r="AG407" t="str">
        <f>TRIM(Y407)</f>
        <v>59407.78</v>
      </c>
      <c r="AH407" t="str">
        <f>TRIM(Z407)</f>
        <v>1710.38</v>
      </c>
    </row>
    <row r="408" spans="1:34" x14ac:dyDescent="0.25">
      <c r="A408" t="s">
        <v>307</v>
      </c>
      <c r="B408" t="s">
        <v>289</v>
      </c>
      <c r="C408" t="s">
        <v>10</v>
      </c>
      <c r="D408">
        <v>62600</v>
      </c>
      <c r="E408">
        <v>64498.12</v>
      </c>
      <c r="F408">
        <v>61312</v>
      </c>
      <c r="G408">
        <v>63870.2</v>
      </c>
      <c r="H408">
        <v>1914.15</v>
      </c>
      <c r="I408" t="str">
        <f t="shared" si="48"/>
        <v>10/19/21</v>
      </c>
      <c r="J408" t="str">
        <f t="shared" si="49"/>
        <v>Oct</v>
      </c>
      <c r="K408" t="str">
        <f t="shared" si="50"/>
        <v>BTCUSD</v>
      </c>
      <c r="L408" t="str">
        <f t="shared" si="51"/>
        <v>62600</v>
      </c>
      <c r="M408" t="str">
        <f t="shared" si="52"/>
        <v>64498.12</v>
      </c>
      <c r="N408" t="str">
        <f t="shared" si="53"/>
        <v>61312</v>
      </c>
      <c r="O408" t="str">
        <f t="shared" si="54"/>
        <v>63870.2</v>
      </c>
      <c r="P408" t="str">
        <f t="shared" si="55"/>
        <v>1914.15</v>
      </c>
      <c r="S408" s="21" t="s">
        <v>162</v>
      </c>
      <c r="T408" t="s">
        <v>388</v>
      </c>
      <c r="U408" t="s">
        <v>384</v>
      </c>
      <c r="V408">
        <v>4216.5200000000004</v>
      </c>
      <c r="W408">
        <v>4234.12</v>
      </c>
      <c r="X408">
        <v>4197.59</v>
      </c>
      <c r="Y408">
        <v>4202.04</v>
      </c>
      <c r="Z408">
        <v>4122960000</v>
      </c>
      <c r="AA408" t="str">
        <f>TRIM(S408)</f>
        <v>6/1/21</v>
      </c>
      <c r="AB408" t="str">
        <f>LEFT(TRIM(T408),3)</f>
        <v>Jun</v>
      </c>
      <c r="AC408" t="str">
        <f>TRIM(U408)</f>
        <v>SP500</v>
      </c>
      <c r="AD408" t="str">
        <f>TRIM(V408)</f>
        <v>4216.52</v>
      </c>
      <c r="AE408" t="str">
        <f>TRIM(W408)</f>
        <v>4234.12</v>
      </c>
      <c r="AF408" t="str">
        <f>TRIM(X408)</f>
        <v>4197.59</v>
      </c>
      <c r="AG408" t="str">
        <f>TRIM(Y408)</f>
        <v>4202.04</v>
      </c>
      <c r="AH408" t="str">
        <f>TRIM(Z408)</f>
        <v>4122960000</v>
      </c>
    </row>
    <row r="409" spans="1:34" x14ac:dyDescent="0.25">
      <c r="A409" t="s">
        <v>229</v>
      </c>
      <c r="B409" t="s">
        <v>226</v>
      </c>
      <c r="C409" t="s">
        <v>10</v>
      </c>
      <c r="D409">
        <v>37962.25</v>
      </c>
      <c r="E409">
        <v>39973.96</v>
      </c>
      <c r="F409">
        <v>37472.15</v>
      </c>
      <c r="G409">
        <v>39440.620000000003</v>
      </c>
      <c r="H409">
        <v>1911.35</v>
      </c>
      <c r="I409" t="str">
        <f t="shared" si="48"/>
        <v>8/4/21</v>
      </c>
      <c r="J409" t="str">
        <f t="shared" si="49"/>
        <v>Aug</v>
      </c>
      <c r="K409" t="str">
        <f t="shared" si="50"/>
        <v>BTCUSD</v>
      </c>
      <c r="L409" t="str">
        <f t="shared" si="51"/>
        <v>37962.25</v>
      </c>
      <c r="M409" t="str">
        <f t="shared" si="52"/>
        <v>39973.96</v>
      </c>
      <c r="N409" t="str">
        <f t="shared" si="53"/>
        <v>37472.15</v>
      </c>
      <c r="O409" t="str">
        <f t="shared" si="54"/>
        <v>39440.62</v>
      </c>
      <c r="P409" t="str">
        <f t="shared" si="55"/>
        <v>1911.35</v>
      </c>
      <c r="S409" s="21" t="s">
        <v>162</v>
      </c>
      <c r="T409" t="s">
        <v>163</v>
      </c>
      <c r="U409" t="s">
        <v>10</v>
      </c>
      <c r="V409">
        <v>36702.879999999997</v>
      </c>
      <c r="W409">
        <v>37448.019999999997</v>
      </c>
      <c r="X409">
        <v>35687</v>
      </c>
      <c r="Y409">
        <v>36483.57</v>
      </c>
      <c r="Z409">
        <v>2347.2600000000002</v>
      </c>
      <c r="AA409" t="str">
        <f>TRIM(S409)</f>
        <v>6/1/21</v>
      </c>
      <c r="AB409" t="str">
        <f>LEFT(TRIM(T409),3)</f>
        <v>Jun</v>
      </c>
      <c r="AC409" t="str">
        <f>TRIM(U409)</f>
        <v>BTCUSD</v>
      </c>
      <c r="AD409" t="str">
        <f>TRIM(V409)</f>
        <v>36702.88</v>
      </c>
      <c r="AE409" t="str">
        <f>TRIM(W409)</f>
        <v>37448.02</v>
      </c>
      <c r="AF409" t="str">
        <f>TRIM(X409)</f>
        <v>35687</v>
      </c>
      <c r="AG409" t="str">
        <f>TRIM(Y409)</f>
        <v>36483.57</v>
      </c>
      <c r="AH409" t="str">
        <f>TRIM(Z409)</f>
        <v>2347.26</v>
      </c>
    </row>
    <row r="410" spans="1:34" x14ac:dyDescent="0.25">
      <c r="A410" t="s">
        <v>287</v>
      </c>
      <c r="B410" t="s">
        <v>258</v>
      </c>
      <c r="C410" t="s">
        <v>10</v>
      </c>
      <c r="D410">
        <v>43601.2</v>
      </c>
      <c r="E410">
        <v>44097.7</v>
      </c>
      <c r="F410">
        <v>42702.71</v>
      </c>
      <c r="G410">
        <v>43628.160000000003</v>
      </c>
      <c r="H410">
        <v>1891.52</v>
      </c>
      <c r="I410" t="str">
        <f t="shared" si="48"/>
        <v>9/30/21</v>
      </c>
      <c r="J410" t="str">
        <f t="shared" si="49"/>
        <v>Sep</v>
      </c>
      <c r="K410" t="str">
        <f t="shared" si="50"/>
        <v>BTCUSD</v>
      </c>
      <c r="L410" t="str">
        <f t="shared" si="51"/>
        <v>43601.2</v>
      </c>
      <c r="M410" t="str">
        <f t="shared" si="52"/>
        <v>44097.7</v>
      </c>
      <c r="N410" t="str">
        <f t="shared" si="53"/>
        <v>42702.71</v>
      </c>
      <c r="O410" t="str">
        <f t="shared" si="54"/>
        <v>43628.16</v>
      </c>
      <c r="P410" t="str">
        <f t="shared" si="55"/>
        <v>1891.52</v>
      </c>
      <c r="S410" s="21" t="s">
        <v>172</v>
      </c>
      <c r="T410" t="s">
        <v>388</v>
      </c>
      <c r="U410" t="s">
        <v>384</v>
      </c>
      <c r="V410">
        <v>4228.5600000000004</v>
      </c>
      <c r="W410">
        <v>4249.74</v>
      </c>
      <c r="X410">
        <v>4220.34</v>
      </c>
      <c r="Y410">
        <v>4239.18</v>
      </c>
      <c r="Z410">
        <v>3502480000</v>
      </c>
      <c r="AA410" t="str">
        <f>TRIM(S410)</f>
        <v>6/10/21</v>
      </c>
      <c r="AB410" t="str">
        <f>LEFT(TRIM(T410),3)</f>
        <v>Jun</v>
      </c>
      <c r="AC410" t="str">
        <f>TRIM(U410)</f>
        <v>SP500</v>
      </c>
      <c r="AD410" t="str">
        <f>TRIM(V410)</f>
        <v>4228.56</v>
      </c>
      <c r="AE410" t="str">
        <f>TRIM(W410)</f>
        <v>4249.74</v>
      </c>
      <c r="AF410" t="str">
        <f>TRIM(X410)</f>
        <v>4220.34</v>
      </c>
      <c r="AG410" t="str">
        <f>TRIM(Y410)</f>
        <v>4239.18</v>
      </c>
      <c r="AH410" t="str">
        <f>TRIM(Z410)</f>
        <v>3502480000</v>
      </c>
    </row>
    <row r="411" spans="1:34" x14ac:dyDescent="0.25">
      <c r="A411" t="s">
        <v>69</v>
      </c>
      <c r="B411" t="s">
        <v>68</v>
      </c>
      <c r="C411" t="s">
        <v>10</v>
      </c>
      <c r="D411">
        <v>49023.76</v>
      </c>
      <c r="E411">
        <v>49757.22</v>
      </c>
      <c r="F411">
        <v>47076.52</v>
      </c>
      <c r="G411">
        <v>48749.78</v>
      </c>
      <c r="H411">
        <v>1887.71</v>
      </c>
      <c r="I411" t="str">
        <f t="shared" si="48"/>
        <v>3/2/21</v>
      </c>
      <c r="J411" t="str">
        <f t="shared" si="49"/>
        <v>Mar</v>
      </c>
      <c r="K411" t="str">
        <f t="shared" si="50"/>
        <v>BTCUSD</v>
      </c>
      <c r="L411" t="str">
        <f t="shared" si="51"/>
        <v>49023.76</v>
      </c>
      <c r="M411" t="str">
        <f t="shared" si="52"/>
        <v>49757.22</v>
      </c>
      <c r="N411" t="str">
        <f t="shared" si="53"/>
        <v>47076.52</v>
      </c>
      <c r="O411" t="str">
        <f t="shared" si="54"/>
        <v>48749.78</v>
      </c>
      <c r="P411" t="str">
        <f t="shared" si="55"/>
        <v>1887.71</v>
      </c>
      <c r="S411" s="21" t="s">
        <v>172</v>
      </c>
      <c r="T411" t="s">
        <v>163</v>
      </c>
      <c r="U411" t="s">
        <v>10</v>
      </c>
      <c r="V411">
        <v>36982.83</v>
      </c>
      <c r="W411">
        <v>38437.019999999997</v>
      </c>
      <c r="X411">
        <v>35819.67</v>
      </c>
      <c r="Y411">
        <v>36784.370000000003</v>
      </c>
      <c r="Z411">
        <v>2959.52</v>
      </c>
      <c r="AA411" t="str">
        <f>TRIM(S411)</f>
        <v>6/10/21</v>
      </c>
      <c r="AB411" t="str">
        <f>LEFT(TRIM(T411),3)</f>
        <v>Jun</v>
      </c>
      <c r="AC411" t="str">
        <f>TRIM(U411)</f>
        <v>BTCUSD</v>
      </c>
      <c r="AD411" t="str">
        <f>TRIM(V411)</f>
        <v>36982.83</v>
      </c>
      <c r="AE411" t="str">
        <f>TRIM(W411)</f>
        <v>38437.02</v>
      </c>
      <c r="AF411" t="str">
        <f>TRIM(X411)</f>
        <v>35819.67</v>
      </c>
      <c r="AG411" t="str">
        <f>TRIM(Y411)</f>
        <v>36784.37</v>
      </c>
      <c r="AH411" t="str">
        <f>TRIM(Z411)</f>
        <v>2959.52</v>
      </c>
    </row>
    <row r="412" spans="1:34" x14ac:dyDescent="0.25">
      <c r="A412" t="s">
        <v>75</v>
      </c>
      <c r="B412" t="s">
        <v>68</v>
      </c>
      <c r="C412" t="s">
        <v>10</v>
      </c>
      <c r="D412">
        <v>50591.21</v>
      </c>
      <c r="E412">
        <v>54126</v>
      </c>
      <c r="F412">
        <v>49300.01</v>
      </c>
      <c r="G412">
        <v>53931.34</v>
      </c>
      <c r="H412">
        <v>1880.72</v>
      </c>
      <c r="I412" t="str">
        <f t="shared" si="48"/>
        <v>3/8/21</v>
      </c>
      <c r="J412" t="str">
        <f t="shared" si="49"/>
        <v>Mar</v>
      </c>
      <c r="K412" t="str">
        <f t="shared" si="50"/>
        <v>BTCUSD</v>
      </c>
      <c r="L412" t="str">
        <f t="shared" si="51"/>
        <v>50591.21</v>
      </c>
      <c r="M412" t="str">
        <f t="shared" si="52"/>
        <v>54126</v>
      </c>
      <c r="N412" t="str">
        <f t="shared" si="53"/>
        <v>49300.01</v>
      </c>
      <c r="O412" t="str">
        <f t="shared" si="54"/>
        <v>53931.34</v>
      </c>
      <c r="P412" t="str">
        <f t="shared" si="55"/>
        <v>1880.72</v>
      </c>
      <c r="S412" s="21" t="s">
        <v>173</v>
      </c>
      <c r="T412" t="s">
        <v>388</v>
      </c>
      <c r="U412" t="s">
        <v>384</v>
      </c>
      <c r="V412">
        <v>4242.8999999999996</v>
      </c>
      <c r="W412">
        <v>4248.38</v>
      </c>
      <c r="X412">
        <v>4232.25</v>
      </c>
      <c r="Y412">
        <v>4247.4399999999996</v>
      </c>
      <c r="Z412">
        <v>3204280000</v>
      </c>
      <c r="AA412" t="str">
        <f>TRIM(S412)</f>
        <v>6/11/21</v>
      </c>
      <c r="AB412" t="str">
        <f>LEFT(TRIM(T412),3)</f>
        <v>Jun</v>
      </c>
      <c r="AC412" t="str">
        <f>TRIM(U412)</f>
        <v>SP500</v>
      </c>
      <c r="AD412" t="str">
        <f>TRIM(V412)</f>
        <v>4242.9</v>
      </c>
      <c r="AE412" t="str">
        <f>TRIM(W412)</f>
        <v>4248.38</v>
      </c>
      <c r="AF412" t="str">
        <f>TRIM(X412)</f>
        <v>4232.25</v>
      </c>
      <c r="AG412" t="str">
        <f>TRIM(Y412)</f>
        <v>4247.44</v>
      </c>
      <c r="AH412" t="str">
        <f>TRIM(Z412)</f>
        <v>3204280000</v>
      </c>
    </row>
    <row r="413" spans="1:34" x14ac:dyDescent="0.25">
      <c r="A413" t="s">
        <v>129</v>
      </c>
      <c r="B413" t="s">
        <v>100</v>
      </c>
      <c r="C413" t="s">
        <v>10</v>
      </c>
      <c r="D413">
        <v>53750.01</v>
      </c>
      <c r="E413">
        <v>58553.71</v>
      </c>
      <c r="F413">
        <v>53750.01</v>
      </c>
      <c r="G413">
        <v>58272.25</v>
      </c>
      <c r="H413">
        <v>1869.51</v>
      </c>
      <c r="I413" t="str">
        <f t="shared" si="48"/>
        <v>4/30/21</v>
      </c>
      <c r="J413" t="str">
        <f t="shared" si="49"/>
        <v>Apr</v>
      </c>
      <c r="K413" t="str">
        <f t="shared" si="50"/>
        <v>BTCUSD</v>
      </c>
      <c r="L413" t="str">
        <f t="shared" si="51"/>
        <v>53750.01</v>
      </c>
      <c r="M413" t="str">
        <f t="shared" si="52"/>
        <v>58553.71</v>
      </c>
      <c r="N413" t="str">
        <f t="shared" si="53"/>
        <v>53750.01</v>
      </c>
      <c r="O413" t="str">
        <f t="shared" si="54"/>
        <v>58272.25</v>
      </c>
      <c r="P413" t="str">
        <f t="shared" si="55"/>
        <v>1869.51</v>
      </c>
      <c r="S413" s="21" t="s">
        <v>173</v>
      </c>
      <c r="T413" t="s">
        <v>163</v>
      </c>
      <c r="U413" t="s">
        <v>10</v>
      </c>
      <c r="V413">
        <v>36784.370000000003</v>
      </c>
      <c r="W413">
        <v>37690</v>
      </c>
      <c r="X413">
        <v>35307.69</v>
      </c>
      <c r="Y413">
        <v>35591.29</v>
      </c>
      <c r="Z413">
        <v>2027.8</v>
      </c>
      <c r="AA413" t="str">
        <f>TRIM(S413)</f>
        <v>6/11/21</v>
      </c>
      <c r="AB413" t="str">
        <f>LEFT(TRIM(T413),3)</f>
        <v>Jun</v>
      </c>
      <c r="AC413" t="str">
        <f>TRIM(U413)</f>
        <v>BTCUSD</v>
      </c>
      <c r="AD413" t="str">
        <f>TRIM(V413)</f>
        <v>36784.37</v>
      </c>
      <c r="AE413" t="str">
        <f>TRIM(W413)</f>
        <v>37690</v>
      </c>
      <c r="AF413" t="str">
        <f>TRIM(X413)</f>
        <v>35307.69</v>
      </c>
      <c r="AG413" t="str">
        <f>TRIM(Y413)</f>
        <v>35591.29</v>
      </c>
      <c r="AH413" t="str">
        <f>TRIM(Z413)</f>
        <v>2027.8</v>
      </c>
    </row>
    <row r="414" spans="1:34" x14ac:dyDescent="0.25">
      <c r="A414" t="s">
        <v>315</v>
      </c>
      <c r="B414" t="s">
        <v>289</v>
      </c>
      <c r="C414" t="s">
        <v>10</v>
      </c>
      <c r="D414">
        <v>60728</v>
      </c>
      <c r="E414">
        <v>61500</v>
      </c>
      <c r="F414">
        <v>58100</v>
      </c>
      <c r="G414">
        <v>58884.7</v>
      </c>
      <c r="H414">
        <v>1865.12</v>
      </c>
      <c r="I414" t="str">
        <f t="shared" si="48"/>
        <v>10/27/21</v>
      </c>
      <c r="J414" t="str">
        <f t="shared" si="49"/>
        <v>Oct</v>
      </c>
      <c r="K414" t="str">
        <f t="shared" si="50"/>
        <v>BTCUSD</v>
      </c>
      <c r="L414" t="str">
        <f t="shared" si="51"/>
        <v>60728</v>
      </c>
      <c r="M414" t="str">
        <f t="shared" si="52"/>
        <v>61500</v>
      </c>
      <c r="N414" t="str">
        <f t="shared" si="53"/>
        <v>58100</v>
      </c>
      <c r="O414" t="str">
        <f t="shared" si="54"/>
        <v>58884.7</v>
      </c>
      <c r="P414" t="str">
        <f t="shared" si="55"/>
        <v>1865.12</v>
      </c>
      <c r="S414" s="21" t="s">
        <v>174</v>
      </c>
      <c r="T414" t="s">
        <v>163</v>
      </c>
      <c r="U414" t="s">
        <v>10</v>
      </c>
      <c r="V414">
        <v>35591.29</v>
      </c>
      <c r="W414">
        <v>36222.800000000003</v>
      </c>
      <c r="X414">
        <v>34655.99</v>
      </c>
      <c r="Y414">
        <v>34877.300000000003</v>
      </c>
      <c r="Z414">
        <v>1298.1600000000001</v>
      </c>
      <c r="AA414" t="str">
        <f>TRIM(S414)</f>
        <v>6/12/21</v>
      </c>
      <c r="AB414" t="str">
        <f>LEFT(TRIM(T414),3)</f>
        <v>Jun</v>
      </c>
      <c r="AC414" t="str">
        <f>TRIM(U414)</f>
        <v>BTCUSD</v>
      </c>
      <c r="AD414" t="str">
        <f>TRIM(V414)</f>
        <v>35591.29</v>
      </c>
      <c r="AE414" t="str">
        <f>TRIM(W414)</f>
        <v>36222.8</v>
      </c>
      <c r="AF414" t="str">
        <f>TRIM(X414)</f>
        <v>34655.99</v>
      </c>
      <c r="AG414" t="str">
        <f>TRIM(Y414)</f>
        <v>34877.3</v>
      </c>
      <c r="AH414" t="str">
        <f>TRIM(Z414)</f>
        <v>1298.16</v>
      </c>
    </row>
    <row r="415" spans="1:34" x14ac:dyDescent="0.25">
      <c r="A415" t="s">
        <v>22</v>
      </c>
      <c r="B415" t="s">
        <v>9</v>
      </c>
      <c r="C415" t="s">
        <v>10</v>
      </c>
      <c r="D415">
        <v>36549.31</v>
      </c>
      <c r="E415">
        <v>37949.71</v>
      </c>
      <c r="F415">
        <v>35400.01</v>
      </c>
      <c r="G415">
        <v>36215.22</v>
      </c>
      <c r="H415">
        <v>1855.53</v>
      </c>
      <c r="I415" t="str">
        <f t="shared" si="48"/>
        <v>1/16/21</v>
      </c>
      <c r="J415" t="str">
        <f t="shared" si="49"/>
        <v>Jan</v>
      </c>
      <c r="K415" t="str">
        <f t="shared" si="50"/>
        <v>BTCUSD</v>
      </c>
      <c r="L415" t="str">
        <f t="shared" si="51"/>
        <v>36549.31</v>
      </c>
      <c r="M415" t="str">
        <f t="shared" si="52"/>
        <v>37949.71</v>
      </c>
      <c r="N415" t="str">
        <f t="shared" si="53"/>
        <v>35400.01</v>
      </c>
      <c r="O415" t="str">
        <f t="shared" si="54"/>
        <v>36215.22</v>
      </c>
      <c r="P415" t="str">
        <f t="shared" si="55"/>
        <v>1855.53</v>
      </c>
      <c r="S415" s="21" t="s">
        <v>175</v>
      </c>
      <c r="T415" t="s">
        <v>163</v>
      </c>
      <c r="U415" t="s">
        <v>10</v>
      </c>
      <c r="V415">
        <v>34877.300000000003</v>
      </c>
      <c r="W415">
        <v>39816.720000000001</v>
      </c>
      <c r="X415">
        <v>34792.660000000003</v>
      </c>
      <c r="Y415">
        <v>38988.5</v>
      </c>
      <c r="Z415">
        <v>2406.83</v>
      </c>
      <c r="AA415" t="str">
        <f>TRIM(S415)</f>
        <v>6/13/21</v>
      </c>
      <c r="AB415" t="str">
        <f>LEFT(TRIM(T415),3)</f>
        <v>Jun</v>
      </c>
      <c r="AC415" t="str">
        <f>TRIM(U415)</f>
        <v>BTCUSD</v>
      </c>
      <c r="AD415" t="str">
        <f>TRIM(V415)</f>
        <v>34877.3</v>
      </c>
      <c r="AE415" t="str">
        <f>TRIM(W415)</f>
        <v>39816.72</v>
      </c>
      <c r="AF415" t="str">
        <f>TRIM(X415)</f>
        <v>34792.66</v>
      </c>
      <c r="AG415" t="str">
        <f>TRIM(Y415)</f>
        <v>38988.5</v>
      </c>
      <c r="AH415" t="str">
        <f>TRIM(Z415)</f>
        <v>2406.83</v>
      </c>
    </row>
    <row r="416" spans="1:34" x14ac:dyDescent="0.25">
      <c r="A416" t="s">
        <v>237</v>
      </c>
      <c r="B416" t="s">
        <v>226</v>
      </c>
      <c r="C416" t="s">
        <v>10</v>
      </c>
      <c r="D416">
        <v>45948.06</v>
      </c>
      <c r="E416">
        <v>46023.08</v>
      </c>
      <c r="F416">
        <v>43800</v>
      </c>
      <c r="G416">
        <v>45205.46</v>
      </c>
      <c r="H416">
        <v>1840.77</v>
      </c>
      <c r="I416" t="str">
        <f t="shared" si="48"/>
        <v>8/12/21</v>
      </c>
      <c r="J416" t="str">
        <f t="shared" si="49"/>
        <v>Aug</v>
      </c>
      <c r="K416" t="str">
        <f t="shared" si="50"/>
        <v>BTCUSD</v>
      </c>
      <c r="L416" t="str">
        <f t="shared" si="51"/>
        <v>45948.06</v>
      </c>
      <c r="M416" t="str">
        <f t="shared" si="52"/>
        <v>46023.08</v>
      </c>
      <c r="N416" t="str">
        <f t="shared" si="53"/>
        <v>43800</v>
      </c>
      <c r="O416" t="str">
        <f t="shared" si="54"/>
        <v>45205.46</v>
      </c>
      <c r="P416" t="str">
        <f t="shared" si="55"/>
        <v>1840.77</v>
      </c>
      <c r="S416" s="21" t="s">
        <v>176</v>
      </c>
      <c r="T416" t="s">
        <v>388</v>
      </c>
      <c r="U416" t="s">
        <v>384</v>
      </c>
      <c r="V416">
        <v>4248.3100000000004</v>
      </c>
      <c r="W416">
        <v>4255.59</v>
      </c>
      <c r="X416">
        <v>4234.07</v>
      </c>
      <c r="Y416">
        <v>4255.1499999999996</v>
      </c>
      <c r="Z416">
        <v>3612050000</v>
      </c>
      <c r="AA416" t="str">
        <f>TRIM(S416)</f>
        <v>6/14/21</v>
      </c>
      <c r="AB416" t="str">
        <f>LEFT(TRIM(T416),3)</f>
        <v>Jun</v>
      </c>
      <c r="AC416" t="str">
        <f>TRIM(U416)</f>
        <v>SP500</v>
      </c>
      <c r="AD416" t="str">
        <f>TRIM(V416)</f>
        <v>4248.31</v>
      </c>
      <c r="AE416" t="str">
        <f>TRIM(W416)</f>
        <v>4255.59</v>
      </c>
      <c r="AF416" t="str">
        <f>TRIM(X416)</f>
        <v>4234.07</v>
      </c>
      <c r="AG416" t="str">
        <f>TRIM(Y416)</f>
        <v>4255.15</v>
      </c>
      <c r="AH416" t="str">
        <f>TRIM(Z416)</f>
        <v>3612050000</v>
      </c>
    </row>
    <row r="417" spans="1:34" x14ac:dyDescent="0.25">
      <c r="A417" t="s">
        <v>227</v>
      </c>
      <c r="B417" t="s">
        <v>226</v>
      </c>
      <c r="C417" t="s">
        <v>10</v>
      </c>
      <c r="D417">
        <v>39811.54</v>
      </c>
      <c r="E417">
        <v>40446.58</v>
      </c>
      <c r="F417">
        <v>38515</v>
      </c>
      <c r="G417">
        <v>38650</v>
      </c>
      <c r="H417">
        <v>1815.1</v>
      </c>
      <c r="I417" t="str">
        <f t="shared" si="48"/>
        <v>8/2/21</v>
      </c>
      <c r="J417" t="str">
        <f t="shared" si="49"/>
        <v>Aug</v>
      </c>
      <c r="K417" t="str">
        <f t="shared" si="50"/>
        <v>BTCUSD</v>
      </c>
      <c r="L417" t="str">
        <f t="shared" si="51"/>
        <v>39811.54</v>
      </c>
      <c r="M417" t="str">
        <f t="shared" si="52"/>
        <v>40446.58</v>
      </c>
      <c r="N417" t="str">
        <f t="shared" si="53"/>
        <v>38515</v>
      </c>
      <c r="O417" t="str">
        <f t="shared" si="54"/>
        <v>38650</v>
      </c>
      <c r="P417" t="str">
        <f t="shared" si="55"/>
        <v>1815.1</v>
      </c>
      <c r="S417" s="21" t="s">
        <v>176</v>
      </c>
      <c r="T417" t="s">
        <v>163</v>
      </c>
      <c r="U417" t="s">
        <v>10</v>
      </c>
      <c r="V417">
        <v>38988.5</v>
      </c>
      <c r="W417">
        <v>41060.769999999997</v>
      </c>
      <c r="X417">
        <v>38807.5</v>
      </c>
      <c r="Y417">
        <v>40429.379999999997</v>
      </c>
      <c r="Z417">
        <v>2719.45</v>
      </c>
      <c r="AA417" t="str">
        <f>TRIM(S417)</f>
        <v>6/14/21</v>
      </c>
      <c r="AB417" t="str">
        <f>LEFT(TRIM(T417),3)</f>
        <v>Jun</v>
      </c>
      <c r="AC417" t="str">
        <f>TRIM(U417)</f>
        <v>BTCUSD</v>
      </c>
      <c r="AD417" t="str">
        <f>TRIM(V417)</f>
        <v>38988.5</v>
      </c>
      <c r="AE417" t="str">
        <f>TRIM(W417)</f>
        <v>41060.77</v>
      </c>
      <c r="AF417" t="str">
        <f>TRIM(X417)</f>
        <v>38807.5</v>
      </c>
      <c r="AG417" t="str">
        <f>TRIM(Y417)</f>
        <v>40429.38</v>
      </c>
      <c r="AH417" t="str">
        <f>TRIM(Z417)</f>
        <v>2719.45</v>
      </c>
    </row>
    <row r="418" spans="1:34" x14ac:dyDescent="0.25">
      <c r="A418" t="s">
        <v>125</v>
      </c>
      <c r="B418" t="s">
        <v>100</v>
      </c>
      <c r="C418" t="s">
        <v>10</v>
      </c>
      <c r="D418">
        <v>52435.9</v>
      </c>
      <c r="E418">
        <v>54419.57</v>
      </c>
      <c r="F418">
        <v>52096.87</v>
      </c>
      <c r="G418">
        <v>53531.94</v>
      </c>
      <c r="H418">
        <v>1804.88</v>
      </c>
      <c r="I418" t="str">
        <f t="shared" si="48"/>
        <v>4/26/21</v>
      </c>
      <c r="J418" t="str">
        <f t="shared" si="49"/>
        <v>Apr</v>
      </c>
      <c r="K418" t="str">
        <f t="shared" si="50"/>
        <v>BTCUSD</v>
      </c>
      <c r="L418" t="str">
        <f t="shared" si="51"/>
        <v>52435.9</v>
      </c>
      <c r="M418" t="str">
        <f t="shared" si="52"/>
        <v>54419.57</v>
      </c>
      <c r="N418" t="str">
        <f t="shared" si="53"/>
        <v>52096.87</v>
      </c>
      <c r="O418" t="str">
        <f t="shared" si="54"/>
        <v>53531.94</v>
      </c>
      <c r="P418" t="str">
        <f t="shared" si="55"/>
        <v>1804.88</v>
      </c>
      <c r="S418" s="21" t="s">
        <v>177</v>
      </c>
      <c r="T418" t="s">
        <v>388</v>
      </c>
      <c r="U418" t="s">
        <v>384</v>
      </c>
      <c r="V418">
        <v>4255.28</v>
      </c>
      <c r="W418">
        <v>4257.16</v>
      </c>
      <c r="X418">
        <v>4238.3500000000004</v>
      </c>
      <c r="Y418">
        <v>4246.59</v>
      </c>
      <c r="Z418">
        <v>3578450000</v>
      </c>
      <c r="AA418" t="str">
        <f>TRIM(S418)</f>
        <v>6/15/21</v>
      </c>
      <c r="AB418" t="str">
        <f>LEFT(TRIM(T418),3)</f>
        <v>Jun</v>
      </c>
      <c r="AC418" t="str">
        <f>TRIM(U418)</f>
        <v>SP500</v>
      </c>
      <c r="AD418" t="str">
        <f>TRIM(V418)</f>
        <v>4255.28</v>
      </c>
      <c r="AE418" t="str">
        <f>TRIM(W418)</f>
        <v>4257.16</v>
      </c>
      <c r="AF418" t="str">
        <f>TRIM(X418)</f>
        <v>4238.35</v>
      </c>
      <c r="AG418" t="str">
        <f>TRIM(Y418)</f>
        <v>4246.59</v>
      </c>
      <c r="AH418" t="str">
        <f>TRIM(Z418)</f>
        <v>3578450000</v>
      </c>
    </row>
    <row r="419" spans="1:34" x14ac:dyDescent="0.25">
      <c r="A419" t="s">
        <v>337</v>
      </c>
      <c r="B419" t="s">
        <v>321</v>
      </c>
      <c r="C419" t="s">
        <v>10</v>
      </c>
      <c r="D419">
        <v>59050.45</v>
      </c>
      <c r="E419">
        <v>60976.25</v>
      </c>
      <c r="F419">
        <v>58434.8</v>
      </c>
      <c r="G419">
        <v>59885.21</v>
      </c>
      <c r="H419">
        <v>1794.84</v>
      </c>
      <c r="I419" t="str">
        <f t="shared" si="48"/>
        <v>11/17/21</v>
      </c>
      <c r="J419" t="str">
        <f t="shared" si="49"/>
        <v>Nov</v>
      </c>
      <c r="K419" t="str">
        <f t="shared" si="50"/>
        <v>BTCUSD</v>
      </c>
      <c r="L419" t="str">
        <f t="shared" si="51"/>
        <v>59050.45</v>
      </c>
      <c r="M419" t="str">
        <f t="shared" si="52"/>
        <v>60976.25</v>
      </c>
      <c r="N419" t="str">
        <f t="shared" si="53"/>
        <v>58434.8</v>
      </c>
      <c r="O419" t="str">
        <f t="shared" si="54"/>
        <v>59885.21</v>
      </c>
      <c r="P419" t="str">
        <f t="shared" si="55"/>
        <v>1794.84</v>
      </c>
      <c r="S419" s="21" t="s">
        <v>177</v>
      </c>
      <c r="T419" t="s">
        <v>163</v>
      </c>
      <c r="U419" t="s">
        <v>10</v>
      </c>
      <c r="V419">
        <v>40429.379999999997</v>
      </c>
      <c r="W419">
        <v>41380.019999999997</v>
      </c>
      <c r="X419">
        <v>39503.9</v>
      </c>
      <c r="Y419">
        <v>40043.69</v>
      </c>
      <c r="Z419">
        <v>2687.61</v>
      </c>
      <c r="AA419" t="str">
        <f>TRIM(S419)</f>
        <v>6/15/21</v>
      </c>
      <c r="AB419" t="str">
        <f>LEFT(TRIM(T419),3)</f>
        <v>Jun</v>
      </c>
      <c r="AC419" t="str">
        <f>TRIM(U419)</f>
        <v>BTCUSD</v>
      </c>
      <c r="AD419" t="str">
        <f>TRIM(V419)</f>
        <v>40429.38</v>
      </c>
      <c r="AE419" t="str">
        <f>TRIM(W419)</f>
        <v>41380.02</v>
      </c>
      <c r="AF419" t="str">
        <f>TRIM(X419)</f>
        <v>39503.9</v>
      </c>
      <c r="AG419" t="str">
        <f>TRIM(Y419)</f>
        <v>40043.69</v>
      </c>
      <c r="AH419" t="str">
        <f>TRIM(Z419)</f>
        <v>2687.61</v>
      </c>
    </row>
    <row r="420" spans="1:34" x14ac:dyDescent="0.25">
      <c r="A420" t="s">
        <v>322</v>
      </c>
      <c r="B420" t="s">
        <v>321</v>
      </c>
      <c r="C420" t="s">
        <v>10</v>
      </c>
      <c r="D420">
        <v>61133.24</v>
      </c>
      <c r="E420">
        <v>64319</v>
      </c>
      <c r="F420">
        <v>61124.5</v>
      </c>
      <c r="G420">
        <v>63257.57</v>
      </c>
      <c r="H420">
        <v>1791.9</v>
      </c>
      <c r="I420" t="str">
        <f t="shared" si="48"/>
        <v>11/2/21</v>
      </c>
      <c r="J420" t="str">
        <f t="shared" si="49"/>
        <v>Nov</v>
      </c>
      <c r="K420" t="str">
        <f t="shared" si="50"/>
        <v>BTCUSD</v>
      </c>
      <c r="L420" t="str">
        <f t="shared" si="51"/>
        <v>61133.24</v>
      </c>
      <c r="M420" t="str">
        <f t="shared" si="52"/>
        <v>64319</v>
      </c>
      <c r="N420" t="str">
        <f t="shared" si="53"/>
        <v>61124.5</v>
      </c>
      <c r="O420" t="str">
        <f t="shared" si="54"/>
        <v>63257.57</v>
      </c>
      <c r="P420" t="str">
        <f t="shared" si="55"/>
        <v>1791.9</v>
      </c>
      <c r="S420" s="21" t="s">
        <v>178</v>
      </c>
      <c r="T420" t="s">
        <v>388</v>
      </c>
      <c r="U420" t="s">
        <v>384</v>
      </c>
      <c r="V420">
        <v>4248.87</v>
      </c>
      <c r="W420">
        <v>4251.8900000000003</v>
      </c>
      <c r="X420">
        <v>4202.45</v>
      </c>
      <c r="Y420">
        <v>4223.7</v>
      </c>
      <c r="Z420">
        <v>3722050000</v>
      </c>
      <c r="AA420" t="str">
        <f>TRIM(S420)</f>
        <v>6/16/21</v>
      </c>
      <c r="AB420" t="str">
        <f>LEFT(TRIM(T420),3)</f>
        <v>Jun</v>
      </c>
      <c r="AC420" t="str">
        <f>TRIM(U420)</f>
        <v>SP500</v>
      </c>
      <c r="AD420" t="str">
        <f>TRIM(V420)</f>
        <v>4248.87</v>
      </c>
      <c r="AE420" t="str">
        <f>TRIM(W420)</f>
        <v>4251.89</v>
      </c>
      <c r="AF420" t="str">
        <f>TRIM(X420)</f>
        <v>4202.45</v>
      </c>
      <c r="AG420" t="str">
        <f>TRIM(Y420)</f>
        <v>4223.7</v>
      </c>
      <c r="AH420" t="str">
        <f>TRIM(Z420)</f>
        <v>3722050000</v>
      </c>
    </row>
    <row r="421" spans="1:34" x14ac:dyDescent="0.25">
      <c r="A421" t="s">
        <v>335</v>
      </c>
      <c r="B421" t="s">
        <v>321</v>
      </c>
      <c r="C421" t="s">
        <v>10</v>
      </c>
      <c r="D421">
        <v>65744.179999999993</v>
      </c>
      <c r="E421">
        <v>66340.740000000005</v>
      </c>
      <c r="F421">
        <v>60503</v>
      </c>
      <c r="G421">
        <v>60944.13</v>
      </c>
      <c r="H421">
        <v>1790.8</v>
      </c>
      <c r="I421" t="str">
        <f t="shared" si="48"/>
        <v>11/15/21</v>
      </c>
      <c r="J421" t="str">
        <f t="shared" si="49"/>
        <v>Nov</v>
      </c>
      <c r="K421" t="str">
        <f t="shared" si="50"/>
        <v>BTCUSD</v>
      </c>
      <c r="L421" t="str">
        <f t="shared" si="51"/>
        <v>65744.18</v>
      </c>
      <c r="M421" t="str">
        <f t="shared" si="52"/>
        <v>66340.74</v>
      </c>
      <c r="N421" t="str">
        <f t="shared" si="53"/>
        <v>60503</v>
      </c>
      <c r="O421" t="str">
        <f t="shared" si="54"/>
        <v>60944.13</v>
      </c>
      <c r="P421" t="str">
        <f t="shared" si="55"/>
        <v>1790.8</v>
      </c>
      <c r="S421" s="21" t="s">
        <v>178</v>
      </c>
      <c r="T421" t="s">
        <v>163</v>
      </c>
      <c r="U421" t="s">
        <v>10</v>
      </c>
      <c r="V421">
        <v>40043.69</v>
      </c>
      <c r="W421">
        <v>40490.019999999997</v>
      </c>
      <c r="X421">
        <v>38059.01</v>
      </c>
      <c r="Y421">
        <v>38875</v>
      </c>
      <c r="Z421">
        <v>2783.6</v>
      </c>
      <c r="AA421" t="str">
        <f>TRIM(S421)</f>
        <v>6/16/21</v>
      </c>
      <c r="AB421" t="str">
        <f>LEFT(TRIM(T421),3)</f>
        <v>Jun</v>
      </c>
      <c r="AC421" t="str">
        <f>TRIM(U421)</f>
        <v>BTCUSD</v>
      </c>
      <c r="AD421" t="str">
        <f>TRIM(V421)</f>
        <v>40043.69</v>
      </c>
      <c r="AE421" t="str">
        <f>TRIM(W421)</f>
        <v>40490.02</v>
      </c>
      <c r="AF421" t="str">
        <f>TRIM(X421)</f>
        <v>38059.01</v>
      </c>
      <c r="AG421" t="str">
        <f>TRIM(Y421)</f>
        <v>38875</v>
      </c>
      <c r="AH421" t="str">
        <f>TRIM(Z421)</f>
        <v>2783.6</v>
      </c>
    </row>
    <row r="422" spans="1:34" x14ac:dyDescent="0.25">
      <c r="A422" t="s">
        <v>165</v>
      </c>
      <c r="B422" t="s">
        <v>163</v>
      </c>
      <c r="C422" t="s">
        <v>10</v>
      </c>
      <c r="D422">
        <v>37655.54</v>
      </c>
      <c r="E422">
        <v>39487.910000000003</v>
      </c>
      <c r="F422">
        <v>37400</v>
      </c>
      <c r="G422">
        <v>37963.61</v>
      </c>
      <c r="H422">
        <v>1786.28</v>
      </c>
      <c r="I422" t="str">
        <f t="shared" si="48"/>
        <v>6/3/21</v>
      </c>
      <c r="J422" t="str">
        <f t="shared" si="49"/>
        <v>Jun</v>
      </c>
      <c r="K422" t="str">
        <f t="shared" si="50"/>
        <v>BTCUSD</v>
      </c>
      <c r="L422" t="str">
        <f t="shared" si="51"/>
        <v>37655.54</v>
      </c>
      <c r="M422" t="str">
        <f t="shared" si="52"/>
        <v>39487.91</v>
      </c>
      <c r="N422" t="str">
        <f t="shared" si="53"/>
        <v>37400</v>
      </c>
      <c r="O422" t="str">
        <f t="shared" si="54"/>
        <v>37963.61</v>
      </c>
      <c r="P422" t="str">
        <f t="shared" si="55"/>
        <v>1786.28</v>
      </c>
      <c r="S422" s="21" t="s">
        <v>179</v>
      </c>
      <c r="T422" t="s">
        <v>388</v>
      </c>
      <c r="U422" t="s">
        <v>384</v>
      </c>
      <c r="V422">
        <v>4220.37</v>
      </c>
      <c r="W422">
        <v>4232.29</v>
      </c>
      <c r="X422">
        <v>4196.05</v>
      </c>
      <c r="Y422">
        <v>4221.8599999999997</v>
      </c>
      <c r="Z422">
        <v>3952110000</v>
      </c>
      <c r="AA422" t="str">
        <f>TRIM(S422)</f>
        <v>6/17/21</v>
      </c>
      <c r="AB422" t="str">
        <f>LEFT(TRIM(T422),3)</f>
        <v>Jun</v>
      </c>
      <c r="AC422" t="str">
        <f>TRIM(U422)</f>
        <v>SP500</v>
      </c>
      <c r="AD422" t="str">
        <f>TRIM(V422)</f>
        <v>4220.37</v>
      </c>
      <c r="AE422" t="str">
        <f>TRIM(W422)</f>
        <v>4232.29</v>
      </c>
      <c r="AF422" t="str">
        <f>TRIM(X422)</f>
        <v>4196.05</v>
      </c>
      <c r="AG422" t="str">
        <f>TRIM(Y422)</f>
        <v>4221.86</v>
      </c>
      <c r="AH422" t="str">
        <f>TRIM(Z422)</f>
        <v>3952110000</v>
      </c>
    </row>
    <row r="423" spans="1:34" x14ac:dyDescent="0.25">
      <c r="A423" t="s">
        <v>354</v>
      </c>
      <c r="B423" t="s">
        <v>352</v>
      </c>
      <c r="C423" t="s">
        <v>10</v>
      </c>
      <c r="D423">
        <v>56380.25</v>
      </c>
      <c r="E423">
        <v>57673.58</v>
      </c>
      <c r="F423">
        <v>51619.3</v>
      </c>
      <c r="G423">
        <v>52055.9</v>
      </c>
      <c r="H423">
        <v>1784.77</v>
      </c>
      <c r="I423" t="str">
        <f t="shared" si="48"/>
        <v>12/3/21</v>
      </c>
      <c r="J423" t="str">
        <f t="shared" si="49"/>
        <v>Dec</v>
      </c>
      <c r="K423" t="str">
        <f t="shared" si="50"/>
        <v>BTCUSD</v>
      </c>
      <c r="L423" t="str">
        <f t="shared" si="51"/>
        <v>56380.25</v>
      </c>
      <c r="M423" t="str">
        <f t="shared" si="52"/>
        <v>57673.58</v>
      </c>
      <c r="N423" t="str">
        <f t="shared" si="53"/>
        <v>51619.3</v>
      </c>
      <c r="O423" t="str">
        <f t="shared" si="54"/>
        <v>52055.9</v>
      </c>
      <c r="P423" t="str">
        <f t="shared" si="55"/>
        <v>1784.77</v>
      </c>
      <c r="S423" s="21" t="s">
        <v>179</v>
      </c>
      <c r="T423" t="s">
        <v>163</v>
      </c>
      <c r="U423" t="s">
        <v>10</v>
      </c>
      <c r="V423">
        <v>38875</v>
      </c>
      <c r="W423">
        <v>39575.03</v>
      </c>
      <c r="X423">
        <v>37221.620000000003</v>
      </c>
      <c r="Y423">
        <v>37938.199999999997</v>
      </c>
      <c r="Z423">
        <v>2524.23</v>
      </c>
      <c r="AA423" t="str">
        <f>TRIM(S423)</f>
        <v>6/17/21</v>
      </c>
      <c r="AB423" t="str">
        <f>LEFT(TRIM(T423),3)</f>
        <v>Jun</v>
      </c>
      <c r="AC423" t="str">
        <f>TRIM(U423)</f>
        <v>BTCUSD</v>
      </c>
      <c r="AD423" t="str">
        <f>TRIM(V423)</f>
        <v>38875</v>
      </c>
      <c r="AE423" t="str">
        <f>TRIM(W423)</f>
        <v>39575.03</v>
      </c>
      <c r="AF423" t="str">
        <f>TRIM(X423)</f>
        <v>37221.62</v>
      </c>
      <c r="AG423" t="str">
        <f>TRIM(Y423)</f>
        <v>37938.2</v>
      </c>
      <c r="AH423" t="str">
        <f>TRIM(Z423)</f>
        <v>2524.23</v>
      </c>
    </row>
    <row r="424" spans="1:34" x14ac:dyDescent="0.25">
      <c r="A424" t="s">
        <v>267</v>
      </c>
      <c r="B424" t="s">
        <v>258</v>
      </c>
      <c r="C424" t="s">
        <v>10</v>
      </c>
      <c r="D424">
        <v>46743.4</v>
      </c>
      <c r="E424">
        <v>46812.87</v>
      </c>
      <c r="F424">
        <v>44156.88</v>
      </c>
      <c r="G424">
        <v>45181.52</v>
      </c>
      <c r="H424">
        <v>1783.43</v>
      </c>
      <c r="I424" t="str">
        <f t="shared" si="48"/>
        <v>9/10/21</v>
      </c>
      <c r="J424" t="str">
        <f t="shared" si="49"/>
        <v>Sep</v>
      </c>
      <c r="K424" t="str">
        <f t="shared" si="50"/>
        <v>BTCUSD</v>
      </c>
      <c r="L424" t="str">
        <f t="shared" si="51"/>
        <v>46743.4</v>
      </c>
      <c r="M424" t="str">
        <f t="shared" si="52"/>
        <v>46812.87</v>
      </c>
      <c r="N424" t="str">
        <f t="shared" si="53"/>
        <v>44156.88</v>
      </c>
      <c r="O424" t="str">
        <f t="shared" si="54"/>
        <v>45181.52</v>
      </c>
      <c r="P424" t="str">
        <f t="shared" si="55"/>
        <v>1783.43</v>
      </c>
      <c r="S424" s="22" t="s">
        <v>180</v>
      </c>
      <c r="T424" t="s">
        <v>388</v>
      </c>
      <c r="U424" t="s">
        <v>384</v>
      </c>
      <c r="V424">
        <v>4204.78</v>
      </c>
      <c r="W424">
        <v>4204.78</v>
      </c>
      <c r="X424">
        <v>4164.3999999999996</v>
      </c>
      <c r="Y424">
        <v>4166.45</v>
      </c>
      <c r="Z424">
        <v>6084980000</v>
      </c>
      <c r="AA424" t="str">
        <f>TRIM(S424)</f>
        <v>6/18/21</v>
      </c>
      <c r="AB424" t="str">
        <f>LEFT(TRIM(T424),3)</f>
        <v>Jun</v>
      </c>
      <c r="AC424" t="str">
        <f>TRIM(U424)</f>
        <v>SP500</v>
      </c>
      <c r="AD424" t="str">
        <f>TRIM(V424)</f>
        <v>4204.78</v>
      </c>
      <c r="AE424" t="str">
        <f>TRIM(W424)</f>
        <v>4204.78</v>
      </c>
      <c r="AF424" t="str">
        <f>TRIM(X424)</f>
        <v>4164.4</v>
      </c>
      <c r="AG424" t="str">
        <f>TRIM(Y424)</f>
        <v>4166.45</v>
      </c>
      <c r="AH424" t="str">
        <f>TRIM(Z424)</f>
        <v>6084980000</v>
      </c>
    </row>
    <row r="425" spans="1:34" x14ac:dyDescent="0.25">
      <c r="A425" t="s">
        <v>78</v>
      </c>
      <c r="B425" t="s">
        <v>68</v>
      </c>
      <c r="C425" t="s">
        <v>10</v>
      </c>
      <c r="D425">
        <v>55971.68</v>
      </c>
      <c r="E425">
        <v>58120</v>
      </c>
      <c r="F425">
        <v>54281.74</v>
      </c>
      <c r="G425">
        <v>57111.63</v>
      </c>
      <c r="H425">
        <v>1776.09</v>
      </c>
      <c r="I425" t="str">
        <f t="shared" si="48"/>
        <v>3/11/21</v>
      </c>
      <c r="J425" t="str">
        <f t="shared" si="49"/>
        <v>Mar</v>
      </c>
      <c r="K425" t="str">
        <f t="shared" si="50"/>
        <v>BTCUSD</v>
      </c>
      <c r="L425" t="str">
        <f t="shared" si="51"/>
        <v>55971.68</v>
      </c>
      <c r="M425" t="str">
        <f t="shared" si="52"/>
        <v>58120</v>
      </c>
      <c r="N425" t="str">
        <f t="shared" si="53"/>
        <v>54281.74</v>
      </c>
      <c r="O425" t="str">
        <f t="shared" si="54"/>
        <v>57111.63</v>
      </c>
      <c r="P425" t="str">
        <f t="shared" si="55"/>
        <v>1776.09</v>
      </c>
      <c r="S425" s="21" t="s">
        <v>180</v>
      </c>
      <c r="T425" t="s">
        <v>163</v>
      </c>
      <c r="U425" t="s">
        <v>10</v>
      </c>
      <c r="V425">
        <v>37938.199999999997</v>
      </c>
      <c r="W425">
        <v>38129.089999999997</v>
      </c>
      <c r="X425">
        <v>34845.33</v>
      </c>
      <c r="Y425">
        <v>35129.230000000003</v>
      </c>
      <c r="Z425">
        <v>2958.68</v>
      </c>
      <c r="AA425" t="str">
        <f>TRIM(S425)</f>
        <v>6/18/21</v>
      </c>
      <c r="AB425" t="str">
        <f>LEFT(TRIM(T425),3)</f>
        <v>Jun</v>
      </c>
      <c r="AC425" t="str">
        <f>TRIM(U425)</f>
        <v>BTCUSD</v>
      </c>
      <c r="AD425" t="str">
        <f>TRIM(V425)</f>
        <v>37938.2</v>
      </c>
      <c r="AE425" t="str">
        <f>TRIM(W425)</f>
        <v>38129.09</v>
      </c>
      <c r="AF425" t="str">
        <f>TRIM(X425)</f>
        <v>34845.33</v>
      </c>
      <c r="AG425" t="str">
        <f>TRIM(Y425)</f>
        <v>35129.23</v>
      </c>
      <c r="AH425" t="str">
        <f>TRIM(Z425)</f>
        <v>2958.68</v>
      </c>
    </row>
    <row r="426" spans="1:34" x14ac:dyDescent="0.25">
      <c r="A426" t="s">
        <v>72</v>
      </c>
      <c r="B426" t="s">
        <v>68</v>
      </c>
      <c r="C426" t="s">
        <v>10</v>
      </c>
      <c r="D426">
        <v>47339.92</v>
      </c>
      <c r="E426">
        <v>49455.61</v>
      </c>
      <c r="F426">
        <v>46443.16</v>
      </c>
      <c r="G426">
        <v>48648.76</v>
      </c>
      <c r="H426">
        <v>1774.93</v>
      </c>
      <c r="I426" t="str">
        <f t="shared" si="48"/>
        <v>3/5/21</v>
      </c>
      <c r="J426" t="str">
        <f t="shared" si="49"/>
        <v>Mar</v>
      </c>
      <c r="K426" t="str">
        <f t="shared" si="50"/>
        <v>BTCUSD</v>
      </c>
      <c r="L426" t="str">
        <f t="shared" si="51"/>
        <v>47339.92</v>
      </c>
      <c r="M426" t="str">
        <f t="shared" si="52"/>
        <v>49455.61</v>
      </c>
      <c r="N426" t="str">
        <f t="shared" si="53"/>
        <v>46443.16</v>
      </c>
      <c r="O426" t="str">
        <f t="shared" si="54"/>
        <v>48648.76</v>
      </c>
      <c r="P426" t="str">
        <f t="shared" si="55"/>
        <v>1774.93</v>
      </c>
      <c r="S426" s="21" t="s">
        <v>181</v>
      </c>
      <c r="T426" t="s">
        <v>163</v>
      </c>
      <c r="U426" t="s">
        <v>10</v>
      </c>
      <c r="V426">
        <v>35129.230000000003</v>
      </c>
      <c r="W426">
        <v>36464.629999999997</v>
      </c>
      <c r="X426">
        <v>34970.25</v>
      </c>
      <c r="Y426">
        <v>35520.660000000003</v>
      </c>
      <c r="Z426">
        <v>1611.01</v>
      </c>
      <c r="AA426" t="str">
        <f>TRIM(S426)</f>
        <v>6/19/21</v>
      </c>
      <c r="AB426" t="str">
        <f>LEFT(TRIM(T426),3)</f>
        <v>Jun</v>
      </c>
      <c r="AC426" t="str">
        <f>TRIM(U426)</f>
        <v>BTCUSD</v>
      </c>
      <c r="AD426" t="str">
        <f>TRIM(V426)</f>
        <v>35129.23</v>
      </c>
      <c r="AE426" t="str">
        <f>TRIM(W426)</f>
        <v>36464.63</v>
      </c>
      <c r="AF426" t="str">
        <f>TRIM(X426)</f>
        <v>34970.25</v>
      </c>
      <c r="AG426" t="str">
        <f>TRIM(Y426)</f>
        <v>35520.66</v>
      </c>
      <c r="AH426" t="str">
        <f>TRIM(Z426)</f>
        <v>1611.01</v>
      </c>
    </row>
    <row r="427" spans="1:34" x14ac:dyDescent="0.25">
      <c r="A427" t="s">
        <v>89</v>
      </c>
      <c r="B427" t="s">
        <v>68</v>
      </c>
      <c r="C427" t="s">
        <v>10</v>
      </c>
      <c r="D427">
        <v>57551.47</v>
      </c>
      <c r="E427">
        <v>58445.36</v>
      </c>
      <c r="F427">
        <v>53733.67</v>
      </c>
      <c r="G427">
        <v>54710.81</v>
      </c>
      <c r="H427">
        <v>1771.2</v>
      </c>
      <c r="I427" t="str">
        <f t="shared" si="48"/>
        <v>3/22/21</v>
      </c>
      <c r="J427" t="str">
        <f t="shared" si="49"/>
        <v>Mar</v>
      </c>
      <c r="K427" t="str">
        <f t="shared" si="50"/>
        <v>BTCUSD</v>
      </c>
      <c r="L427" t="str">
        <f t="shared" si="51"/>
        <v>57551.47</v>
      </c>
      <c r="M427" t="str">
        <f t="shared" si="52"/>
        <v>58445.36</v>
      </c>
      <c r="N427" t="str">
        <f t="shared" si="53"/>
        <v>53733.67</v>
      </c>
      <c r="O427" t="str">
        <f t="shared" si="54"/>
        <v>54710.81</v>
      </c>
      <c r="P427" t="str">
        <f t="shared" si="55"/>
        <v>1771.2</v>
      </c>
      <c r="S427" s="21" t="s">
        <v>164</v>
      </c>
      <c r="T427" t="s">
        <v>388</v>
      </c>
      <c r="U427" t="s">
        <v>384</v>
      </c>
      <c r="V427">
        <v>4206.82</v>
      </c>
      <c r="W427">
        <v>4217.37</v>
      </c>
      <c r="X427">
        <v>4198.2700000000004</v>
      </c>
      <c r="Y427">
        <v>4208.12</v>
      </c>
      <c r="Z427">
        <v>4860930000</v>
      </c>
      <c r="AA427" t="str">
        <f>TRIM(S427)</f>
        <v>6/2/21</v>
      </c>
      <c r="AB427" t="str">
        <f>LEFT(TRIM(T427),3)</f>
        <v>Jun</v>
      </c>
      <c r="AC427" t="str">
        <f>TRIM(U427)</f>
        <v>SP500</v>
      </c>
      <c r="AD427" t="str">
        <f>TRIM(V427)</f>
        <v>4206.82</v>
      </c>
      <c r="AE427" t="str">
        <f>TRIM(W427)</f>
        <v>4217.37</v>
      </c>
      <c r="AF427" t="str">
        <f>TRIM(X427)</f>
        <v>4198.27</v>
      </c>
      <c r="AG427" t="str">
        <f>TRIM(Y427)</f>
        <v>4208.12</v>
      </c>
      <c r="AH427" t="str">
        <f>TRIM(Z427)</f>
        <v>4860930000</v>
      </c>
    </row>
    <row r="428" spans="1:34" x14ac:dyDescent="0.25">
      <c r="A428" t="s">
        <v>235</v>
      </c>
      <c r="B428" t="s">
        <v>226</v>
      </c>
      <c r="C428" t="s">
        <v>10</v>
      </c>
      <c r="D428">
        <v>45727.39</v>
      </c>
      <c r="E428">
        <v>46183.47</v>
      </c>
      <c r="F428">
        <v>44642.21</v>
      </c>
      <c r="G428">
        <v>45594.16</v>
      </c>
      <c r="H428">
        <v>1768.99</v>
      </c>
      <c r="I428" t="str">
        <f t="shared" si="48"/>
        <v>8/10/21</v>
      </c>
      <c r="J428" t="str">
        <f t="shared" si="49"/>
        <v>Aug</v>
      </c>
      <c r="K428" t="str">
        <f t="shared" si="50"/>
        <v>BTCUSD</v>
      </c>
      <c r="L428" t="str">
        <f t="shared" si="51"/>
        <v>45727.39</v>
      </c>
      <c r="M428" t="str">
        <f t="shared" si="52"/>
        <v>46183.47</v>
      </c>
      <c r="N428" t="str">
        <f t="shared" si="53"/>
        <v>44642.21</v>
      </c>
      <c r="O428" t="str">
        <f t="shared" si="54"/>
        <v>45594.16</v>
      </c>
      <c r="P428" t="str">
        <f t="shared" si="55"/>
        <v>1768.99</v>
      </c>
      <c r="S428" s="21" t="s">
        <v>164</v>
      </c>
      <c r="T428" t="s">
        <v>163</v>
      </c>
      <c r="U428" t="s">
        <v>10</v>
      </c>
      <c r="V428">
        <v>36483.57</v>
      </c>
      <c r="W428">
        <v>38256.400000000001</v>
      </c>
      <c r="X428">
        <v>36478.97</v>
      </c>
      <c r="Y428">
        <v>37655.54</v>
      </c>
      <c r="Z428">
        <v>1612.75</v>
      </c>
      <c r="AA428" t="str">
        <f>TRIM(S428)</f>
        <v>6/2/21</v>
      </c>
      <c r="AB428" t="str">
        <f>LEFT(TRIM(T428),3)</f>
        <v>Jun</v>
      </c>
      <c r="AC428" t="str">
        <f>TRIM(U428)</f>
        <v>BTCUSD</v>
      </c>
      <c r="AD428" t="str">
        <f>TRIM(V428)</f>
        <v>36483.57</v>
      </c>
      <c r="AE428" t="str">
        <f>TRIM(W428)</f>
        <v>38256.4</v>
      </c>
      <c r="AF428" t="str">
        <f>TRIM(X428)</f>
        <v>36478.97</v>
      </c>
      <c r="AG428" t="str">
        <f>TRIM(Y428)</f>
        <v>37655.54</v>
      </c>
      <c r="AH428" t="str">
        <f>TRIM(Z428)</f>
        <v>1612.75</v>
      </c>
    </row>
    <row r="429" spans="1:34" x14ac:dyDescent="0.25">
      <c r="A429" t="s">
        <v>23</v>
      </c>
      <c r="B429" t="s">
        <v>9</v>
      </c>
      <c r="C429" t="s">
        <v>10</v>
      </c>
      <c r="D429">
        <v>36215.22</v>
      </c>
      <c r="E429">
        <v>36840.11</v>
      </c>
      <c r="F429">
        <v>33868.959999999999</v>
      </c>
      <c r="G429">
        <v>35089.93</v>
      </c>
      <c r="H429">
        <v>1759.94</v>
      </c>
      <c r="I429" t="str">
        <f t="shared" si="48"/>
        <v>1/17/21</v>
      </c>
      <c r="J429" t="str">
        <f t="shared" si="49"/>
        <v>Jan</v>
      </c>
      <c r="K429" t="str">
        <f t="shared" si="50"/>
        <v>BTCUSD</v>
      </c>
      <c r="L429" t="str">
        <f t="shared" si="51"/>
        <v>36215.22</v>
      </c>
      <c r="M429" t="str">
        <f t="shared" si="52"/>
        <v>36840.11</v>
      </c>
      <c r="N429" t="str">
        <f t="shared" si="53"/>
        <v>33868.96</v>
      </c>
      <c r="O429" t="str">
        <f t="shared" si="54"/>
        <v>35089.93</v>
      </c>
      <c r="P429" t="str">
        <f t="shared" si="55"/>
        <v>1759.94</v>
      </c>
      <c r="S429" s="21" t="s">
        <v>182</v>
      </c>
      <c r="T429" t="s">
        <v>163</v>
      </c>
      <c r="U429" t="s">
        <v>10</v>
      </c>
      <c r="V429">
        <v>35520.660000000003</v>
      </c>
      <c r="W429">
        <v>36128.129999999997</v>
      </c>
      <c r="X429">
        <v>33333.01</v>
      </c>
      <c r="Y429">
        <v>34629.879999999997</v>
      </c>
      <c r="Z429">
        <v>2816.74</v>
      </c>
      <c r="AA429" t="str">
        <f>TRIM(S429)</f>
        <v>6/20/21</v>
      </c>
      <c r="AB429" t="str">
        <f>LEFT(TRIM(T429),3)</f>
        <v>Jun</v>
      </c>
      <c r="AC429" t="str">
        <f>TRIM(U429)</f>
        <v>BTCUSD</v>
      </c>
      <c r="AD429" t="str">
        <f>TRIM(V429)</f>
        <v>35520.66</v>
      </c>
      <c r="AE429" t="str">
        <f>TRIM(W429)</f>
        <v>36128.13</v>
      </c>
      <c r="AF429" t="str">
        <f>TRIM(X429)</f>
        <v>33333.01</v>
      </c>
      <c r="AG429" t="str">
        <f>TRIM(Y429)</f>
        <v>34629.88</v>
      </c>
      <c r="AH429" t="str">
        <f>TRIM(Z429)</f>
        <v>2816.74</v>
      </c>
    </row>
    <row r="430" spans="1:34" x14ac:dyDescent="0.25">
      <c r="A430" t="s">
        <v>292</v>
      </c>
      <c r="B430" t="s">
        <v>289</v>
      </c>
      <c r="C430" t="s">
        <v>10</v>
      </c>
      <c r="D430">
        <v>47509.65</v>
      </c>
      <c r="E430">
        <v>49789.33</v>
      </c>
      <c r="F430">
        <v>46926.68</v>
      </c>
      <c r="G430">
        <v>49320.94</v>
      </c>
      <c r="H430">
        <v>1755.41</v>
      </c>
      <c r="I430" t="str">
        <f t="shared" si="48"/>
        <v>10/4/21</v>
      </c>
      <c r="J430" t="str">
        <f t="shared" si="49"/>
        <v>Oct</v>
      </c>
      <c r="K430" t="str">
        <f t="shared" si="50"/>
        <v>BTCUSD</v>
      </c>
      <c r="L430" t="str">
        <f t="shared" si="51"/>
        <v>47509.65</v>
      </c>
      <c r="M430" t="str">
        <f t="shared" si="52"/>
        <v>49789.33</v>
      </c>
      <c r="N430" t="str">
        <f t="shared" si="53"/>
        <v>46926.68</v>
      </c>
      <c r="O430" t="str">
        <f t="shared" si="54"/>
        <v>49320.94</v>
      </c>
      <c r="P430" t="str">
        <f t="shared" si="55"/>
        <v>1755.41</v>
      </c>
      <c r="S430" s="21" t="s">
        <v>183</v>
      </c>
      <c r="T430" t="s">
        <v>388</v>
      </c>
      <c r="U430" t="s">
        <v>384</v>
      </c>
      <c r="V430">
        <v>4173.3999999999996</v>
      </c>
      <c r="W430">
        <v>4226.24</v>
      </c>
      <c r="X430">
        <v>4173.3999999999996</v>
      </c>
      <c r="Y430">
        <v>4224.79</v>
      </c>
      <c r="Z430">
        <v>3391740000</v>
      </c>
      <c r="AA430" t="str">
        <f>TRIM(S430)</f>
        <v>6/21/21</v>
      </c>
      <c r="AB430" t="str">
        <f>LEFT(TRIM(T430),3)</f>
        <v>Jun</v>
      </c>
      <c r="AC430" t="str">
        <f>TRIM(U430)</f>
        <v>SP500</v>
      </c>
      <c r="AD430" t="str">
        <f>TRIM(V430)</f>
        <v>4173.4</v>
      </c>
      <c r="AE430" t="str">
        <f>TRIM(W430)</f>
        <v>4226.24</v>
      </c>
      <c r="AF430" t="str">
        <f>TRIM(X430)</f>
        <v>4173.4</v>
      </c>
      <c r="AG430" t="str">
        <f>TRIM(Y430)</f>
        <v>4224.79</v>
      </c>
      <c r="AH430" t="str">
        <f>TRIM(Z430)</f>
        <v>3391740000</v>
      </c>
    </row>
    <row r="431" spans="1:34" x14ac:dyDescent="0.25">
      <c r="A431" t="s">
        <v>364</v>
      </c>
      <c r="B431" t="s">
        <v>352</v>
      </c>
      <c r="C431" t="s">
        <v>10</v>
      </c>
      <c r="D431">
        <v>48899.75</v>
      </c>
      <c r="E431">
        <v>49348.69</v>
      </c>
      <c r="F431">
        <v>45618.84</v>
      </c>
      <c r="G431">
        <v>46968.47</v>
      </c>
      <c r="H431">
        <v>1749.04</v>
      </c>
      <c r="I431" t="str">
        <f t="shared" si="48"/>
        <v>12/13/21</v>
      </c>
      <c r="J431" t="str">
        <f t="shared" si="49"/>
        <v>Dec</v>
      </c>
      <c r="K431" t="str">
        <f t="shared" si="50"/>
        <v>BTCUSD</v>
      </c>
      <c r="L431" t="str">
        <f t="shared" si="51"/>
        <v>48899.75</v>
      </c>
      <c r="M431" t="str">
        <f t="shared" si="52"/>
        <v>49348.69</v>
      </c>
      <c r="N431" t="str">
        <f t="shared" si="53"/>
        <v>45618.84</v>
      </c>
      <c r="O431" t="str">
        <f t="shared" si="54"/>
        <v>46968.47</v>
      </c>
      <c r="P431" t="str">
        <f t="shared" si="55"/>
        <v>1749.04</v>
      </c>
      <c r="S431" s="21" t="s">
        <v>183</v>
      </c>
      <c r="T431" t="s">
        <v>163</v>
      </c>
      <c r="U431" t="s">
        <v>10</v>
      </c>
      <c r="V431">
        <v>34629.879999999997</v>
      </c>
      <c r="W431">
        <v>34702.68</v>
      </c>
      <c r="X431">
        <v>31176.42</v>
      </c>
      <c r="Y431">
        <v>33029.769999999997</v>
      </c>
      <c r="Z431">
        <v>7153.94</v>
      </c>
      <c r="AA431" t="str">
        <f>TRIM(S431)</f>
        <v>6/21/21</v>
      </c>
      <c r="AB431" t="str">
        <f>LEFT(TRIM(T431),3)</f>
        <v>Jun</v>
      </c>
      <c r="AC431" t="str">
        <f>TRIM(U431)</f>
        <v>BTCUSD</v>
      </c>
      <c r="AD431" t="str">
        <f>TRIM(V431)</f>
        <v>34629.88</v>
      </c>
      <c r="AE431" t="str">
        <f>TRIM(W431)</f>
        <v>34702.68</v>
      </c>
      <c r="AF431" t="str">
        <f>TRIM(X431)</f>
        <v>31176.42</v>
      </c>
      <c r="AG431" t="str">
        <f>TRIM(Y431)</f>
        <v>33029.77</v>
      </c>
      <c r="AH431" t="str">
        <f>TRIM(Z431)</f>
        <v>7153.94</v>
      </c>
    </row>
    <row r="432" spans="1:34" x14ac:dyDescent="0.25">
      <c r="A432" t="s">
        <v>317</v>
      </c>
      <c r="B432" t="s">
        <v>289</v>
      </c>
      <c r="C432" t="s">
        <v>10</v>
      </c>
      <c r="D432">
        <v>61706.36</v>
      </c>
      <c r="E432">
        <v>62978</v>
      </c>
      <c r="F432">
        <v>60367</v>
      </c>
      <c r="G432">
        <v>61669.43</v>
      </c>
      <c r="H432">
        <v>1737.13</v>
      </c>
      <c r="I432" t="str">
        <f t="shared" si="48"/>
        <v>10/29/21</v>
      </c>
      <c r="J432" t="str">
        <f t="shared" si="49"/>
        <v>Oct</v>
      </c>
      <c r="K432" t="str">
        <f t="shared" si="50"/>
        <v>BTCUSD</v>
      </c>
      <c r="L432" t="str">
        <f t="shared" si="51"/>
        <v>61706.36</v>
      </c>
      <c r="M432" t="str">
        <f t="shared" si="52"/>
        <v>62978</v>
      </c>
      <c r="N432" t="str">
        <f t="shared" si="53"/>
        <v>60367</v>
      </c>
      <c r="O432" t="str">
        <f t="shared" si="54"/>
        <v>61669.43</v>
      </c>
      <c r="P432" t="str">
        <f t="shared" si="55"/>
        <v>1737.13</v>
      </c>
      <c r="S432" s="21" t="s">
        <v>184</v>
      </c>
      <c r="T432" t="s">
        <v>388</v>
      </c>
      <c r="U432" t="s">
        <v>384</v>
      </c>
      <c r="V432">
        <v>4224.6099999999997</v>
      </c>
      <c r="W432">
        <v>4255.84</v>
      </c>
      <c r="X432">
        <v>4217.2700000000004</v>
      </c>
      <c r="Y432">
        <v>4246.4399999999996</v>
      </c>
      <c r="Z432">
        <v>3208760000</v>
      </c>
      <c r="AA432" t="str">
        <f>TRIM(S432)</f>
        <v>6/22/21</v>
      </c>
      <c r="AB432" t="str">
        <f>LEFT(TRIM(T432),3)</f>
        <v>Jun</v>
      </c>
      <c r="AC432" t="str">
        <f>TRIM(U432)</f>
        <v>SP500</v>
      </c>
      <c r="AD432" t="str">
        <f>TRIM(V432)</f>
        <v>4224.61</v>
      </c>
      <c r="AE432" t="str">
        <f>TRIM(W432)</f>
        <v>4255.84</v>
      </c>
      <c r="AF432" t="str">
        <f>TRIM(X432)</f>
        <v>4217.27</v>
      </c>
      <c r="AG432" t="str">
        <f>TRIM(Y432)</f>
        <v>4246.44</v>
      </c>
      <c r="AH432" t="str">
        <f>TRIM(Z432)</f>
        <v>3208760000</v>
      </c>
    </row>
    <row r="433" spans="1:34" x14ac:dyDescent="0.25">
      <c r="A433" t="s">
        <v>92</v>
      </c>
      <c r="B433" t="s">
        <v>68</v>
      </c>
      <c r="C433" t="s">
        <v>10</v>
      </c>
      <c r="D433">
        <v>52152.85</v>
      </c>
      <c r="E433">
        <v>53234.52</v>
      </c>
      <c r="F433">
        <v>50387.01</v>
      </c>
      <c r="G433">
        <v>52450.8</v>
      </c>
      <c r="H433">
        <v>1736.99</v>
      </c>
      <c r="I433" t="str">
        <f t="shared" si="48"/>
        <v>3/25/21</v>
      </c>
      <c r="J433" t="str">
        <f t="shared" si="49"/>
        <v>Mar</v>
      </c>
      <c r="K433" t="str">
        <f t="shared" si="50"/>
        <v>BTCUSD</v>
      </c>
      <c r="L433" t="str">
        <f t="shared" si="51"/>
        <v>52152.85</v>
      </c>
      <c r="M433" t="str">
        <f t="shared" si="52"/>
        <v>53234.52</v>
      </c>
      <c r="N433" t="str">
        <f t="shared" si="53"/>
        <v>50387.01</v>
      </c>
      <c r="O433" t="str">
        <f t="shared" si="54"/>
        <v>52450.8</v>
      </c>
      <c r="P433" t="str">
        <f t="shared" si="55"/>
        <v>1736.99</v>
      </c>
      <c r="S433" s="21" t="s">
        <v>184</v>
      </c>
      <c r="T433" t="s">
        <v>163</v>
      </c>
      <c r="U433" t="s">
        <v>10</v>
      </c>
      <c r="V433">
        <v>33029.769999999997</v>
      </c>
      <c r="W433">
        <v>34392.050000000003</v>
      </c>
      <c r="X433">
        <v>28801</v>
      </c>
      <c r="Y433">
        <v>33992.879999999997</v>
      </c>
      <c r="Z433">
        <v>10036.629999999999</v>
      </c>
      <c r="AA433" t="str">
        <f>TRIM(S433)</f>
        <v>6/22/21</v>
      </c>
      <c r="AB433" t="str">
        <f>LEFT(TRIM(T433),3)</f>
        <v>Jun</v>
      </c>
      <c r="AC433" t="str">
        <f>TRIM(U433)</f>
        <v>BTCUSD</v>
      </c>
      <c r="AD433" t="str">
        <f>TRIM(V433)</f>
        <v>33029.77</v>
      </c>
      <c r="AE433" t="str">
        <f>TRIM(W433)</f>
        <v>34392.05</v>
      </c>
      <c r="AF433" t="str">
        <f>TRIM(X433)</f>
        <v>28801</v>
      </c>
      <c r="AG433" t="str">
        <f>TRIM(Y433)</f>
        <v>33992.88</v>
      </c>
      <c r="AH433" t="str">
        <f>TRIM(Z433)</f>
        <v>10036.63</v>
      </c>
    </row>
    <row r="434" spans="1:34" x14ac:dyDescent="0.25">
      <c r="A434" t="s">
        <v>53</v>
      </c>
      <c r="B434" t="s">
        <v>39</v>
      </c>
      <c r="C434" t="s">
        <v>10</v>
      </c>
      <c r="D434">
        <v>47185.29</v>
      </c>
      <c r="E434">
        <v>49600</v>
      </c>
      <c r="F434">
        <v>46334.68</v>
      </c>
      <c r="G434">
        <v>49587.199999999997</v>
      </c>
      <c r="H434">
        <v>1736.03</v>
      </c>
      <c r="I434" t="str">
        <f t="shared" si="48"/>
        <v>2/15/21</v>
      </c>
      <c r="J434" t="str">
        <f t="shared" si="49"/>
        <v>Feb</v>
      </c>
      <c r="K434" t="str">
        <f t="shared" si="50"/>
        <v>BTCUSD</v>
      </c>
      <c r="L434" t="str">
        <f t="shared" si="51"/>
        <v>47185.29</v>
      </c>
      <c r="M434" t="str">
        <f t="shared" si="52"/>
        <v>49600</v>
      </c>
      <c r="N434" t="str">
        <f t="shared" si="53"/>
        <v>46334.68</v>
      </c>
      <c r="O434" t="str">
        <f t="shared" si="54"/>
        <v>49587.2</v>
      </c>
      <c r="P434" t="str">
        <f t="shared" si="55"/>
        <v>1736.03</v>
      </c>
      <c r="S434" s="21" t="s">
        <v>185</v>
      </c>
      <c r="T434" t="s">
        <v>388</v>
      </c>
      <c r="U434" t="s">
        <v>384</v>
      </c>
      <c r="V434">
        <v>4249.2700000000004</v>
      </c>
      <c r="W434">
        <v>4256.6000000000004</v>
      </c>
      <c r="X434">
        <v>4241.43</v>
      </c>
      <c r="Y434">
        <v>4241.84</v>
      </c>
      <c r="Z434">
        <v>3172440000</v>
      </c>
      <c r="AA434" t="str">
        <f>TRIM(S434)</f>
        <v>6/23/21</v>
      </c>
      <c r="AB434" t="str">
        <f>LEFT(TRIM(T434),3)</f>
        <v>Jun</v>
      </c>
      <c r="AC434" t="str">
        <f>TRIM(U434)</f>
        <v>SP500</v>
      </c>
      <c r="AD434" t="str">
        <f>TRIM(V434)</f>
        <v>4249.27</v>
      </c>
      <c r="AE434" t="str">
        <f>TRIM(W434)</f>
        <v>4256.6</v>
      </c>
      <c r="AF434" t="str">
        <f>TRIM(X434)</f>
        <v>4241.43</v>
      </c>
      <c r="AG434" t="str">
        <f>TRIM(Y434)</f>
        <v>4241.84</v>
      </c>
      <c r="AH434" t="str">
        <f>TRIM(Z434)</f>
        <v>3172440000</v>
      </c>
    </row>
    <row r="435" spans="1:34" x14ac:dyDescent="0.25">
      <c r="A435" t="s">
        <v>300</v>
      </c>
      <c r="B435" t="s">
        <v>289</v>
      </c>
      <c r="C435" t="s">
        <v>10</v>
      </c>
      <c r="D435">
        <v>56710</v>
      </c>
      <c r="E435">
        <v>57688.88</v>
      </c>
      <c r="F435">
        <v>53911.79</v>
      </c>
      <c r="G435">
        <v>56289.06</v>
      </c>
      <c r="H435">
        <v>1713.92</v>
      </c>
      <c r="I435" t="str">
        <f t="shared" si="48"/>
        <v>10/12/21</v>
      </c>
      <c r="J435" t="str">
        <f t="shared" si="49"/>
        <v>Oct</v>
      </c>
      <c r="K435" t="str">
        <f t="shared" si="50"/>
        <v>BTCUSD</v>
      </c>
      <c r="L435" t="str">
        <f t="shared" si="51"/>
        <v>56710</v>
      </c>
      <c r="M435" t="str">
        <f t="shared" si="52"/>
        <v>57688.88</v>
      </c>
      <c r="N435" t="str">
        <f t="shared" si="53"/>
        <v>53911.79</v>
      </c>
      <c r="O435" t="str">
        <f t="shared" si="54"/>
        <v>56289.06</v>
      </c>
      <c r="P435" t="str">
        <f t="shared" si="55"/>
        <v>1713.92</v>
      </c>
      <c r="S435" s="21" t="s">
        <v>185</v>
      </c>
      <c r="T435" t="s">
        <v>163</v>
      </c>
      <c r="U435" t="s">
        <v>10</v>
      </c>
      <c r="V435">
        <v>33992.879999999997</v>
      </c>
      <c r="W435">
        <v>34851.199999999997</v>
      </c>
      <c r="X435">
        <v>32355.040000000001</v>
      </c>
      <c r="Y435">
        <v>32606.959999999999</v>
      </c>
      <c r="Z435">
        <v>3413.98</v>
      </c>
      <c r="AA435" t="str">
        <f>TRIM(S435)</f>
        <v>6/23/21</v>
      </c>
      <c r="AB435" t="str">
        <f>LEFT(TRIM(T435),3)</f>
        <v>Jun</v>
      </c>
      <c r="AC435" t="str">
        <f>TRIM(U435)</f>
        <v>BTCUSD</v>
      </c>
      <c r="AD435" t="str">
        <f>TRIM(V435)</f>
        <v>33992.88</v>
      </c>
      <c r="AE435" t="str">
        <f>TRIM(W435)</f>
        <v>34851.2</v>
      </c>
      <c r="AF435" t="str">
        <f>TRIM(X435)</f>
        <v>32355.04</v>
      </c>
      <c r="AG435" t="str">
        <f>TRIM(Y435)</f>
        <v>32606.96</v>
      </c>
      <c r="AH435" t="str">
        <f>TRIM(Z435)</f>
        <v>3413.98</v>
      </c>
    </row>
    <row r="436" spans="1:34" x14ac:dyDescent="0.25">
      <c r="A436" t="s">
        <v>139</v>
      </c>
      <c r="B436" t="s">
        <v>131</v>
      </c>
      <c r="C436" t="s">
        <v>10</v>
      </c>
      <c r="D436">
        <v>58545.16</v>
      </c>
      <c r="E436">
        <v>59481.34</v>
      </c>
      <c r="F436">
        <v>56275.13</v>
      </c>
      <c r="G436">
        <v>59407.78</v>
      </c>
      <c r="H436">
        <v>1710.38</v>
      </c>
      <c r="I436" t="str">
        <f t="shared" si="48"/>
        <v>5/9/21</v>
      </c>
      <c r="J436" t="str">
        <f t="shared" si="49"/>
        <v>May</v>
      </c>
      <c r="K436" t="str">
        <f t="shared" si="50"/>
        <v>BTCUSD</v>
      </c>
      <c r="L436" t="str">
        <f t="shared" si="51"/>
        <v>58545.16</v>
      </c>
      <c r="M436" t="str">
        <f t="shared" si="52"/>
        <v>59481.34</v>
      </c>
      <c r="N436" t="str">
        <f t="shared" si="53"/>
        <v>56275.13</v>
      </c>
      <c r="O436" t="str">
        <f t="shared" si="54"/>
        <v>59407.78</v>
      </c>
      <c r="P436" t="str">
        <f t="shared" si="55"/>
        <v>1710.38</v>
      </c>
      <c r="S436" s="21" t="s">
        <v>186</v>
      </c>
      <c r="T436" t="s">
        <v>388</v>
      </c>
      <c r="U436" t="s">
        <v>384</v>
      </c>
      <c r="V436">
        <v>4256.97</v>
      </c>
      <c r="W436">
        <v>4271.28</v>
      </c>
      <c r="X436">
        <v>4256.97</v>
      </c>
      <c r="Y436">
        <v>4266.49</v>
      </c>
      <c r="Z436">
        <v>3141680000</v>
      </c>
      <c r="AA436" t="str">
        <f>TRIM(S436)</f>
        <v>6/24/21</v>
      </c>
      <c r="AB436" t="str">
        <f>LEFT(TRIM(T436),3)</f>
        <v>Jun</v>
      </c>
      <c r="AC436" t="str">
        <f>TRIM(U436)</f>
        <v>SP500</v>
      </c>
      <c r="AD436" t="str">
        <f>TRIM(V436)</f>
        <v>4256.97</v>
      </c>
      <c r="AE436" t="str">
        <f>TRIM(W436)</f>
        <v>4271.28</v>
      </c>
      <c r="AF436" t="str">
        <f>TRIM(X436)</f>
        <v>4256.97</v>
      </c>
      <c r="AG436" t="str">
        <f>TRIM(Y436)</f>
        <v>4266.49</v>
      </c>
      <c r="AH436" t="str">
        <f>TRIM(Z436)</f>
        <v>3141680000</v>
      </c>
    </row>
    <row r="437" spans="1:34" x14ac:dyDescent="0.25">
      <c r="A437" t="s">
        <v>280</v>
      </c>
      <c r="B437" t="s">
        <v>258</v>
      </c>
      <c r="C437" t="s">
        <v>10</v>
      </c>
      <c r="D437">
        <v>44094.55</v>
      </c>
      <c r="E437">
        <v>45062.97</v>
      </c>
      <c r="F437">
        <v>43389.94</v>
      </c>
      <c r="G437">
        <v>44301</v>
      </c>
      <c r="H437">
        <v>1699.82</v>
      </c>
      <c r="I437" t="str">
        <f t="shared" si="48"/>
        <v>9/23/21</v>
      </c>
      <c r="J437" t="str">
        <f t="shared" si="49"/>
        <v>Sep</v>
      </c>
      <c r="K437" t="str">
        <f t="shared" si="50"/>
        <v>BTCUSD</v>
      </c>
      <c r="L437" t="str">
        <f t="shared" si="51"/>
        <v>44094.55</v>
      </c>
      <c r="M437" t="str">
        <f t="shared" si="52"/>
        <v>45062.97</v>
      </c>
      <c r="N437" t="str">
        <f t="shared" si="53"/>
        <v>43389.94</v>
      </c>
      <c r="O437" t="str">
        <f t="shared" si="54"/>
        <v>44301</v>
      </c>
      <c r="P437" t="str">
        <f t="shared" si="55"/>
        <v>1699.82</v>
      </c>
      <c r="S437" s="21" t="s">
        <v>186</v>
      </c>
      <c r="T437" t="s">
        <v>163</v>
      </c>
      <c r="U437" t="s">
        <v>10</v>
      </c>
      <c r="V437">
        <v>32606.959999999999</v>
      </c>
      <c r="W437">
        <v>35274.9</v>
      </c>
      <c r="X437">
        <v>32315.01</v>
      </c>
      <c r="Y437">
        <v>35100</v>
      </c>
      <c r="Z437">
        <v>2257.34</v>
      </c>
      <c r="AA437" t="str">
        <f>TRIM(S437)</f>
        <v>6/24/21</v>
      </c>
      <c r="AB437" t="str">
        <f>LEFT(TRIM(T437),3)</f>
        <v>Jun</v>
      </c>
      <c r="AC437" t="str">
        <f>TRIM(U437)</f>
        <v>BTCUSD</v>
      </c>
      <c r="AD437" t="str">
        <f>TRIM(V437)</f>
        <v>32606.96</v>
      </c>
      <c r="AE437" t="str">
        <f>TRIM(W437)</f>
        <v>35274.9</v>
      </c>
      <c r="AF437" t="str">
        <f>TRIM(X437)</f>
        <v>32315.01</v>
      </c>
      <c r="AG437" t="str">
        <f>TRIM(Y437)</f>
        <v>35100</v>
      </c>
      <c r="AH437" t="str">
        <f>TRIM(Z437)</f>
        <v>2257.34</v>
      </c>
    </row>
    <row r="438" spans="1:34" x14ac:dyDescent="0.25">
      <c r="A438" t="s">
        <v>138</v>
      </c>
      <c r="B438" t="s">
        <v>131</v>
      </c>
      <c r="C438" t="s">
        <v>10</v>
      </c>
      <c r="D438">
        <v>58187.76</v>
      </c>
      <c r="E438">
        <v>59560</v>
      </c>
      <c r="F438">
        <v>57583.09</v>
      </c>
      <c r="G438">
        <v>58545.16</v>
      </c>
      <c r="H438">
        <v>1692.08</v>
      </c>
      <c r="I438" t="str">
        <f t="shared" si="48"/>
        <v>5/8/21</v>
      </c>
      <c r="J438" t="str">
        <f t="shared" si="49"/>
        <v>May</v>
      </c>
      <c r="K438" t="str">
        <f t="shared" si="50"/>
        <v>BTCUSD</v>
      </c>
      <c r="L438" t="str">
        <f t="shared" si="51"/>
        <v>58187.76</v>
      </c>
      <c r="M438" t="str">
        <f t="shared" si="52"/>
        <v>59560</v>
      </c>
      <c r="N438" t="str">
        <f t="shared" si="53"/>
        <v>57583.09</v>
      </c>
      <c r="O438" t="str">
        <f t="shared" si="54"/>
        <v>58545.16</v>
      </c>
      <c r="P438" t="str">
        <f t="shared" si="55"/>
        <v>1692.08</v>
      </c>
      <c r="S438" s="22" t="s">
        <v>187</v>
      </c>
      <c r="T438" t="s">
        <v>388</v>
      </c>
      <c r="U438" t="s">
        <v>384</v>
      </c>
      <c r="V438">
        <v>4274.45</v>
      </c>
      <c r="W438">
        <v>4286.12</v>
      </c>
      <c r="X438">
        <v>4271.16</v>
      </c>
      <c r="Y438">
        <v>4280.7</v>
      </c>
      <c r="Z438">
        <v>6248390000</v>
      </c>
      <c r="AA438" t="str">
        <f>TRIM(S438)</f>
        <v>6/25/21</v>
      </c>
      <c r="AB438" t="str">
        <f>LEFT(TRIM(T438),3)</f>
        <v>Jun</v>
      </c>
      <c r="AC438" t="str">
        <f>TRIM(U438)</f>
        <v>SP500</v>
      </c>
      <c r="AD438" t="str">
        <f>TRIM(V438)</f>
        <v>4274.45</v>
      </c>
      <c r="AE438" t="str">
        <f>TRIM(W438)</f>
        <v>4286.12</v>
      </c>
      <c r="AF438" t="str">
        <f>TRIM(X438)</f>
        <v>4271.16</v>
      </c>
      <c r="AG438" t="str">
        <f>TRIM(Y438)</f>
        <v>4280.7</v>
      </c>
      <c r="AH438" t="str">
        <f>TRIM(Z438)</f>
        <v>6248390000</v>
      </c>
    </row>
    <row r="439" spans="1:34" x14ac:dyDescent="0.25">
      <c r="A439" t="s">
        <v>293</v>
      </c>
      <c r="B439" t="s">
        <v>289</v>
      </c>
      <c r="C439" t="s">
        <v>10</v>
      </c>
      <c r="D439">
        <v>49320.94</v>
      </c>
      <c r="E439">
        <v>51927.83</v>
      </c>
      <c r="F439">
        <v>49108.3</v>
      </c>
      <c r="G439">
        <v>51561.599999999999</v>
      </c>
      <c r="H439">
        <v>1691.52</v>
      </c>
      <c r="I439" t="str">
        <f t="shared" si="48"/>
        <v>10/5/21</v>
      </c>
      <c r="J439" t="str">
        <f t="shared" si="49"/>
        <v>Oct</v>
      </c>
      <c r="K439" t="str">
        <f t="shared" si="50"/>
        <v>BTCUSD</v>
      </c>
      <c r="L439" t="str">
        <f t="shared" si="51"/>
        <v>49320.94</v>
      </c>
      <c r="M439" t="str">
        <f t="shared" si="52"/>
        <v>51927.83</v>
      </c>
      <c r="N439" t="str">
        <f t="shared" si="53"/>
        <v>49108.3</v>
      </c>
      <c r="O439" t="str">
        <f t="shared" si="54"/>
        <v>51561.6</v>
      </c>
      <c r="P439" t="str">
        <f t="shared" si="55"/>
        <v>1691.52</v>
      </c>
      <c r="S439" s="21" t="s">
        <v>187</v>
      </c>
      <c r="T439" t="s">
        <v>163</v>
      </c>
      <c r="U439" t="s">
        <v>10</v>
      </c>
      <c r="V439">
        <v>35100</v>
      </c>
      <c r="W439">
        <v>35100</v>
      </c>
      <c r="X439">
        <v>31303.71</v>
      </c>
      <c r="Y439">
        <v>31983.86</v>
      </c>
      <c r="Z439">
        <v>3682.14</v>
      </c>
      <c r="AA439" t="str">
        <f>TRIM(S439)</f>
        <v>6/25/21</v>
      </c>
      <c r="AB439" t="str">
        <f>LEFT(TRIM(T439),3)</f>
        <v>Jun</v>
      </c>
      <c r="AC439" t="str">
        <f>TRIM(U439)</f>
        <v>BTCUSD</v>
      </c>
      <c r="AD439" t="str">
        <f>TRIM(V439)</f>
        <v>35100</v>
      </c>
      <c r="AE439" t="str">
        <f>TRIM(W439)</f>
        <v>35100</v>
      </c>
      <c r="AF439" t="str">
        <f>TRIM(X439)</f>
        <v>31303.71</v>
      </c>
      <c r="AG439" t="str">
        <f>TRIM(Y439)</f>
        <v>31983.86</v>
      </c>
      <c r="AH439" t="str">
        <f>TRIM(Z439)</f>
        <v>3682.14</v>
      </c>
    </row>
    <row r="440" spans="1:34" x14ac:dyDescent="0.25">
      <c r="A440" t="s">
        <v>241</v>
      </c>
      <c r="B440" t="s">
        <v>226</v>
      </c>
      <c r="C440" t="s">
        <v>10</v>
      </c>
      <c r="D440">
        <v>47400.89</v>
      </c>
      <c r="E440">
        <v>47744.5</v>
      </c>
      <c r="F440">
        <v>45250.51</v>
      </c>
      <c r="G440">
        <v>46435.44</v>
      </c>
      <c r="H440">
        <v>1687.08</v>
      </c>
      <c r="I440" t="str">
        <f t="shared" si="48"/>
        <v>8/16/21</v>
      </c>
      <c r="J440" t="str">
        <f t="shared" si="49"/>
        <v>Aug</v>
      </c>
      <c r="K440" t="str">
        <f t="shared" si="50"/>
        <v>BTCUSD</v>
      </c>
      <c r="L440" t="str">
        <f t="shared" si="51"/>
        <v>47400.89</v>
      </c>
      <c r="M440" t="str">
        <f t="shared" si="52"/>
        <v>47744.5</v>
      </c>
      <c r="N440" t="str">
        <f t="shared" si="53"/>
        <v>45250.51</v>
      </c>
      <c r="O440" t="str">
        <f t="shared" si="54"/>
        <v>46435.44</v>
      </c>
      <c r="P440" t="str">
        <f t="shared" si="55"/>
        <v>1687.08</v>
      </c>
      <c r="S440" s="21" t="s">
        <v>188</v>
      </c>
      <c r="T440" t="s">
        <v>163</v>
      </c>
      <c r="U440" t="s">
        <v>10</v>
      </c>
      <c r="V440">
        <v>31983.86</v>
      </c>
      <c r="W440">
        <v>33209.589999999997</v>
      </c>
      <c r="X440">
        <v>30142.68</v>
      </c>
      <c r="Y440">
        <v>33149.18</v>
      </c>
      <c r="Z440">
        <v>3583.91</v>
      </c>
      <c r="AA440" t="str">
        <f>TRIM(S440)</f>
        <v>6/26/21</v>
      </c>
      <c r="AB440" t="str">
        <f>LEFT(TRIM(T440),3)</f>
        <v>Jun</v>
      </c>
      <c r="AC440" t="str">
        <f>TRIM(U440)</f>
        <v>BTCUSD</v>
      </c>
      <c r="AD440" t="str">
        <f>TRIM(V440)</f>
        <v>31983.86</v>
      </c>
      <c r="AE440" t="str">
        <f>TRIM(W440)</f>
        <v>33209.59</v>
      </c>
      <c r="AF440" t="str">
        <f>TRIM(X440)</f>
        <v>30142.68</v>
      </c>
      <c r="AG440" t="str">
        <f>TRIM(Y440)</f>
        <v>33149.18</v>
      </c>
      <c r="AH440" t="str">
        <f>TRIM(Z440)</f>
        <v>3583.91</v>
      </c>
    </row>
    <row r="441" spans="1:34" x14ac:dyDescent="0.25">
      <c r="A441" t="s">
        <v>360</v>
      </c>
      <c r="B441" t="s">
        <v>352</v>
      </c>
      <c r="C441" t="s">
        <v>10</v>
      </c>
      <c r="D441">
        <v>49567.4</v>
      </c>
      <c r="E441">
        <v>50362.35</v>
      </c>
      <c r="F441">
        <v>47335.199999999997</v>
      </c>
      <c r="G441">
        <v>48405.03</v>
      </c>
      <c r="H441">
        <v>1686.8</v>
      </c>
      <c r="I441" t="str">
        <f t="shared" si="48"/>
        <v>12/9/21</v>
      </c>
      <c r="J441" t="str">
        <f t="shared" si="49"/>
        <v>Dec</v>
      </c>
      <c r="K441" t="str">
        <f t="shared" si="50"/>
        <v>BTCUSD</v>
      </c>
      <c r="L441" t="str">
        <f t="shared" si="51"/>
        <v>49567.4</v>
      </c>
      <c r="M441" t="str">
        <f t="shared" si="52"/>
        <v>50362.35</v>
      </c>
      <c r="N441" t="str">
        <f t="shared" si="53"/>
        <v>47335.2</v>
      </c>
      <c r="O441" t="str">
        <f t="shared" si="54"/>
        <v>48405.03</v>
      </c>
      <c r="P441" t="str">
        <f t="shared" si="55"/>
        <v>1686.8</v>
      </c>
      <c r="S441" s="21" t="s">
        <v>189</v>
      </c>
      <c r="T441" t="s">
        <v>163</v>
      </c>
      <c r="U441" t="s">
        <v>10</v>
      </c>
      <c r="V441">
        <v>33149.18</v>
      </c>
      <c r="W441">
        <v>34983.42</v>
      </c>
      <c r="X441">
        <v>32374.05</v>
      </c>
      <c r="Y441">
        <v>34388.620000000003</v>
      </c>
      <c r="Z441">
        <v>2229.39</v>
      </c>
      <c r="AA441" t="str">
        <f>TRIM(S441)</f>
        <v>6/27/21</v>
      </c>
      <c r="AB441" t="str">
        <f>LEFT(TRIM(T441),3)</f>
        <v>Jun</v>
      </c>
      <c r="AC441" t="str">
        <f>TRIM(U441)</f>
        <v>BTCUSD</v>
      </c>
      <c r="AD441" t="str">
        <f>TRIM(V441)</f>
        <v>33149.18</v>
      </c>
      <c r="AE441" t="str">
        <f>TRIM(W441)</f>
        <v>34983.42</v>
      </c>
      <c r="AF441" t="str">
        <f>TRIM(X441)</f>
        <v>32374.05</v>
      </c>
      <c r="AG441" t="str">
        <f>TRIM(Y441)</f>
        <v>34388.62</v>
      </c>
      <c r="AH441" t="str">
        <f>TRIM(Z441)</f>
        <v>2229.39</v>
      </c>
    </row>
    <row r="442" spans="1:34" x14ac:dyDescent="0.25">
      <c r="A442" t="s">
        <v>366</v>
      </c>
      <c r="B442" t="s">
        <v>352</v>
      </c>
      <c r="C442" t="s">
        <v>10</v>
      </c>
      <c r="D442">
        <v>48280.5</v>
      </c>
      <c r="E442">
        <v>49500</v>
      </c>
      <c r="F442">
        <v>46539</v>
      </c>
      <c r="G442">
        <v>48838.59</v>
      </c>
      <c r="H442">
        <v>1684.17</v>
      </c>
      <c r="I442" t="str">
        <f t="shared" si="48"/>
        <v>12/15/21</v>
      </c>
      <c r="J442" t="str">
        <f t="shared" si="49"/>
        <v>Dec</v>
      </c>
      <c r="K442" t="str">
        <f t="shared" si="50"/>
        <v>BTCUSD</v>
      </c>
      <c r="L442" t="str">
        <f t="shared" si="51"/>
        <v>48280.5</v>
      </c>
      <c r="M442" t="str">
        <f t="shared" si="52"/>
        <v>49500</v>
      </c>
      <c r="N442" t="str">
        <f t="shared" si="53"/>
        <v>46539</v>
      </c>
      <c r="O442" t="str">
        <f t="shared" si="54"/>
        <v>48838.59</v>
      </c>
      <c r="P442" t="str">
        <f t="shared" si="55"/>
        <v>1684.17</v>
      </c>
      <c r="S442" s="21" t="s">
        <v>190</v>
      </c>
      <c r="T442" t="s">
        <v>388</v>
      </c>
      <c r="U442" t="s">
        <v>384</v>
      </c>
      <c r="V442">
        <v>4284.8999999999996</v>
      </c>
      <c r="W442">
        <v>4292.1400000000003</v>
      </c>
      <c r="X442">
        <v>4274.67</v>
      </c>
      <c r="Y442">
        <v>4290.6099999999997</v>
      </c>
      <c r="Z442">
        <v>3415610000</v>
      </c>
      <c r="AA442" t="str">
        <f>TRIM(S442)</f>
        <v>6/28/21</v>
      </c>
      <c r="AB442" t="str">
        <f>LEFT(TRIM(T442),3)</f>
        <v>Jun</v>
      </c>
      <c r="AC442" t="str">
        <f>TRIM(U442)</f>
        <v>SP500</v>
      </c>
      <c r="AD442" t="str">
        <f>TRIM(V442)</f>
        <v>4284.9</v>
      </c>
      <c r="AE442" t="str">
        <f>TRIM(W442)</f>
        <v>4292.14</v>
      </c>
      <c r="AF442" t="str">
        <f>TRIM(X442)</f>
        <v>4274.67</v>
      </c>
      <c r="AG442" t="str">
        <f>TRIM(Y442)</f>
        <v>4290.61</v>
      </c>
      <c r="AH442" t="str">
        <f>TRIM(Z442)</f>
        <v>3415610000</v>
      </c>
    </row>
    <row r="443" spans="1:34" x14ac:dyDescent="0.25">
      <c r="A443" t="s">
        <v>98</v>
      </c>
      <c r="B443" t="s">
        <v>68</v>
      </c>
      <c r="C443" t="s">
        <v>10</v>
      </c>
      <c r="D443">
        <v>58621.67</v>
      </c>
      <c r="E443">
        <v>59800</v>
      </c>
      <c r="F443">
        <v>56880</v>
      </c>
      <c r="G443">
        <v>59143.58</v>
      </c>
      <c r="H443">
        <v>1679.55</v>
      </c>
      <c r="I443" t="str">
        <f t="shared" si="48"/>
        <v>3/31/21</v>
      </c>
      <c r="J443" t="str">
        <f t="shared" si="49"/>
        <v>Mar</v>
      </c>
      <c r="K443" t="str">
        <f t="shared" si="50"/>
        <v>BTCUSD</v>
      </c>
      <c r="L443" t="str">
        <f t="shared" si="51"/>
        <v>58621.67</v>
      </c>
      <c r="M443" t="str">
        <f t="shared" si="52"/>
        <v>59800</v>
      </c>
      <c r="N443" t="str">
        <f t="shared" si="53"/>
        <v>56880</v>
      </c>
      <c r="O443" t="str">
        <f t="shared" si="54"/>
        <v>59143.58</v>
      </c>
      <c r="P443" t="str">
        <f t="shared" si="55"/>
        <v>1679.55</v>
      </c>
      <c r="S443" s="21" t="s">
        <v>190</v>
      </c>
      <c r="T443" t="s">
        <v>163</v>
      </c>
      <c r="U443" t="s">
        <v>10</v>
      </c>
      <c r="V443">
        <v>34388.620000000003</v>
      </c>
      <c r="W443">
        <v>35286.03</v>
      </c>
      <c r="X443">
        <v>33885.15</v>
      </c>
      <c r="Y443">
        <v>34591.620000000003</v>
      </c>
      <c r="Z443">
        <v>2923.54</v>
      </c>
      <c r="AA443" t="str">
        <f>TRIM(S443)</f>
        <v>6/28/21</v>
      </c>
      <c r="AB443" t="str">
        <f>LEFT(TRIM(T443),3)</f>
        <v>Jun</v>
      </c>
      <c r="AC443" t="str">
        <f>TRIM(U443)</f>
        <v>BTCUSD</v>
      </c>
      <c r="AD443" t="str">
        <f>TRIM(V443)</f>
        <v>34388.62</v>
      </c>
      <c r="AE443" t="str">
        <f>TRIM(W443)</f>
        <v>35286.03</v>
      </c>
      <c r="AF443" t="str">
        <f>TRIM(X443)</f>
        <v>33885.15</v>
      </c>
      <c r="AG443" t="str">
        <f>TRIM(Y443)</f>
        <v>34591.62</v>
      </c>
      <c r="AH443" t="str">
        <f>TRIM(Z443)</f>
        <v>2923.54</v>
      </c>
    </row>
    <row r="444" spans="1:34" x14ac:dyDescent="0.25">
      <c r="A444" t="s">
        <v>30</v>
      </c>
      <c r="B444" t="s">
        <v>9</v>
      </c>
      <c r="C444" t="s">
        <v>10</v>
      </c>
      <c r="D444">
        <v>32500</v>
      </c>
      <c r="E444">
        <v>33672.18</v>
      </c>
      <c r="F444">
        <v>30958</v>
      </c>
      <c r="G444">
        <v>33585.440000000002</v>
      </c>
      <c r="H444">
        <v>1668.48</v>
      </c>
      <c r="I444" t="str">
        <f t="shared" si="48"/>
        <v>1/24/21</v>
      </c>
      <c r="J444" t="str">
        <f t="shared" si="49"/>
        <v>Jan</v>
      </c>
      <c r="K444" t="str">
        <f t="shared" si="50"/>
        <v>BTCUSD</v>
      </c>
      <c r="L444" t="str">
        <f t="shared" si="51"/>
        <v>32500</v>
      </c>
      <c r="M444" t="str">
        <f t="shared" si="52"/>
        <v>33672.18</v>
      </c>
      <c r="N444" t="str">
        <f t="shared" si="53"/>
        <v>30958</v>
      </c>
      <c r="O444" t="str">
        <f t="shared" si="54"/>
        <v>33585.44</v>
      </c>
      <c r="P444" t="str">
        <f t="shared" si="55"/>
        <v>1668.48</v>
      </c>
      <c r="S444" s="21" t="s">
        <v>191</v>
      </c>
      <c r="T444" t="s">
        <v>388</v>
      </c>
      <c r="U444" t="s">
        <v>384</v>
      </c>
      <c r="V444">
        <v>4293.21</v>
      </c>
      <c r="W444">
        <v>4300.5200000000004</v>
      </c>
      <c r="X444">
        <v>4287.04</v>
      </c>
      <c r="Y444">
        <v>4291.8</v>
      </c>
      <c r="Z444">
        <v>3049560000</v>
      </c>
      <c r="AA444" t="str">
        <f>TRIM(S444)</f>
        <v>6/29/21</v>
      </c>
      <c r="AB444" t="str">
        <f>LEFT(TRIM(T444),3)</f>
        <v>Jun</v>
      </c>
      <c r="AC444" t="str">
        <f>TRIM(U444)</f>
        <v>SP500</v>
      </c>
      <c r="AD444" t="str">
        <f>TRIM(V444)</f>
        <v>4293.21</v>
      </c>
      <c r="AE444" t="str">
        <f>TRIM(W444)</f>
        <v>4300.52</v>
      </c>
      <c r="AF444" t="str">
        <f>TRIM(X444)</f>
        <v>4287.04</v>
      </c>
      <c r="AG444" t="str">
        <f>TRIM(Y444)</f>
        <v>4291.8</v>
      </c>
      <c r="AH444" t="str">
        <f>TRIM(Z444)</f>
        <v>3049560000</v>
      </c>
    </row>
    <row r="445" spans="1:34" x14ac:dyDescent="0.25">
      <c r="A445" t="s">
        <v>250</v>
      </c>
      <c r="B445" t="s">
        <v>226</v>
      </c>
      <c r="C445" t="s">
        <v>10</v>
      </c>
      <c r="D445">
        <v>47995.78</v>
      </c>
      <c r="E445">
        <v>49365.42</v>
      </c>
      <c r="F445">
        <v>47112.12</v>
      </c>
      <c r="G445">
        <v>47931</v>
      </c>
      <c r="H445">
        <v>1666.41</v>
      </c>
      <c r="I445" t="str">
        <f t="shared" si="48"/>
        <v>8/25/21</v>
      </c>
      <c r="J445" t="str">
        <f t="shared" si="49"/>
        <v>Aug</v>
      </c>
      <c r="K445" t="str">
        <f t="shared" si="50"/>
        <v>BTCUSD</v>
      </c>
      <c r="L445" t="str">
        <f t="shared" si="51"/>
        <v>47995.78</v>
      </c>
      <c r="M445" t="str">
        <f t="shared" si="52"/>
        <v>49365.42</v>
      </c>
      <c r="N445" t="str">
        <f t="shared" si="53"/>
        <v>47112.12</v>
      </c>
      <c r="O445" t="str">
        <f t="shared" si="54"/>
        <v>47931</v>
      </c>
      <c r="P445" t="str">
        <f t="shared" si="55"/>
        <v>1666.41</v>
      </c>
      <c r="S445" s="21" t="s">
        <v>191</v>
      </c>
      <c r="T445" t="s">
        <v>163</v>
      </c>
      <c r="U445" t="s">
        <v>10</v>
      </c>
      <c r="V445">
        <v>34591.620000000003</v>
      </c>
      <c r="W445">
        <v>36661.800000000003</v>
      </c>
      <c r="X445">
        <v>34556.07</v>
      </c>
      <c r="Y445">
        <v>35095.440000000002</v>
      </c>
      <c r="Z445">
        <v>3012.66</v>
      </c>
      <c r="AA445" t="str">
        <f>TRIM(S445)</f>
        <v>6/29/21</v>
      </c>
      <c r="AB445" t="str">
        <f>LEFT(TRIM(T445),3)</f>
        <v>Jun</v>
      </c>
      <c r="AC445" t="str">
        <f>TRIM(U445)</f>
        <v>BTCUSD</v>
      </c>
      <c r="AD445" t="str">
        <f>TRIM(V445)</f>
        <v>34591.62</v>
      </c>
      <c r="AE445" t="str">
        <f>TRIM(W445)</f>
        <v>36661.8</v>
      </c>
      <c r="AF445" t="str">
        <f>TRIM(X445)</f>
        <v>34556.07</v>
      </c>
      <c r="AG445" t="str">
        <f>TRIM(Y445)</f>
        <v>35095.44</v>
      </c>
      <c r="AH445" t="str">
        <f>TRIM(Z445)</f>
        <v>3012.66</v>
      </c>
    </row>
    <row r="446" spans="1:34" x14ac:dyDescent="0.25">
      <c r="A446" t="s">
        <v>93</v>
      </c>
      <c r="B446" t="s">
        <v>68</v>
      </c>
      <c r="C446" t="s">
        <v>10</v>
      </c>
      <c r="D446">
        <v>52450.8</v>
      </c>
      <c r="E446">
        <v>55627.21</v>
      </c>
      <c r="F446">
        <v>52205.36</v>
      </c>
      <c r="G446">
        <v>54804.02</v>
      </c>
      <c r="H446">
        <v>1655.31</v>
      </c>
      <c r="I446" t="str">
        <f t="shared" si="48"/>
        <v>3/26/21</v>
      </c>
      <c r="J446" t="str">
        <f t="shared" si="49"/>
        <v>Mar</v>
      </c>
      <c r="K446" t="str">
        <f t="shared" si="50"/>
        <v>BTCUSD</v>
      </c>
      <c r="L446" t="str">
        <f t="shared" si="51"/>
        <v>52450.8</v>
      </c>
      <c r="M446" t="str">
        <f t="shared" si="52"/>
        <v>55627.21</v>
      </c>
      <c r="N446" t="str">
        <f t="shared" si="53"/>
        <v>52205.36</v>
      </c>
      <c r="O446" t="str">
        <f t="shared" si="54"/>
        <v>54804.02</v>
      </c>
      <c r="P446" t="str">
        <f t="shared" si="55"/>
        <v>1655.31</v>
      </c>
      <c r="S446" s="21" t="s">
        <v>165</v>
      </c>
      <c r="T446" t="s">
        <v>388</v>
      </c>
      <c r="U446" t="s">
        <v>384</v>
      </c>
      <c r="V446">
        <v>4191.43</v>
      </c>
      <c r="W446">
        <v>4204.3900000000003</v>
      </c>
      <c r="X446">
        <v>4167.93</v>
      </c>
      <c r="Y446">
        <v>4192.8500000000004</v>
      </c>
      <c r="Z446">
        <v>4579450000</v>
      </c>
      <c r="AA446" t="str">
        <f>TRIM(S446)</f>
        <v>6/3/21</v>
      </c>
      <c r="AB446" t="str">
        <f>LEFT(TRIM(T446),3)</f>
        <v>Jun</v>
      </c>
      <c r="AC446" t="str">
        <f>TRIM(U446)</f>
        <v>SP500</v>
      </c>
      <c r="AD446" t="str">
        <f>TRIM(V446)</f>
        <v>4191.43</v>
      </c>
      <c r="AE446" t="str">
        <f>TRIM(W446)</f>
        <v>4204.39</v>
      </c>
      <c r="AF446" t="str">
        <f>TRIM(X446)</f>
        <v>4167.93</v>
      </c>
      <c r="AG446" t="str">
        <f>TRIM(Y446)</f>
        <v>4192.85</v>
      </c>
      <c r="AH446" t="str">
        <f>TRIM(Z446)</f>
        <v>4579450000</v>
      </c>
    </row>
    <row r="447" spans="1:34" x14ac:dyDescent="0.25">
      <c r="A447" t="s">
        <v>310</v>
      </c>
      <c r="B447" t="s">
        <v>289</v>
      </c>
      <c r="C447" t="s">
        <v>10</v>
      </c>
      <c r="D447">
        <v>63243.4</v>
      </c>
      <c r="E447">
        <v>63745.62</v>
      </c>
      <c r="F447">
        <v>60000</v>
      </c>
      <c r="G447">
        <v>61234.9</v>
      </c>
      <c r="H447">
        <v>1652.99</v>
      </c>
      <c r="I447" t="str">
        <f t="shared" si="48"/>
        <v>10/22/21</v>
      </c>
      <c r="J447" t="str">
        <f t="shared" si="49"/>
        <v>Oct</v>
      </c>
      <c r="K447" t="str">
        <f t="shared" si="50"/>
        <v>BTCUSD</v>
      </c>
      <c r="L447" t="str">
        <f t="shared" si="51"/>
        <v>63243.4</v>
      </c>
      <c r="M447" t="str">
        <f t="shared" si="52"/>
        <v>63745.62</v>
      </c>
      <c r="N447" t="str">
        <f t="shared" si="53"/>
        <v>60000</v>
      </c>
      <c r="O447" t="str">
        <f t="shared" si="54"/>
        <v>61234.9</v>
      </c>
      <c r="P447" t="str">
        <f t="shared" si="55"/>
        <v>1652.99</v>
      </c>
      <c r="S447" s="21" t="s">
        <v>165</v>
      </c>
      <c r="T447" t="s">
        <v>163</v>
      </c>
      <c r="U447" t="s">
        <v>10</v>
      </c>
      <c r="V447">
        <v>37655.54</v>
      </c>
      <c r="W447">
        <v>39487.910000000003</v>
      </c>
      <c r="X447">
        <v>37400</v>
      </c>
      <c r="Y447">
        <v>37963.61</v>
      </c>
      <c r="Z447">
        <v>1786.28</v>
      </c>
      <c r="AA447" t="str">
        <f>TRIM(S447)</f>
        <v>6/3/21</v>
      </c>
      <c r="AB447" t="str">
        <f>LEFT(TRIM(T447),3)</f>
        <v>Jun</v>
      </c>
      <c r="AC447" t="str">
        <f>TRIM(U447)</f>
        <v>BTCUSD</v>
      </c>
      <c r="AD447" t="str">
        <f>TRIM(V447)</f>
        <v>37655.54</v>
      </c>
      <c r="AE447" t="str">
        <f>TRIM(W447)</f>
        <v>39487.91</v>
      </c>
      <c r="AF447" t="str">
        <f>TRIM(X447)</f>
        <v>37400</v>
      </c>
      <c r="AG447" t="str">
        <f>TRIM(Y447)</f>
        <v>37963.61</v>
      </c>
      <c r="AH447" t="str">
        <f>TRIM(Z447)</f>
        <v>1786.28</v>
      </c>
    </row>
    <row r="448" spans="1:34" x14ac:dyDescent="0.25">
      <c r="A448" t="s">
        <v>161</v>
      </c>
      <c r="B448" t="s">
        <v>131</v>
      </c>
      <c r="C448" t="s">
        <v>10</v>
      </c>
      <c r="D448">
        <v>34536.71</v>
      </c>
      <c r="E448">
        <v>37912.870000000003</v>
      </c>
      <c r="F448">
        <v>34200</v>
      </c>
      <c r="G448">
        <v>36702.879999999997</v>
      </c>
      <c r="H448">
        <v>1649.4</v>
      </c>
      <c r="I448" t="str">
        <f t="shared" si="48"/>
        <v>5/31/21</v>
      </c>
      <c r="J448" t="str">
        <f t="shared" si="49"/>
        <v>May</v>
      </c>
      <c r="K448" t="str">
        <f t="shared" si="50"/>
        <v>BTCUSD</v>
      </c>
      <c r="L448" t="str">
        <f t="shared" si="51"/>
        <v>34536.71</v>
      </c>
      <c r="M448" t="str">
        <f t="shared" si="52"/>
        <v>37912.87</v>
      </c>
      <c r="N448" t="str">
        <f t="shared" si="53"/>
        <v>34200</v>
      </c>
      <c r="O448" t="str">
        <f t="shared" si="54"/>
        <v>36702.88</v>
      </c>
      <c r="P448" t="str">
        <f t="shared" si="55"/>
        <v>1649.4</v>
      </c>
      <c r="S448" s="21" t="s">
        <v>192</v>
      </c>
      <c r="T448" t="s">
        <v>388</v>
      </c>
      <c r="U448" t="s">
        <v>384</v>
      </c>
      <c r="V448">
        <v>4290.6499999999996</v>
      </c>
      <c r="W448">
        <v>4302.43</v>
      </c>
      <c r="X448">
        <v>4287.96</v>
      </c>
      <c r="Y448">
        <v>4297.5</v>
      </c>
      <c r="Z448">
        <v>3687880000</v>
      </c>
      <c r="AA448" t="str">
        <f>TRIM(S448)</f>
        <v>6/30/21</v>
      </c>
      <c r="AB448" t="str">
        <f>LEFT(TRIM(T448),3)</f>
        <v>Jun</v>
      </c>
      <c r="AC448" t="str">
        <f>TRIM(U448)</f>
        <v>SP500</v>
      </c>
      <c r="AD448" t="str">
        <f>TRIM(V448)</f>
        <v>4290.65</v>
      </c>
      <c r="AE448" t="str">
        <f>TRIM(W448)</f>
        <v>4302.43</v>
      </c>
      <c r="AF448" t="str">
        <f>TRIM(X448)</f>
        <v>4287.96</v>
      </c>
      <c r="AG448" t="str">
        <f>TRIM(Y448)</f>
        <v>4297.5</v>
      </c>
      <c r="AH448" t="str">
        <f>TRIM(Z448)</f>
        <v>3687880000</v>
      </c>
    </row>
    <row r="449" spans="1:34" x14ac:dyDescent="0.25">
      <c r="A449" t="s">
        <v>127</v>
      </c>
      <c r="B449" t="s">
        <v>100</v>
      </c>
      <c r="C449" t="s">
        <v>10</v>
      </c>
      <c r="D449">
        <v>54883.25</v>
      </c>
      <c r="E449">
        <v>56474.720000000001</v>
      </c>
      <c r="F449">
        <v>53861.120000000003</v>
      </c>
      <c r="G449">
        <v>54312.41</v>
      </c>
      <c r="H449">
        <v>1628.45</v>
      </c>
      <c r="I449" t="str">
        <f t="shared" si="48"/>
        <v>4/28/21</v>
      </c>
      <c r="J449" t="str">
        <f t="shared" si="49"/>
        <v>Apr</v>
      </c>
      <c r="K449" t="str">
        <f t="shared" si="50"/>
        <v>BTCUSD</v>
      </c>
      <c r="L449" t="str">
        <f t="shared" si="51"/>
        <v>54883.25</v>
      </c>
      <c r="M449" t="str">
        <f t="shared" si="52"/>
        <v>56474.72</v>
      </c>
      <c r="N449" t="str">
        <f t="shared" si="53"/>
        <v>53861.12</v>
      </c>
      <c r="O449" t="str">
        <f t="shared" si="54"/>
        <v>54312.41</v>
      </c>
      <c r="P449" t="str">
        <f t="shared" si="55"/>
        <v>1628.45</v>
      </c>
      <c r="S449" s="21" t="s">
        <v>192</v>
      </c>
      <c r="T449" t="s">
        <v>163</v>
      </c>
      <c r="U449" t="s">
        <v>10</v>
      </c>
      <c r="V449">
        <v>35095.440000000002</v>
      </c>
      <c r="W449">
        <v>35333.25</v>
      </c>
      <c r="X449">
        <v>34050</v>
      </c>
      <c r="Y449">
        <v>34132.04</v>
      </c>
      <c r="Z449">
        <v>2031.63</v>
      </c>
      <c r="AA449" t="str">
        <f>TRIM(S449)</f>
        <v>6/30/21</v>
      </c>
      <c r="AB449" t="str">
        <f>LEFT(TRIM(T449),3)</f>
        <v>Jun</v>
      </c>
      <c r="AC449" t="str">
        <f>TRIM(U449)</f>
        <v>BTCUSD</v>
      </c>
      <c r="AD449" t="str">
        <f>TRIM(V449)</f>
        <v>35095.44</v>
      </c>
      <c r="AE449" t="str">
        <f>TRIM(W449)</f>
        <v>35333.25</v>
      </c>
      <c r="AF449" t="str">
        <f>TRIM(X449)</f>
        <v>34050</v>
      </c>
      <c r="AG449" t="str">
        <f>TRIM(Y449)</f>
        <v>34132.04</v>
      </c>
      <c r="AH449" t="str">
        <f>TRIM(Z449)</f>
        <v>2031.63</v>
      </c>
    </row>
    <row r="450" spans="1:34" x14ac:dyDescent="0.25">
      <c r="A450" t="s">
        <v>164</v>
      </c>
      <c r="B450" t="s">
        <v>163</v>
      </c>
      <c r="C450" t="s">
        <v>10</v>
      </c>
      <c r="D450">
        <v>36483.57</v>
      </c>
      <c r="E450">
        <v>38256.400000000001</v>
      </c>
      <c r="F450">
        <v>36478.97</v>
      </c>
      <c r="G450">
        <v>37655.54</v>
      </c>
      <c r="H450">
        <v>1612.75</v>
      </c>
      <c r="I450" t="str">
        <f t="shared" ref="I450:I513" si="56">TRIM(A450)</f>
        <v>6/2/21</v>
      </c>
      <c r="J450" t="str">
        <f t="shared" ref="J450:J513" si="57">LEFT(TRIM(B450),3)</f>
        <v>Jun</v>
      </c>
      <c r="K450" t="str">
        <f t="shared" ref="K450:K513" si="58">TRIM(C450)</f>
        <v>BTCUSD</v>
      </c>
      <c r="L450" t="str">
        <f t="shared" ref="L450:L513" si="59">TRIM(D450)</f>
        <v>36483.57</v>
      </c>
      <c r="M450" t="str">
        <f t="shared" ref="M450:M513" si="60">TRIM(E450)</f>
        <v>38256.4</v>
      </c>
      <c r="N450" t="str">
        <f t="shared" ref="N450:N513" si="61">TRIM(F450)</f>
        <v>36478.97</v>
      </c>
      <c r="O450" t="str">
        <f t="shared" ref="O450:O513" si="62">TRIM(G450)</f>
        <v>37655.54</v>
      </c>
      <c r="P450" t="str">
        <f t="shared" ref="P450:P513" si="63">TRIM(H450)</f>
        <v>1612.75</v>
      </c>
      <c r="S450" s="21" t="s">
        <v>166</v>
      </c>
      <c r="T450" t="s">
        <v>388</v>
      </c>
      <c r="U450" t="s">
        <v>384</v>
      </c>
      <c r="V450">
        <v>4206.05</v>
      </c>
      <c r="W450">
        <v>4233.45</v>
      </c>
      <c r="X450">
        <v>4206.05</v>
      </c>
      <c r="Y450">
        <v>4229.8900000000003</v>
      </c>
      <c r="Z450">
        <v>3487070000</v>
      </c>
      <c r="AA450" t="str">
        <f>TRIM(S450)</f>
        <v>6/4/21</v>
      </c>
      <c r="AB450" t="str">
        <f>LEFT(TRIM(T450),3)</f>
        <v>Jun</v>
      </c>
      <c r="AC450" t="str">
        <f>TRIM(U450)</f>
        <v>SP500</v>
      </c>
      <c r="AD450" t="str">
        <f>TRIM(V450)</f>
        <v>4206.05</v>
      </c>
      <c r="AE450" t="str">
        <f>TRIM(W450)</f>
        <v>4233.45</v>
      </c>
      <c r="AF450" t="str">
        <f>TRIM(X450)</f>
        <v>4206.05</v>
      </c>
      <c r="AG450" t="str">
        <f>TRIM(Y450)</f>
        <v>4229.89</v>
      </c>
      <c r="AH450" t="str">
        <f>TRIM(Z450)</f>
        <v>3487070000</v>
      </c>
    </row>
    <row r="451" spans="1:34" x14ac:dyDescent="0.25">
      <c r="A451" t="s">
        <v>181</v>
      </c>
      <c r="B451" t="s">
        <v>163</v>
      </c>
      <c r="C451" t="s">
        <v>10</v>
      </c>
      <c r="D451">
        <v>35129.230000000003</v>
      </c>
      <c r="E451">
        <v>36464.629999999997</v>
      </c>
      <c r="F451">
        <v>34970.25</v>
      </c>
      <c r="G451">
        <v>35520.660000000003</v>
      </c>
      <c r="H451">
        <v>1611.01</v>
      </c>
      <c r="I451" t="str">
        <f t="shared" si="56"/>
        <v>6/19/21</v>
      </c>
      <c r="J451" t="str">
        <f t="shared" si="57"/>
        <v>Jun</v>
      </c>
      <c r="K451" t="str">
        <f t="shared" si="58"/>
        <v>BTCUSD</v>
      </c>
      <c r="L451" t="str">
        <f t="shared" si="59"/>
        <v>35129.23</v>
      </c>
      <c r="M451" t="str">
        <f t="shared" si="60"/>
        <v>36464.63</v>
      </c>
      <c r="N451" t="str">
        <f t="shared" si="61"/>
        <v>34970.25</v>
      </c>
      <c r="O451" t="str">
        <f t="shared" si="62"/>
        <v>35520.66</v>
      </c>
      <c r="P451" t="str">
        <f t="shared" si="63"/>
        <v>1611.01</v>
      </c>
      <c r="S451" s="21" t="s">
        <v>166</v>
      </c>
      <c r="T451" t="s">
        <v>163</v>
      </c>
      <c r="U451" t="s">
        <v>10</v>
      </c>
      <c r="V451">
        <v>37963.61</v>
      </c>
      <c r="W451">
        <v>37963.61</v>
      </c>
      <c r="X451">
        <v>35580.82</v>
      </c>
      <c r="Y451">
        <v>37419.82</v>
      </c>
      <c r="Z451">
        <v>2300.7600000000002</v>
      </c>
      <c r="AA451" t="str">
        <f>TRIM(S451)</f>
        <v>6/4/21</v>
      </c>
      <c r="AB451" t="str">
        <f>LEFT(TRIM(T451),3)</f>
        <v>Jun</v>
      </c>
      <c r="AC451" t="str">
        <f>TRIM(U451)</f>
        <v>BTCUSD</v>
      </c>
      <c r="AD451" t="str">
        <f>TRIM(V451)</f>
        <v>37963.61</v>
      </c>
      <c r="AE451" t="str">
        <f>TRIM(W451)</f>
        <v>37963.61</v>
      </c>
      <c r="AF451" t="str">
        <f>TRIM(X451)</f>
        <v>35580.82</v>
      </c>
      <c r="AG451" t="str">
        <f>TRIM(Y451)</f>
        <v>37419.82</v>
      </c>
      <c r="AH451" t="str">
        <f>TRIM(Z451)</f>
        <v>2300.76</v>
      </c>
    </row>
    <row r="452" spans="1:34" x14ac:dyDescent="0.25">
      <c r="A452" t="s">
        <v>238</v>
      </c>
      <c r="B452" t="s">
        <v>226</v>
      </c>
      <c r="C452" t="s">
        <v>10</v>
      </c>
      <c r="D452">
        <v>45205.46</v>
      </c>
      <c r="E452">
        <v>47900</v>
      </c>
      <c r="F452">
        <v>44952.59</v>
      </c>
      <c r="G452">
        <v>47571.64</v>
      </c>
      <c r="H452">
        <v>1609.57</v>
      </c>
      <c r="I452" t="str">
        <f t="shared" si="56"/>
        <v>8/13/21</v>
      </c>
      <c r="J452" t="str">
        <f t="shared" si="57"/>
        <v>Aug</v>
      </c>
      <c r="K452" t="str">
        <f t="shared" si="58"/>
        <v>BTCUSD</v>
      </c>
      <c r="L452" t="str">
        <f t="shared" si="59"/>
        <v>45205.46</v>
      </c>
      <c r="M452" t="str">
        <f t="shared" si="60"/>
        <v>47900</v>
      </c>
      <c r="N452" t="str">
        <f t="shared" si="61"/>
        <v>44952.59</v>
      </c>
      <c r="O452" t="str">
        <f t="shared" si="62"/>
        <v>47571.64</v>
      </c>
      <c r="P452" t="str">
        <f t="shared" si="63"/>
        <v>1609.57</v>
      </c>
      <c r="S452" s="21" t="s">
        <v>167</v>
      </c>
      <c r="T452" t="s">
        <v>163</v>
      </c>
      <c r="U452" t="s">
        <v>10</v>
      </c>
      <c r="V452">
        <v>37419.82</v>
      </c>
      <c r="W452">
        <v>37918.57</v>
      </c>
      <c r="X452">
        <v>34820</v>
      </c>
      <c r="Y452">
        <v>36025.160000000003</v>
      </c>
      <c r="Z452">
        <v>2454.4299999999998</v>
      </c>
      <c r="AA452" t="str">
        <f>TRIM(S452)</f>
        <v>6/5/21</v>
      </c>
      <c r="AB452" t="str">
        <f>LEFT(TRIM(T452),3)</f>
        <v>Jun</v>
      </c>
      <c r="AC452" t="str">
        <f>TRIM(U452)</f>
        <v>BTCUSD</v>
      </c>
      <c r="AD452" t="str">
        <f>TRIM(V452)</f>
        <v>37419.82</v>
      </c>
      <c r="AE452" t="str">
        <f>TRIM(W452)</f>
        <v>37918.57</v>
      </c>
      <c r="AF452" t="str">
        <f>TRIM(X452)</f>
        <v>34820</v>
      </c>
      <c r="AG452" t="str">
        <f>TRIM(Y452)</f>
        <v>36025.16</v>
      </c>
      <c r="AH452" t="str">
        <f>TRIM(Z452)</f>
        <v>2454.43</v>
      </c>
    </row>
    <row r="453" spans="1:34" x14ac:dyDescent="0.25">
      <c r="A453" t="s">
        <v>79</v>
      </c>
      <c r="B453" t="s">
        <v>68</v>
      </c>
      <c r="C453" t="s">
        <v>10</v>
      </c>
      <c r="D453">
        <v>57111.63</v>
      </c>
      <c r="E453">
        <v>57959.22</v>
      </c>
      <c r="F453">
        <v>55050</v>
      </c>
      <c r="G453">
        <v>56705.84</v>
      </c>
      <c r="H453">
        <v>1595.58</v>
      </c>
      <c r="I453" t="str">
        <f t="shared" si="56"/>
        <v>3/12/21</v>
      </c>
      <c r="J453" t="str">
        <f t="shared" si="57"/>
        <v>Mar</v>
      </c>
      <c r="K453" t="str">
        <f t="shared" si="58"/>
        <v>BTCUSD</v>
      </c>
      <c r="L453" t="str">
        <f t="shared" si="59"/>
        <v>57111.63</v>
      </c>
      <c r="M453" t="str">
        <f t="shared" si="60"/>
        <v>57959.22</v>
      </c>
      <c r="N453" t="str">
        <f t="shared" si="61"/>
        <v>55050</v>
      </c>
      <c r="O453" t="str">
        <f t="shared" si="62"/>
        <v>56705.84</v>
      </c>
      <c r="P453" t="str">
        <f t="shared" si="63"/>
        <v>1595.58</v>
      </c>
      <c r="S453" s="21" t="s">
        <v>168</v>
      </c>
      <c r="T453" t="s">
        <v>163</v>
      </c>
      <c r="U453" t="s">
        <v>10</v>
      </c>
      <c r="V453">
        <v>36025.160000000003</v>
      </c>
      <c r="W453">
        <v>36812.089999999997</v>
      </c>
      <c r="X453">
        <v>35259.980000000003</v>
      </c>
      <c r="Y453">
        <v>36397.5</v>
      </c>
      <c r="Z453">
        <v>1007.72</v>
      </c>
      <c r="AA453" t="str">
        <f>TRIM(S453)</f>
        <v>6/6/21</v>
      </c>
      <c r="AB453" t="str">
        <f>LEFT(TRIM(T453),3)</f>
        <v>Jun</v>
      </c>
      <c r="AC453" t="str">
        <f>TRIM(U453)</f>
        <v>BTCUSD</v>
      </c>
      <c r="AD453" t="str">
        <f>TRIM(V453)</f>
        <v>36025.16</v>
      </c>
      <c r="AE453" t="str">
        <f>TRIM(W453)</f>
        <v>36812.09</v>
      </c>
      <c r="AF453" t="str">
        <f>TRIM(X453)</f>
        <v>35259.98</v>
      </c>
      <c r="AG453" t="str">
        <f>TRIM(Y453)</f>
        <v>36397.5</v>
      </c>
      <c r="AH453" t="str">
        <f>TRIM(Z453)</f>
        <v>1007.72</v>
      </c>
    </row>
    <row r="454" spans="1:34" x14ac:dyDescent="0.25">
      <c r="A454" t="s">
        <v>85</v>
      </c>
      <c r="B454" t="s">
        <v>68</v>
      </c>
      <c r="C454" t="s">
        <v>10</v>
      </c>
      <c r="D454">
        <v>58687.360000000001</v>
      </c>
      <c r="E454">
        <v>60099.99</v>
      </c>
      <c r="F454">
        <v>56239.55</v>
      </c>
      <c r="G454">
        <v>57793.71</v>
      </c>
      <c r="H454">
        <v>1594.38</v>
      </c>
      <c r="I454" t="str">
        <f t="shared" si="56"/>
        <v>3/18/21</v>
      </c>
      <c r="J454" t="str">
        <f t="shared" si="57"/>
        <v>Mar</v>
      </c>
      <c r="K454" t="str">
        <f t="shared" si="58"/>
        <v>BTCUSD</v>
      </c>
      <c r="L454" t="str">
        <f t="shared" si="59"/>
        <v>58687.36</v>
      </c>
      <c r="M454" t="str">
        <f t="shared" si="60"/>
        <v>60099.99</v>
      </c>
      <c r="N454" t="str">
        <f t="shared" si="61"/>
        <v>56239.55</v>
      </c>
      <c r="O454" t="str">
        <f t="shared" si="62"/>
        <v>57793.71</v>
      </c>
      <c r="P454" t="str">
        <f t="shared" si="63"/>
        <v>1594.38</v>
      </c>
      <c r="S454" s="21" t="s">
        <v>169</v>
      </c>
      <c r="T454" t="s">
        <v>388</v>
      </c>
      <c r="U454" t="s">
        <v>384</v>
      </c>
      <c r="V454">
        <v>4229.34</v>
      </c>
      <c r="W454">
        <v>4232.34</v>
      </c>
      <c r="X454">
        <v>4215.66</v>
      </c>
      <c r="Y454">
        <v>4226.5200000000004</v>
      </c>
      <c r="Z454">
        <v>3835570000</v>
      </c>
      <c r="AA454" t="str">
        <f>TRIM(S454)</f>
        <v>6/7/21</v>
      </c>
      <c r="AB454" t="str">
        <f>LEFT(TRIM(T454),3)</f>
        <v>Jun</v>
      </c>
      <c r="AC454" t="str">
        <f>TRIM(U454)</f>
        <v>SP500</v>
      </c>
      <c r="AD454" t="str">
        <f>TRIM(V454)</f>
        <v>4229.34</v>
      </c>
      <c r="AE454" t="str">
        <f>TRIM(W454)</f>
        <v>4232.34</v>
      </c>
      <c r="AF454" t="str">
        <f>TRIM(X454)</f>
        <v>4215.66</v>
      </c>
      <c r="AG454" t="str">
        <f>TRIM(Y454)</f>
        <v>4226.52</v>
      </c>
      <c r="AH454" t="str">
        <f>TRIM(Z454)</f>
        <v>3835570000</v>
      </c>
    </row>
    <row r="455" spans="1:34" x14ac:dyDescent="0.25">
      <c r="A455" t="s">
        <v>382</v>
      </c>
      <c r="B455" t="s">
        <v>352</v>
      </c>
      <c r="C455" t="s">
        <v>10</v>
      </c>
      <c r="D455">
        <v>47207.99</v>
      </c>
      <c r="E455">
        <v>48578.35</v>
      </c>
      <c r="F455">
        <v>45641.11</v>
      </c>
      <c r="G455">
        <v>46806.83</v>
      </c>
      <c r="H455">
        <v>1591.71</v>
      </c>
      <c r="I455" t="str">
        <f t="shared" si="56"/>
        <v>12/31/21</v>
      </c>
      <c r="J455" t="str">
        <f t="shared" si="57"/>
        <v>Dec</v>
      </c>
      <c r="K455" t="str">
        <f t="shared" si="58"/>
        <v>BTCUSD</v>
      </c>
      <c r="L455" t="str">
        <f t="shared" si="59"/>
        <v>47207.99</v>
      </c>
      <c r="M455" t="str">
        <f t="shared" si="60"/>
        <v>48578.35</v>
      </c>
      <c r="N455" t="str">
        <f t="shared" si="61"/>
        <v>45641.11</v>
      </c>
      <c r="O455" t="str">
        <f t="shared" si="62"/>
        <v>46806.83</v>
      </c>
      <c r="P455" t="str">
        <f t="shared" si="63"/>
        <v>1591.71</v>
      </c>
      <c r="S455" s="21" t="s">
        <v>169</v>
      </c>
      <c r="T455" t="s">
        <v>163</v>
      </c>
      <c r="U455" t="s">
        <v>10</v>
      </c>
      <c r="V455">
        <v>36397.5</v>
      </c>
      <c r="W455">
        <v>36798.03</v>
      </c>
      <c r="X455">
        <v>32400.01</v>
      </c>
      <c r="Y455">
        <v>32843.15</v>
      </c>
      <c r="Z455">
        <v>3518.6</v>
      </c>
      <c r="AA455" t="str">
        <f>TRIM(S455)</f>
        <v>6/7/21</v>
      </c>
      <c r="AB455" t="str">
        <f>LEFT(TRIM(T455),3)</f>
        <v>Jun</v>
      </c>
      <c r="AC455" t="str">
        <f>TRIM(U455)</f>
        <v>BTCUSD</v>
      </c>
      <c r="AD455" t="str">
        <f>TRIM(V455)</f>
        <v>36397.5</v>
      </c>
      <c r="AE455" t="str">
        <f>TRIM(W455)</f>
        <v>36798.03</v>
      </c>
      <c r="AF455" t="str">
        <f>TRIM(X455)</f>
        <v>32400.01</v>
      </c>
      <c r="AG455" t="str">
        <f>TRIM(Y455)</f>
        <v>32843.15</v>
      </c>
      <c r="AH455" t="str">
        <f>TRIM(Z455)</f>
        <v>3518.6</v>
      </c>
    </row>
    <row r="456" spans="1:34" x14ac:dyDescent="0.25">
      <c r="A456" t="s">
        <v>137</v>
      </c>
      <c r="B456" t="s">
        <v>131</v>
      </c>
      <c r="C456" t="s">
        <v>10</v>
      </c>
      <c r="D456">
        <v>55762.28</v>
      </c>
      <c r="E456">
        <v>58750</v>
      </c>
      <c r="F456">
        <v>55292.22</v>
      </c>
      <c r="G456">
        <v>58187.76</v>
      </c>
      <c r="H456">
        <v>1591.2</v>
      </c>
      <c r="I456" t="str">
        <f t="shared" si="56"/>
        <v>5/7/21</v>
      </c>
      <c r="J456" t="str">
        <f t="shared" si="57"/>
        <v>May</v>
      </c>
      <c r="K456" t="str">
        <f t="shared" si="58"/>
        <v>BTCUSD</v>
      </c>
      <c r="L456" t="str">
        <f t="shared" si="59"/>
        <v>55762.28</v>
      </c>
      <c r="M456" t="str">
        <f t="shared" si="60"/>
        <v>58750</v>
      </c>
      <c r="N456" t="str">
        <f t="shared" si="61"/>
        <v>55292.22</v>
      </c>
      <c r="O456" t="str">
        <f t="shared" si="62"/>
        <v>58187.76</v>
      </c>
      <c r="P456" t="str">
        <f t="shared" si="63"/>
        <v>1591.2</v>
      </c>
      <c r="S456" s="21" t="s">
        <v>170</v>
      </c>
      <c r="T456" t="s">
        <v>388</v>
      </c>
      <c r="U456" t="s">
        <v>384</v>
      </c>
      <c r="V456">
        <v>4233.8100000000004</v>
      </c>
      <c r="W456">
        <v>4236.74</v>
      </c>
      <c r="X456">
        <v>4208.41</v>
      </c>
      <c r="Y456">
        <v>4227.26</v>
      </c>
      <c r="Z456">
        <v>3943870000</v>
      </c>
      <c r="AA456" t="str">
        <f>TRIM(S456)</f>
        <v>6/8/21</v>
      </c>
      <c r="AB456" t="str">
        <f>LEFT(TRIM(T456),3)</f>
        <v>Jun</v>
      </c>
      <c r="AC456" t="str">
        <f>TRIM(U456)</f>
        <v>SP500</v>
      </c>
      <c r="AD456" t="str">
        <f>TRIM(V456)</f>
        <v>4233.81</v>
      </c>
      <c r="AE456" t="str">
        <f>TRIM(W456)</f>
        <v>4236.74</v>
      </c>
      <c r="AF456" t="str">
        <f>TRIM(X456)</f>
        <v>4208.41</v>
      </c>
      <c r="AG456" t="str">
        <f>TRIM(Y456)</f>
        <v>4227.26</v>
      </c>
      <c r="AH456" t="str">
        <f>TRIM(Z456)</f>
        <v>3943870000</v>
      </c>
    </row>
    <row r="457" spans="1:34" x14ac:dyDescent="0.25">
      <c r="A457" t="s">
        <v>343</v>
      </c>
      <c r="B457" t="s">
        <v>321</v>
      </c>
      <c r="C457" t="s">
        <v>10</v>
      </c>
      <c r="D457">
        <v>56975.38</v>
      </c>
      <c r="E457">
        <v>57882.26</v>
      </c>
      <c r="F457">
        <v>55384</v>
      </c>
      <c r="G457">
        <v>56423.5</v>
      </c>
      <c r="H457">
        <v>1584.78</v>
      </c>
      <c r="I457" t="str">
        <f t="shared" si="56"/>
        <v>11/23/21</v>
      </c>
      <c r="J457" t="str">
        <f t="shared" si="57"/>
        <v>Nov</v>
      </c>
      <c r="K457" t="str">
        <f t="shared" si="58"/>
        <v>BTCUSD</v>
      </c>
      <c r="L457" t="str">
        <f t="shared" si="59"/>
        <v>56975.38</v>
      </c>
      <c r="M457" t="str">
        <f t="shared" si="60"/>
        <v>57882.26</v>
      </c>
      <c r="N457" t="str">
        <f t="shared" si="61"/>
        <v>55384</v>
      </c>
      <c r="O457" t="str">
        <f t="shared" si="62"/>
        <v>56423.5</v>
      </c>
      <c r="P457" t="str">
        <f t="shared" si="63"/>
        <v>1584.78</v>
      </c>
      <c r="S457" s="21" t="s">
        <v>170</v>
      </c>
      <c r="T457" t="s">
        <v>163</v>
      </c>
      <c r="U457" t="s">
        <v>10</v>
      </c>
      <c r="V457">
        <v>32843.15</v>
      </c>
      <c r="W457">
        <v>33841.46</v>
      </c>
      <c r="X457">
        <v>31000.01</v>
      </c>
      <c r="Y457">
        <v>32898.06</v>
      </c>
      <c r="Z457">
        <v>5149.1899999999996</v>
      </c>
      <c r="AA457" t="str">
        <f>TRIM(S457)</f>
        <v>6/8/21</v>
      </c>
      <c r="AB457" t="str">
        <f>LEFT(TRIM(T457),3)</f>
        <v>Jun</v>
      </c>
      <c r="AC457" t="str">
        <f>TRIM(U457)</f>
        <v>BTCUSD</v>
      </c>
      <c r="AD457" t="str">
        <f>TRIM(V457)</f>
        <v>32843.15</v>
      </c>
      <c r="AE457" t="str">
        <f>TRIM(W457)</f>
        <v>33841.46</v>
      </c>
      <c r="AF457" t="str">
        <f>TRIM(X457)</f>
        <v>31000.01</v>
      </c>
      <c r="AG457" t="str">
        <f>TRIM(Y457)</f>
        <v>32898.06</v>
      </c>
      <c r="AH457" t="str">
        <f>TRIM(Z457)</f>
        <v>5149.19</v>
      </c>
    </row>
    <row r="458" spans="1:34" x14ac:dyDescent="0.25">
      <c r="A458" t="s">
        <v>301</v>
      </c>
      <c r="B458" t="s">
        <v>289</v>
      </c>
      <c r="C458" t="s">
        <v>10</v>
      </c>
      <c r="D458">
        <v>56289.06</v>
      </c>
      <c r="E458">
        <v>58500.02</v>
      </c>
      <c r="F458">
        <v>54250</v>
      </c>
      <c r="G458">
        <v>58073.82</v>
      </c>
      <c r="H458">
        <v>1574.7</v>
      </c>
      <c r="I458" t="str">
        <f t="shared" si="56"/>
        <v>10/13/21</v>
      </c>
      <c r="J458" t="str">
        <f t="shared" si="57"/>
        <v>Oct</v>
      </c>
      <c r="K458" t="str">
        <f t="shared" si="58"/>
        <v>BTCUSD</v>
      </c>
      <c r="L458" t="str">
        <f t="shared" si="59"/>
        <v>56289.06</v>
      </c>
      <c r="M458" t="str">
        <f t="shared" si="60"/>
        <v>58500.02</v>
      </c>
      <c r="N458" t="str">
        <f t="shared" si="61"/>
        <v>54250</v>
      </c>
      <c r="O458" t="str">
        <f t="shared" si="62"/>
        <v>58073.82</v>
      </c>
      <c r="P458" t="str">
        <f t="shared" si="63"/>
        <v>1574.7</v>
      </c>
      <c r="S458" s="21" t="s">
        <v>171</v>
      </c>
      <c r="T458" t="s">
        <v>388</v>
      </c>
      <c r="U458" t="s">
        <v>384</v>
      </c>
      <c r="V458">
        <v>4232.99</v>
      </c>
      <c r="W458">
        <v>4237.09</v>
      </c>
      <c r="X458">
        <v>4218.74</v>
      </c>
      <c r="Y458">
        <v>4219.55</v>
      </c>
      <c r="Z458">
        <v>3902870000</v>
      </c>
      <c r="AA458" t="str">
        <f>TRIM(S458)</f>
        <v>6/9/21</v>
      </c>
      <c r="AB458" t="str">
        <f>LEFT(TRIM(T458),3)</f>
        <v>Jun</v>
      </c>
      <c r="AC458" t="str">
        <f>TRIM(U458)</f>
        <v>SP500</v>
      </c>
      <c r="AD458" t="str">
        <f>TRIM(V458)</f>
        <v>4232.99</v>
      </c>
      <c r="AE458" t="str">
        <f>TRIM(W458)</f>
        <v>4237.09</v>
      </c>
      <c r="AF458" t="str">
        <f>TRIM(X458)</f>
        <v>4218.74</v>
      </c>
      <c r="AG458" t="str">
        <f>TRIM(Y458)</f>
        <v>4219.55</v>
      </c>
      <c r="AH458" t="str">
        <f>TRIM(Z458)</f>
        <v>3902870000</v>
      </c>
    </row>
    <row r="459" spans="1:34" x14ac:dyDescent="0.25">
      <c r="A459" t="s">
        <v>244</v>
      </c>
      <c r="B459" t="s">
        <v>226</v>
      </c>
      <c r="C459" t="s">
        <v>10</v>
      </c>
      <c r="D459">
        <v>44074.77</v>
      </c>
      <c r="E459">
        <v>47424.13</v>
      </c>
      <c r="F459">
        <v>43902.53</v>
      </c>
      <c r="G459">
        <v>47042.28</v>
      </c>
      <c r="H459">
        <v>1566</v>
      </c>
      <c r="I459" t="str">
        <f t="shared" si="56"/>
        <v>8/19/21</v>
      </c>
      <c r="J459" t="str">
        <f t="shared" si="57"/>
        <v>Aug</v>
      </c>
      <c r="K459" t="str">
        <f t="shared" si="58"/>
        <v>BTCUSD</v>
      </c>
      <c r="L459" t="str">
        <f t="shared" si="59"/>
        <v>44074.77</v>
      </c>
      <c r="M459" t="str">
        <f t="shared" si="60"/>
        <v>47424.13</v>
      </c>
      <c r="N459" t="str">
        <f t="shared" si="61"/>
        <v>43902.53</v>
      </c>
      <c r="O459" t="str">
        <f t="shared" si="62"/>
        <v>47042.28</v>
      </c>
      <c r="P459" t="str">
        <f t="shared" si="63"/>
        <v>1566</v>
      </c>
      <c r="S459" s="21" t="s">
        <v>171</v>
      </c>
      <c r="T459" t="s">
        <v>163</v>
      </c>
      <c r="U459" t="s">
        <v>10</v>
      </c>
      <c r="V459">
        <v>32898.06</v>
      </c>
      <c r="W459">
        <v>37676.6</v>
      </c>
      <c r="X459">
        <v>32575.84</v>
      </c>
      <c r="Y459">
        <v>36982.83</v>
      </c>
      <c r="Z459">
        <v>4190.37</v>
      </c>
      <c r="AA459" t="str">
        <f>TRIM(S459)</f>
        <v>6/9/21</v>
      </c>
      <c r="AB459" t="str">
        <f>LEFT(TRIM(T459),3)</f>
        <v>Jun</v>
      </c>
      <c r="AC459" t="str">
        <f>TRIM(U459)</f>
        <v>BTCUSD</v>
      </c>
      <c r="AD459" t="str">
        <f>TRIM(V459)</f>
        <v>32898.06</v>
      </c>
      <c r="AE459" t="str">
        <f>TRIM(W459)</f>
        <v>37676.6</v>
      </c>
      <c r="AF459" t="str">
        <f>TRIM(X459)</f>
        <v>32575.84</v>
      </c>
      <c r="AG459" t="str">
        <f>TRIM(Y459)</f>
        <v>36982.83</v>
      </c>
      <c r="AH459" t="str">
        <f>TRIM(Z459)</f>
        <v>4190.37</v>
      </c>
    </row>
    <row r="460" spans="1:34" x14ac:dyDescent="0.25">
      <c r="A460" t="s">
        <v>236</v>
      </c>
      <c r="B460" t="s">
        <v>226</v>
      </c>
      <c r="C460" t="s">
        <v>10</v>
      </c>
      <c r="D460">
        <v>45594.16</v>
      </c>
      <c r="E460">
        <v>46775</v>
      </c>
      <c r="F460">
        <v>45426.58</v>
      </c>
      <c r="G460">
        <v>45948.06</v>
      </c>
      <c r="H460">
        <v>1565.84</v>
      </c>
      <c r="I460" t="str">
        <f t="shared" si="56"/>
        <v>8/11/21</v>
      </c>
      <c r="J460" t="str">
        <f t="shared" si="57"/>
        <v>Aug</v>
      </c>
      <c r="K460" t="str">
        <f t="shared" si="58"/>
        <v>BTCUSD</v>
      </c>
      <c r="L460" t="str">
        <f t="shared" si="59"/>
        <v>45594.16</v>
      </c>
      <c r="M460" t="str">
        <f t="shared" si="60"/>
        <v>46775</v>
      </c>
      <c r="N460" t="str">
        <f t="shared" si="61"/>
        <v>45426.58</v>
      </c>
      <c r="O460" t="str">
        <f t="shared" si="62"/>
        <v>45948.06</v>
      </c>
      <c r="P460" t="str">
        <f t="shared" si="63"/>
        <v>1565.84</v>
      </c>
      <c r="S460" s="21" t="s">
        <v>193</v>
      </c>
      <c r="T460" t="s">
        <v>389</v>
      </c>
      <c r="U460" t="s">
        <v>384</v>
      </c>
      <c r="V460">
        <v>4300.7299999999996</v>
      </c>
      <c r="W460">
        <v>4320.66</v>
      </c>
      <c r="X460">
        <v>4300.7299999999996</v>
      </c>
      <c r="Y460">
        <v>4319.9399999999996</v>
      </c>
      <c r="Z460">
        <v>3077580000</v>
      </c>
      <c r="AA460" t="str">
        <f>TRIM(S460)</f>
        <v>7/1/21</v>
      </c>
      <c r="AB460" t="str">
        <f>LEFT(TRIM(T460),3)</f>
        <v>Jul</v>
      </c>
      <c r="AC460" t="str">
        <f>TRIM(U460)</f>
        <v>SP500</v>
      </c>
      <c r="AD460" t="str">
        <f>TRIM(V460)</f>
        <v>4300.73</v>
      </c>
      <c r="AE460" t="str">
        <f>TRIM(W460)</f>
        <v>4320.66</v>
      </c>
      <c r="AF460" t="str">
        <f>TRIM(X460)</f>
        <v>4300.73</v>
      </c>
      <c r="AG460" t="str">
        <f>TRIM(Y460)</f>
        <v>4319.94</v>
      </c>
      <c r="AH460" t="str">
        <f>TRIM(Z460)</f>
        <v>3077580000</v>
      </c>
    </row>
    <row r="461" spans="1:34" x14ac:dyDescent="0.25">
      <c r="A461" t="s">
        <v>266</v>
      </c>
      <c r="B461" t="s">
        <v>258</v>
      </c>
      <c r="C461" t="s">
        <v>10</v>
      </c>
      <c r="D461">
        <v>46005.27</v>
      </c>
      <c r="E461">
        <v>47396.38</v>
      </c>
      <c r="F461">
        <v>45651.86</v>
      </c>
      <c r="G461">
        <v>46743.4</v>
      </c>
      <c r="H461">
        <v>1563.22</v>
      </c>
      <c r="I461" t="str">
        <f t="shared" si="56"/>
        <v>9/9/21</v>
      </c>
      <c r="J461" t="str">
        <f t="shared" si="57"/>
        <v>Sep</v>
      </c>
      <c r="K461" t="str">
        <f t="shared" si="58"/>
        <v>BTCUSD</v>
      </c>
      <c r="L461" t="str">
        <f t="shared" si="59"/>
        <v>46005.27</v>
      </c>
      <c r="M461" t="str">
        <f t="shared" si="60"/>
        <v>47396.38</v>
      </c>
      <c r="N461" t="str">
        <f t="shared" si="61"/>
        <v>45651.86</v>
      </c>
      <c r="O461" t="str">
        <f t="shared" si="62"/>
        <v>46743.4</v>
      </c>
      <c r="P461" t="str">
        <f t="shared" si="63"/>
        <v>1563.22</v>
      </c>
      <c r="S461" s="21" t="s">
        <v>193</v>
      </c>
      <c r="T461" t="s">
        <v>194</v>
      </c>
      <c r="U461" t="s">
        <v>10</v>
      </c>
      <c r="V461">
        <v>34132.04</v>
      </c>
      <c r="W461">
        <v>34475.550000000003</v>
      </c>
      <c r="X461">
        <v>32722.69</v>
      </c>
      <c r="Y461">
        <v>32933.440000000002</v>
      </c>
      <c r="Z461">
        <v>2240.46</v>
      </c>
      <c r="AA461" t="str">
        <f>TRIM(S461)</f>
        <v>7/1/21</v>
      </c>
      <c r="AB461" t="str">
        <f>LEFT(TRIM(T461),3)</f>
        <v>Jul</v>
      </c>
      <c r="AC461" t="str">
        <f>TRIM(U461)</f>
        <v>BTCUSD</v>
      </c>
      <c r="AD461" t="str">
        <f>TRIM(V461)</f>
        <v>34132.04</v>
      </c>
      <c r="AE461" t="str">
        <f>TRIM(W461)</f>
        <v>34475.55</v>
      </c>
      <c r="AF461" t="str">
        <f>TRIM(X461)</f>
        <v>32722.69</v>
      </c>
      <c r="AG461" t="str">
        <f>TRIM(Y461)</f>
        <v>32933.44</v>
      </c>
      <c r="AH461" t="str">
        <f>TRIM(Z461)</f>
        <v>2240.46</v>
      </c>
    </row>
    <row r="462" spans="1:34" x14ac:dyDescent="0.25">
      <c r="A462" t="s">
        <v>160</v>
      </c>
      <c r="B462" t="s">
        <v>131</v>
      </c>
      <c r="C462" t="s">
        <v>10</v>
      </c>
      <c r="D462">
        <v>34805.29</v>
      </c>
      <c r="E462">
        <v>36523.24</v>
      </c>
      <c r="F462">
        <v>34298.01</v>
      </c>
      <c r="G462">
        <v>34536.71</v>
      </c>
      <c r="H462">
        <v>1562.38</v>
      </c>
      <c r="I462" t="str">
        <f t="shared" si="56"/>
        <v>5/30/21</v>
      </c>
      <c r="J462" t="str">
        <f t="shared" si="57"/>
        <v>May</v>
      </c>
      <c r="K462" t="str">
        <f t="shared" si="58"/>
        <v>BTCUSD</v>
      </c>
      <c r="L462" t="str">
        <f t="shared" si="59"/>
        <v>34805.29</v>
      </c>
      <c r="M462" t="str">
        <f t="shared" si="60"/>
        <v>36523.24</v>
      </c>
      <c r="N462" t="str">
        <f t="shared" si="61"/>
        <v>34298.01</v>
      </c>
      <c r="O462" t="str">
        <f t="shared" si="62"/>
        <v>34536.71</v>
      </c>
      <c r="P462" t="str">
        <f t="shared" si="63"/>
        <v>1562.38</v>
      </c>
      <c r="S462" s="21" t="s">
        <v>203</v>
      </c>
      <c r="T462" t="s">
        <v>194</v>
      </c>
      <c r="U462" t="s">
        <v>10</v>
      </c>
      <c r="V462">
        <v>33799.81</v>
      </c>
      <c r="W462">
        <v>34195.26</v>
      </c>
      <c r="X462">
        <v>33046</v>
      </c>
      <c r="Y462">
        <v>33420.839999999997</v>
      </c>
      <c r="Z462">
        <v>803.55</v>
      </c>
      <c r="AA462" t="str">
        <f>TRIM(S462)</f>
        <v>7/10/21</v>
      </c>
      <c r="AB462" t="str">
        <f>LEFT(TRIM(T462),3)</f>
        <v>Jul</v>
      </c>
      <c r="AC462" t="str">
        <f>TRIM(U462)</f>
        <v>BTCUSD</v>
      </c>
      <c r="AD462" t="str">
        <f>TRIM(V462)</f>
        <v>33799.81</v>
      </c>
      <c r="AE462" t="str">
        <f>TRIM(W462)</f>
        <v>34195.26</v>
      </c>
      <c r="AF462" t="str">
        <f>TRIM(X462)</f>
        <v>33046</v>
      </c>
      <c r="AG462" t="str">
        <f>TRIM(Y462)</f>
        <v>33420.84</v>
      </c>
      <c r="AH462" t="str">
        <f>TRIM(Z462)</f>
        <v>803.55</v>
      </c>
    </row>
    <row r="463" spans="1:34" x14ac:dyDescent="0.25">
      <c r="A463" t="s">
        <v>222</v>
      </c>
      <c r="B463" t="s">
        <v>194</v>
      </c>
      <c r="C463" t="s">
        <v>10</v>
      </c>
      <c r="D463">
        <v>39638.769999999997</v>
      </c>
      <c r="E463">
        <v>40639.14</v>
      </c>
      <c r="F463">
        <v>39409.4</v>
      </c>
      <c r="G463">
        <v>39982.79</v>
      </c>
      <c r="H463">
        <v>1561.72</v>
      </c>
      <c r="I463" t="str">
        <f t="shared" si="56"/>
        <v>7/29/21</v>
      </c>
      <c r="J463" t="str">
        <f t="shared" si="57"/>
        <v>Jul</v>
      </c>
      <c r="K463" t="str">
        <f t="shared" si="58"/>
        <v>BTCUSD</v>
      </c>
      <c r="L463" t="str">
        <f t="shared" si="59"/>
        <v>39638.77</v>
      </c>
      <c r="M463" t="str">
        <f t="shared" si="60"/>
        <v>40639.14</v>
      </c>
      <c r="N463" t="str">
        <f t="shared" si="61"/>
        <v>39409.4</v>
      </c>
      <c r="O463" t="str">
        <f t="shared" si="62"/>
        <v>39982.79</v>
      </c>
      <c r="P463" t="str">
        <f t="shared" si="63"/>
        <v>1561.72</v>
      </c>
      <c r="S463" s="21" t="s">
        <v>204</v>
      </c>
      <c r="T463" t="s">
        <v>194</v>
      </c>
      <c r="U463" t="s">
        <v>10</v>
      </c>
      <c r="V463">
        <v>33420.839999999997</v>
      </c>
      <c r="W463">
        <v>34602</v>
      </c>
      <c r="X463">
        <v>33333.01</v>
      </c>
      <c r="Y463">
        <v>34452.39</v>
      </c>
      <c r="Z463">
        <v>816.86</v>
      </c>
      <c r="AA463" t="str">
        <f>TRIM(S463)</f>
        <v>7/11/21</v>
      </c>
      <c r="AB463" t="str">
        <f>LEFT(TRIM(T463),3)</f>
        <v>Jul</v>
      </c>
      <c r="AC463" t="str">
        <f>TRIM(U463)</f>
        <v>BTCUSD</v>
      </c>
      <c r="AD463" t="str">
        <f>TRIM(V463)</f>
        <v>33420.84</v>
      </c>
      <c r="AE463" t="str">
        <f>TRIM(W463)</f>
        <v>34602</v>
      </c>
      <c r="AF463" t="str">
        <f>TRIM(X463)</f>
        <v>33333.01</v>
      </c>
      <c r="AG463" t="str">
        <f>TRIM(Y463)</f>
        <v>34452.39</v>
      </c>
      <c r="AH463" t="str">
        <f>TRIM(Z463)</f>
        <v>816.86</v>
      </c>
    </row>
    <row r="464" spans="1:34" x14ac:dyDescent="0.25">
      <c r="A464" t="s">
        <v>128</v>
      </c>
      <c r="B464" t="s">
        <v>100</v>
      </c>
      <c r="C464" t="s">
        <v>10</v>
      </c>
      <c r="D464">
        <v>54312.41</v>
      </c>
      <c r="E464">
        <v>54755.360000000001</v>
      </c>
      <c r="F464">
        <v>52389.42</v>
      </c>
      <c r="G464">
        <v>53750.01</v>
      </c>
      <c r="H464">
        <v>1561.01</v>
      </c>
      <c r="I464" t="str">
        <f t="shared" si="56"/>
        <v>4/29/21</v>
      </c>
      <c r="J464" t="str">
        <f t="shared" si="57"/>
        <v>Apr</v>
      </c>
      <c r="K464" t="str">
        <f t="shared" si="58"/>
        <v>BTCUSD</v>
      </c>
      <c r="L464" t="str">
        <f t="shared" si="59"/>
        <v>54312.41</v>
      </c>
      <c r="M464" t="str">
        <f t="shared" si="60"/>
        <v>54755.36</v>
      </c>
      <c r="N464" t="str">
        <f t="shared" si="61"/>
        <v>52389.42</v>
      </c>
      <c r="O464" t="str">
        <f t="shared" si="62"/>
        <v>53750.01</v>
      </c>
      <c r="P464" t="str">
        <f t="shared" si="63"/>
        <v>1561.01</v>
      </c>
      <c r="S464" s="21" t="s">
        <v>205</v>
      </c>
      <c r="T464" t="s">
        <v>389</v>
      </c>
      <c r="U464" t="s">
        <v>384</v>
      </c>
      <c r="V464">
        <v>4372.41</v>
      </c>
      <c r="W464">
        <v>4386.68</v>
      </c>
      <c r="X464">
        <v>4364.03</v>
      </c>
      <c r="Y464">
        <v>4384.63</v>
      </c>
      <c r="Z464">
        <v>2983980000</v>
      </c>
      <c r="AA464" t="str">
        <f>TRIM(S464)</f>
        <v>7/12/21</v>
      </c>
      <c r="AB464" t="str">
        <f>LEFT(TRIM(T464),3)</f>
        <v>Jul</v>
      </c>
      <c r="AC464" t="str">
        <f>TRIM(U464)</f>
        <v>SP500</v>
      </c>
      <c r="AD464" t="str">
        <f>TRIM(V464)</f>
        <v>4372.41</v>
      </c>
      <c r="AE464" t="str">
        <f>TRIM(W464)</f>
        <v>4386.68</v>
      </c>
      <c r="AF464" t="str">
        <f>TRIM(X464)</f>
        <v>4364.03</v>
      </c>
      <c r="AG464" t="str">
        <f>TRIM(Y464)</f>
        <v>4384.63</v>
      </c>
      <c r="AH464" t="str">
        <f>TRIM(Z464)</f>
        <v>2983980000</v>
      </c>
    </row>
    <row r="465" spans="1:34" x14ac:dyDescent="0.25">
      <c r="A465" t="s">
        <v>208</v>
      </c>
      <c r="B465" t="s">
        <v>194</v>
      </c>
      <c r="C465" t="s">
        <v>10</v>
      </c>
      <c r="D465">
        <v>32671.54</v>
      </c>
      <c r="E465">
        <v>32691.72</v>
      </c>
      <c r="F465">
        <v>31135</v>
      </c>
      <c r="G465">
        <v>31924.93</v>
      </c>
      <c r="H465">
        <v>1534.41</v>
      </c>
      <c r="I465" t="str">
        <f t="shared" si="56"/>
        <v>7/15/21</v>
      </c>
      <c r="J465" t="str">
        <f t="shared" si="57"/>
        <v>Jul</v>
      </c>
      <c r="K465" t="str">
        <f t="shared" si="58"/>
        <v>BTCUSD</v>
      </c>
      <c r="L465" t="str">
        <f t="shared" si="59"/>
        <v>32671.54</v>
      </c>
      <c r="M465" t="str">
        <f t="shared" si="60"/>
        <v>32691.72</v>
      </c>
      <c r="N465" t="str">
        <f t="shared" si="61"/>
        <v>31135</v>
      </c>
      <c r="O465" t="str">
        <f t="shared" si="62"/>
        <v>31924.93</v>
      </c>
      <c r="P465" t="str">
        <f t="shared" si="63"/>
        <v>1534.41</v>
      </c>
      <c r="S465" s="21" t="s">
        <v>205</v>
      </c>
      <c r="T465" t="s">
        <v>194</v>
      </c>
      <c r="U465" t="s">
        <v>10</v>
      </c>
      <c r="V465">
        <v>34452.39</v>
      </c>
      <c r="W465">
        <v>34670.21</v>
      </c>
      <c r="X465">
        <v>32669.89</v>
      </c>
      <c r="Y465">
        <v>33087.26</v>
      </c>
      <c r="Z465">
        <v>1322.29</v>
      </c>
      <c r="AA465" t="str">
        <f>TRIM(S465)</f>
        <v>7/12/21</v>
      </c>
      <c r="AB465" t="str">
        <f>LEFT(TRIM(T465),3)</f>
        <v>Jul</v>
      </c>
      <c r="AC465" t="str">
        <f>TRIM(U465)</f>
        <v>BTCUSD</v>
      </c>
      <c r="AD465" t="str">
        <f>TRIM(V465)</f>
        <v>34452.39</v>
      </c>
      <c r="AE465" t="str">
        <f>TRIM(W465)</f>
        <v>34670.21</v>
      </c>
      <c r="AF465" t="str">
        <f>TRIM(X465)</f>
        <v>32669.89</v>
      </c>
      <c r="AG465" t="str">
        <f>TRIM(Y465)</f>
        <v>33087.26</v>
      </c>
      <c r="AH465" t="str">
        <f>TRIM(Z465)</f>
        <v>1322.29</v>
      </c>
    </row>
    <row r="466" spans="1:34" x14ac:dyDescent="0.25">
      <c r="A466" t="s">
        <v>284</v>
      </c>
      <c r="B466" t="s">
        <v>258</v>
      </c>
      <c r="C466" t="s">
        <v>10</v>
      </c>
      <c r="D466">
        <v>44024.27</v>
      </c>
      <c r="E466">
        <v>44250.76</v>
      </c>
      <c r="F466">
        <v>41980.4</v>
      </c>
      <c r="G466">
        <v>42565.16</v>
      </c>
      <c r="H466">
        <v>1531.06</v>
      </c>
      <c r="I466" t="str">
        <f t="shared" si="56"/>
        <v>9/27/21</v>
      </c>
      <c r="J466" t="str">
        <f t="shared" si="57"/>
        <v>Sep</v>
      </c>
      <c r="K466" t="str">
        <f t="shared" si="58"/>
        <v>BTCUSD</v>
      </c>
      <c r="L466" t="str">
        <f t="shared" si="59"/>
        <v>44024.27</v>
      </c>
      <c r="M466" t="str">
        <f t="shared" si="60"/>
        <v>44250.76</v>
      </c>
      <c r="N466" t="str">
        <f t="shared" si="61"/>
        <v>41980.4</v>
      </c>
      <c r="O466" t="str">
        <f t="shared" si="62"/>
        <v>42565.16</v>
      </c>
      <c r="P466" t="str">
        <f t="shared" si="63"/>
        <v>1531.06</v>
      </c>
      <c r="S466" s="21" t="s">
        <v>206</v>
      </c>
      <c r="T466" t="s">
        <v>389</v>
      </c>
      <c r="U466" t="s">
        <v>384</v>
      </c>
      <c r="V466">
        <v>4381.07</v>
      </c>
      <c r="W466">
        <v>4392.37</v>
      </c>
      <c r="X466">
        <v>4366.92</v>
      </c>
      <c r="Y466">
        <v>4369.21</v>
      </c>
      <c r="Z466">
        <v>3166900000</v>
      </c>
      <c r="AA466" t="str">
        <f>TRIM(S466)</f>
        <v>7/13/21</v>
      </c>
      <c r="AB466" t="str">
        <f>LEFT(TRIM(T466),3)</f>
        <v>Jul</v>
      </c>
      <c r="AC466" t="str">
        <f>TRIM(U466)</f>
        <v>SP500</v>
      </c>
      <c r="AD466" t="str">
        <f>TRIM(V466)</f>
        <v>4381.07</v>
      </c>
      <c r="AE466" t="str">
        <f>TRIM(W466)</f>
        <v>4392.37</v>
      </c>
      <c r="AF466" t="str">
        <f>TRIM(X466)</f>
        <v>4366.92</v>
      </c>
      <c r="AG466" t="str">
        <f>TRIM(Y466)</f>
        <v>4369.21</v>
      </c>
      <c r="AH466" t="str">
        <f>TRIM(Z466)</f>
        <v>3166900000</v>
      </c>
    </row>
    <row r="467" spans="1:34" x14ac:dyDescent="0.25">
      <c r="A467" t="s">
        <v>271</v>
      </c>
      <c r="B467" t="s">
        <v>258</v>
      </c>
      <c r="C467" t="s">
        <v>10</v>
      </c>
      <c r="D467">
        <v>45206.43</v>
      </c>
      <c r="E467">
        <v>47498.54</v>
      </c>
      <c r="F467">
        <v>45067.51</v>
      </c>
      <c r="G467">
        <v>47101.27</v>
      </c>
      <c r="H467">
        <v>1516.06</v>
      </c>
      <c r="I467" t="str">
        <f t="shared" si="56"/>
        <v>9/14/21</v>
      </c>
      <c r="J467" t="str">
        <f t="shared" si="57"/>
        <v>Sep</v>
      </c>
      <c r="K467" t="str">
        <f t="shared" si="58"/>
        <v>BTCUSD</v>
      </c>
      <c r="L467" t="str">
        <f t="shared" si="59"/>
        <v>45206.43</v>
      </c>
      <c r="M467" t="str">
        <f t="shared" si="60"/>
        <v>47498.54</v>
      </c>
      <c r="N467" t="str">
        <f t="shared" si="61"/>
        <v>45067.51</v>
      </c>
      <c r="O467" t="str">
        <f t="shared" si="62"/>
        <v>47101.27</v>
      </c>
      <c r="P467" t="str">
        <f t="shared" si="63"/>
        <v>1516.06</v>
      </c>
      <c r="S467" s="21" t="s">
        <v>206</v>
      </c>
      <c r="T467" t="s">
        <v>194</v>
      </c>
      <c r="U467" t="s">
        <v>10</v>
      </c>
      <c r="V467">
        <v>33087.26</v>
      </c>
      <c r="W467">
        <v>33334.71</v>
      </c>
      <c r="X467">
        <v>31661.01</v>
      </c>
      <c r="Y467">
        <v>31853.69</v>
      </c>
      <c r="Z467">
        <v>1282.07</v>
      </c>
      <c r="AA467" t="str">
        <f>TRIM(S467)</f>
        <v>7/13/21</v>
      </c>
      <c r="AB467" t="str">
        <f>LEFT(TRIM(T467),3)</f>
        <v>Jul</v>
      </c>
      <c r="AC467" t="str">
        <f>TRIM(U467)</f>
        <v>BTCUSD</v>
      </c>
      <c r="AD467" t="str">
        <f>TRIM(V467)</f>
        <v>33087.26</v>
      </c>
      <c r="AE467" t="str">
        <f>TRIM(W467)</f>
        <v>33334.71</v>
      </c>
      <c r="AF467" t="str">
        <f>TRIM(X467)</f>
        <v>31661.01</v>
      </c>
      <c r="AG467" t="str">
        <f>TRIM(Y467)</f>
        <v>31853.69</v>
      </c>
      <c r="AH467" t="str">
        <f>TRIM(Z467)</f>
        <v>1282.07</v>
      </c>
    </row>
    <row r="468" spans="1:34" x14ac:dyDescent="0.25">
      <c r="A468" t="s">
        <v>286</v>
      </c>
      <c r="B468" t="s">
        <v>258</v>
      </c>
      <c r="C468" t="s">
        <v>10</v>
      </c>
      <c r="D468">
        <v>42210.47</v>
      </c>
      <c r="E468">
        <v>43726.63</v>
      </c>
      <c r="F468">
        <v>40908.410000000003</v>
      </c>
      <c r="G468">
        <v>43601.2</v>
      </c>
      <c r="H468">
        <v>1511.58</v>
      </c>
      <c r="I468" t="str">
        <f t="shared" si="56"/>
        <v>9/29/21</v>
      </c>
      <c r="J468" t="str">
        <f t="shared" si="57"/>
        <v>Sep</v>
      </c>
      <c r="K468" t="str">
        <f t="shared" si="58"/>
        <v>BTCUSD</v>
      </c>
      <c r="L468" t="str">
        <f t="shared" si="59"/>
        <v>42210.47</v>
      </c>
      <c r="M468" t="str">
        <f t="shared" si="60"/>
        <v>43726.63</v>
      </c>
      <c r="N468" t="str">
        <f t="shared" si="61"/>
        <v>40908.41</v>
      </c>
      <c r="O468" t="str">
        <f t="shared" si="62"/>
        <v>43601.2</v>
      </c>
      <c r="P468" t="str">
        <f t="shared" si="63"/>
        <v>1511.58</v>
      </c>
      <c r="S468" s="21" t="s">
        <v>207</v>
      </c>
      <c r="T468" t="s">
        <v>389</v>
      </c>
      <c r="U468" t="s">
        <v>384</v>
      </c>
      <c r="V468">
        <v>4380.1099999999997</v>
      </c>
      <c r="W468">
        <v>4393.68</v>
      </c>
      <c r="X468">
        <v>4362.3599999999997</v>
      </c>
      <c r="Y468">
        <v>4374.3</v>
      </c>
      <c r="Z468">
        <v>3213870000</v>
      </c>
      <c r="AA468" t="str">
        <f>TRIM(S468)</f>
        <v>7/14/21</v>
      </c>
      <c r="AB468" t="str">
        <f>LEFT(TRIM(T468),3)</f>
        <v>Jul</v>
      </c>
      <c r="AC468" t="str">
        <f>TRIM(U468)</f>
        <v>SP500</v>
      </c>
      <c r="AD468" t="str">
        <f>TRIM(V468)</f>
        <v>4380.11</v>
      </c>
      <c r="AE468" t="str">
        <f>TRIM(W468)</f>
        <v>4393.68</v>
      </c>
      <c r="AF468" t="str">
        <f>TRIM(X468)</f>
        <v>4362.36</v>
      </c>
      <c r="AG468" t="str">
        <f>TRIM(Y468)</f>
        <v>4374.3</v>
      </c>
      <c r="AH468" t="str">
        <f>TRIM(Z468)</f>
        <v>3213870000</v>
      </c>
    </row>
    <row r="469" spans="1:34" x14ac:dyDescent="0.25">
      <c r="A469" t="s">
        <v>126</v>
      </c>
      <c r="B469" t="s">
        <v>100</v>
      </c>
      <c r="C469" t="s">
        <v>10</v>
      </c>
      <c r="D469">
        <v>53531.94</v>
      </c>
      <c r="E469">
        <v>55800</v>
      </c>
      <c r="F469">
        <v>53345.62</v>
      </c>
      <c r="G469">
        <v>54883.25</v>
      </c>
      <c r="H469">
        <v>1508.58</v>
      </c>
      <c r="I469" t="str">
        <f t="shared" si="56"/>
        <v>4/27/21</v>
      </c>
      <c r="J469" t="str">
        <f t="shared" si="57"/>
        <v>Apr</v>
      </c>
      <c r="K469" t="str">
        <f t="shared" si="58"/>
        <v>BTCUSD</v>
      </c>
      <c r="L469" t="str">
        <f t="shared" si="59"/>
        <v>53531.94</v>
      </c>
      <c r="M469" t="str">
        <f t="shared" si="60"/>
        <v>55800</v>
      </c>
      <c r="N469" t="str">
        <f t="shared" si="61"/>
        <v>53345.62</v>
      </c>
      <c r="O469" t="str">
        <f t="shared" si="62"/>
        <v>54883.25</v>
      </c>
      <c r="P469" t="str">
        <f t="shared" si="63"/>
        <v>1508.58</v>
      </c>
      <c r="S469" s="21" t="s">
        <v>207</v>
      </c>
      <c r="T469" t="s">
        <v>194</v>
      </c>
      <c r="U469" t="s">
        <v>10</v>
      </c>
      <c r="V469">
        <v>31853.69</v>
      </c>
      <c r="W469">
        <v>33189.99</v>
      </c>
      <c r="X469">
        <v>31601.59</v>
      </c>
      <c r="Y469">
        <v>32671.54</v>
      </c>
      <c r="Z469">
        <v>1083.1199999999999</v>
      </c>
      <c r="AA469" t="str">
        <f>TRIM(S469)</f>
        <v>7/14/21</v>
      </c>
      <c r="AB469" t="str">
        <f>LEFT(TRIM(T469),3)</f>
        <v>Jul</v>
      </c>
      <c r="AC469" t="str">
        <f>TRIM(U469)</f>
        <v>BTCUSD</v>
      </c>
      <c r="AD469" t="str">
        <f>TRIM(V469)</f>
        <v>31853.69</v>
      </c>
      <c r="AE469" t="str">
        <f>TRIM(W469)</f>
        <v>33189.99</v>
      </c>
      <c r="AF469" t="str">
        <f>TRIM(X469)</f>
        <v>31601.59</v>
      </c>
      <c r="AG469" t="str">
        <f>TRIM(Y469)</f>
        <v>32671.54</v>
      </c>
      <c r="AH469" t="str">
        <f>TRIM(Z469)</f>
        <v>1083.12</v>
      </c>
    </row>
    <row r="470" spans="1:34" x14ac:dyDescent="0.25">
      <c r="A470" t="s">
        <v>136</v>
      </c>
      <c r="B470" t="s">
        <v>131</v>
      </c>
      <c r="C470" t="s">
        <v>10</v>
      </c>
      <c r="D470">
        <v>56900.44</v>
      </c>
      <c r="E470">
        <v>58465.93</v>
      </c>
      <c r="F470">
        <v>55200</v>
      </c>
      <c r="G470">
        <v>55762.28</v>
      </c>
      <c r="H470">
        <v>1494.9</v>
      </c>
      <c r="I470" t="str">
        <f t="shared" si="56"/>
        <v>5/6/21</v>
      </c>
      <c r="J470" t="str">
        <f t="shared" si="57"/>
        <v>May</v>
      </c>
      <c r="K470" t="str">
        <f t="shared" si="58"/>
        <v>BTCUSD</v>
      </c>
      <c r="L470" t="str">
        <f t="shared" si="59"/>
        <v>56900.44</v>
      </c>
      <c r="M470" t="str">
        <f t="shared" si="60"/>
        <v>58465.93</v>
      </c>
      <c r="N470" t="str">
        <f t="shared" si="61"/>
        <v>55200</v>
      </c>
      <c r="O470" t="str">
        <f t="shared" si="62"/>
        <v>55762.28</v>
      </c>
      <c r="P470" t="str">
        <f t="shared" si="63"/>
        <v>1494.9</v>
      </c>
      <c r="S470" s="21" t="s">
        <v>208</v>
      </c>
      <c r="T470" t="s">
        <v>389</v>
      </c>
      <c r="U470" t="s">
        <v>384</v>
      </c>
      <c r="V470">
        <v>4369.0200000000004</v>
      </c>
      <c r="W470">
        <v>4369.0200000000004</v>
      </c>
      <c r="X470">
        <v>4340.7</v>
      </c>
      <c r="Y470">
        <v>4360.03</v>
      </c>
      <c r="Z470">
        <v>3226930000</v>
      </c>
      <c r="AA470" t="str">
        <f>TRIM(S470)</f>
        <v>7/15/21</v>
      </c>
      <c r="AB470" t="str">
        <f>LEFT(TRIM(T470),3)</f>
        <v>Jul</v>
      </c>
      <c r="AC470" t="str">
        <f>TRIM(U470)</f>
        <v>SP500</v>
      </c>
      <c r="AD470" t="str">
        <f>TRIM(V470)</f>
        <v>4369.02</v>
      </c>
      <c r="AE470" t="str">
        <f>TRIM(W470)</f>
        <v>4369.02</v>
      </c>
      <c r="AF470" t="str">
        <f>TRIM(X470)</f>
        <v>4340.7</v>
      </c>
      <c r="AG470" t="str">
        <f>TRIM(Y470)</f>
        <v>4360.03</v>
      </c>
      <c r="AH470" t="str">
        <f>TRIM(Z470)</f>
        <v>3226930000</v>
      </c>
    </row>
    <row r="471" spans="1:34" x14ac:dyDescent="0.25">
      <c r="A471" t="s">
        <v>320</v>
      </c>
      <c r="B471" t="s">
        <v>321</v>
      </c>
      <c r="C471" t="s">
        <v>10</v>
      </c>
      <c r="D471">
        <v>59947.01</v>
      </c>
      <c r="E471">
        <v>62490</v>
      </c>
      <c r="F471">
        <v>59490.18</v>
      </c>
      <c r="G471">
        <v>61133.24</v>
      </c>
      <c r="H471">
        <v>1488.56</v>
      </c>
      <c r="I471" t="str">
        <f t="shared" si="56"/>
        <v>11/1/21</v>
      </c>
      <c r="J471" t="str">
        <f t="shared" si="57"/>
        <v>Nov</v>
      </c>
      <c r="K471" t="str">
        <f t="shared" si="58"/>
        <v>BTCUSD</v>
      </c>
      <c r="L471" t="str">
        <f t="shared" si="59"/>
        <v>59947.01</v>
      </c>
      <c r="M471" t="str">
        <f t="shared" si="60"/>
        <v>62490</v>
      </c>
      <c r="N471" t="str">
        <f t="shared" si="61"/>
        <v>59490.18</v>
      </c>
      <c r="O471" t="str">
        <f t="shared" si="62"/>
        <v>61133.24</v>
      </c>
      <c r="P471" t="str">
        <f t="shared" si="63"/>
        <v>1488.56</v>
      </c>
      <c r="S471" s="21" t="s">
        <v>208</v>
      </c>
      <c r="T471" t="s">
        <v>194</v>
      </c>
      <c r="U471" t="s">
        <v>10</v>
      </c>
      <c r="V471">
        <v>32671.54</v>
      </c>
      <c r="W471">
        <v>32691.72</v>
      </c>
      <c r="X471">
        <v>31135</v>
      </c>
      <c r="Y471">
        <v>31924.93</v>
      </c>
      <c r="Z471">
        <v>1534.41</v>
      </c>
      <c r="AA471" t="str">
        <f>TRIM(S471)</f>
        <v>7/15/21</v>
      </c>
      <c r="AB471" t="str">
        <f>LEFT(TRIM(T471),3)</f>
        <v>Jul</v>
      </c>
      <c r="AC471" t="str">
        <f>TRIM(U471)</f>
        <v>BTCUSD</v>
      </c>
      <c r="AD471" t="str">
        <f>TRIM(V471)</f>
        <v>32671.54</v>
      </c>
      <c r="AE471" t="str">
        <f>TRIM(W471)</f>
        <v>32691.72</v>
      </c>
      <c r="AF471" t="str">
        <f>TRIM(X471)</f>
        <v>31135</v>
      </c>
      <c r="AG471" t="str">
        <f>TRIM(Y471)</f>
        <v>31924.93</v>
      </c>
      <c r="AH471" t="str">
        <f>TRIM(Z471)</f>
        <v>1534.41</v>
      </c>
    </row>
    <row r="472" spans="1:34" x14ac:dyDescent="0.25">
      <c r="A472" t="s">
        <v>350</v>
      </c>
      <c r="B472" t="s">
        <v>321</v>
      </c>
      <c r="C472" t="s">
        <v>10</v>
      </c>
      <c r="D472">
        <v>57163.87</v>
      </c>
      <c r="E472">
        <v>59226.98</v>
      </c>
      <c r="F472">
        <v>55930.25</v>
      </c>
      <c r="G472">
        <v>57404.47</v>
      </c>
      <c r="H472">
        <v>1487.28</v>
      </c>
      <c r="I472" t="str">
        <f t="shared" si="56"/>
        <v>11/30/21</v>
      </c>
      <c r="J472" t="str">
        <f t="shared" si="57"/>
        <v>Nov</v>
      </c>
      <c r="K472" t="str">
        <f t="shared" si="58"/>
        <v>BTCUSD</v>
      </c>
      <c r="L472" t="str">
        <f t="shared" si="59"/>
        <v>57163.87</v>
      </c>
      <c r="M472" t="str">
        <f t="shared" si="60"/>
        <v>59226.98</v>
      </c>
      <c r="N472" t="str">
        <f t="shared" si="61"/>
        <v>55930.25</v>
      </c>
      <c r="O472" t="str">
        <f t="shared" si="62"/>
        <v>57404.47</v>
      </c>
      <c r="P472" t="str">
        <f t="shared" si="63"/>
        <v>1487.28</v>
      </c>
      <c r="S472" s="21" t="s">
        <v>209</v>
      </c>
      <c r="T472" t="s">
        <v>389</v>
      </c>
      <c r="U472" t="s">
        <v>384</v>
      </c>
      <c r="V472">
        <v>4367.43</v>
      </c>
      <c r="W472">
        <v>4375.09</v>
      </c>
      <c r="X472">
        <v>4322.53</v>
      </c>
      <c r="Y472">
        <v>4327.16</v>
      </c>
      <c r="Z472">
        <v>3165160000</v>
      </c>
      <c r="AA472" t="str">
        <f>TRIM(S472)</f>
        <v>7/16/21</v>
      </c>
      <c r="AB472" t="str">
        <f>LEFT(TRIM(T472),3)</f>
        <v>Jul</v>
      </c>
      <c r="AC472" t="str">
        <f>TRIM(U472)</f>
        <v>SP500</v>
      </c>
      <c r="AD472" t="str">
        <f>TRIM(V472)</f>
        <v>4367.43</v>
      </c>
      <c r="AE472" t="str">
        <f>TRIM(W472)</f>
        <v>4375.09</v>
      </c>
      <c r="AF472" t="str">
        <f>TRIM(X472)</f>
        <v>4322.53</v>
      </c>
      <c r="AG472" t="str">
        <f>TRIM(Y472)</f>
        <v>4327.16</v>
      </c>
      <c r="AH472" t="str">
        <f>TRIM(Z472)</f>
        <v>3165160000</v>
      </c>
    </row>
    <row r="473" spans="1:34" x14ac:dyDescent="0.25">
      <c r="A473" t="s">
        <v>296</v>
      </c>
      <c r="B473" t="s">
        <v>289</v>
      </c>
      <c r="C473" t="s">
        <v>10</v>
      </c>
      <c r="D473">
        <v>53826.69</v>
      </c>
      <c r="E473">
        <v>56150.58</v>
      </c>
      <c r="F473">
        <v>53655</v>
      </c>
      <c r="G473">
        <v>54588</v>
      </c>
      <c r="H473">
        <v>1485.78</v>
      </c>
      <c r="I473" t="str">
        <f t="shared" si="56"/>
        <v>10/8/21</v>
      </c>
      <c r="J473" t="str">
        <f t="shared" si="57"/>
        <v>Oct</v>
      </c>
      <c r="K473" t="str">
        <f t="shared" si="58"/>
        <v>BTCUSD</v>
      </c>
      <c r="L473" t="str">
        <f t="shared" si="59"/>
        <v>53826.69</v>
      </c>
      <c r="M473" t="str">
        <f t="shared" si="60"/>
        <v>56150.58</v>
      </c>
      <c r="N473" t="str">
        <f t="shared" si="61"/>
        <v>53655</v>
      </c>
      <c r="O473" t="str">
        <f t="shared" si="62"/>
        <v>54588</v>
      </c>
      <c r="P473" t="str">
        <f t="shared" si="63"/>
        <v>1485.78</v>
      </c>
      <c r="S473" s="21" t="s">
        <v>209</v>
      </c>
      <c r="T473" t="s">
        <v>194</v>
      </c>
      <c r="U473" t="s">
        <v>10</v>
      </c>
      <c r="V473">
        <v>31924.93</v>
      </c>
      <c r="W473">
        <v>32252.21</v>
      </c>
      <c r="X473">
        <v>31027.01</v>
      </c>
      <c r="Y473">
        <v>31313.83</v>
      </c>
      <c r="Z473">
        <v>1355.02</v>
      </c>
      <c r="AA473" t="str">
        <f>TRIM(S473)</f>
        <v>7/16/21</v>
      </c>
      <c r="AB473" t="str">
        <f>LEFT(TRIM(T473),3)</f>
        <v>Jul</v>
      </c>
      <c r="AC473" t="str">
        <f>TRIM(U473)</f>
        <v>BTCUSD</v>
      </c>
      <c r="AD473" t="str">
        <f>TRIM(V473)</f>
        <v>31924.93</v>
      </c>
      <c r="AE473" t="str">
        <f>TRIM(W473)</f>
        <v>32252.21</v>
      </c>
      <c r="AF473" t="str">
        <f>TRIM(X473)</f>
        <v>31027.01</v>
      </c>
      <c r="AG473" t="str">
        <f>TRIM(Y473)</f>
        <v>31313.83</v>
      </c>
      <c r="AH473" t="str">
        <f>TRIM(Z473)</f>
        <v>1355.02</v>
      </c>
    </row>
    <row r="474" spans="1:34" x14ac:dyDescent="0.25">
      <c r="A474" t="s">
        <v>200</v>
      </c>
      <c r="B474" t="s">
        <v>194</v>
      </c>
      <c r="C474" t="s">
        <v>10</v>
      </c>
      <c r="D474">
        <v>34465.35</v>
      </c>
      <c r="E474">
        <v>35098.28</v>
      </c>
      <c r="F474">
        <v>33094.639999999999</v>
      </c>
      <c r="G474">
        <v>33337</v>
      </c>
      <c r="H474">
        <v>1485.76</v>
      </c>
      <c r="I474" t="str">
        <f t="shared" si="56"/>
        <v>7/7/21</v>
      </c>
      <c r="J474" t="str">
        <f t="shared" si="57"/>
        <v>Jul</v>
      </c>
      <c r="K474" t="str">
        <f t="shared" si="58"/>
        <v>BTCUSD</v>
      </c>
      <c r="L474" t="str">
        <f t="shared" si="59"/>
        <v>34465.35</v>
      </c>
      <c r="M474" t="str">
        <f t="shared" si="60"/>
        <v>35098.28</v>
      </c>
      <c r="N474" t="str">
        <f t="shared" si="61"/>
        <v>33094.64</v>
      </c>
      <c r="O474" t="str">
        <f t="shared" si="62"/>
        <v>33337</v>
      </c>
      <c r="P474" t="str">
        <f t="shared" si="63"/>
        <v>1485.76</v>
      </c>
      <c r="S474" s="21" t="s">
        <v>210</v>
      </c>
      <c r="T474" t="s">
        <v>194</v>
      </c>
      <c r="U474" t="s">
        <v>10</v>
      </c>
      <c r="V474">
        <v>31313.83</v>
      </c>
      <c r="W474">
        <v>32437.07</v>
      </c>
      <c r="X474">
        <v>31206.23</v>
      </c>
      <c r="Y474">
        <v>32169.82</v>
      </c>
      <c r="Z474">
        <v>765.31</v>
      </c>
      <c r="AA474" t="str">
        <f>TRIM(S474)</f>
        <v>7/17/21</v>
      </c>
      <c r="AB474" t="str">
        <f>LEFT(TRIM(T474),3)</f>
        <v>Jul</v>
      </c>
      <c r="AC474" t="str">
        <f>TRIM(U474)</f>
        <v>BTCUSD</v>
      </c>
      <c r="AD474" t="str">
        <f>TRIM(V474)</f>
        <v>31313.83</v>
      </c>
      <c r="AE474" t="str">
        <f>TRIM(W474)</f>
        <v>32437.07</v>
      </c>
      <c r="AF474" t="str">
        <f>TRIM(X474)</f>
        <v>31206.23</v>
      </c>
      <c r="AG474" t="str">
        <f>TRIM(Y474)</f>
        <v>32169.82</v>
      </c>
      <c r="AH474" t="str">
        <f>TRIM(Z474)</f>
        <v>765.31</v>
      </c>
    </row>
    <row r="475" spans="1:34" x14ac:dyDescent="0.25">
      <c r="A475" t="s">
        <v>339</v>
      </c>
      <c r="B475" t="s">
        <v>321</v>
      </c>
      <c r="C475" t="s">
        <v>10</v>
      </c>
      <c r="D475">
        <v>55911.16</v>
      </c>
      <c r="E475">
        <v>59042</v>
      </c>
      <c r="F475">
        <v>55856.95</v>
      </c>
      <c r="G475">
        <v>58596.83</v>
      </c>
      <c r="H475">
        <v>1483.12</v>
      </c>
      <c r="I475" t="str">
        <f t="shared" si="56"/>
        <v>11/19/21</v>
      </c>
      <c r="J475" t="str">
        <f t="shared" si="57"/>
        <v>Nov</v>
      </c>
      <c r="K475" t="str">
        <f t="shared" si="58"/>
        <v>BTCUSD</v>
      </c>
      <c r="L475" t="str">
        <f t="shared" si="59"/>
        <v>55911.16</v>
      </c>
      <c r="M475" t="str">
        <f t="shared" si="60"/>
        <v>59042</v>
      </c>
      <c r="N475" t="str">
        <f t="shared" si="61"/>
        <v>55856.95</v>
      </c>
      <c r="O475" t="str">
        <f t="shared" si="62"/>
        <v>58596.83</v>
      </c>
      <c r="P475" t="str">
        <f t="shared" si="63"/>
        <v>1483.12</v>
      </c>
      <c r="S475" s="21" t="s">
        <v>211</v>
      </c>
      <c r="T475" t="s">
        <v>194</v>
      </c>
      <c r="U475" t="s">
        <v>10</v>
      </c>
      <c r="V475">
        <v>32169.82</v>
      </c>
      <c r="W475">
        <v>32200.55</v>
      </c>
      <c r="X475">
        <v>31123</v>
      </c>
      <c r="Y475">
        <v>31547.22</v>
      </c>
      <c r="Z475">
        <v>572.89</v>
      </c>
      <c r="AA475" t="str">
        <f>TRIM(S475)</f>
        <v>7/18/21</v>
      </c>
      <c r="AB475" t="str">
        <f>LEFT(TRIM(T475),3)</f>
        <v>Jul</v>
      </c>
      <c r="AC475" t="str">
        <f>TRIM(U475)</f>
        <v>BTCUSD</v>
      </c>
      <c r="AD475" t="str">
        <f>TRIM(V475)</f>
        <v>32169.82</v>
      </c>
      <c r="AE475" t="str">
        <f>TRIM(W475)</f>
        <v>32200.55</v>
      </c>
      <c r="AF475" t="str">
        <f>TRIM(X475)</f>
        <v>31123</v>
      </c>
      <c r="AG475" t="str">
        <f>TRIM(Y475)</f>
        <v>31547.22</v>
      </c>
      <c r="AH475" t="str">
        <f>TRIM(Z475)</f>
        <v>572.89</v>
      </c>
    </row>
    <row r="476" spans="1:34" x14ac:dyDescent="0.25">
      <c r="A476" t="s">
        <v>313</v>
      </c>
      <c r="B476" t="s">
        <v>289</v>
      </c>
      <c r="C476" t="s">
        <v>10</v>
      </c>
      <c r="D476">
        <v>62091.93</v>
      </c>
      <c r="E476">
        <v>63703.3</v>
      </c>
      <c r="F476">
        <v>61822.81</v>
      </c>
      <c r="G476">
        <v>62765.47</v>
      </c>
      <c r="H476">
        <v>1477.09</v>
      </c>
      <c r="I476" t="str">
        <f t="shared" si="56"/>
        <v>10/25/21</v>
      </c>
      <c r="J476" t="str">
        <f t="shared" si="57"/>
        <v>Oct</v>
      </c>
      <c r="K476" t="str">
        <f t="shared" si="58"/>
        <v>BTCUSD</v>
      </c>
      <c r="L476" t="str">
        <f t="shared" si="59"/>
        <v>62091.93</v>
      </c>
      <c r="M476" t="str">
        <f t="shared" si="60"/>
        <v>63703.3</v>
      </c>
      <c r="N476" t="str">
        <f t="shared" si="61"/>
        <v>61822.81</v>
      </c>
      <c r="O476" t="str">
        <f t="shared" si="62"/>
        <v>62765.47</v>
      </c>
      <c r="P476" t="str">
        <f t="shared" si="63"/>
        <v>1477.09</v>
      </c>
      <c r="S476" s="21" t="s">
        <v>212</v>
      </c>
      <c r="T476" t="s">
        <v>389</v>
      </c>
      <c r="U476" t="s">
        <v>384</v>
      </c>
      <c r="V476">
        <v>4296.3999999999996</v>
      </c>
      <c r="W476">
        <v>4296.3999999999996</v>
      </c>
      <c r="X476">
        <v>4233.13</v>
      </c>
      <c r="Y476">
        <v>4258.49</v>
      </c>
      <c r="Z476">
        <v>4155790000</v>
      </c>
      <c r="AA476" t="str">
        <f>TRIM(S476)</f>
        <v>7/19/21</v>
      </c>
      <c r="AB476" t="str">
        <f>LEFT(TRIM(T476),3)</f>
        <v>Jul</v>
      </c>
      <c r="AC476" t="str">
        <f>TRIM(U476)</f>
        <v>SP500</v>
      </c>
      <c r="AD476" t="str">
        <f>TRIM(V476)</f>
        <v>4296.4</v>
      </c>
      <c r="AE476" t="str">
        <f>TRIM(W476)</f>
        <v>4296.4</v>
      </c>
      <c r="AF476" t="str">
        <f>TRIM(X476)</f>
        <v>4233.13</v>
      </c>
      <c r="AG476" t="str">
        <f>TRIM(Y476)</f>
        <v>4258.49</v>
      </c>
      <c r="AH476" t="str">
        <f>TRIM(Z476)</f>
        <v>4155790000</v>
      </c>
    </row>
    <row r="477" spans="1:34" x14ac:dyDescent="0.25">
      <c r="A477" t="s">
        <v>332</v>
      </c>
      <c r="B477" t="s">
        <v>321</v>
      </c>
      <c r="C477" t="s">
        <v>10</v>
      </c>
      <c r="D477">
        <v>64857.63</v>
      </c>
      <c r="E477">
        <v>65071.49</v>
      </c>
      <c r="F477">
        <v>62875</v>
      </c>
      <c r="G477">
        <v>63805.120000000003</v>
      </c>
      <c r="H477">
        <v>1466.29</v>
      </c>
      <c r="I477" t="str">
        <f t="shared" si="56"/>
        <v>11/12/21</v>
      </c>
      <c r="J477" t="str">
        <f t="shared" si="57"/>
        <v>Nov</v>
      </c>
      <c r="K477" t="str">
        <f t="shared" si="58"/>
        <v>BTCUSD</v>
      </c>
      <c r="L477" t="str">
        <f t="shared" si="59"/>
        <v>64857.63</v>
      </c>
      <c r="M477" t="str">
        <f t="shared" si="60"/>
        <v>65071.49</v>
      </c>
      <c r="N477" t="str">
        <f t="shared" si="61"/>
        <v>62875</v>
      </c>
      <c r="O477" t="str">
        <f t="shared" si="62"/>
        <v>63805.12</v>
      </c>
      <c r="P477" t="str">
        <f t="shared" si="63"/>
        <v>1466.29</v>
      </c>
      <c r="S477" s="21" t="s">
        <v>212</v>
      </c>
      <c r="T477" t="s">
        <v>194</v>
      </c>
      <c r="U477" t="s">
        <v>10</v>
      </c>
      <c r="V477">
        <v>31547.22</v>
      </c>
      <c r="W477">
        <v>31890.59</v>
      </c>
      <c r="X477">
        <v>29500</v>
      </c>
      <c r="Y477">
        <v>29605.35</v>
      </c>
      <c r="Z477">
        <v>2184.44</v>
      </c>
      <c r="AA477" t="str">
        <f>TRIM(S477)</f>
        <v>7/19/21</v>
      </c>
      <c r="AB477" t="str">
        <f>LEFT(TRIM(T477),3)</f>
        <v>Jul</v>
      </c>
      <c r="AC477" t="str">
        <f>TRIM(U477)</f>
        <v>BTCUSD</v>
      </c>
      <c r="AD477" t="str">
        <f>TRIM(V477)</f>
        <v>31547.22</v>
      </c>
      <c r="AE477" t="str">
        <f>TRIM(W477)</f>
        <v>31890.59</v>
      </c>
      <c r="AF477" t="str">
        <f>TRIM(X477)</f>
        <v>29500</v>
      </c>
      <c r="AG477" t="str">
        <f>TRIM(Y477)</f>
        <v>29605.35</v>
      </c>
      <c r="AH477" t="str">
        <f>TRIM(Z477)</f>
        <v>2184.44</v>
      </c>
    </row>
    <row r="478" spans="1:34" x14ac:dyDescent="0.25">
      <c r="A478" t="s">
        <v>59</v>
      </c>
      <c r="B478" t="s">
        <v>39</v>
      </c>
      <c r="C478" t="s">
        <v>10</v>
      </c>
      <c r="D478">
        <v>56541.2</v>
      </c>
      <c r="E478">
        <v>58481.599999999999</v>
      </c>
      <c r="F478">
        <v>55800</v>
      </c>
      <c r="G478">
        <v>55914.43</v>
      </c>
      <c r="H478">
        <v>1454.9</v>
      </c>
      <c r="I478" t="str">
        <f t="shared" si="56"/>
        <v>2/21/21</v>
      </c>
      <c r="J478" t="str">
        <f t="shared" si="57"/>
        <v>Feb</v>
      </c>
      <c r="K478" t="str">
        <f t="shared" si="58"/>
        <v>BTCUSD</v>
      </c>
      <c r="L478" t="str">
        <f t="shared" si="59"/>
        <v>56541.2</v>
      </c>
      <c r="M478" t="str">
        <f t="shared" si="60"/>
        <v>58481.6</v>
      </c>
      <c r="N478" t="str">
        <f t="shared" si="61"/>
        <v>55800</v>
      </c>
      <c r="O478" t="str">
        <f t="shared" si="62"/>
        <v>55914.43</v>
      </c>
      <c r="P478" t="str">
        <f t="shared" si="63"/>
        <v>1454.9</v>
      </c>
      <c r="S478" s="21" t="s">
        <v>195</v>
      </c>
      <c r="T478" t="s">
        <v>389</v>
      </c>
      <c r="U478" t="s">
        <v>384</v>
      </c>
      <c r="V478">
        <v>4326.6000000000004</v>
      </c>
      <c r="W478">
        <v>4355.43</v>
      </c>
      <c r="X478">
        <v>4326.6000000000004</v>
      </c>
      <c r="Y478">
        <v>4352.34</v>
      </c>
      <c r="Z478">
        <v>2628550000</v>
      </c>
      <c r="AA478" t="str">
        <f>TRIM(S478)</f>
        <v>7/2/21</v>
      </c>
      <c r="AB478" t="str">
        <f>LEFT(TRIM(T478),3)</f>
        <v>Jul</v>
      </c>
      <c r="AC478" t="str">
        <f>TRIM(U478)</f>
        <v>SP500</v>
      </c>
      <c r="AD478" t="str">
        <f>TRIM(V478)</f>
        <v>4326.6</v>
      </c>
      <c r="AE478" t="str">
        <f>TRIM(W478)</f>
        <v>4355.43</v>
      </c>
      <c r="AF478" t="str">
        <f>TRIM(X478)</f>
        <v>4326.6</v>
      </c>
      <c r="AG478" t="str">
        <f>TRIM(Y478)</f>
        <v>4352.34</v>
      </c>
      <c r="AH478" t="str">
        <f>TRIM(Z478)</f>
        <v>2628550000</v>
      </c>
    </row>
    <row r="479" spans="1:34" x14ac:dyDescent="0.25">
      <c r="A479" t="s">
        <v>323</v>
      </c>
      <c r="B479" t="s">
        <v>321</v>
      </c>
      <c r="C479" t="s">
        <v>10</v>
      </c>
      <c r="D479">
        <v>63257.57</v>
      </c>
      <c r="E479">
        <v>63547.54</v>
      </c>
      <c r="F479">
        <v>60110</v>
      </c>
      <c r="G479">
        <v>62469.83</v>
      </c>
      <c r="H479">
        <v>1448.49</v>
      </c>
      <c r="I479" t="str">
        <f t="shared" si="56"/>
        <v>11/3/21</v>
      </c>
      <c r="J479" t="str">
        <f t="shared" si="57"/>
        <v>Nov</v>
      </c>
      <c r="K479" t="str">
        <f t="shared" si="58"/>
        <v>BTCUSD</v>
      </c>
      <c r="L479" t="str">
        <f t="shared" si="59"/>
        <v>63257.57</v>
      </c>
      <c r="M479" t="str">
        <f t="shared" si="60"/>
        <v>63547.54</v>
      </c>
      <c r="N479" t="str">
        <f t="shared" si="61"/>
        <v>60110</v>
      </c>
      <c r="O479" t="str">
        <f t="shared" si="62"/>
        <v>62469.83</v>
      </c>
      <c r="P479" t="str">
        <f t="shared" si="63"/>
        <v>1448.49</v>
      </c>
      <c r="S479" s="21" t="s">
        <v>195</v>
      </c>
      <c r="T479" t="s">
        <v>194</v>
      </c>
      <c r="U479" t="s">
        <v>10</v>
      </c>
      <c r="V479">
        <v>32933.440000000002</v>
      </c>
      <c r="W479">
        <v>33926.449999999997</v>
      </c>
      <c r="X479">
        <v>32700</v>
      </c>
      <c r="Y479">
        <v>33540.480000000003</v>
      </c>
      <c r="Z479">
        <v>1321.23</v>
      </c>
      <c r="AA479" t="str">
        <f>TRIM(S479)</f>
        <v>7/2/21</v>
      </c>
      <c r="AB479" t="str">
        <f>LEFT(TRIM(T479),3)</f>
        <v>Jul</v>
      </c>
      <c r="AC479" t="str">
        <f>TRIM(U479)</f>
        <v>BTCUSD</v>
      </c>
      <c r="AD479" t="str">
        <f>TRIM(V479)</f>
        <v>32933.44</v>
      </c>
      <c r="AE479" t="str">
        <f>TRIM(W479)</f>
        <v>33926.45</v>
      </c>
      <c r="AF479" t="str">
        <f>TRIM(X479)</f>
        <v>32700</v>
      </c>
      <c r="AG479" t="str">
        <f>TRIM(Y479)</f>
        <v>33540.48</v>
      </c>
      <c r="AH479" t="str">
        <f>TRIM(Z479)</f>
        <v>1321.23</v>
      </c>
    </row>
    <row r="480" spans="1:34" x14ac:dyDescent="0.25">
      <c r="A480" t="s">
        <v>141</v>
      </c>
      <c r="B480" t="s">
        <v>131</v>
      </c>
      <c r="C480" t="s">
        <v>10</v>
      </c>
      <c r="D480">
        <v>55194.75</v>
      </c>
      <c r="E480">
        <v>57898</v>
      </c>
      <c r="F480">
        <v>54684</v>
      </c>
      <c r="G480">
        <v>57820</v>
      </c>
      <c r="H480">
        <v>1432.56</v>
      </c>
      <c r="I480" t="str">
        <f t="shared" si="56"/>
        <v>5/11/21</v>
      </c>
      <c r="J480" t="str">
        <f t="shared" si="57"/>
        <v>May</v>
      </c>
      <c r="K480" t="str">
        <f t="shared" si="58"/>
        <v>BTCUSD</v>
      </c>
      <c r="L480" t="str">
        <f t="shared" si="59"/>
        <v>55194.75</v>
      </c>
      <c r="M480" t="str">
        <f t="shared" si="60"/>
        <v>57898</v>
      </c>
      <c r="N480" t="str">
        <f t="shared" si="61"/>
        <v>54684</v>
      </c>
      <c r="O480" t="str">
        <f t="shared" si="62"/>
        <v>57820</v>
      </c>
      <c r="P480" t="str">
        <f t="shared" si="63"/>
        <v>1432.56</v>
      </c>
      <c r="S480" s="21" t="s">
        <v>213</v>
      </c>
      <c r="T480" t="s">
        <v>389</v>
      </c>
      <c r="U480" t="s">
        <v>384</v>
      </c>
      <c r="V480">
        <v>4265.1099999999997</v>
      </c>
      <c r="W480">
        <v>4336.84</v>
      </c>
      <c r="X480">
        <v>4262.05</v>
      </c>
      <c r="Y480">
        <v>4323.0600000000004</v>
      </c>
      <c r="Z480">
        <v>3634190000</v>
      </c>
      <c r="AA480" t="str">
        <f>TRIM(S480)</f>
        <v>7/20/21</v>
      </c>
      <c r="AB480" t="str">
        <f>LEFT(TRIM(T480),3)</f>
        <v>Jul</v>
      </c>
      <c r="AC480" t="str">
        <f>TRIM(U480)</f>
        <v>SP500</v>
      </c>
      <c r="AD480" t="str">
        <f>TRIM(V480)</f>
        <v>4265.11</v>
      </c>
      <c r="AE480" t="str">
        <f>TRIM(W480)</f>
        <v>4336.84</v>
      </c>
      <c r="AF480" t="str">
        <f>TRIM(X480)</f>
        <v>4262.05</v>
      </c>
      <c r="AG480" t="str">
        <f>TRIM(Y480)</f>
        <v>4323.06</v>
      </c>
      <c r="AH480" t="str">
        <f>TRIM(Z480)</f>
        <v>3634190000</v>
      </c>
    </row>
    <row r="481" spans="1:34" x14ac:dyDescent="0.25">
      <c r="A481" t="s">
        <v>342</v>
      </c>
      <c r="B481" t="s">
        <v>321</v>
      </c>
      <c r="C481" t="s">
        <v>10</v>
      </c>
      <c r="D481">
        <v>57440.38</v>
      </c>
      <c r="E481">
        <v>59581.52</v>
      </c>
      <c r="F481">
        <v>55648.53</v>
      </c>
      <c r="G481">
        <v>56975.38</v>
      </c>
      <c r="H481">
        <v>1430.31</v>
      </c>
      <c r="I481" t="str">
        <f t="shared" si="56"/>
        <v>11/22/21</v>
      </c>
      <c r="J481" t="str">
        <f t="shared" si="57"/>
        <v>Nov</v>
      </c>
      <c r="K481" t="str">
        <f t="shared" si="58"/>
        <v>BTCUSD</v>
      </c>
      <c r="L481" t="str">
        <f t="shared" si="59"/>
        <v>57440.38</v>
      </c>
      <c r="M481" t="str">
        <f t="shared" si="60"/>
        <v>59581.52</v>
      </c>
      <c r="N481" t="str">
        <f t="shared" si="61"/>
        <v>55648.53</v>
      </c>
      <c r="O481" t="str">
        <f t="shared" si="62"/>
        <v>56975.38</v>
      </c>
      <c r="P481" t="str">
        <f t="shared" si="63"/>
        <v>1430.31</v>
      </c>
      <c r="S481" s="21" t="s">
        <v>213</v>
      </c>
      <c r="T481" t="s">
        <v>194</v>
      </c>
      <c r="U481" t="s">
        <v>10</v>
      </c>
      <c r="V481">
        <v>29605.35</v>
      </c>
      <c r="W481">
        <v>30005.72</v>
      </c>
      <c r="X481">
        <v>29284.35</v>
      </c>
      <c r="Y481">
        <v>29853.86</v>
      </c>
      <c r="Z481">
        <v>2075.2800000000002</v>
      </c>
      <c r="AA481" t="str">
        <f>TRIM(S481)</f>
        <v>7/20/21</v>
      </c>
      <c r="AB481" t="str">
        <f>LEFT(TRIM(T481),3)</f>
        <v>Jul</v>
      </c>
      <c r="AC481" t="str">
        <f>TRIM(U481)</f>
        <v>BTCUSD</v>
      </c>
      <c r="AD481" t="str">
        <f>TRIM(V481)</f>
        <v>29605.35</v>
      </c>
      <c r="AE481" t="str">
        <f>TRIM(W481)</f>
        <v>30005.72</v>
      </c>
      <c r="AF481" t="str">
        <f>TRIM(X481)</f>
        <v>29284.35</v>
      </c>
      <c r="AG481" t="str">
        <f>TRIM(Y481)</f>
        <v>29853.86</v>
      </c>
      <c r="AH481" t="str">
        <f>TRIM(Z481)</f>
        <v>2075.28</v>
      </c>
    </row>
    <row r="482" spans="1:34" x14ac:dyDescent="0.25">
      <c r="A482" t="s">
        <v>328</v>
      </c>
      <c r="B482" t="s">
        <v>321</v>
      </c>
      <c r="C482" t="s">
        <v>10</v>
      </c>
      <c r="D482">
        <v>65235.199999999997</v>
      </c>
      <c r="E482">
        <v>68534.11</v>
      </c>
      <c r="F482">
        <v>65138</v>
      </c>
      <c r="G482">
        <v>68525.75</v>
      </c>
      <c r="H482">
        <v>1421.08</v>
      </c>
      <c r="I482" t="str">
        <f t="shared" si="56"/>
        <v>11/8/21</v>
      </c>
      <c r="J482" t="str">
        <f t="shared" si="57"/>
        <v>Nov</v>
      </c>
      <c r="K482" t="str">
        <f t="shared" si="58"/>
        <v>BTCUSD</v>
      </c>
      <c r="L482" t="str">
        <f t="shared" si="59"/>
        <v>65235.2</v>
      </c>
      <c r="M482" t="str">
        <f t="shared" si="60"/>
        <v>68534.11</v>
      </c>
      <c r="N482" t="str">
        <f t="shared" si="61"/>
        <v>65138</v>
      </c>
      <c r="O482" t="str">
        <f t="shared" si="62"/>
        <v>68525.75</v>
      </c>
      <c r="P482" t="str">
        <f t="shared" si="63"/>
        <v>1421.08</v>
      </c>
      <c r="S482" s="21" t="s">
        <v>214</v>
      </c>
      <c r="T482" t="s">
        <v>389</v>
      </c>
      <c r="U482" t="s">
        <v>384</v>
      </c>
      <c r="V482">
        <v>4331.13</v>
      </c>
      <c r="W482">
        <v>4359.7</v>
      </c>
      <c r="X482">
        <v>4331.13</v>
      </c>
      <c r="Y482">
        <v>4358.6899999999996</v>
      </c>
      <c r="Z482">
        <v>3078550000</v>
      </c>
      <c r="AA482" t="str">
        <f>TRIM(S482)</f>
        <v>7/21/21</v>
      </c>
      <c r="AB482" t="str">
        <f>LEFT(TRIM(T482),3)</f>
        <v>Jul</v>
      </c>
      <c r="AC482" t="str">
        <f>TRIM(U482)</f>
        <v>SP500</v>
      </c>
      <c r="AD482" t="str">
        <f>TRIM(V482)</f>
        <v>4331.13</v>
      </c>
      <c r="AE482" t="str">
        <f>TRIM(W482)</f>
        <v>4359.7</v>
      </c>
      <c r="AF482" t="str">
        <f>TRIM(X482)</f>
        <v>4331.13</v>
      </c>
      <c r="AG482" t="str">
        <f>TRIM(Y482)</f>
        <v>4358.69</v>
      </c>
      <c r="AH482" t="str">
        <f>TRIM(Z482)</f>
        <v>3078550000</v>
      </c>
    </row>
    <row r="483" spans="1:34" x14ac:dyDescent="0.25">
      <c r="A483" t="s">
        <v>351</v>
      </c>
      <c r="B483" t="s">
        <v>352</v>
      </c>
      <c r="C483" t="s">
        <v>10</v>
      </c>
      <c r="D483">
        <v>57404.47</v>
      </c>
      <c r="E483">
        <v>59105.91</v>
      </c>
      <c r="F483">
        <v>55860.02</v>
      </c>
      <c r="G483">
        <v>56362.19</v>
      </c>
      <c r="H483">
        <v>1420.43</v>
      </c>
      <c r="I483" t="str">
        <f t="shared" si="56"/>
        <v>12/1/21</v>
      </c>
      <c r="J483" t="str">
        <f t="shared" si="57"/>
        <v>Dec</v>
      </c>
      <c r="K483" t="str">
        <f t="shared" si="58"/>
        <v>BTCUSD</v>
      </c>
      <c r="L483" t="str">
        <f t="shared" si="59"/>
        <v>57404.47</v>
      </c>
      <c r="M483" t="str">
        <f t="shared" si="60"/>
        <v>59105.91</v>
      </c>
      <c r="N483" t="str">
        <f t="shared" si="61"/>
        <v>55860.02</v>
      </c>
      <c r="O483" t="str">
        <f t="shared" si="62"/>
        <v>56362.19</v>
      </c>
      <c r="P483" t="str">
        <f t="shared" si="63"/>
        <v>1420.43</v>
      </c>
      <c r="S483" s="21" t="s">
        <v>214</v>
      </c>
      <c r="T483" t="s">
        <v>194</v>
      </c>
      <c r="U483" t="s">
        <v>10</v>
      </c>
      <c r="V483">
        <v>29853.86</v>
      </c>
      <c r="W483">
        <v>32950</v>
      </c>
      <c r="X483">
        <v>29853.86</v>
      </c>
      <c r="Y483">
        <v>31947.52</v>
      </c>
      <c r="Z483">
        <v>3023.28</v>
      </c>
      <c r="AA483" t="str">
        <f>TRIM(S483)</f>
        <v>7/21/21</v>
      </c>
      <c r="AB483" t="str">
        <f>LEFT(TRIM(T483),3)</f>
        <v>Jul</v>
      </c>
      <c r="AC483" t="str">
        <f>TRIM(U483)</f>
        <v>BTCUSD</v>
      </c>
      <c r="AD483" t="str">
        <f>TRIM(V483)</f>
        <v>29853.86</v>
      </c>
      <c r="AE483" t="str">
        <f>TRIM(W483)</f>
        <v>32950</v>
      </c>
      <c r="AF483" t="str">
        <f>TRIM(X483)</f>
        <v>29853.86</v>
      </c>
      <c r="AG483" t="str">
        <f>TRIM(Y483)</f>
        <v>31947.52</v>
      </c>
      <c r="AH483" t="str">
        <f>TRIM(Z483)</f>
        <v>3023.28</v>
      </c>
    </row>
    <row r="484" spans="1:34" x14ac:dyDescent="0.25">
      <c r="A484" t="s">
        <v>263</v>
      </c>
      <c r="B484" t="s">
        <v>258</v>
      </c>
      <c r="C484" t="s">
        <v>10</v>
      </c>
      <c r="D484">
        <v>51638.18</v>
      </c>
      <c r="E484">
        <v>52938.78</v>
      </c>
      <c r="F484">
        <v>51003.37</v>
      </c>
      <c r="G484">
        <v>52663.45</v>
      </c>
      <c r="H484">
        <v>1408.74</v>
      </c>
      <c r="I484" t="str">
        <f t="shared" si="56"/>
        <v>9/6/21</v>
      </c>
      <c r="J484" t="str">
        <f t="shared" si="57"/>
        <v>Sep</v>
      </c>
      <c r="K484" t="str">
        <f t="shared" si="58"/>
        <v>BTCUSD</v>
      </c>
      <c r="L484" t="str">
        <f t="shared" si="59"/>
        <v>51638.18</v>
      </c>
      <c r="M484" t="str">
        <f t="shared" si="60"/>
        <v>52938.78</v>
      </c>
      <c r="N484" t="str">
        <f t="shared" si="61"/>
        <v>51003.37</v>
      </c>
      <c r="O484" t="str">
        <f t="shared" si="62"/>
        <v>52663.45</v>
      </c>
      <c r="P484" t="str">
        <f t="shared" si="63"/>
        <v>1408.74</v>
      </c>
      <c r="S484" s="21" t="s">
        <v>215</v>
      </c>
      <c r="T484" t="s">
        <v>389</v>
      </c>
      <c r="U484" t="s">
        <v>384</v>
      </c>
      <c r="V484">
        <v>4361.2700000000004</v>
      </c>
      <c r="W484">
        <v>4369.87</v>
      </c>
      <c r="X484">
        <v>4350.0600000000004</v>
      </c>
      <c r="Y484">
        <v>4367.4799999999996</v>
      </c>
      <c r="Z484">
        <v>2907910000</v>
      </c>
      <c r="AA484" t="str">
        <f>TRIM(S484)</f>
        <v>7/22/21</v>
      </c>
      <c r="AB484" t="str">
        <f>LEFT(TRIM(T484),3)</f>
        <v>Jul</v>
      </c>
      <c r="AC484" t="str">
        <f>TRIM(U484)</f>
        <v>SP500</v>
      </c>
      <c r="AD484" t="str">
        <f>TRIM(V484)</f>
        <v>4361.27</v>
      </c>
      <c r="AE484" t="str">
        <f>TRIM(W484)</f>
        <v>4369.87</v>
      </c>
      <c r="AF484" t="str">
        <f>TRIM(X484)</f>
        <v>4350.06</v>
      </c>
      <c r="AG484" t="str">
        <f>TRIM(Y484)</f>
        <v>4367.48</v>
      </c>
      <c r="AH484" t="str">
        <f>TRIM(Z484)</f>
        <v>2907910000</v>
      </c>
    </row>
    <row r="485" spans="1:34" x14ac:dyDescent="0.25">
      <c r="A485" t="s">
        <v>283</v>
      </c>
      <c r="B485" t="s">
        <v>258</v>
      </c>
      <c r="C485" t="s">
        <v>10</v>
      </c>
      <c r="D485">
        <v>42239.94</v>
      </c>
      <c r="E485">
        <v>44350</v>
      </c>
      <c r="F485">
        <v>40801.19</v>
      </c>
      <c r="G485">
        <v>44024.27</v>
      </c>
      <c r="H485">
        <v>1395.68</v>
      </c>
      <c r="I485" t="str">
        <f t="shared" si="56"/>
        <v>9/26/21</v>
      </c>
      <c r="J485" t="str">
        <f t="shared" si="57"/>
        <v>Sep</v>
      </c>
      <c r="K485" t="str">
        <f t="shared" si="58"/>
        <v>BTCUSD</v>
      </c>
      <c r="L485" t="str">
        <f t="shared" si="59"/>
        <v>42239.94</v>
      </c>
      <c r="M485" t="str">
        <f t="shared" si="60"/>
        <v>44350</v>
      </c>
      <c r="N485" t="str">
        <f t="shared" si="61"/>
        <v>40801.19</v>
      </c>
      <c r="O485" t="str">
        <f t="shared" si="62"/>
        <v>44024.27</v>
      </c>
      <c r="P485" t="str">
        <f t="shared" si="63"/>
        <v>1395.68</v>
      </c>
      <c r="S485" s="21" t="s">
        <v>215</v>
      </c>
      <c r="T485" t="s">
        <v>194</v>
      </c>
      <c r="U485" t="s">
        <v>10</v>
      </c>
      <c r="V485">
        <v>31947.52</v>
      </c>
      <c r="W485">
        <v>32806.46</v>
      </c>
      <c r="X485">
        <v>31732.34</v>
      </c>
      <c r="Y485">
        <v>32598.43</v>
      </c>
      <c r="Z485">
        <v>1223.0999999999999</v>
      </c>
      <c r="AA485" t="str">
        <f>TRIM(S485)</f>
        <v>7/22/21</v>
      </c>
      <c r="AB485" t="str">
        <f>LEFT(TRIM(T485),3)</f>
        <v>Jul</v>
      </c>
      <c r="AC485" t="str">
        <f>TRIM(U485)</f>
        <v>BTCUSD</v>
      </c>
      <c r="AD485" t="str">
        <f>TRIM(V485)</f>
        <v>31947.52</v>
      </c>
      <c r="AE485" t="str">
        <f>TRIM(W485)</f>
        <v>32806.46</v>
      </c>
      <c r="AF485" t="str">
        <f>TRIM(X485)</f>
        <v>31732.34</v>
      </c>
      <c r="AG485" t="str">
        <f>TRIM(Y485)</f>
        <v>32598.43</v>
      </c>
      <c r="AH485" t="str">
        <f>TRIM(Z485)</f>
        <v>1223.1</v>
      </c>
    </row>
    <row r="486" spans="1:34" x14ac:dyDescent="0.25">
      <c r="A486" t="s">
        <v>252</v>
      </c>
      <c r="B486" t="s">
        <v>226</v>
      </c>
      <c r="C486" t="s">
        <v>10</v>
      </c>
      <c r="D486">
        <v>46845.94</v>
      </c>
      <c r="E486">
        <v>49313.26</v>
      </c>
      <c r="F486">
        <v>46603.360000000001</v>
      </c>
      <c r="G486">
        <v>48900.01</v>
      </c>
      <c r="H486">
        <v>1383.21</v>
      </c>
      <c r="I486" t="str">
        <f t="shared" si="56"/>
        <v>8/27/21</v>
      </c>
      <c r="J486" t="str">
        <f t="shared" si="57"/>
        <v>Aug</v>
      </c>
      <c r="K486" t="str">
        <f t="shared" si="58"/>
        <v>BTCUSD</v>
      </c>
      <c r="L486" t="str">
        <f t="shared" si="59"/>
        <v>46845.94</v>
      </c>
      <c r="M486" t="str">
        <f t="shared" si="60"/>
        <v>49313.26</v>
      </c>
      <c r="N486" t="str">
        <f t="shared" si="61"/>
        <v>46603.36</v>
      </c>
      <c r="O486" t="str">
        <f t="shared" si="62"/>
        <v>48900.01</v>
      </c>
      <c r="P486" t="str">
        <f t="shared" si="63"/>
        <v>1383.21</v>
      </c>
      <c r="S486" s="21" t="s">
        <v>216</v>
      </c>
      <c r="T486" t="s">
        <v>389</v>
      </c>
      <c r="U486" t="s">
        <v>384</v>
      </c>
      <c r="V486">
        <v>4381.2</v>
      </c>
      <c r="W486">
        <v>4415.18</v>
      </c>
      <c r="X486">
        <v>4381.2</v>
      </c>
      <c r="Y486">
        <v>4411.79</v>
      </c>
      <c r="Z486">
        <v>3490730000</v>
      </c>
      <c r="AA486" t="str">
        <f>TRIM(S486)</f>
        <v>7/23/21</v>
      </c>
      <c r="AB486" t="str">
        <f>LEFT(TRIM(T486),3)</f>
        <v>Jul</v>
      </c>
      <c r="AC486" t="str">
        <f>TRIM(U486)</f>
        <v>SP500</v>
      </c>
      <c r="AD486" t="str">
        <f>TRIM(V486)</f>
        <v>4381.2</v>
      </c>
      <c r="AE486" t="str">
        <f>TRIM(W486)</f>
        <v>4415.18</v>
      </c>
      <c r="AF486" t="str">
        <f>TRIM(X486)</f>
        <v>4381.2</v>
      </c>
      <c r="AG486" t="str">
        <f>TRIM(Y486)</f>
        <v>4411.79</v>
      </c>
      <c r="AH486" t="str">
        <f>TRIM(Z486)</f>
        <v>3490730000</v>
      </c>
    </row>
    <row r="487" spans="1:34" x14ac:dyDescent="0.25">
      <c r="A487" t="s">
        <v>36</v>
      </c>
      <c r="B487" t="s">
        <v>9</v>
      </c>
      <c r="C487" t="s">
        <v>10</v>
      </c>
      <c r="D487">
        <v>33289.129999999997</v>
      </c>
      <c r="E487">
        <v>34805.65</v>
      </c>
      <c r="F487">
        <v>33153.17</v>
      </c>
      <c r="G487">
        <v>33949.79</v>
      </c>
      <c r="H487">
        <v>1379.03</v>
      </c>
      <c r="I487" t="str">
        <f t="shared" si="56"/>
        <v>1/30/21</v>
      </c>
      <c r="J487" t="str">
        <f t="shared" si="57"/>
        <v>Jan</v>
      </c>
      <c r="K487" t="str">
        <f t="shared" si="58"/>
        <v>BTCUSD</v>
      </c>
      <c r="L487" t="str">
        <f t="shared" si="59"/>
        <v>33289.13</v>
      </c>
      <c r="M487" t="str">
        <f t="shared" si="60"/>
        <v>34805.65</v>
      </c>
      <c r="N487" t="str">
        <f t="shared" si="61"/>
        <v>33153.17</v>
      </c>
      <c r="O487" t="str">
        <f t="shared" si="62"/>
        <v>33949.79</v>
      </c>
      <c r="P487" t="str">
        <f t="shared" si="63"/>
        <v>1379.03</v>
      </c>
      <c r="S487" s="21" t="s">
        <v>216</v>
      </c>
      <c r="T487" t="s">
        <v>194</v>
      </c>
      <c r="U487" t="s">
        <v>10</v>
      </c>
      <c r="V487">
        <v>32598.43</v>
      </c>
      <c r="W487">
        <v>33800</v>
      </c>
      <c r="X487">
        <v>32000</v>
      </c>
      <c r="Y487">
        <v>33689.58</v>
      </c>
      <c r="Z487">
        <v>1319.58</v>
      </c>
      <c r="AA487" t="str">
        <f>TRIM(S487)</f>
        <v>7/23/21</v>
      </c>
      <c r="AB487" t="str">
        <f>LEFT(TRIM(T487),3)</f>
        <v>Jul</v>
      </c>
      <c r="AC487" t="str">
        <f>TRIM(U487)</f>
        <v>BTCUSD</v>
      </c>
      <c r="AD487" t="str">
        <f>TRIM(V487)</f>
        <v>32598.43</v>
      </c>
      <c r="AE487" t="str">
        <f>TRIM(W487)</f>
        <v>33800</v>
      </c>
      <c r="AF487" t="str">
        <f>TRIM(X487)</f>
        <v>32000</v>
      </c>
      <c r="AG487" t="str">
        <f>TRIM(Y487)</f>
        <v>33689.58</v>
      </c>
      <c r="AH487" t="str">
        <f>TRIM(Z487)</f>
        <v>1319.58</v>
      </c>
    </row>
    <row r="488" spans="1:34" x14ac:dyDescent="0.25">
      <c r="A488" t="s">
        <v>249</v>
      </c>
      <c r="B488" t="s">
        <v>226</v>
      </c>
      <c r="C488" t="s">
        <v>10</v>
      </c>
      <c r="D488">
        <v>49350</v>
      </c>
      <c r="E488">
        <v>49867.71</v>
      </c>
      <c r="F488">
        <v>47614.3</v>
      </c>
      <c r="G488">
        <v>47995.78</v>
      </c>
      <c r="H488">
        <v>1369.87</v>
      </c>
      <c r="I488" t="str">
        <f t="shared" si="56"/>
        <v>8/24/21</v>
      </c>
      <c r="J488" t="str">
        <f t="shared" si="57"/>
        <v>Aug</v>
      </c>
      <c r="K488" t="str">
        <f t="shared" si="58"/>
        <v>BTCUSD</v>
      </c>
      <c r="L488" t="str">
        <f t="shared" si="59"/>
        <v>49350</v>
      </c>
      <c r="M488" t="str">
        <f t="shared" si="60"/>
        <v>49867.71</v>
      </c>
      <c r="N488" t="str">
        <f t="shared" si="61"/>
        <v>47614.3</v>
      </c>
      <c r="O488" t="str">
        <f t="shared" si="62"/>
        <v>47995.78</v>
      </c>
      <c r="P488" t="str">
        <f t="shared" si="63"/>
        <v>1369.87</v>
      </c>
      <c r="S488" s="21" t="s">
        <v>217</v>
      </c>
      <c r="T488" t="s">
        <v>194</v>
      </c>
      <c r="U488" t="s">
        <v>10</v>
      </c>
      <c r="V488">
        <v>33689.58</v>
      </c>
      <c r="W488">
        <v>34525.5</v>
      </c>
      <c r="X488">
        <v>33582.400000000001</v>
      </c>
      <c r="Y488">
        <v>34192.14</v>
      </c>
      <c r="Z488">
        <v>785.46</v>
      </c>
      <c r="AA488" t="str">
        <f>TRIM(S488)</f>
        <v>7/24/21</v>
      </c>
      <c r="AB488" t="str">
        <f>LEFT(TRIM(T488),3)</f>
        <v>Jul</v>
      </c>
      <c r="AC488" t="str">
        <f>TRIM(U488)</f>
        <v>BTCUSD</v>
      </c>
      <c r="AD488" t="str">
        <f>TRIM(V488)</f>
        <v>33689.58</v>
      </c>
      <c r="AE488" t="str">
        <f>TRIM(W488)</f>
        <v>34525.5</v>
      </c>
      <c r="AF488" t="str">
        <f>TRIM(X488)</f>
        <v>33582.4</v>
      </c>
      <c r="AG488" t="str">
        <f>TRIM(Y488)</f>
        <v>34192.14</v>
      </c>
      <c r="AH488" t="str">
        <f>TRIM(Z488)</f>
        <v>785.46</v>
      </c>
    </row>
    <row r="489" spans="1:34" x14ac:dyDescent="0.25">
      <c r="A489" t="s">
        <v>240</v>
      </c>
      <c r="B489" t="s">
        <v>226</v>
      </c>
      <c r="C489" t="s">
        <v>10</v>
      </c>
      <c r="D489">
        <v>46910.99</v>
      </c>
      <c r="E489">
        <v>48044.25</v>
      </c>
      <c r="F489">
        <v>45509.51</v>
      </c>
      <c r="G489">
        <v>47400.89</v>
      </c>
      <c r="H489">
        <v>1360.76</v>
      </c>
      <c r="I489" t="str">
        <f t="shared" si="56"/>
        <v>8/15/21</v>
      </c>
      <c r="J489" t="str">
        <f t="shared" si="57"/>
        <v>Aug</v>
      </c>
      <c r="K489" t="str">
        <f t="shared" si="58"/>
        <v>BTCUSD</v>
      </c>
      <c r="L489" t="str">
        <f t="shared" si="59"/>
        <v>46910.99</v>
      </c>
      <c r="M489" t="str">
        <f t="shared" si="60"/>
        <v>48044.25</v>
      </c>
      <c r="N489" t="str">
        <f t="shared" si="61"/>
        <v>45509.51</v>
      </c>
      <c r="O489" t="str">
        <f t="shared" si="62"/>
        <v>47400.89</v>
      </c>
      <c r="P489" t="str">
        <f t="shared" si="63"/>
        <v>1360.76</v>
      </c>
      <c r="S489" s="21" t="s">
        <v>218</v>
      </c>
      <c r="T489" t="s">
        <v>194</v>
      </c>
      <c r="U489" t="s">
        <v>10</v>
      </c>
      <c r="V489">
        <v>34192.14</v>
      </c>
      <c r="W489">
        <v>39782.93</v>
      </c>
      <c r="X489">
        <v>33894.22</v>
      </c>
      <c r="Y489">
        <v>38312.57</v>
      </c>
      <c r="Z489">
        <v>3558.08</v>
      </c>
      <c r="AA489" t="str">
        <f>TRIM(S489)</f>
        <v>7/25/21</v>
      </c>
      <c r="AB489" t="str">
        <f>LEFT(TRIM(T489),3)</f>
        <v>Jul</v>
      </c>
      <c r="AC489" t="str">
        <f>TRIM(U489)</f>
        <v>BTCUSD</v>
      </c>
      <c r="AD489" t="str">
        <f>TRIM(V489)</f>
        <v>34192.14</v>
      </c>
      <c r="AE489" t="str">
        <f>TRIM(W489)</f>
        <v>39782.93</v>
      </c>
      <c r="AF489" t="str">
        <f>TRIM(X489)</f>
        <v>33894.22</v>
      </c>
      <c r="AG489" t="str">
        <f>TRIM(Y489)</f>
        <v>38312.57</v>
      </c>
      <c r="AH489" t="str">
        <f>TRIM(Z489)</f>
        <v>3558.08</v>
      </c>
    </row>
    <row r="490" spans="1:34" x14ac:dyDescent="0.25">
      <c r="A490" t="s">
        <v>209</v>
      </c>
      <c r="B490" t="s">
        <v>194</v>
      </c>
      <c r="C490" t="s">
        <v>10</v>
      </c>
      <c r="D490">
        <v>31924.93</v>
      </c>
      <c r="E490">
        <v>32252.21</v>
      </c>
      <c r="F490">
        <v>31027.01</v>
      </c>
      <c r="G490">
        <v>31313.83</v>
      </c>
      <c r="H490">
        <v>1355.02</v>
      </c>
      <c r="I490" t="str">
        <f t="shared" si="56"/>
        <v>7/16/21</v>
      </c>
      <c r="J490" t="str">
        <f t="shared" si="57"/>
        <v>Jul</v>
      </c>
      <c r="K490" t="str">
        <f t="shared" si="58"/>
        <v>BTCUSD</v>
      </c>
      <c r="L490" t="str">
        <f t="shared" si="59"/>
        <v>31924.93</v>
      </c>
      <c r="M490" t="str">
        <f t="shared" si="60"/>
        <v>32252.21</v>
      </c>
      <c r="N490" t="str">
        <f t="shared" si="61"/>
        <v>31027.01</v>
      </c>
      <c r="O490" t="str">
        <f t="shared" si="62"/>
        <v>31313.83</v>
      </c>
      <c r="P490" t="str">
        <f t="shared" si="63"/>
        <v>1355.02</v>
      </c>
      <c r="S490" s="21" t="s">
        <v>219</v>
      </c>
      <c r="T490" t="s">
        <v>389</v>
      </c>
      <c r="U490" t="s">
        <v>384</v>
      </c>
      <c r="V490">
        <v>4409.58</v>
      </c>
      <c r="W490">
        <v>4422.7299999999996</v>
      </c>
      <c r="X490">
        <v>4405.45</v>
      </c>
      <c r="Y490">
        <v>4422.3</v>
      </c>
      <c r="Z490">
        <v>2679110000</v>
      </c>
      <c r="AA490" t="str">
        <f>TRIM(S490)</f>
        <v>7/26/21</v>
      </c>
      <c r="AB490" t="str">
        <f>LEFT(TRIM(T490),3)</f>
        <v>Jul</v>
      </c>
      <c r="AC490" t="str">
        <f>TRIM(U490)</f>
        <v>SP500</v>
      </c>
      <c r="AD490" t="str">
        <f>TRIM(V490)</f>
        <v>4409.58</v>
      </c>
      <c r="AE490" t="str">
        <f>TRIM(W490)</f>
        <v>4422.73</v>
      </c>
      <c r="AF490" t="str">
        <f>TRIM(X490)</f>
        <v>4405.45</v>
      </c>
      <c r="AG490" t="str">
        <f>TRIM(Y490)</f>
        <v>4422.3</v>
      </c>
      <c r="AH490" t="str">
        <f>TRIM(Z490)</f>
        <v>2679110000</v>
      </c>
    </row>
    <row r="491" spans="1:34" x14ac:dyDescent="0.25">
      <c r="A491" t="s">
        <v>83</v>
      </c>
      <c r="B491" t="s">
        <v>68</v>
      </c>
      <c r="C491" t="s">
        <v>10</v>
      </c>
      <c r="D491">
        <v>54255.040000000001</v>
      </c>
      <c r="E491">
        <v>57185.78</v>
      </c>
      <c r="F491">
        <v>53589</v>
      </c>
      <c r="G491">
        <v>55548.73</v>
      </c>
      <c r="H491">
        <v>1350.97</v>
      </c>
      <c r="I491" t="str">
        <f t="shared" si="56"/>
        <v>3/16/21</v>
      </c>
      <c r="J491" t="str">
        <f t="shared" si="57"/>
        <v>Mar</v>
      </c>
      <c r="K491" t="str">
        <f t="shared" si="58"/>
        <v>BTCUSD</v>
      </c>
      <c r="L491" t="str">
        <f t="shared" si="59"/>
        <v>54255.04</v>
      </c>
      <c r="M491" t="str">
        <f t="shared" si="60"/>
        <v>57185.78</v>
      </c>
      <c r="N491" t="str">
        <f t="shared" si="61"/>
        <v>53589</v>
      </c>
      <c r="O491" t="str">
        <f t="shared" si="62"/>
        <v>55548.73</v>
      </c>
      <c r="P491" t="str">
        <f t="shared" si="63"/>
        <v>1350.97</v>
      </c>
      <c r="S491" s="21" t="s">
        <v>219</v>
      </c>
      <c r="T491" t="s">
        <v>194</v>
      </c>
      <c r="U491" t="s">
        <v>10</v>
      </c>
      <c r="V491">
        <v>38312.57</v>
      </c>
      <c r="W491">
        <v>40572.449999999997</v>
      </c>
      <c r="X491">
        <v>36400</v>
      </c>
      <c r="Y491">
        <v>36851.519999999997</v>
      </c>
      <c r="Z491">
        <v>5021.1099999999997</v>
      </c>
      <c r="AA491" t="str">
        <f>TRIM(S491)</f>
        <v>7/26/21</v>
      </c>
      <c r="AB491" t="str">
        <f>LEFT(TRIM(T491),3)</f>
        <v>Jul</v>
      </c>
      <c r="AC491" t="str">
        <f>TRIM(U491)</f>
        <v>BTCUSD</v>
      </c>
      <c r="AD491" t="str">
        <f>TRIM(V491)</f>
        <v>38312.57</v>
      </c>
      <c r="AE491" t="str">
        <f>TRIM(W491)</f>
        <v>40572.45</v>
      </c>
      <c r="AF491" t="str">
        <f>TRIM(X491)</f>
        <v>36400</v>
      </c>
      <c r="AG491" t="str">
        <f>TRIM(Y491)</f>
        <v>36851.52</v>
      </c>
      <c r="AH491" t="str">
        <f>TRIM(Z491)</f>
        <v>5021.11</v>
      </c>
    </row>
    <row r="492" spans="1:34" x14ac:dyDescent="0.25">
      <c r="A492" t="s">
        <v>58</v>
      </c>
      <c r="B492" t="s">
        <v>39</v>
      </c>
      <c r="C492" t="s">
        <v>10</v>
      </c>
      <c r="D492">
        <v>55761.1</v>
      </c>
      <c r="E492">
        <v>57500</v>
      </c>
      <c r="F492">
        <v>54000</v>
      </c>
      <c r="G492">
        <v>56541.2</v>
      </c>
      <c r="H492">
        <v>1349.19</v>
      </c>
      <c r="I492" t="str">
        <f t="shared" si="56"/>
        <v>2/20/21</v>
      </c>
      <c r="J492" t="str">
        <f t="shared" si="57"/>
        <v>Feb</v>
      </c>
      <c r="K492" t="str">
        <f t="shared" si="58"/>
        <v>BTCUSD</v>
      </c>
      <c r="L492" t="str">
        <f t="shared" si="59"/>
        <v>55761.1</v>
      </c>
      <c r="M492" t="str">
        <f t="shared" si="60"/>
        <v>57500</v>
      </c>
      <c r="N492" t="str">
        <f t="shared" si="61"/>
        <v>54000</v>
      </c>
      <c r="O492" t="str">
        <f t="shared" si="62"/>
        <v>56541.2</v>
      </c>
      <c r="P492" t="str">
        <f t="shared" si="63"/>
        <v>1349.19</v>
      </c>
      <c r="S492" s="21" t="s">
        <v>220</v>
      </c>
      <c r="T492" t="s">
        <v>389</v>
      </c>
      <c r="U492" t="s">
        <v>384</v>
      </c>
      <c r="V492">
        <v>4416.38</v>
      </c>
      <c r="W492">
        <v>4416.38</v>
      </c>
      <c r="X492">
        <v>4372.51</v>
      </c>
      <c r="Y492">
        <v>4401.46</v>
      </c>
      <c r="Z492">
        <v>3381080000</v>
      </c>
      <c r="AA492" t="str">
        <f>TRIM(S492)</f>
        <v>7/27/21</v>
      </c>
      <c r="AB492" t="str">
        <f>LEFT(TRIM(T492),3)</f>
        <v>Jul</v>
      </c>
      <c r="AC492" t="str">
        <f>TRIM(U492)</f>
        <v>SP500</v>
      </c>
      <c r="AD492" t="str">
        <f>TRIM(V492)</f>
        <v>4416.38</v>
      </c>
      <c r="AE492" t="str">
        <f>TRIM(W492)</f>
        <v>4416.38</v>
      </c>
      <c r="AF492" t="str">
        <f>TRIM(X492)</f>
        <v>4372.51</v>
      </c>
      <c r="AG492" t="str">
        <f>TRIM(Y492)</f>
        <v>4401.46</v>
      </c>
      <c r="AH492" t="str">
        <f>TRIM(Z492)</f>
        <v>3381080000</v>
      </c>
    </row>
    <row r="493" spans="1:34" x14ac:dyDescent="0.25">
      <c r="A493" t="s">
        <v>109</v>
      </c>
      <c r="B493" t="s">
        <v>100</v>
      </c>
      <c r="C493" t="s">
        <v>10</v>
      </c>
      <c r="D493">
        <v>59160</v>
      </c>
      <c r="E493">
        <v>61180</v>
      </c>
      <c r="F493">
        <v>58316.33</v>
      </c>
      <c r="G493">
        <v>60240.83</v>
      </c>
      <c r="H493">
        <v>1344.77</v>
      </c>
      <c r="I493" t="str">
        <f t="shared" si="56"/>
        <v>4/10/21</v>
      </c>
      <c r="J493" t="str">
        <f t="shared" si="57"/>
        <v>Apr</v>
      </c>
      <c r="K493" t="str">
        <f t="shared" si="58"/>
        <v>BTCUSD</v>
      </c>
      <c r="L493" t="str">
        <f t="shared" si="59"/>
        <v>59160</v>
      </c>
      <c r="M493" t="str">
        <f t="shared" si="60"/>
        <v>61180</v>
      </c>
      <c r="N493" t="str">
        <f t="shared" si="61"/>
        <v>58316.33</v>
      </c>
      <c r="O493" t="str">
        <f t="shared" si="62"/>
        <v>60240.83</v>
      </c>
      <c r="P493" t="str">
        <f t="shared" si="63"/>
        <v>1344.77</v>
      </c>
      <c r="S493" s="21" t="s">
        <v>220</v>
      </c>
      <c r="T493" t="s">
        <v>194</v>
      </c>
      <c r="U493" t="s">
        <v>10</v>
      </c>
      <c r="V493">
        <v>36851.519999999997</v>
      </c>
      <c r="W493">
        <v>40366.57</v>
      </c>
      <c r="X493">
        <v>36713.129999999997</v>
      </c>
      <c r="Y493">
        <v>39848.44</v>
      </c>
      <c r="Z493">
        <v>5729.11</v>
      </c>
      <c r="AA493" t="str">
        <f>TRIM(S493)</f>
        <v>7/27/21</v>
      </c>
      <c r="AB493" t="str">
        <f>LEFT(TRIM(T493),3)</f>
        <v>Jul</v>
      </c>
      <c r="AC493" t="str">
        <f>TRIM(U493)</f>
        <v>BTCUSD</v>
      </c>
      <c r="AD493" t="str">
        <f>TRIM(V493)</f>
        <v>36851.52</v>
      </c>
      <c r="AE493" t="str">
        <f>TRIM(W493)</f>
        <v>40366.57</v>
      </c>
      <c r="AF493" t="str">
        <f>TRIM(X493)</f>
        <v>36713.13</v>
      </c>
      <c r="AG493" t="str">
        <f>TRIM(Y493)</f>
        <v>39848.44</v>
      </c>
      <c r="AH493" t="str">
        <f>TRIM(Z493)</f>
        <v>5729.11</v>
      </c>
    </row>
    <row r="494" spans="1:34" x14ac:dyDescent="0.25">
      <c r="A494" t="s">
        <v>111</v>
      </c>
      <c r="B494" t="s">
        <v>100</v>
      </c>
      <c r="C494" t="s">
        <v>10</v>
      </c>
      <c r="D494">
        <v>60325.66</v>
      </c>
      <c r="E494">
        <v>61197.09</v>
      </c>
      <c r="F494">
        <v>59400.01</v>
      </c>
      <c r="G494">
        <v>60415.91</v>
      </c>
      <c r="H494">
        <v>1343.29</v>
      </c>
      <c r="I494" t="str">
        <f t="shared" si="56"/>
        <v>4/12/21</v>
      </c>
      <c r="J494" t="str">
        <f t="shared" si="57"/>
        <v>Apr</v>
      </c>
      <c r="K494" t="str">
        <f t="shared" si="58"/>
        <v>BTCUSD</v>
      </c>
      <c r="L494" t="str">
        <f t="shared" si="59"/>
        <v>60325.66</v>
      </c>
      <c r="M494" t="str">
        <f t="shared" si="60"/>
        <v>61197.09</v>
      </c>
      <c r="N494" t="str">
        <f t="shared" si="61"/>
        <v>59400.01</v>
      </c>
      <c r="O494" t="str">
        <f t="shared" si="62"/>
        <v>60415.91</v>
      </c>
      <c r="P494" t="str">
        <f t="shared" si="63"/>
        <v>1343.29</v>
      </c>
      <c r="S494" s="21" t="s">
        <v>221</v>
      </c>
      <c r="T494" t="s">
        <v>389</v>
      </c>
      <c r="U494" t="s">
        <v>384</v>
      </c>
      <c r="V494">
        <v>4402.95</v>
      </c>
      <c r="W494">
        <v>4415.47</v>
      </c>
      <c r="X494">
        <v>4387.01</v>
      </c>
      <c r="Y494">
        <v>4400.6400000000003</v>
      </c>
      <c r="Z494">
        <v>3215130000</v>
      </c>
      <c r="AA494" t="str">
        <f>TRIM(S494)</f>
        <v>7/28/21</v>
      </c>
      <c r="AB494" t="str">
        <f>LEFT(TRIM(T494),3)</f>
        <v>Jul</v>
      </c>
      <c r="AC494" t="str">
        <f>TRIM(U494)</f>
        <v>SP500</v>
      </c>
      <c r="AD494" t="str">
        <f>TRIM(V494)</f>
        <v>4402.95</v>
      </c>
      <c r="AE494" t="str">
        <f>TRIM(W494)</f>
        <v>4415.47</v>
      </c>
      <c r="AF494" t="str">
        <f>TRIM(X494)</f>
        <v>4387.01</v>
      </c>
      <c r="AG494" t="str">
        <f>TRIM(Y494)</f>
        <v>4400.64</v>
      </c>
      <c r="AH494" t="str">
        <f>TRIM(Z494)</f>
        <v>3215130000</v>
      </c>
    </row>
    <row r="495" spans="1:34" x14ac:dyDescent="0.25">
      <c r="A495" t="s">
        <v>295</v>
      </c>
      <c r="B495" t="s">
        <v>289</v>
      </c>
      <c r="C495" t="s">
        <v>10</v>
      </c>
      <c r="D495">
        <v>54838.9</v>
      </c>
      <c r="E495">
        <v>55231.53</v>
      </c>
      <c r="F495">
        <v>53366</v>
      </c>
      <c r="G495">
        <v>53826.69</v>
      </c>
      <c r="H495">
        <v>1338.83</v>
      </c>
      <c r="I495" t="str">
        <f t="shared" si="56"/>
        <v>10/7/21</v>
      </c>
      <c r="J495" t="str">
        <f t="shared" si="57"/>
        <v>Oct</v>
      </c>
      <c r="K495" t="str">
        <f t="shared" si="58"/>
        <v>BTCUSD</v>
      </c>
      <c r="L495" t="str">
        <f t="shared" si="59"/>
        <v>54838.9</v>
      </c>
      <c r="M495" t="str">
        <f t="shared" si="60"/>
        <v>55231.53</v>
      </c>
      <c r="N495" t="str">
        <f t="shared" si="61"/>
        <v>53366</v>
      </c>
      <c r="O495" t="str">
        <f t="shared" si="62"/>
        <v>53826.69</v>
      </c>
      <c r="P495" t="str">
        <f t="shared" si="63"/>
        <v>1338.83</v>
      </c>
      <c r="S495" s="21" t="s">
        <v>221</v>
      </c>
      <c r="T495" t="s">
        <v>194</v>
      </c>
      <c r="U495" t="s">
        <v>10</v>
      </c>
      <c r="V495">
        <v>39848.44</v>
      </c>
      <c r="W495">
        <v>40928.46</v>
      </c>
      <c r="X495">
        <v>38803.47</v>
      </c>
      <c r="Y495">
        <v>39638.769999999997</v>
      </c>
      <c r="Z495">
        <v>3682.36</v>
      </c>
      <c r="AA495" t="str">
        <f>TRIM(S495)</f>
        <v>7/28/21</v>
      </c>
      <c r="AB495" t="str">
        <f>LEFT(TRIM(T495),3)</f>
        <v>Jul</v>
      </c>
      <c r="AC495" t="str">
        <f>TRIM(U495)</f>
        <v>BTCUSD</v>
      </c>
      <c r="AD495" t="str">
        <f>TRIM(V495)</f>
        <v>39848.44</v>
      </c>
      <c r="AE495" t="str">
        <f>TRIM(W495)</f>
        <v>40928.46</v>
      </c>
      <c r="AF495" t="str">
        <f>TRIM(X495)</f>
        <v>38803.47</v>
      </c>
      <c r="AG495" t="str">
        <f>TRIM(Y495)</f>
        <v>39638.77</v>
      </c>
      <c r="AH495" t="str">
        <f>TRIM(Z495)</f>
        <v>3682.36</v>
      </c>
    </row>
    <row r="496" spans="1:34" x14ac:dyDescent="0.25">
      <c r="A496" t="s">
        <v>114</v>
      </c>
      <c r="B496" t="s">
        <v>100</v>
      </c>
      <c r="C496" t="s">
        <v>10</v>
      </c>
      <c r="D496">
        <v>63063.72</v>
      </c>
      <c r="E496">
        <v>63855.12</v>
      </c>
      <c r="F496">
        <v>62045</v>
      </c>
      <c r="G496">
        <v>62998.68</v>
      </c>
      <c r="H496">
        <v>1328.55</v>
      </c>
      <c r="I496" t="str">
        <f t="shared" si="56"/>
        <v>4/15/21</v>
      </c>
      <c r="J496" t="str">
        <f t="shared" si="57"/>
        <v>Apr</v>
      </c>
      <c r="K496" t="str">
        <f t="shared" si="58"/>
        <v>BTCUSD</v>
      </c>
      <c r="L496" t="str">
        <f t="shared" si="59"/>
        <v>63063.72</v>
      </c>
      <c r="M496" t="str">
        <f t="shared" si="60"/>
        <v>63855.12</v>
      </c>
      <c r="N496" t="str">
        <f t="shared" si="61"/>
        <v>62045</v>
      </c>
      <c r="O496" t="str">
        <f t="shared" si="62"/>
        <v>62998.68</v>
      </c>
      <c r="P496" t="str">
        <f t="shared" si="63"/>
        <v>1328.55</v>
      </c>
      <c r="S496" s="21" t="s">
        <v>222</v>
      </c>
      <c r="T496" t="s">
        <v>389</v>
      </c>
      <c r="U496" t="s">
        <v>384</v>
      </c>
      <c r="V496">
        <v>4403.59</v>
      </c>
      <c r="W496">
        <v>4429.97</v>
      </c>
      <c r="X496">
        <v>4403.59</v>
      </c>
      <c r="Y496">
        <v>4419.1499999999996</v>
      </c>
      <c r="Z496">
        <v>2815510000</v>
      </c>
      <c r="AA496" t="str">
        <f>TRIM(S496)</f>
        <v>7/29/21</v>
      </c>
      <c r="AB496" t="str">
        <f>LEFT(TRIM(T496),3)</f>
        <v>Jul</v>
      </c>
      <c r="AC496" t="str">
        <f>TRIM(U496)</f>
        <v>SP500</v>
      </c>
      <c r="AD496" t="str">
        <f>TRIM(V496)</f>
        <v>4403.59</v>
      </c>
      <c r="AE496" t="str">
        <f>TRIM(W496)</f>
        <v>4429.97</v>
      </c>
      <c r="AF496" t="str">
        <f>TRIM(X496)</f>
        <v>4403.59</v>
      </c>
      <c r="AG496" t="str">
        <f>TRIM(Y496)</f>
        <v>4419.15</v>
      </c>
      <c r="AH496" t="str">
        <f>TRIM(Z496)</f>
        <v>2815510000</v>
      </c>
    </row>
    <row r="497" spans="1:34" x14ac:dyDescent="0.25">
      <c r="A497" t="s">
        <v>245</v>
      </c>
      <c r="B497" t="s">
        <v>226</v>
      </c>
      <c r="C497" t="s">
        <v>10</v>
      </c>
      <c r="D497">
        <v>47042.28</v>
      </c>
      <c r="E497">
        <v>49400</v>
      </c>
      <c r="F497">
        <v>46714.57</v>
      </c>
      <c r="G497">
        <v>48839.62</v>
      </c>
      <c r="H497">
        <v>1328.32</v>
      </c>
      <c r="I497" t="str">
        <f t="shared" si="56"/>
        <v>8/20/21</v>
      </c>
      <c r="J497" t="str">
        <f t="shared" si="57"/>
        <v>Aug</v>
      </c>
      <c r="K497" t="str">
        <f t="shared" si="58"/>
        <v>BTCUSD</v>
      </c>
      <c r="L497" t="str">
        <f t="shared" si="59"/>
        <v>47042.28</v>
      </c>
      <c r="M497" t="str">
        <f t="shared" si="60"/>
        <v>49400</v>
      </c>
      <c r="N497" t="str">
        <f t="shared" si="61"/>
        <v>46714.57</v>
      </c>
      <c r="O497" t="str">
        <f t="shared" si="62"/>
        <v>48839.62</v>
      </c>
      <c r="P497" t="str">
        <f t="shared" si="63"/>
        <v>1328.32</v>
      </c>
      <c r="S497" s="21" t="s">
        <v>222</v>
      </c>
      <c r="T497" t="s">
        <v>194</v>
      </c>
      <c r="U497" t="s">
        <v>10</v>
      </c>
      <c r="V497">
        <v>39638.769999999997</v>
      </c>
      <c r="W497">
        <v>40639.14</v>
      </c>
      <c r="X497">
        <v>39409.4</v>
      </c>
      <c r="Y497">
        <v>39982.79</v>
      </c>
      <c r="Z497">
        <v>1561.72</v>
      </c>
      <c r="AA497" t="str">
        <f>TRIM(S497)</f>
        <v>7/29/21</v>
      </c>
      <c r="AB497" t="str">
        <f>LEFT(TRIM(T497),3)</f>
        <v>Jul</v>
      </c>
      <c r="AC497" t="str">
        <f>TRIM(U497)</f>
        <v>BTCUSD</v>
      </c>
      <c r="AD497" t="str">
        <f>TRIM(V497)</f>
        <v>39638.77</v>
      </c>
      <c r="AE497" t="str">
        <f>TRIM(W497)</f>
        <v>40639.14</v>
      </c>
      <c r="AF497" t="str">
        <f>TRIM(X497)</f>
        <v>39409.4</v>
      </c>
      <c r="AG497" t="str">
        <f>TRIM(Y497)</f>
        <v>39982.79</v>
      </c>
      <c r="AH497" t="str">
        <f>TRIM(Z497)</f>
        <v>1561.72</v>
      </c>
    </row>
    <row r="498" spans="1:34" x14ac:dyDescent="0.25">
      <c r="A498" t="s">
        <v>243</v>
      </c>
      <c r="B498" t="s">
        <v>226</v>
      </c>
      <c r="C498" t="s">
        <v>10</v>
      </c>
      <c r="D498">
        <v>45078.79</v>
      </c>
      <c r="E498">
        <v>46031</v>
      </c>
      <c r="F498">
        <v>44055</v>
      </c>
      <c r="G498">
        <v>44074.77</v>
      </c>
      <c r="H498">
        <v>1324.73</v>
      </c>
      <c r="I498" t="str">
        <f t="shared" si="56"/>
        <v>8/18/21</v>
      </c>
      <c r="J498" t="str">
        <f t="shared" si="57"/>
        <v>Aug</v>
      </c>
      <c r="K498" t="str">
        <f t="shared" si="58"/>
        <v>BTCUSD</v>
      </c>
      <c r="L498" t="str">
        <f t="shared" si="59"/>
        <v>45078.79</v>
      </c>
      <c r="M498" t="str">
        <f t="shared" si="60"/>
        <v>46031</v>
      </c>
      <c r="N498" t="str">
        <f t="shared" si="61"/>
        <v>44055</v>
      </c>
      <c r="O498" t="str">
        <f t="shared" si="62"/>
        <v>44074.77</v>
      </c>
      <c r="P498" t="str">
        <f t="shared" si="63"/>
        <v>1324.73</v>
      </c>
      <c r="S498" s="21" t="s">
        <v>196</v>
      </c>
      <c r="T498" t="s">
        <v>194</v>
      </c>
      <c r="U498" t="s">
        <v>10</v>
      </c>
      <c r="V498">
        <v>33540.480000000003</v>
      </c>
      <c r="W498">
        <v>34942.559999999998</v>
      </c>
      <c r="X498">
        <v>33466.620000000003</v>
      </c>
      <c r="Y498">
        <v>34670</v>
      </c>
      <c r="Z498">
        <v>647.92999999999995</v>
      </c>
      <c r="AA498" t="str">
        <f>TRIM(S498)</f>
        <v>7/3/21</v>
      </c>
      <c r="AB498" t="str">
        <f>LEFT(TRIM(T498),3)</f>
        <v>Jul</v>
      </c>
      <c r="AC498" t="str">
        <f>TRIM(U498)</f>
        <v>BTCUSD</v>
      </c>
      <c r="AD498" t="str">
        <f>TRIM(V498)</f>
        <v>33540.48</v>
      </c>
      <c r="AE498" t="str">
        <f>TRIM(W498)</f>
        <v>34942.56</v>
      </c>
      <c r="AF498" t="str">
        <f>TRIM(X498)</f>
        <v>33466.62</v>
      </c>
      <c r="AG498" t="str">
        <f>TRIM(Y498)</f>
        <v>34670</v>
      </c>
      <c r="AH498" t="str">
        <f>TRIM(Z498)</f>
        <v>647.93</v>
      </c>
    </row>
    <row r="499" spans="1:34" x14ac:dyDescent="0.25">
      <c r="A499" t="s">
        <v>198</v>
      </c>
      <c r="B499" t="s">
        <v>194</v>
      </c>
      <c r="C499" t="s">
        <v>10</v>
      </c>
      <c r="D499">
        <v>34360.839999999997</v>
      </c>
      <c r="E499">
        <v>34559.72</v>
      </c>
      <c r="F499">
        <v>33100</v>
      </c>
      <c r="G499">
        <v>33942.22</v>
      </c>
      <c r="H499">
        <v>1323.66</v>
      </c>
      <c r="I499" t="str">
        <f t="shared" si="56"/>
        <v>7/5/21</v>
      </c>
      <c r="J499" t="str">
        <f t="shared" si="57"/>
        <v>Jul</v>
      </c>
      <c r="K499" t="str">
        <f t="shared" si="58"/>
        <v>BTCUSD</v>
      </c>
      <c r="L499" t="str">
        <f t="shared" si="59"/>
        <v>34360.84</v>
      </c>
      <c r="M499" t="str">
        <f t="shared" si="60"/>
        <v>34559.72</v>
      </c>
      <c r="N499" t="str">
        <f t="shared" si="61"/>
        <v>33100</v>
      </c>
      <c r="O499" t="str">
        <f t="shared" si="62"/>
        <v>33942.22</v>
      </c>
      <c r="P499" t="str">
        <f t="shared" si="63"/>
        <v>1323.66</v>
      </c>
      <c r="S499" s="21" t="s">
        <v>223</v>
      </c>
      <c r="T499" t="s">
        <v>389</v>
      </c>
      <c r="U499" t="s">
        <v>384</v>
      </c>
      <c r="V499">
        <v>4395.12</v>
      </c>
      <c r="W499">
        <v>4412.25</v>
      </c>
      <c r="X499">
        <v>4389.6499999999996</v>
      </c>
      <c r="Y499">
        <v>4395.26</v>
      </c>
      <c r="Z499">
        <v>2861600000</v>
      </c>
      <c r="AA499" t="str">
        <f>TRIM(S499)</f>
        <v>7/30/21</v>
      </c>
      <c r="AB499" t="str">
        <f>LEFT(TRIM(T499),3)</f>
        <v>Jul</v>
      </c>
      <c r="AC499" t="str">
        <f>TRIM(U499)</f>
        <v>SP500</v>
      </c>
      <c r="AD499" t="str">
        <f>TRIM(V499)</f>
        <v>4395.12</v>
      </c>
      <c r="AE499" t="str">
        <f>TRIM(W499)</f>
        <v>4412.25</v>
      </c>
      <c r="AF499" t="str">
        <f>TRIM(X499)</f>
        <v>4389.65</v>
      </c>
      <c r="AG499" t="str">
        <f>TRIM(Y499)</f>
        <v>4395.26</v>
      </c>
      <c r="AH499" t="str">
        <f>TRIM(Z499)</f>
        <v>2861600000</v>
      </c>
    </row>
    <row r="500" spans="1:34" x14ac:dyDescent="0.25">
      <c r="A500" t="s">
        <v>205</v>
      </c>
      <c r="B500" t="s">
        <v>194</v>
      </c>
      <c r="C500" t="s">
        <v>10</v>
      </c>
      <c r="D500">
        <v>34452.39</v>
      </c>
      <c r="E500">
        <v>34670.21</v>
      </c>
      <c r="F500">
        <v>32669.89</v>
      </c>
      <c r="G500">
        <v>33087.26</v>
      </c>
      <c r="H500">
        <v>1322.29</v>
      </c>
      <c r="I500" t="str">
        <f t="shared" si="56"/>
        <v>7/12/21</v>
      </c>
      <c r="J500" t="str">
        <f t="shared" si="57"/>
        <v>Jul</v>
      </c>
      <c r="K500" t="str">
        <f t="shared" si="58"/>
        <v>BTCUSD</v>
      </c>
      <c r="L500" t="str">
        <f t="shared" si="59"/>
        <v>34452.39</v>
      </c>
      <c r="M500" t="str">
        <f t="shared" si="60"/>
        <v>34670.21</v>
      </c>
      <c r="N500" t="str">
        <f t="shared" si="61"/>
        <v>32669.89</v>
      </c>
      <c r="O500" t="str">
        <f t="shared" si="62"/>
        <v>33087.26</v>
      </c>
      <c r="P500" t="str">
        <f t="shared" si="63"/>
        <v>1322.29</v>
      </c>
      <c r="S500" s="21" t="s">
        <v>223</v>
      </c>
      <c r="T500" t="s">
        <v>194</v>
      </c>
      <c r="U500" t="s">
        <v>10</v>
      </c>
      <c r="V500">
        <v>39982.79</v>
      </c>
      <c r="W500">
        <v>42400</v>
      </c>
      <c r="X500">
        <v>38350</v>
      </c>
      <c r="Y500">
        <v>41840.36</v>
      </c>
      <c r="Z500">
        <v>2600.84</v>
      </c>
      <c r="AA500" t="str">
        <f>TRIM(S500)</f>
        <v>7/30/21</v>
      </c>
      <c r="AB500" t="str">
        <f>LEFT(TRIM(T500),3)</f>
        <v>Jul</v>
      </c>
      <c r="AC500" t="str">
        <f>TRIM(U500)</f>
        <v>BTCUSD</v>
      </c>
      <c r="AD500" t="str">
        <f>TRIM(V500)</f>
        <v>39982.79</v>
      </c>
      <c r="AE500" t="str">
        <f>TRIM(W500)</f>
        <v>42400</v>
      </c>
      <c r="AF500" t="str">
        <f>TRIM(X500)</f>
        <v>38350</v>
      </c>
      <c r="AG500" t="str">
        <f>TRIM(Y500)</f>
        <v>41840.36</v>
      </c>
      <c r="AH500" t="str">
        <f>TRIM(Z500)</f>
        <v>2600.84</v>
      </c>
    </row>
    <row r="501" spans="1:34" x14ac:dyDescent="0.25">
      <c r="A501" t="s">
        <v>195</v>
      </c>
      <c r="B501" t="s">
        <v>194</v>
      </c>
      <c r="C501" t="s">
        <v>10</v>
      </c>
      <c r="D501">
        <v>32933.440000000002</v>
      </c>
      <c r="E501">
        <v>33926.449999999997</v>
      </c>
      <c r="F501">
        <v>32700</v>
      </c>
      <c r="G501">
        <v>33540.480000000003</v>
      </c>
      <c r="H501">
        <v>1321.23</v>
      </c>
      <c r="I501" t="str">
        <f t="shared" si="56"/>
        <v>7/2/21</v>
      </c>
      <c r="J501" t="str">
        <f t="shared" si="57"/>
        <v>Jul</v>
      </c>
      <c r="K501" t="str">
        <f t="shared" si="58"/>
        <v>BTCUSD</v>
      </c>
      <c r="L501" t="str">
        <f t="shared" si="59"/>
        <v>32933.44</v>
      </c>
      <c r="M501" t="str">
        <f t="shared" si="60"/>
        <v>33926.45</v>
      </c>
      <c r="N501" t="str">
        <f t="shared" si="61"/>
        <v>32700</v>
      </c>
      <c r="O501" t="str">
        <f t="shared" si="62"/>
        <v>33540.48</v>
      </c>
      <c r="P501" t="str">
        <f t="shared" si="63"/>
        <v>1321.23</v>
      </c>
      <c r="S501" s="21" t="s">
        <v>224</v>
      </c>
      <c r="T501" t="s">
        <v>194</v>
      </c>
      <c r="U501" t="s">
        <v>10</v>
      </c>
      <c r="V501">
        <v>41840.36</v>
      </c>
      <c r="W501">
        <v>42600</v>
      </c>
      <c r="X501">
        <v>41072.589999999997</v>
      </c>
      <c r="Y501">
        <v>42461.13</v>
      </c>
      <c r="Z501">
        <v>687.36</v>
      </c>
      <c r="AA501" t="str">
        <f>TRIM(S501)</f>
        <v>7/31/21</v>
      </c>
      <c r="AB501" t="str">
        <f>LEFT(TRIM(T501),3)</f>
        <v>Jul</v>
      </c>
      <c r="AC501" t="str">
        <f>TRIM(U501)</f>
        <v>BTCUSD</v>
      </c>
      <c r="AD501" t="str">
        <f>TRIM(V501)</f>
        <v>41840.36</v>
      </c>
      <c r="AE501" t="str">
        <f>TRIM(W501)</f>
        <v>42600</v>
      </c>
      <c r="AF501" t="str">
        <f>TRIM(X501)</f>
        <v>41072.59</v>
      </c>
      <c r="AG501" t="str">
        <f>TRIM(Y501)</f>
        <v>42461.13</v>
      </c>
      <c r="AH501" t="str">
        <f>TRIM(Z501)</f>
        <v>687.36</v>
      </c>
    </row>
    <row r="502" spans="1:34" x14ac:dyDescent="0.25">
      <c r="A502" t="s">
        <v>216</v>
      </c>
      <c r="B502" t="s">
        <v>194</v>
      </c>
      <c r="C502" t="s">
        <v>10</v>
      </c>
      <c r="D502">
        <v>32598.43</v>
      </c>
      <c r="E502">
        <v>33800</v>
      </c>
      <c r="F502">
        <v>32000</v>
      </c>
      <c r="G502">
        <v>33689.58</v>
      </c>
      <c r="H502">
        <v>1319.58</v>
      </c>
      <c r="I502" t="str">
        <f t="shared" si="56"/>
        <v>7/23/21</v>
      </c>
      <c r="J502" t="str">
        <f t="shared" si="57"/>
        <v>Jul</v>
      </c>
      <c r="K502" t="str">
        <f t="shared" si="58"/>
        <v>BTCUSD</v>
      </c>
      <c r="L502" t="str">
        <f t="shared" si="59"/>
        <v>32598.43</v>
      </c>
      <c r="M502" t="str">
        <f t="shared" si="60"/>
        <v>33800</v>
      </c>
      <c r="N502" t="str">
        <f t="shared" si="61"/>
        <v>32000</v>
      </c>
      <c r="O502" t="str">
        <f t="shared" si="62"/>
        <v>33689.58</v>
      </c>
      <c r="P502" t="str">
        <f t="shared" si="63"/>
        <v>1319.58</v>
      </c>
      <c r="S502" s="21" t="s">
        <v>197</v>
      </c>
      <c r="T502" t="s">
        <v>194</v>
      </c>
      <c r="U502" t="s">
        <v>10</v>
      </c>
      <c r="V502">
        <v>34670</v>
      </c>
      <c r="W502">
        <v>35985.71</v>
      </c>
      <c r="X502">
        <v>34211.29</v>
      </c>
      <c r="Y502">
        <v>34360.839999999997</v>
      </c>
      <c r="Z502">
        <v>1073.5999999999999</v>
      </c>
      <c r="AA502" t="str">
        <f>TRIM(S502)</f>
        <v>7/4/21</v>
      </c>
      <c r="AB502" t="str">
        <f>LEFT(TRIM(T502),3)</f>
        <v>Jul</v>
      </c>
      <c r="AC502" t="str">
        <f>TRIM(U502)</f>
        <v>BTCUSD</v>
      </c>
      <c r="AD502" t="str">
        <f>TRIM(V502)</f>
        <v>34670</v>
      </c>
      <c r="AE502" t="str">
        <f>TRIM(W502)</f>
        <v>35985.71</v>
      </c>
      <c r="AF502" t="str">
        <f>TRIM(X502)</f>
        <v>34211.29</v>
      </c>
      <c r="AG502" t="str">
        <f>TRIM(Y502)</f>
        <v>34360.84</v>
      </c>
      <c r="AH502" t="str">
        <f>TRIM(Z502)</f>
        <v>1073.6</v>
      </c>
    </row>
    <row r="503" spans="1:34" x14ac:dyDescent="0.25">
      <c r="A503" t="s">
        <v>174</v>
      </c>
      <c r="B503" t="s">
        <v>163</v>
      </c>
      <c r="C503" t="s">
        <v>10</v>
      </c>
      <c r="D503">
        <v>35591.29</v>
      </c>
      <c r="E503">
        <v>36222.800000000003</v>
      </c>
      <c r="F503">
        <v>34655.99</v>
      </c>
      <c r="G503">
        <v>34877.300000000003</v>
      </c>
      <c r="H503">
        <v>1298.1600000000001</v>
      </c>
      <c r="I503" t="str">
        <f t="shared" si="56"/>
        <v>6/12/21</v>
      </c>
      <c r="J503" t="str">
        <f t="shared" si="57"/>
        <v>Jun</v>
      </c>
      <c r="K503" t="str">
        <f t="shared" si="58"/>
        <v>BTCUSD</v>
      </c>
      <c r="L503" t="str">
        <f t="shared" si="59"/>
        <v>35591.29</v>
      </c>
      <c r="M503" t="str">
        <f t="shared" si="60"/>
        <v>36222.8</v>
      </c>
      <c r="N503" t="str">
        <f t="shared" si="61"/>
        <v>34655.99</v>
      </c>
      <c r="O503" t="str">
        <f t="shared" si="62"/>
        <v>34877.3</v>
      </c>
      <c r="P503" t="str">
        <f t="shared" si="63"/>
        <v>1298.16</v>
      </c>
      <c r="S503" s="21" t="s">
        <v>198</v>
      </c>
      <c r="T503" t="s">
        <v>194</v>
      </c>
      <c r="U503" t="s">
        <v>10</v>
      </c>
      <c r="V503">
        <v>34360.839999999997</v>
      </c>
      <c r="W503">
        <v>34559.72</v>
      </c>
      <c r="X503">
        <v>33100</v>
      </c>
      <c r="Y503">
        <v>33942.22</v>
      </c>
      <c r="Z503">
        <v>1323.66</v>
      </c>
      <c r="AA503" t="str">
        <f>TRIM(S503)</f>
        <v>7/5/21</v>
      </c>
      <c r="AB503" t="str">
        <f>LEFT(TRIM(T503),3)</f>
        <v>Jul</v>
      </c>
      <c r="AC503" t="str">
        <f>TRIM(U503)</f>
        <v>BTCUSD</v>
      </c>
      <c r="AD503" t="str">
        <f>TRIM(V503)</f>
        <v>34360.84</v>
      </c>
      <c r="AE503" t="str">
        <f>TRIM(W503)</f>
        <v>34559.72</v>
      </c>
      <c r="AF503" t="str">
        <f>TRIM(X503)</f>
        <v>33100</v>
      </c>
      <c r="AG503" t="str">
        <f>TRIM(Y503)</f>
        <v>33942.22</v>
      </c>
      <c r="AH503" t="str">
        <f>TRIM(Z503)</f>
        <v>1323.66</v>
      </c>
    </row>
    <row r="504" spans="1:34" x14ac:dyDescent="0.25">
      <c r="A504" t="s">
        <v>368</v>
      </c>
      <c r="B504" t="s">
        <v>352</v>
      </c>
      <c r="C504" t="s">
        <v>10</v>
      </c>
      <c r="D504">
        <v>47779.8</v>
      </c>
      <c r="E504">
        <v>48194.13</v>
      </c>
      <c r="F504">
        <v>45463.96</v>
      </c>
      <c r="G504">
        <v>46312.19</v>
      </c>
      <c r="H504">
        <v>1294.0999999999999</v>
      </c>
      <c r="I504" t="str">
        <f t="shared" si="56"/>
        <v>12/17/21</v>
      </c>
      <c r="J504" t="str">
        <f t="shared" si="57"/>
        <v>Dec</v>
      </c>
      <c r="K504" t="str">
        <f t="shared" si="58"/>
        <v>BTCUSD</v>
      </c>
      <c r="L504" t="str">
        <f t="shared" si="59"/>
        <v>47779.8</v>
      </c>
      <c r="M504" t="str">
        <f t="shared" si="60"/>
        <v>48194.13</v>
      </c>
      <c r="N504" t="str">
        <f t="shared" si="61"/>
        <v>45463.96</v>
      </c>
      <c r="O504" t="str">
        <f t="shared" si="62"/>
        <v>46312.19</v>
      </c>
      <c r="P504" t="str">
        <f t="shared" si="63"/>
        <v>1294.1</v>
      </c>
      <c r="S504" s="21" t="s">
        <v>199</v>
      </c>
      <c r="T504" t="s">
        <v>389</v>
      </c>
      <c r="U504" t="s">
        <v>384</v>
      </c>
      <c r="V504">
        <v>4356.46</v>
      </c>
      <c r="W504">
        <v>4356.46</v>
      </c>
      <c r="X504">
        <v>4314.37</v>
      </c>
      <c r="Y504">
        <v>4343.54</v>
      </c>
      <c r="Z504">
        <v>3437900000</v>
      </c>
      <c r="AA504" t="str">
        <f>TRIM(S504)</f>
        <v>7/6/21</v>
      </c>
      <c r="AB504" t="str">
        <f>LEFT(TRIM(T504),3)</f>
        <v>Jul</v>
      </c>
      <c r="AC504" t="str">
        <f>TRIM(U504)</f>
        <v>SP500</v>
      </c>
      <c r="AD504" t="str">
        <f>TRIM(V504)</f>
        <v>4356.46</v>
      </c>
      <c r="AE504" t="str">
        <f>TRIM(W504)</f>
        <v>4356.46</v>
      </c>
      <c r="AF504" t="str">
        <f>TRIM(X504)</f>
        <v>4314.37</v>
      </c>
      <c r="AG504" t="str">
        <f>TRIM(Y504)</f>
        <v>4343.54</v>
      </c>
      <c r="AH504" t="str">
        <f>TRIM(Z504)</f>
        <v>3437900000</v>
      </c>
    </row>
    <row r="505" spans="1:34" x14ac:dyDescent="0.25">
      <c r="A505" t="s">
        <v>81</v>
      </c>
      <c r="B505" t="s">
        <v>68</v>
      </c>
      <c r="C505" t="s">
        <v>10</v>
      </c>
      <c r="D505">
        <v>61354.75</v>
      </c>
      <c r="E505">
        <v>61500.82</v>
      </c>
      <c r="F505">
        <v>58750</v>
      </c>
      <c r="G505">
        <v>60362.18</v>
      </c>
      <c r="H505">
        <v>1286.1500000000001</v>
      </c>
      <c r="I505" t="str">
        <f t="shared" si="56"/>
        <v>3/14/21</v>
      </c>
      <c r="J505" t="str">
        <f t="shared" si="57"/>
        <v>Mar</v>
      </c>
      <c r="K505" t="str">
        <f t="shared" si="58"/>
        <v>BTCUSD</v>
      </c>
      <c r="L505" t="str">
        <f t="shared" si="59"/>
        <v>61354.75</v>
      </c>
      <c r="M505" t="str">
        <f t="shared" si="60"/>
        <v>61500.82</v>
      </c>
      <c r="N505" t="str">
        <f t="shared" si="61"/>
        <v>58750</v>
      </c>
      <c r="O505" t="str">
        <f t="shared" si="62"/>
        <v>60362.18</v>
      </c>
      <c r="P505" t="str">
        <f t="shared" si="63"/>
        <v>1286.15</v>
      </c>
      <c r="S505" s="21" t="s">
        <v>199</v>
      </c>
      <c r="T505" t="s">
        <v>194</v>
      </c>
      <c r="U505" t="s">
        <v>10</v>
      </c>
      <c r="V505">
        <v>33942.22</v>
      </c>
      <c r="W505">
        <v>35114.32</v>
      </c>
      <c r="X505">
        <v>33530.400000000001</v>
      </c>
      <c r="Y505">
        <v>34465.35</v>
      </c>
      <c r="Z505">
        <v>2039.5</v>
      </c>
      <c r="AA505" t="str">
        <f>TRIM(S505)</f>
        <v>7/6/21</v>
      </c>
      <c r="AB505" t="str">
        <f>LEFT(TRIM(T505),3)</f>
        <v>Jul</v>
      </c>
      <c r="AC505" t="str">
        <f>TRIM(U505)</f>
        <v>BTCUSD</v>
      </c>
      <c r="AD505" t="str">
        <f>TRIM(V505)</f>
        <v>33942.22</v>
      </c>
      <c r="AE505" t="str">
        <f>TRIM(W505)</f>
        <v>35114.32</v>
      </c>
      <c r="AF505" t="str">
        <f>TRIM(X505)</f>
        <v>33530.4</v>
      </c>
      <c r="AG505" t="str">
        <f>TRIM(Y505)</f>
        <v>34465.35</v>
      </c>
      <c r="AH505" t="str">
        <f>TRIM(Z505)</f>
        <v>2039.5</v>
      </c>
    </row>
    <row r="506" spans="1:34" x14ac:dyDescent="0.25">
      <c r="A506" t="s">
        <v>206</v>
      </c>
      <c r="B506" t="s">
        <v>194</v>
      </c>
      <c r="C506" t="s">
        <v>10</v>
      </c>
      <c r="D506">
        <v>33087.26</v>
      </c>
      <c r="E506">
        <v>33334.71</v>
      </c>
      <c r="F506">
        <v>31661.01</v>
      </c>
      <c r="G506">
        <v>31853.69</v>
      </c>
      <c r="H506">
        <v>1282.07</v>
      </c>
      <c r="I506" t="str">
        <f t="shared" si="56"/>
        <v>7/13/21</v>
      </c>
      <c r="J506" t="str">
        <f t="shared" si="57"/>
        <v>Jul</v>
      </c>
      <c r="K506" t="str">
        <f t="shared" si="58"/>
        <v>BTCUSD</v>
      </c>
      <c r="L506" t="str">
        <f t="shared" si="59"/>
        <v>33087.26</v>
      </c>
      <c r="M506" t="str">
        <f t="shared" si="60"/>
        <v>33334.71</v>
      </c>
      <c r="N506" t="str">
        <f t="shared" si="61"/>
        <v>31661.01</v>
      </c>
      <c r="O506" t="str">
        <f t="shared" si="62"/>
        <v>31853.69</v>
      </c>
      <c r="P506" t="str">
        <f t="shared" si="63"/>
        <v>1282.07</v>
      </c>
      <c r="S506" s="21" t="s">
        <v>200</v>
      </c>
      <c r="T506" t="s">
        <v>389</v>
      </c>
      <c r="U506" t="s">
        <v>384</v>
      </c>
      <c r="V506">
        <v>4351.01</v>
      </c>
      <c r="W506">
        <v>4361.88</v>
      </c>
      <c r="X506">
        <v>4329.79</v>
      </c>
      <c r="Y506">
        <v>4358.13</v>
      </c>
      <c r="Z506">
        <v>3243900000</v>
      </c>
      <c r="AA506" t="str">
        <f>TRIM(S506)</f>
        <v>7/7/21</v>
      </c>
      <c r="AB506" t="str">
        <f>LEFT(TRIM(T506),3)</f>
        <v>Jul</v>
      </c>
      <c r="AC506" t="str">
        <f>TRIM(U506)</f>
        <v>SP500</v>
      </c>
      <c r="AD506" t="str">
        <f>TRIM(V506)</f>
        <v>4351.01</v>
      </c>
      <c r="AE506" t="str">
        <f>TRIM(W506)</f>
        <v>4361.88</v>
      </c>
      <c r="AF506" t="str">
        <f>TRIM(X506)</f>
        <v>4329.79</v>
      </c>
      <c r="AG506" t="str">
        <f>TRIM(Y506)</f>
        <v>4358.13</v>
      </c>
      <c r="AH506" t="str">
        <f>TRIM(Z506)</f>
        <v>3243900000</v>
      </c>
    </row>
    <row r="507" spans="1:34" x14ac:dyDescent="0.25">
      <c r="A507" t="s">
        <v>314</v>
      </c>
      <c r="B507" t="s">
        <v>289</v>
      </c>
      <c r="C507" t="s">
        <v>10</v>
      </c>
      <c r="D507">
        <v>62765.47</v>
      </c>
      <c r="E507">
        <v>63102.8</v>
      </c>
      <c r="F507">
        <v>59850</v>
      </c>
      <c r="G507">
        <v>60728</v>
      </c>
      <c r="H507">
        <v>1278.71</v>
      </c>
      <c r="I507" t="str">
        <f t="shared" si="56"/>
        <v>10/26/21</v>
      </c>
      <c r="J507" t="str">
        <f t="shared" si="57"/>
        <v>Oct</v>
      </c>
      <c r="K507" t="str">
        <f t="shared" si="58"/>
        <v>BTCUSD</v>
      </c>
      <c r="L507" t="str">
        <f t="shared" si="59"/>
        <v>62765.47</v>
      </c>
      <c r="M507" t="str">
        <f t="shared" si="60"/>
        <v>63102.8</v>
      </c>
      <c r="N507" t="str">
        <f t="shared" si="61"/>
        <v>59850</v>
      </c>
      <c r="O507" t="str">
        <f t="shared" si="62"/>
        <v>60728</v>
      </c>
      <c r="P507" t="str">
        <f t="shared" si="63"/>
        <v>1278.71</v>
      </c>
      <c r="S507" s="21" t="s">
        <v>200</v>
      </c>
      <c r="T507" t="s">
        <v>194</v>
      </c>
      <c r="U507" t="s">
        <v>10</v>
      </c>
      <c r="V507">
        <v>34465.35</v>
      </c>
      <c r="W507">
        <v>35098.28</v>
      </c>
      <c r="X507">
        <v>33094.639999999999</v>
      </c>
      <c r="Y507">
        <v>33337</v>
      </c>
      <c r="Z507">
        <v>1485.76</v>
      </c>
      <c r="AA507" t="str">
        <f>TRIM(S507)</f>
        <v>7/7/21</v>
      </c>
      <c r="AB507" t="str">
        <f>LEFT(TRIM(T507),3)</f>
        <v>Jul</v>
      </c>
      <c r="AC507" t="str">
        <f>TRIM(U507)</f>
        <v>BTCUSD</v>
      </c>
      <c r="AD507" t="str">
        <f>TRIM(V507)</f>
        <v>34465.35</v>
      </c>
      <c r="AE507" t="str">
        <f>TRIM(W507)</f>
        <v>35098.28</v>
      </c>
      <c r="AF507" t="str">
        <f>TRIM(X507)</f>
        <v>33094.64</v>
      </c>
      <c r="AG507" t="str">
        <f>TRIM(Y507)</f>
        <v>33337</v>
      </c>
      <c r="AH507" t="str">
        <f>TRIM(Z507)</f>
        <v>1485.76</v>
      </c>
    </row>
    <row r="508" spans="1:34" x14ac:dyDescent="0.25">
      <c r="A508" t="s">
        <v>272</v>
      </c>
      <c r="B508" t="s">
        <v>258</v>
      </c>
      <c r="C508" t="s">
        <v>10</v>
      </c>
      <c r="D508">
        <v>47101.27</v>
      </c>
      <c r="E508">
        <v>48455.16</v>
      </c>
      <c r="F508">
        <v>46730.15</v>
      </c>
      <c r="G508">
        <v>47629.1</v>
      </c>
      <c r="H508">
        <v>1276.6199999999999</v>
      </c>
      <c r="I508" t="str">
        <f t="shared" si="56"/>
        <v>9/15/21</v>
      </c>
      <c r="J508" t="str">
        <f t="shared" si="57"/>
        <v>Sep</v>
      </c>
      <c r="K508" t="str">
        <f t="shared" si="58"/>
        <v>BTCUSD</v>
      </c>
      <c r="L508" t="str">
        <f t="shared" si="59"/>
        <v>47101.27</v>
      </c>
      <c r="M508" t="str">
        <f t="shared" si="60"/>
        <v>48455.16</v>
      </c>
      <c r="N508" t="str">
        <f t="shared" si="61"/>
        <v>46730.15</v>
      </c>
      <c r="O508" t="str">
        <f t="shared" si="62"/>
        <v>47629.1</v>
      </c>
      <c r="P508" t="str">
        <f t="shared" si="63"/>
        <v>1276.62</v>
      </c>
      <c r="S508" s="21" t="s">
        <v>201</v>
      </c>
      <c r="T508" t="s">
        <v>389</v>
      </c>
      <c r="U508" t="s">
        <v>384</v>
      </c>
      <c r="V508">
        <v>4321.07</v>
      </c>
      <c r="W508">
        <v>4330.88</v>
      </c>
      <c r="X508">
        <v>4289.37</v>
      </c>
      <c r="Y508">
        <v>4320.82</v>
      </c>
      <c r="Z508">
        <v>3393780000</v>
      </c>
      <c r="AA508" t="str">
        <f>TRIM(S508)</f>
        <v>7/8/21</v>
      </c>
      <c r="AB508" t="str">
        <f>LEFT(TRIM(T508),3)</f>
        <v>Jul</v>
      </c>
      <c r="AC508" t="str">
        <f>TRIM(U508)</f>
        <v>SP500</v>
      </c>
      <c r="AD508" t="str">
        <f>TRIM(V508)</f>
        <v>4321.07</v>
      </c>
      <c r="AE508" t="str">
        <f>TRIM(W508)</f>
        <v>4330.88</v>
      </c>
      <c r="AF508" t="str">
        <f>TRIM(X508)</f>
        <v>4289.37</v>
      </c>
      <c r="AG508" t="str">
        <f>TRIM(Y508)</f>
        <v>4320.82</v>
      </c>
      <c r="AH508" t="str">
        <f>TRIM(Z508)</f>
        <v>3393780000</v>
      </c>
    </row>
    <row r="509" spans="1:34" x14ac:dyDescent="0.25">
      <c r="A509" t="s">
        <v>379</v>
      </c>
      <c r="B509" t="s">
        <v>352</v>
      </c>
      <c r="C509" t="s">
        <v>10</v>
      </c>
      <c r="D509">
        <v>49821.79</v>
      </c>
      <c r="E509">
        <v>49834.68</v>
      </c>
      <c r="F509">
        <v>47322.97</v>
      </c>
      <c r="G509">
        <v>48017.93</v>
      </c>
      <c r="H509">
        <v>1275.01</v>
      </c>
      <c r="I509" t="str">
        <f t="shared" si="56"/>
        <v>12/28/21</v>
      </c>
      <c r="J509" t="str">
        <f t="shared" si="57"/>
        <v>Dec</v>
      </c>
      <c r="K509" t="str">
        <f t="shared" si="58"/>
        <v>BTCUSD</v>
      </c>
      <c r="L509" t="str">
        <f t="shared" si="59"/>
        <v>49821.79</v>
      </c>
      <c r="M509" t="str">
        <f t="shared" si="60"/>
        <v>49834.68</v>
      </c>
      <c r="N509" t="str">
        <f t="shared" si="61"/>
        <v>47322.97</v>
      </c>
      <c r="O509" t="str">
        <f t="shared" si="62"/>
        <v>48017.93</v>
      </c>
      <c r="P509" t="str">
        <f t="shared" si="63"/>
        <v>1275.01</v>
      </c>
      <c r="S509" s="21" t="s">
        <v>201</v>
      </c>
      <c r="T509" t="s">
        <v>194</v>
      </c>
      <c r="U509" t="s">
        <v>10</v>
      </c>
      <c r="V509">
        <v>33337</v>
      </c>
      <c r="W509">
        <v>33493.24</v>
      </c>
      <c r="X509">
        <v>32101</v>
      </c>
      <c r="Y509">
        <v>32954.75</v>
      </c>
      <c r="Z509">
        <v>2063.0100000000002</v>
      </c>
      <c r="AA509" t="str">
        <f>TRIM(S509)</f>
        <v>7/8/21</v>
      </c>
      <c r="AB509" t="str">
        <f>LEFT(TRIM(T509),3)</f>
        <v>Jul</v>
      </c>
      <c r="AC509" t="str">
        <f>TRIM(U509)</f>
        <v>BTCUSD</v>
      </c>
      <c r="AD509" t="str">
        <f>TRIM(V509)</f>
        <v>33337</v>
      </c>
      <c r="AE509" t="str">
        <f>TRIM(W509)</f>
        <v>33493.24</v>
      </c>
      <c r="AF509" t="str">
        <f>TRIM(X509)</f>
        <v>32101</v>
      </c>
      <c r="AG509" t="str">
        <f>TRIM(Y509)</f>
        <v>32954.75</v>
      </c>
      <c r="AH509" t="str">
        <f>TRIM(Z509)</f>
        <v>2063.01</v>
      </c>
    </row>
    <row r="510" spans="1:34" x14ac:dyDescent="0.25">
      <c r="A510" t="s">
        <v>202</v>
      </c>
      <c r="B510" t="s">
        <v>194</v>
      </c>
      <c r="C510" t="s">
        <v>10</v>
      </c>
      <c r="D510">
        <v>32954.75</v>
      </c>
      <c r="E510">
        <v>34262.53</v>
      </c>
      <c r="F510">
        <v>32625.74</v>
      </c>
      <c r="G510">
        <v>33799.81</v>
      </c>
      <c r="H510">
        <v>1273.26</v>
      </c>
      <c r="I510" t="str">
        <f t="shared" si="56"/>
        <v>7/9/21</v>
      </c>
      <c r="J510" t="str">
        <f t="shared" si="57"/>
        <v>Jul</v>
      </c>
      <c r="K510" t="str">
        <f t="shared" si="58"/>
        <v>BTCUSD</v>
      </c>
      <c r="L510" t="str">
        <f t="shared" si="59"/>
        <v>32954.75</v>
      </c>
      <c r="M510" t="str">
        <f t="shared" si="60"/>
        <v>34262.53</v>
      </c>
      <c r="N510" t="str">
        <f t="shared" si="61"/>
        <v>32625.74</v>
      </c>
      <c r="O510" t="str">
        <f t="shared" si="62"/>
        <v>33799.81</v>
      </c>
      <c r="P510" t="str">
        <f t="shared" si="63"/>
        <v>1273.26</v>
      </c>
      <c r="S510" s="21" t="s">
        <v>202</v>
      </c>
      <c r="T510" t="s">
        <v>389</v>
      </c>
      <c r="U510" t="s">
        <v>384</v>
      </c>
      <c r="V510">
        <v>4329.38</v>
      </c>
      <c r="W510">
        <v>4371.6000000000004</v>
      </c>
      <c r="X510">
        <v>4329.38</v>
      </c>
      <c r="Y510">
        <v>4369.55</v>
      </c>
      <c r="Z510">
        <v>2738280000</v>
      </c>
      <c r="AA510" t="str">
        <f>TRIM(S510)</f>
        <v>7/9/21</v>
      </c>
      <c r="AB510" t="str">
        <f>LEFT(TRIM(T510),3)</f>
        <v>Jul</v>
      </c>
      <c r="AC510" t="str">
        <f>TRIM(U510)</f>
        <v>SP500</v>
      </c>
      <c r="AD510" t="str">
        <f>TRIM(V510)</f>
        <v>4329.38</v>
      </c>
      <c r="AE510" t="str">
        <f>TRIM(W510)</f>
        <v>4371.6</v>
      </c>
      <c r="AF510" t="str">
        <f>TRIM(X510)</f>
        <v>4329.38</v>
      </c>
      <c r="AG510" t="str">
        <f>TRIM(Y510)</f>
        <v>4369.55</v>
      </c>
      <c r="AH510" t="str">
        <f>TRIM(Z510)</f>
        <v>2738280000</v>
      </c>
    </row>
    <row r="511" spans="1:34" x14ac:dyDescent="0.25">
      <c r="A511" t="s">
        <v>51</v>
      </c>
      <c r="B511" t="s">
        <v>39</v>
      </c>
      <c r="C511" t="s">
        <v>10</v>
      </c>
      <c r="D511">
        <v>47938.87</v>
      </c>
      <c r="E511">
        <v>48027.3</v>
      </c>
      <c r="F511">
        <v>46290.25</v>
      </c>
      <c r="G511">
        <v>47381.8</v>
      </c>
      <c r="H511">
        <v>1252.44</v>
      </c>
      <c r="I511" t="str">
        <f t="shared" si="56"/>
        <v>2/13/21</v>
      </c>
      <c r="J511" t="str">
        <f t="shared" si="57"/>
        <v>Feb</v>
      </c>
      <c r="K511" t="str">
        <f t="shared" si="58"/>
        <v>BTCUSD</v>
      </c>
      <c r="L511" t="str">
        <f t="shared" si="59"/>
        <v>47938.87</v>
      </c>
      <c r="M511" t="str">
        <f t="shared" si="60"/>
        <v>48027.3</v>
      </c>
      <c r="N511" t="str">
        <f t="shared" si="61"/>
        <v>46290.25</v>
      </c>
      <c r="O511" t="str">
        <f t="shared" si="62"/>
        <v>47381.8</v>
      </c>
      <c r="P511" t="str">
        <f t="shared" si="63"/>
        <v>1252.44</v>
      </c>
      <c r="S511" s="21" t="s">
        <v>202</v>
      </c>
      <c r="T511" t="s">
        <v>194</v>
      </c>
      <c r="U511" t="s">
        <v>10</v>
      </c>
      <c r="V511">
        <v>32954.75</v>
      </c>
      <c r="W511">
        <v>34262.53</v>
      </c>
      <c r="X511">
        <v>32625.74</v>
      </c>
      <c r="Y511">
        <v>33799.81</v>
      </c>
      <c r="Z511">
        <v>1273.26</v>
      </c>
      <c r="AA511" t="str">
        <f>TRIM(S511)</f>
        <v>7/9/21</v>
      </c>
      <c r="AB511" t="str">
        <f>LEFT(TRIM(T511),3)</f>
        <v>Jul</v>
      </c>
      <c r="AC511" t="str">
        <f>TRIM(U511)</f>
        <v>BTCUSD</v>
      </c>
      <c r="AD511" t="str">
        <f>TRIM(V511)</f>
        <v>32954.75</v>
      </c>
      <c r="AE511" t="str">
        <f>TRIM(W511)</f>
        <v>34262.53</v>
      </c>
      <c r="AF511" t="str">
        <f>TRIM(X511)</f>
        <v>32625.74</v>
      </c>
      <c r="AG511" t="str">
        <f>TRIM(Y511)</f>
        <v>33799.81</v>
      </c>
      <c r="AH511" t="str">
        <f>TRIM(Z511)</f>
        <v>1273.26</v>
      </c>
    </row>
    <row r="512" spans="1:34" x14ac:dyDescent="0.25">
      <c r="A512" t="s">
        <v>274</v>
      </c>
      <c r="B512" t="s">
        <v>258</v>
      </c>
      <c r="C512" t="s">
        <v>10</v>
      </c>
      <c r="D512">
        <v>47907</v>
      </c>
      <c r="E512">
        <v>48165.96</v>
      </c>
      <c r="F512">
        <v>46754.93</v>
      </c>
      <c r="G512">
        <v>47962.79</v>
      </c>
      <c r="H512">
        <v>1247.3800000000001</v>
      </c>
      <c r="I512" t="str">
        <f t="shared" si="56"/>
        <v>9/17/21</v>
      </c>
      <c r="J512" t="str">
        <f t="shared" si="57"/>
        <v>Sep</v>
      </c>
      <c r="K512" t="str">
        <f t="shared" si="58"/>
        <v>BTCUSD</v>
      </c>
      <c r="L512" t="str">
        <f t="shared" si="59"/>
        <v>47907</v>
      </c>
      <c r="M512" t="str">
        <f t="shared" si="60"/>
        <v>48165.96</v>
      </c>
      <c r="N512" t="str">
        <f t="shared" si="61"/>
        <v>46754.93</v>
      </c>
      <c r="O512" t="str">
        <f t="shared" si="62"/>
        <v>47962.79</v>
      </c>
      <c r="P512" t="str">
        <f t="shared" si="63"/>
        <v>1247.38</v>
      </c>
      <c r="S512" s="21" t="s">
        <v>225</v>
      </c>
      <c r="T512" t="s">
        <v>226</v>
      </c>
      <c r="U512" t="s">
        <v>10</v>
      </c>
      <c r="V512">
        <v>42461.13</v>
      </c>
      <c r="W512">
        <v>42475.28</v>
      </c>
      <c r="X512">
        <v>39213.050000000003</v>
      </c>
      <c r="Y512">
        <v>39811.54</v>
      </c>
      <c r="Z512">
        <v>1237.92</v>
      </c>
      <c r="AA512" t="str">
        <f>TRIM(S512)</f>
        <v>8/1/21</v>
      </c>
      <c r="AB512" t="str">
        <f>LEFT(TRIM(T512),3)</f>
        <v>Aug</v>
      </c>
      <c r="AC512" t="str">
        <f>TRIM(U512)</f>
        <v>BTCUSD</v>
      </c>
      <c r="AD512" t="str">
        <f>TRIM(V512)</f>
        <v>42461.13</v>
      </c>
      <c r="AE512" t="str">
        <f>TRIM(W512)</f>
        <v>42475.28</v>
      </c>
      <c r="AF512" t="str">
        <f>TRIM(X512)</f>
        <v>39213.05</v>
      </c>
      <c r="AG512" t="str">
        <f>TRIM(Y512)</f>
        <v>39811.54</v>
      </c>
      <c r="AH512" t="str">
        <f>TRIM(Z512)</f>
        <v>1237.92</v>
      </c>
    </row>
    <row r="513" spans="1:34" x14ac:dyDescent="0.25">
      <c r="A513" t="s">
        <v>45</v>
      </c>
      <c r="B513" t="s">
        <v>39</v>
      </c>
      <c r="C513" t="s">
        <v>10</v>
      </c>
      <c r="D513">
        <v>38897.949999999997</v>
      </c>
      <c r="E513">
        <v>39748.959999999999</v>
      </c>
      <c r="F513">
        <v>37400</v>
      </c>
      <c r="G513">
        <v>38107.339999999997</v>
      </c>
      <c r="H513">
        <v>1239.8699999999999</v>
      </c>
      <c r="I513" t="str">
        <f t="shared" si="56"/>
        <v>2/7/21</v>
      </c>
      <c r="J513" t="str">
        <f t="shared" si="57"/>
        <v>Feb</v>
      </c>
      <c r="K513" t="str">
        <f t="shared" si="58"/>
        <v>BTCUSD</v>
      </c>
      <c r="L513" t="str">
        <f t="shared" si="59"/>
        <v>38897.95</v>
      </c>
      <c r="M513" t="str">
        <f t="shared" si="60"/>
        <v>39748.96</v>
      </c>
      <c r="N513" t="str">
        <f t="shared" si="61"/>
        <v>37400</v>
      </c>
      <c r="O513" t="str">
        <f t="shared" si="62"/>
        <v>38107.34</v>
      </c>
      <c r="P513" t="str">
        <f t="shared" si="63"/>
        <v>1239.87</v>
      </c>
      <c r="S513" s="21" t="s">
        <v>235</v>
      </c>
      <c r="T513" t="s">
        <v>390</v>
      </c>
      <c r="U513" t="s">
        <v>384</v>
      </c>
      <c r="V513">
        <v>4435.79</v>
      </c>
      <c r="W513">
        <v>4445.21</v>
      </c>
      <c r="X513">
        <v>4430.03</v>
      </c>
      <c r="Y513">
        <v>4436.75</v>
      </c>
      <c r="Z513">
        <v>3219840000</v>
      </c>
      <c r="AA513" t="str">
        <f>TRIM(S513)</f>
        <v>8/10/21</v>
      </c>
      <c r="AB513" t="str">
        <f>LEFT(TRIM(T513),3)</f>
        <v>Aug</v>
      </c>
      <c r="AC513" t="str">
        <f>TRIM(U513)</f>
        <v>SP500</v>
      </c>
      <c r="AD513" t="str">
        <f>TRIM(V513)</f>
        <v>4435.79</v>
      </c>
      <c r="AE513" t="str">
        <f>TRIM(W513)</f>
        <v>4445.21</v>
      </c>
      <c r="AF513" t="str">
        <f>TRIM(X513)</f>
        <v>4430.03</v>
      </c>
      <c r="AG513" t="str">
        <f>TRIM(Y513)</f>
        <v>4436.75</v>
      </c>
      <c r="AH513" t="str">
        <f>TRIM(Z513)</f>
        <v>3219840000</v>
      </c>
    </row>
    <row r="514" spans="1:34" x14ac:dyDescent="0.25">
      <c r="A514" t="s">
        <v>279</v>
      </c>
      <c r="B514" t="s">
        <v>258</v>
      </c>
      <c r="C514" t="s">
        <v>10</v>
      </c>
      <c r="D514">
        <v>42089.88</v>
      </c>
      <c r="E514">
        <v>44231.92</v>
      </c>
      <c r="F514">
        <v>41836.589999999997</v>
      </c>
      <c r="G514">
        <v>44094.55</v>
      </c>
      <c r="H514">
        <v>1238.6099999999999</v>
      </c>
      <c r="I514" t="str">
        <f t="shared" ref="I514:I577" si="64">TRIM(A514)</f>
        <v>9/22/21</v>
      </c>
      <c r="J514" t="str">
        <f t="shared" ref="J514:J577" si="65">LEFT(TRIM(B514),3)</f>
        <v>Sep</v>
      </c>
      <c r="K514" t="str">
        <f t="shared" ref="K514:K577" si="66">TRIM(C514)</f>
        <v>BTCUSD</v>
      </c>
      <c r="L514" t="str">
        <f t="shared" ref="L514:L577" si="67">TRIM(D514)</f>
        <v>42089.88</v>
      </c>
      <c r="M514" t="str">
        <f t="shared" ref="M514:M577" si="68">TRIM(E514)</f>
        <v>44231.92</v>
      </c>
      <c r="N514" t="str">
        <f t="shared" ref="N514:N577" si="69">TRIM(F514)</f>
        <v>41836.59</v>
      </c>
      <c r="O514" t="str">
        <f t="shared" ref="O514:O577" si="70">TRIM(G514)</f>
        <v>44094.55</v>
      </c>
      <c r="P514" t="str">
        <f t="shared" ref="P514:P577" si="71">TRIM(H514)</f>
        <v>1238.61</v>
      </c>
      <c r="S514" s="21" t="s">
        <v>235</v>
      </c>
      <c r="T514" t="s">
        <v>226</v>
      </c>
      <c r="U514" t="s">
        <v>10</v>
      </c>
      <c r="V514">
        <v>45727.39</v>
      </c>
      <c r="W514">
        <v>46183.47</v>
      </c>
      <c r="X514">
        <v>44642.21</v>
      </c>
      <c r="Y514">
        <v>45594.16</v>
      </c>
      <c r="Z514">
        <v>1768.99</v>
      </c>
      <c r="AA514" t="str">
        <f>TRIM(S514)</f>
        <v>8/10/21</v>
      </c>
      <c r="AB514" t="str">
        <f>LEFT(TRIM(T514),3)</f>
        <v>Aug</v>
      </c>
      <c r="AC514" t="str">
        <f>TRIM(U514)</f>
        <v>BTCUSD</v>
      </c>
      <c r="AD514" t="str">
        <f>TRIM(V514)</f>
        <v>45727.39</v>
      </c>
      <c r="AE514" t="str">
        <f>TRIM(W514)</f>
        <v>46183.47</v>
      </c>
      <c r="AF514" t="str">
        <f>TRIM(X514)</f>
        <v>44642.21</v>
      </c>
      <c r="AG514" t="str">
        <f>TRIM(Y514)</f>
        <v>45594.16</v>
      </c>
      <c r="AH514" t="str">
        <f>TRIM(Z514)</f>
        <v>1768.99</v>
      </c>
    </row>
    <row r="515" spans="1:34" x14ac:dyDescent="0.25">
      <c r="A515" t="s">
        <v>225</v>
      </c>
      <c r="B515" t="s">
        <v>226</v>
      </c>
      <c r="C515" t="s">
        <v>10</v>
      </c>
      <c r="D515">
        <v>42461.13</v>
      </c>
      <c r="E515">
        <v>42475.28</v>
      </c>
      <c r="F515">
        <v>39213.050000000003</v>
      </c>
      <c r="G515">
        <v>39811.54</v>
      </c>
      <c r="H515">
        <v>1237.92</v>
      </c>
      <c r="I515" t="str">
        <f t="shared" si="64"/>
        <v>8/1/21</v>
      </c>
      <c r="J515" t="str">
        <f t="shared" si="65"/>
        <v>Aug</v>
      </c>
      <c r="K515" t="str">
        <f t="shared" si="66"/>
        <v>BTCUSD</v>
      </c>
      <c r="L515" t="str">
        <f t="shared" si="67"/>
        <v>42461.13</v>
      </c>
      <c r="M515" t="str">
        <f t="shared" si="68"/>
        <v>42475.28</v>
      </c>
      <c r="N515" t="str">
        <f t="shared" si="69"/>
        <v>39213.05</v>
      </c>
      <c r="O515" t="str">
        <f t="shared" si="70"/>
        <v>39811.54</v>
      </c>
      <c r="P515" t="str">
        <f t="shared" si="71"/>
        <v>1237.92</v>
      </c>
      <c r="S515" s="21" t="s">
        <v>236</v>
      </c>
      <c r="T515" t="s">
        <v>390</v>
      </c>
      <c r="U515" t="s">
        <v>384</v>
      </c>
      <c r="V515">
        <v>4442.18</v>
      </c>
      <c r="W515">
        <v>4449.4399999999996</v>
      </c>
      <c r="X515">
        <v>4436.42</v>
      </c>
      <c r="Y515">
        <v>4442.41</v>
      </c>
      <c r="Z515">
        <v>2803060000</v>
      </c>
      <c r="AA515" t="str">
        <f>TRIM(S515)</f>
        <v>8/11/21</v>
      </c>
      <c r="AB515" t="str">
        <f>LEFT(TRIM(T515),3)</f>
        <v>Aug</v>
      </c>
      <c r="AC515" t="str">
        <f>TRIM(U515)</f>
        <v>SP500</v>
      </c>
      <c r="AD515" t="str">
        <f>TRIM(V515)</f>
        <v>4442.18</v>
      </c>
      <c r="AE515" t="str">
        <f>TRIM(W515)</f>
        <v>4449.44</v>
      </c>
      <c r="AF515" t="str">
        <f>TRIM(X515)</f>
        <v>4436.42</v>
      </c>
      <c r="AG515" t="str">
        <f>TRIM(Y515)</f>
        <v>4442.41</v>
      </c>
      <c r="AH515" t="str">
        <f>TRIM(Z515)</f>
        <v>2803060000</v>
      </c>
    </row>
    <row r="516" spans="1:34" x14ac:dyDescent="0.25">
      <c r="A516" t="s">
        <v>372</v>
      </c>
      <c r="B516" t="s">
        <v>352</v>
      </c>
      <c r="C516" t="s">
        <v>10</v>
      </c>
      <c r="D516">
        <v>47954.559999999998</v>
      </c>
      <c r="E516">
        <v>49598.11</v>
      </c>
      <c r="F516">
        <v>47948.07</v>
      </c>
      <c r="G516">
        <v>49263.44</v>
      </c>
      <c r="H516">
        <v>1235.8900000000001</v>
      </c>
      <c r="I516" t="str">
        <f t="shared" si="64"/>
        <v>12/21/21</v>
      </c>
      <c r="J516" t="str">
        <f t="shared" si="65"/>
        <v>Dec</v>
      </c>
      <c r="K516" t="str">
        <f t="shared" si="66"/>
        <v>BTCUSD</v>
      </c>
      <c r="L516" t="str">
        <f t="shared" si="67"/>
        <v>47954.56</v>
      </c>
      <c r="M516" t="str">
        <f t="shared" si="68"/>
        <v>49598.11</v>
      </c>
      <c r="N516" t="str">
        <f t="shared" si="69"/>
        <v>47948.07</v>
      </c>
      <c r="O516" t="str">
        <f t="shared" si="70"/>
        <v>49263.44</v>
      </c>
      <c r="P516" t="str">
        <f t="shared" si="71"/>
        <v>1235.89</v>
      </c>
      <c r="S516" s="21" t="s">
        <v>236</v>
      </c>
      <c r="T516" t="s">
        <v>226</v>
      </c>
      <c r="U516" t="s">
        <v>10</v>
      </c>
      <c r="V516">
        <v>45594.16</v>
      </c>
      <c r="W516">
        <v>46775</v>
      </c>
      <c r="X516">
        <v>45426.58</v>
      </c>
      <c r="Y516">
        <v>45948.06</v>
      </c>
      <c r="Z516">
        <v>1565.84</v>
      </c>
      <c r="AA516" t="str">
        <f>TRIM(S516)</f>
        <v>8/11/21</v>
      </c>
      <c r="AB516" t="str">
        <f>LEFT(TRIM(T516),3)</f>
        <v>Aug</v>
      </c>
      <c r="AC516" t="str">
        <f>TRIM(U516)</f>
        <v>BTCUSD</v>
      </c>
      <c r="AD516" t="str">
        <f>TRIM(V516)</f>
        <v>45594.16</v>
      </c>
      <c r="AE516" t="str">
        <f>TRIM(W516)</f>
        <v>46775</v>
      </c>
      <c r="AF516" t="str">
        <f>TRIM(X516)</f>
        <v>45426.58</v>
      </c>
      <c r="AG516" t="str">
        <f>TRIM(Y516)</f>
        <v>45948.06</v>
      </c>
      <c r="AH516" t="str">
        <f>TRIM(Z516)</f>
        <v>1565.84</v>
      </c>
    </row>
    <row r="517" spans="1:34" x14ac:dyDescent="0.25">
      <c r="A517" t="s">
        <v>262</v>
      </c>
      <c r="B517" t="s">
        <v>258</v>
      </c>
      <c r="C517" t="s">
        <v>10</v>
      </c>
      <c r="D517">
        <v>49692.22</v>
      </c>
      <c r="E517">
        <v>51962.68</v>
      </c>
      <c r="F517">
        <v>49505.43</v>
      </c>
      <c r="G517">
        <v>51638.18</v>
      </c>
      <c r="H517">
        <v>1231.1400000000001</v>
      </c>
      <c r="I517" t="str">
        <f t="shared" si="64"/>
        <v>9/5/21</v>
      </c>
      <c r="J517" t="str">
        <f t="shared" si="65"/>
        <v>Sep</v>
      </c>
      <c r="K517" t="str">
        <f t="shared" si="66"/>
        <v>BTCUSD</v>
      </c>
      <c r="L517" t="str">
        <f t="shared" si="67"/>
        <v>49692.22</v>
      </c>
      <c r="M517" t="str">
        <f t="shared" si="68"/>
        <v>51962.68</v>
      </c>
      <c r="N517" t="str">
        <f t="shared" si="69"/>
        <v>49505.43</v>
      </c>
      <c r="O517" t="str">
        <f t="shared" si="70"/>
        <v>51638.18</v>
      </c>
      <c r="P517" t="str">
        <f t="shared" si="71"/>
        <v>1231.14</v>
      </c>
      <c r="S517" s="21" t="s">
        <v>237</v>
      </c>
      <c r="T517" t="s">
        <v>390</v>
      </c>
      <c r="U517" t="s">
        <v>384</v>
      </c>
      <c r="V517">
        <v>4446.08</v>
      </c>
      <c r="W517">
        <v>4461.7700000000004</v>
      </c>
      <c r="X517">
        <v>4435.96</v>
      </c>
      <c r="Y517">
        <v>4460.83</v>
      </c>
      <c r="Z517">
        <v>2543860000</v>
      </c>
      <c r="AA517" t="str">
        <f>TRIM(S517)</f>
        <v>8/12/21</v>
      </c>
      <c r="AB517" t="str">
        <f>LEFT(TRIM(T517),3)</f>
        <v>Aug</v>
      </c>
      <c r="AC517" t="str">
        <f>TRIM(U517)</f>
        <v>SP500</v>
      </c>
      <c r="AD517" t="str">
        <f>TRIM(V517)</f>
        <v>4446.08</v>
      </c>
      <c r="AE517" t="str">
        <f>TRIM(W517)</f>
        <v>4461.77</v>
      </c>
      <c r="AF517" t="str">
        <f>TRIM(X517)</f>
        <v>4435.96</v>
      </c>
      <c r="AG517" t="str">
        <f>TRIM(Y517)</f>
        <v>4460.83</v>
      </c>
      <c r="AH517" t="str">
        <f>TRIM(Z517)</f>
        <v>2543860000</v>
      </c>
    </row>
    <row r="518" spans="1:34" x14ac:dyDescent="0.25">
      <c r="A518" t="s">
        <v>329</v>
      </c>
      <c r="B518" t="s">
        <v>321</v>
      </c>
      <c r="C518" t="s">
        <v>10</v>
      </c>
      <c r="D518">
        <v>68525.75</v>
      </c>
      <c r="E518">
        <v>68529.52</v>
      </c>
      <c r="F518">
        <v>66262.48</v>
      </c>
      <c r="G518">
        <v>66491.25</v>
      </c>
      <c r="H518">
        <v>1229.46</v>
      </c>
      <c r="I518" t="str">
        <f t="shared" si="64"/>
        <v>11/9/21</v>
      </c>
      <c r="J518" t="str">
        <f t="shared" si="65"/>
        <v>Nov</v>
      </c>
      <c r="K518" t="str">
        <f t="shared" si="66"/>
        <v>BTCUSD</v>
      </c>
      <c r="L518" t="str">
        <f t="shared" si="67"/>
        <v>68525.75</v>
      </c>
      <c r="M518" t="str">
        <f t="shared" si="68"/>
        <v>68529.52</v>
      </c>
      <c r="N518" t="str">
        <f t="shared" si="69"/>
        <v>66262.48</v>
      </c>
      <c r="O518" t="str">
        <f t="shared" si="70"/>
        <v>66491.25</v>
      </c>
      <c r="P518" t="str">
        <f t="shared" si="71"/>
        <v>1229.46</v>
      </c>
      <c r="S518" s="21" t="s">
        <v>237</v>
      </c>
      <c r="T518" t="s">
        <v>226</v>
      </c>
      <c r="U518" t="s">
        <v>10</v>
      </c>
      <c r="V518">
        <v>45948.06</v>
      </c>
      <c r="W518">
        <v>46023.08</v>
      </c>
      <c r="X518">
        <v>43800</v>
      </c>
      <c r="Y518">
        <v>45205.46</v>
      </c>
      <c r="Z518">
        <v>1840.77</v>
      </c>
      <c r="AA518" t="str">
        <f>TRIM(S518)</f>
        <v>8/12/21</v>
      </c>
      <c r="AB518" t="str">
        <f>LEFT(TRIM(T518),3)</f>
        <v>Aug</v>
      </c>
      <c r="AC518" t="str">
        <f>TRIM(U518)</f>
        <v>BTCUSD</v>
      </c>
      <c r="AD518" t="str">
        <f>TRIM(V518)</f>
        <v>45948.06</v>
      </c>
      <c r="AE518" t="str">
        <f>TRIM(W518)</f>
        <v>46023.08</v>
      </c>
      <c r="AF518" t="str">
        <f>TRIM(X518)</f>
        <v>43800</v>
      </c>
      <c r="AG518" t="str">
        <f>TRIM(Y518)</f>
        <v>45205.46</v>
      </c>
      <c r="AH518" t="str">
        <f>TRIM(Z518)</f>
        <v>1840.77</v>
      </c>
    </row>
    <row r="519" spans="1:34" x14ac:dyDescent="0.25">
      <c r="A519" t="s">
        <v>215</v>
      </c>
      <c r="B519" t="s">
        <v>194</v>
      </c>
      <c r="C519" t="s">
        <v>10</v>
      </c>
      <c r="D519">
        <v>31947.52</v>
      </c>
      <c r="E519">
        <v>32806.46</v>
      </c>
      <c r="F519">
        <v>31732.34</v>
      </c>
      <c r="G519">
        <v>32598.43</v>
      </c>
      <c r="H519">
        <v>1223.0999999999999</v>
      </c>
      <c r="I519" t="str">
        <f t="shared" si="64"/>
        <v>7/22/21</v>
      </c>
      <c r="J519" t="str">
        <f t="shared" si="65"/>
        <v>Jul</v>
      </c>
      <c r="K519" t="str">
        <f t="shared" si="66"/>
        <v>BTCUSD</v>
      </c>
      <c r="L519" t="str">
        <f t="shared" si="67"/>
        <v>31947.52</v>
      </c>
      <c r="M519" t="str">
        <f t="shared" si="68"/>
        <v>32806.46</v>
      </c>
      <c r="N519" t="str">
        <f t="shared" si="69"/>
        <v>31732.34</v>
      </c>
      <c r="O519" t="str">
        <f t="shared" si="70"/>
        <v>32598.43</v>
      </c>
      <c r="P519" t="str">
        <f t="shared" si="71"/>
        <v>1223.1</v>
      </c>
      <c r="S519" s="21" t="s">
        <v>238</v>
      </c>
      <c r="T519" t="s">
        <v>390</v>
      </c>
      <c r="U519" t="s">
        <v>384</v>
      </c>
      <c r="V519">
        <v>4464.84</v>
      </c>
      <c r="W519">
        <v>4468.37</v>
      </c>
      <c r="X519">
        <v>4460.82</v>
      </c>
      <c r="Y519">
        <v>4468</v>
      </c>
      <c r="Z519">
        <v>2371630000</v>
      </c>
      <c r="AA519" t="str">
        <f>TRIM(S519)</f>
        <v>8/13/21</v>
      </c>
      <c r="AB519" t="str">
        <f>LEFT(TRIM(T519),3)</f>
        <v>Aug</v>
      </c>
      <c r="AC519" t="str">
        <f>TRIM(U519)</f>
        <v>SP500</v>
      </c>
      <c r="AD519" t="str">
        <f>TRIM(V519)</f>
        <v>4464.84</v>
      </c>
      <c r="AE519" t="str">
        <f>TRIM(W519)</f>
        <v>4468.37</v>
      </c>
      <c r="AF519" t="str">
        <f>TRIM(X519)</f>
        <v>4460.82</v>
      </c>
      <c r="AG519" t="str">
        <f>TRIM(Y519)</f>
        <v>4468</v>
      </c>
      <c r="AH519" t="str">
        <f>TRIM(Z519)</f>
        <v>2371630000</v>
      </c>
    </row>
    <row r="520" spans="1:34" x14ac:dyDescent="0.25">
      <c r="A520" t="s">
        <v>99</v>
      </c>
      <c r="B520" t="s">
        <v>100</v>
      </c>
      <c r="C520" t="s">
        <v>10</v>
      </c>
      <c r="D520">
        <v>59143.58</v>
      </c>
      <c r="E520">
        <v>60100</v>
      </c>
      <c r="F520">
        <v>57946.28</v>
      </c>
      <c r="G520">
        <v>59800</v>
      </c>
      <c r="H520">
        <v>1221</v>
      </c>
      <c r="I520" t="str">
        <f t="shared" si="64"/>
        <v>4/1/21</v>
      </c>
      <c r="J520" t="str">
        <f t="shared" si="65"/>
        <v>Apr</v>
      </c>
      <c r="K520" t="str">
        <f t="shared" si="66"/>
        <v>BTCUSD</v>
      </c>
      <c r="L520" t="str">
        <f t="shared" si="67"/>
        <v>59143.58</v>
      </c>
      <c r="M520" t="str">
        <f t="shared" si="68"/>
        <v>60100</v>
      </c>
      <c r="N520" t="str">
        <f t="shared" si="69"/>
        <v>57946.28</v>
      </c>
      <c r="O520" t="str">
        <f t="shared" si="70"/>
        <v>59800</v>
      </c>
      <c r="P520" t="str">
        <f t="shared" si="71"/>
        <v>1221</v>
      </c>
      <c r="S520" s="21" t="s">
        <v>238</v>
      </c>
      <c r="T520" t="s">
        <v>226</v>
      </c>
      <c r="U520" t="s">
        <v>10</v>
      </c>
      <c r="V520">
        <v>45205.46</v>
      </c>
      <c r="W520">
        <v>47900</v>
      </c>
      <c r="X520">
        <v>44952.59</v>
      </c>
      <c r="Y520">
        <v>47571.64</v>
      </c>
      <c r="Z520">
        <v>1609.57</v>
      </c>
      <c r="AA520" t="str">
        <f>TRIM(S520)</f>
        <v>8/13/21</v>
      </c>
      <c r="AB520" t="str">
        <f>LEFT(TRIM(T520),3)</f>
        <v>Aug</v>
      </c>
      <c r="AC520" t="str">
        <f>TRIM(U520)</f>
        <v>BTCUSD</v>
      </c>
      <c r="AD520" t="str">
        <f>TRIM(V520)</f>
        <v>45205.46</v>
      </c>
      <c r="AE520" t="str">
        <f>TRIM(W520)</f>
        <v>47900</v>
      </c>
      <c r="AF520" t="str">
        <f>TRIM(X520)</f>
        <v>44952.59</v>
      </c>
      <c r="AG520" t="str">
        <f>TRIM(Y520)</f>
        <v>47571.64</v>
      </c>
      <c r="AH520" t="str">
        <f>TRIM(Z520)</f>
        <v>1609.57</v>
      </c>
    </row>
    <row r="521" spans="1:34" x14ac:dyDescent="0.25">
      <c r="A521" t="s">
        <v>358</v>
      </c>
      <c r="B521" t="s">
        <v>352</v>
      </c>
      <c r="C521" t="s">
        <v>10</v>
      </c>
      <c r="D521">
        <v>51012.43</v>
      </c>
      <c r="E521">
        <v>51982.66</v>
      </c>
      <c r="F521">
        <v>50086</v>
      </c>
      <c r="G521">
        <v>50162.48</v>
      </c>
      <c r="H521">
        <v>1220.79</v>
      </c>
      <c r="I521" t="str">
        <f t="shared" si="64"/>
        <v>12/7/21</v>
      </c>
      <c r="J521" t="str">
        <f t="shared" si="65"/>
        <v>Dec</v>
      </c>
      <c r="K521" t="str">
        <f t="shared" si="66"/>
        <v>BTCUSD</v>
      </c>
      <c r="L521" t="str">
        <f t="shared" si="67"/>
        <v>51012.43</v>
      </c>
      <c r="M521" t="str">
        <f t="shared" si="68"/>
        <v>51982.66</v>
      </c>
      <c r="N521" t="str">
        <f t="shared" si="69"/>
        <v>50086</v>
      </c>
      <c r="O521" t="str">
        <f t="shared" si="70"/>
        <v>50162.48</v>
      </c>
      <c r="P521" t="str">
        <f t="shared" si="71"/>
        <v>1220.79</v>
      </c>
      <c r="S521" s="21" t="s">
        <v>239</v>
      </c>
      <c r="T521" t="s">
        <v>226</v>
      </c>
      <c r="U521" t="s">
        <v>10</v>
      </c>
      <c r="V521">
        <v>47571.64</v>
      </c>
      <c r="W521">
        <v>48181.51</v>
      </c>
      <c r="X521">
        <v>46045.86</v>
      </c>
      <c r="Y521">
        <v>46910.99</v>
      </c>
      <c r="Z521">
        <v>1112.0899999999999</v>
      </c>
      <c r="AA521" t="str">
        <f>TRIM(S521)</f>
        <v>8/14/21</v>
      </c>
      <c r="AB521" t="str">
        <f>LEFT(TRIM(T521),3)</f>
        <v>Aug</v>
      </c>
      <c r="AC521" t="str">
        <f>TRIM(U521)</f>
        <v>BTCUSD</v>
      </c>
      <c r="AD521" t="str">
        <f>TRIM(V521)</f>
        <v>47571.64</v>
      </c>
      <c r="AE521" t="str">
        <f>TRIM(W521)</f>
        <v>48181.51</v>
      </c>
      <c r="AF521" t="str">
        <f>TRIM(X521)</f>
        <v>46045.86</v>
      </c>
      <c r="AG521" t="str">
        <f>TRIM(Y521)</f>
        <v>46910.99</v>
      </c>
      <c r="AH521" t="str">
        <f>TRIM(Z521)</f>
        <v>1112.09</v>
      </c>
    </row>
    <row r="522" spans="1:34" x14ac:dyDescent="0.25">
      <c r="A522" t="s">
        <v>359</v>
      </c>
      <c r="B522" t="s">
        <v>352</v>
      </c>
      <c r="C522" t="s">
        <v>10</v>
      </c>
      <c r="D522">
        <v>50162.48</v>
      </c>
      <c r="E522">
        <v>51269.82</v>
      </c>
      <c r="F522">
        <v>48669.68</v>
      </c>
      <c r="G522">
        <v>49567.4</v>
      </c>
      <c r="H522">
        <v>1215.5999999999999</v>
      </c>
      <c r="I522" t="str">
        <f t="shared" si="64"/>
        <v>12/8/21</v>
      </c>
      <c r="J522" t="str">
        <f t="shared" si="65"/>
        <v>Dec</v>
      </c>
      <c r="K522" t="str">
        <f t="shared" si="66"/>
        <v>BTCUSD</v>
      </c>
      <c r="L522" t="str">
        <f t="shared" si="67"/>
        <v>50162.48</v>
      </c>
      <c r="M522" t="str">
        <f t="shared" si="68"/>
        <v>51269.82</v>
      </c>
      <c r="N522" t="str">
        <f t="shared" si="69"/>
        <v>48669.68</v>
      </c>
      <c r="O522" t="str">
        <f t="shared" si="70"/>
        <v>49567.4</v>
      </c>
      <c r="P522" t="str">
        <f t="shared" si="71"/>
        <v>1215.6</v>
      </c>
      <c r="S522" s="21" t="s">
        <v>240</v>
      </c>
      <c r="T522" t="s">
        <v>226</v>
      </c>
      <c r="U522" t="s">
        <v>10</v>
      </c>
      <c r="V522">
        <v>46910.99</v>
      </c>
      <c r="W522">
        <v>48044.25</v>
      </c>
      <c r="X522">
        <v>45509.51</v>
      </c>
      <c r="Y522">
        <v>47400.89</v>
      </c>
      <c r="Z522">
        <v>1360.76</v>
      </c>
      <c r="AA522" t="str">
        <f>TRIM(S522)</f>
        <v>8/15/21</v>
      </c>
      <c r="AB522" t="str">
        <f>LEFT(TRIM(T522),3)</f>
        <v>Aug</v>
      </c>
      <c r="AC522" t="str">
        <f>TRIM(U522)</f>
        <v>BTCUSD</v>
      </c>
      <c r="AD522" t="str">
        <f>TRIM(V522)</f>
        <v>46910.99</v>
      </c>
      <c r="AE522" t="str">
        <f>TRIM(W522)</f>
        <v>48044.25</v>
      </c>
      <c r="AF522" t="str">
        <f>TRIM(X522)</f>
        <v>45509.51</v>
      </c>
      <c r="AG522" t="str">
        <f>TRIM(Y522)</f>
        <v>47400.89</v>
      </c>
      <c r="AH522" t="str">
        <f>TRIM(Z522)</f>
        <v>1360.76</v>
      </c>
    </row>
    <row r="523" spans="1:34" x14ac:dyDescent="0.25">
      <c r="A523" t="s">
        <v>246</v>
      </c>
      <c r="B523" t="s">
        <v>226</v>
      </c>
      <c r="C523" t="s">
        <v>10</v>
      </c>
      <c r="D523">
        <v>48839.62</v>
      </c>
      <c r="E523">
        <v>49812.54</v>
      </c>
      <c r="F523">
        <v>48281.42</v>
      </c>
      <c r="G523">
        <v>48837.62</v>
      </c>
      <c r="H523">
        <v>1213.1099999999999</v>
      </c>
      <c r="I523" t="str">
        <f t="shared" si="64"/>
        <v>8/21/21</v>
      </c>
      <c r="J523" t="str">
        <f t="shared" si="65"/>
        <v>Aug</v>
      </c>
      <c r="K523" t="str">
        <f t="shared" si="66"/>
        <v>BTCUSD</v>
      </c>
      <c r="L523" t="str">
        <f t="shared" si="67"/>
        <v>48839.62</v>
      </c>
      <c r="M523" t="str">
        <f t="shared" si="68"/>
        <v>49812.54</v>
      </c>
      <c r="N523" t="str">
        <f t="shared" si="69"/>
        <v>48281.42</v>
      </c>
      <c r="O523" t="str">
        <f t="shared" si="70"/>
        <v>48837.62</v>
      </c>
      <c r="P523" t="str">
        <f t="shared" si="71"/>
        <v>1213.11</v>
      </c>
      <c r="S523" s="21" t="s">
        <v>241</v>
      </c>
      <c r="T523" t="s">
        <v>390</v>
      </c>
      <c r="U523" t="s">
        <v>384</v>
      </c>
      <c r="V523">
        <v>4461.6499999999996</v>
      </c>
      <c r="W523">
        <v>4480.26</v>
      </c>
      <c r="X523">
        <v>4437.66</v>
      </c>
      <c r="Y523">
        <v>4479.71</v>
      </c>
      <c r="Z523">
        <v>2707170000</v>
      </c>
      <c r="AA523" t="str">
        <f>TRIM(S523)</f>
        <v>8/16/21</v>
      </c>
      <c r="AB523" t="str">
        <f>LEFT(TRIM(T523),3)</f>
        <v>Aug</v>
      </c>
      <c r="AC523" t="str">
        <f>TRIM(U523)</f>
        <v>SP500</v>
      </c>
      <c r="AD523" t="str">
        <f>TRIM(V523)</f>
        <v>4461.65</v>
      </c>
      <c r="AE523" t="str">
        <f>TRIM(W523)</f>
        <v>4480.26</v>
      </c>
      <c r="AF523" t="str">
        <f>TRIM(X523)</f>
        <v>4437.66</v>
      </c>
      <c r="AG523" t="str">
        <f>TRIM(Y523)</f>
        <v>4479.71</v>
      </c>
      <c r="AH523" t="str">
        <f>TRIM(Z523)</f>
        <v>2707170000</v>
      </c>
    </row>
    <row r="524" spans="1:34" x14ac:dyDescent="0.25">
      <c r="A524" t="s">
        <v>65</v>
      </c>
      <c r="B524" t="s">
        <v>39</v>
      </c>
      <c r="C524" t="s">
        <v>10</v>
      </c>
      <c r="D524">
        <v>47440</v>
      </c>
      <c r="E524">
        <v>48380.14</v>
      </c>
      <c r="F524">
        <v>44510</v>
      </c>
      <c r="G524">
        <v>44673.36</v>
      </c>
      <c r="H524">
        <v>1191.06</v>
      </c>
      <c r="I524" t="str">
        <f t="shared" si="64"/>
        <v>2/27/21</v>
      </c>
      <c r="J524" t="str">
        <f t="shared" si="65"/>
        <v>Feb</v>
      </c>
      <c r="K524" t="str">
        <f t="shared" si="66"/>
        <v>BTCUSD</v>
      </c>
      <c r="L524" t="str">
        <f t="shared" si="67"/>
        <v>47440</v>
      </c>
      <c r="M524" t="str">
        <f t="shared" si="68"/>
        <v>48380.14</v>
      </c>
      <c r="N524" t="str">
        <f t="shared" si="69"/>
        <v>44510</v>
      </c>
      <c r="O524" t="str">
        <f t="shared" si="70"/>
        <v>44673.36</v>
      </c>
      <c r="P524" t="str">
        <f t="shared" si="71"/>
        <v>1191.06</v>
      </c>
      <c r="S524" s="21" t="s">
        <v>241</v>
      </c>
      <c r="T524" t="s">
        <v>226</v>
      </c>
      <c r="U524" t="s">
        <v>10</v>
      </c>
      <c r="V524">
        <v>47400.89</v>
      </c>
      <c r="W524">
        <v>47744.5</v>
      </c>
      <c r="X524">
        <v>45250.51</v>
      </c>
      <c r="Y524">
        <v>46435.44</v>
      </c>
      <c r="Z524">
        <v>1687.08</v>
      </c>
      <c r="AA524" t="str">
        <f>TRIM(S524)</f>
        <v>8/16/21</v>
      </c>
      <c r="AB524" t="str">
        <f>LEFT(TRIM(T524),3)</f>
        <v>Aug</v>
      </c>
      <c r="AC524" t="str">
        <f>TRIM(U524)</f>
        <v>BTCUSD</v>
      </c>
      <c r="AD524" t="str">
        <f>TRIM(V524)</f>
        <v>47400.89</v>
      </c>
      <c r="AE524" t="str">
        <f>TRIM(W524)</f>
        <v>47744.5</v>
      </c>
      <c r="AF524" t="str">
        <f>TRIM(X524)</f>
        <v>45250.51</v>
      </c>
      <c r="AG524" t="str">
        <f>TRIM(Y524)</f>
        <v>46435.44</v>
      </c>
      <c r="AH524" t="str">
        <f>TRIM(Z524)</f>
        <v>1687.08</v>
      </c>
    </row>
    <row r="525" spans="1:34" x14ac:dyDescent="0.25">
      <c r="A525" t="s">
        <v>105</v>
      </c>
      <c r="B525" t="s">
        <v>100</v>
      </c>
      <c r="C525" t="s">
        <v>10</v>
      </c>
      <c r="D525">
        <v>58638.14</v>
      </c>
      <c r="E525">
        <v>59028.19</v>
      </c>
      <c r="F525">
        <v>57255</v>
      </c>
      <c r="G525">
        <v>57934.16</v>
      </c>
      <c r="H525">
        <v>1173.72</v>
      </c>
      <c r="I525" t="str">
        <f t="shared" si="64"/>
        <v>4/6/21</v>
      </c>
      <c r="J525" t="str">
        <f t="shared" si="65"/>
        <v>Apr</v>
      </c>
      <c r="K525" t="str">
        <f t="shared" si="66"/>
        <v>BTCUSD</v>
      </c>
      <c r="L525" t="str">
        <f t="shared" si="67"/>
        <v>58638.14</v>
      </c>
      <c r="M525" t="str">
        <f t="shared" si="68"/>
        <v>59028.19</v>
      </c>
      <c r="N525" t="str">
        <f t="shared" si="69"/>
        <v>57255</v>
      </c>
      <c r="O525" t="str">
        <f t="shared" si="70"/>
        <v>57934.16</v>
      </c>
      <c r="P525" t="str">
        <f t="shared" si="71"/>
        <v>1173.72</v>
      </c>
      <c r="S525" s="21" t="s">
        <v>242</v>
      </c>
      <c r="T525" t="s">
        <v>390</v>
      </c>
      <c r="U525" t="s">
        <v>384</v>
      </c>
      <c r="V525">
        <v>4462.12</v>
      </c>
      <c r="W525">
        <v>4462.12</v>
      </c>
      <c r="X525">
        <v>4417.83</v>
      </c>
      <c r="Y525">
        <v>4448.08</v>
      </c>
      <c r="Z525">
        <v>2884000000</v>
      </c>
      <c r="AA525" t="str">
        <f>TRIM(S525)</f>
        <v>8/17/21</v>
      </c>
      <c r="AB525" t="str">
        <f>LEFT(TRIM(T525),3)</f>
        <v>Aug</v>
      </c>
      <c r="AC525" t="str">
        <f>TRIM(U525)</f>
        <v>SP500</v>
      </c>
      <c r="AD525" t="str">
        <f>TRIM(V525)</f>
        <v>4462.12</v>
      </c>
      <c r="AE525" t="str">
        <f>TRIM(W525)</f>
        <v>4462.12</v>
      </c>
      <c r="AF525" t="str">
        <f>TRIM(X525)</f>
        <v>4417.83</v>
      </c>
      <c r="AG525" t="str">
        <f>TRIM(Y525)</f>
        <v>4448.08</v>
      </c>
      <c r="AH525" t="str">
        <f>TRIM(Z525)</f>
        <v>2884000000</v>
      </c>
    </row>
    <row r="526" spans="1:34" x14ac:dyDescent="0.25">
      <c r="A526" t="s">
        <v>261</v>
      </c>
      <c r="B526" t="s">
        <v>258</v>
      </c>
      <c r="C526" t="s">
        <v>10</v>
      </c>
      <c r="D526">
        <v>50292.02</v>
      </c>
      <c r="E526">
        <v>50545.41</v>
      </c>
      <c r="F526">
        <v>49414.36</v>
      </c>
      <c r="G526">
        <v>49692.22</v>
      </c>
      <c r="H526">
        <v>1167.1500000000001</v>
      </c>
      <c r="I526" t="str">
        <f t="shared" si="64"/>
        <v>9/4/21</v>
      </c>
      <c r="J526" t="str">
        <f t="shared" si="65"/>
        <v>Sep</v>
      </c>
      <c r="K526" t="str">
        <f t="shared" si="66"/>
        <v>BTCUSD</v>
      </c>
      <c r="L526" t="str">
        <f t="shared" si="67"/>
        <v>50292.02</v>
      </c>
      <c r="M526" t="str">
        <f t="shared" si="68"/>
        <v>50545.41</v>
      </c>
      <c r="N526" t="str">
        <f t="shared" si="69"/>
        <v>49414.36</v>
      </c>
      <c r="O526" t="str">
        <f t="shared" si="70"/>
        <v>49692.22</v>
      </c>
      <c r="P526" t="str">
        <f t="shared" si="71"/>
        <v>1167.15</v>
      </c>
      <c r="S526" s="21" t="s">
        <v>242</v>
      </c>
      <c r="T526" t="s">
        <v>226</v>
      </c>
      <c r="U526" t="s">
        <v>10</v>
      </c>
      <c r="V526">
        <v>46435.44</v>
      </c>
      <c r="W526">
        <v>47162.94</v>
      </c>
      <c r="X526">
        <v>44211.13</v>
      </c>
      <c r="Y526">
        <v>45078.79</v>
      </c>
      <c r="Z526">
        <v>2149.38</v>
      </c>
      <c r="AA526" t="str">
        <f>TRIM(S526)</f>
        <v>8/17/21</v>
      </c>
      <c r="AB526" t="str">
        <f>LEFT(TRIM(T526),3)</f>
        <v>Aug</v>
      </c>
      <c r="AC526" t="str">
        <f>TRIM(U526)</f>
        <v>BTCUSD</v>
      </c>
      <c r="AD526" t="str">
        <f>TRIM(V526)</f>
        <v>46435.44</v>
      </c>
      <c r="AE526" t="str">
        <f>TRIM(W526)</f>
        <v>47162.94</v>
      </c>
      <c r="AF526" t="str">
        <f>TRIM(X526)</f>
        <v>44211.13</v>
      </c>
      <c r="AG526" t="str">
        <f>TRIM(Y526)</f>
        <v>45078.79</v>
      </c>
      <c r="AH526" t="str">
        <f>TRIM(Z526)</f>
        <v>2149.38</v>
      </c>
    </row>
    <row r="527" spans="1:34" x14ac:dyDescent="0.25">
      <c r="A527" t="s">
        <v>302</v>
      </c>
      <c r="B527" t="s">
        <v>289</v>
      </c>
      <c r="C527" t="s">
        <v>10</v>
      </c>
      <c r="D527">
        <v>58073.82</v>
      </c>
      <c r="E527">
        <v>59450</v>
      </c>
      <c r="F527">
        <v>56807.96</v>
      </c>
      <c r="G527">
        <v>59407.55</v>
      </c>
      <c r="H527">
        <v>1166.8900000000001</v>
      </c>
      <c r="I527" t="str">
        <f t="shared" si="64"/>
        <v>10/14/21</v>
      </c>
      <c r="J527" t="str">
        <f t="shared" si="65"/>
        <v>Oct</v>
      </c>
      <c r="K527" t="str">
        <f t="shared" si="66"/>
        <v>BTCUSD</v>
      </c>
      <c r="L527" t="str">
        <f t="shared" si="67"/>
        <v>58073.82</v>
      </c>
      <c r="M527" t="str">
        <f t="shared" si="68"/>
        <v>59450</v>
      </c>
      <c r="N527" t="str">
        <f t="shared" si="69"/>
        <v>56807.96</v>
      </c>
      <c r="O527" t="str">
        <f t="shared" si="70"/>
        <v>59407.55</v>
      </c>
      <c r="P527" t="str">
        <f t="shared" si="71"/>
        <v>1166.89</v>
      </c>
      <c r="S527" s="21" t="s">
        <v>243</v>
      </c>
      <c r="T527" t="s">
        <v>390</v>
      </c>
      <c r="U527" t="s">
        <v>384</v>
      </c>
      <c r="V527">
        <v>4440.9399999999996</v>
      </c>
      <c r="W527">
        <v>4454.32</v>
      </c>
      <c r="X527">
        <v>4397.59</v>
      </c>
      <c r="Y527">
        <v>4400.2700000000004</v>
      </c>
      <c r="Z527">
        <v>2965210000</v>
      </c>
      <c r="AA527" t="str">
        <f>TRIM(S527)</f>
        <v>8/18/21</v>
      </c>
      <c r="AB527" t="str">
        <f>LEFT(TRIM(T527),3)</f>
        <v>Aug</v>
      </c>
      <c r="AC527" t="str">
        <f>TRIM(U527)</f>
        <v>SP500</v>
      </c>
      <c r="AD527" t="str">
        <f>TRIM(V527)</f>
        <v>4440.94</v>
      </c>
      <c r="AE527" t="str">
        <f>TRIM(W527)</f>
        <v>4454.32</v>
      </c>
      <c r="AF527" t="str">
        <f>TRIM(X527)</f>
        <v>4397.59</v>
      </c>
      <c r="AG527" t="str">
        <f>TRIM(Y527)</f>
        <v>4400.27</v>
      </c>
      <c r="AH527" t="str">
        <f>TRIM(Z527)</f>
        <v>2965210000</v>
      </c>
    </row>
    <row r="528" spans="1:34" x14ac:dyDescent="0.25">
      <c r="A528" t="s">
        <v>298</v>
      </c>
      <c r="B528" t="s">
        <v>289</v>
      </c>
      <c r="C528" t="s">
        <v>10</v>
      </c>
      <c r="D528">
        <v>55043.76</v>
      </c>
      <c r="E528">
        <v>56759.01</v>
      </c>
      <c r="F528">
        <v>54376.52</v>
      </c>
      <c r="G528">
        <v>56520.58</v>
      </c>
      <c r="H528">
        <v>1166.24</v>
      </c>
      <c r="I528" t="str">
        <f t="shared" si="64"/>
        <v>10/10/21</v>
      </c>
      <c r="J528" t="str">
        <f t="shared" si="65"/>
        <v>Oct</v>
      </c>
      <c r="K528" t="str">
        <f t="shared" si="66"/>
        <v>BTCUSD</v>
      </c>
      <c r="L528" t="str">
        <f t="shared" si="67"/>
        <v>55043.76</v>
      </c>
      <c r="M528" t="str">
        <f t="shared" si="68"/>
        <v>56759.01</v>
      </c>
      <c r="N528" t="str">
        <f t="shared" si="69"/>
        <v>54376.52</v>
      </c>
      <c r="O528" t="str">
        <f t="shared" si="70"/>
        <v>56520.58</v>
      </c>
      <c r="P528" t="str">
        <f t="shared" si="71"/>
        <v>1166.24</v>
      </c>
      <c r="S528" s="21" t="s">
        <v>243</v>
      </c>
      <c r="T528" t="s">
        <v>226</v>
      </c>
      <c r="U528" t="s">
        <v>10</v>
      </c>
      <c r="V528">
        <v>45078.79</v>
      </c>
      <c r="W528">
        <v>46031</v>
      </c>
      <c r="X528">
        <v>44055</v>
      </c>
      <c r="Y528">
        <v>44074.77</v>
      </c>
      <c r="Z528">
        <v>1324.73</v>
      </c>
      <c r="AA528" t="str">
        <f>TRIM(S528)</f>
        <v>8/18/21</v>
      </c>
      <c r="AB528" t="str">
        <f>LEFT(TRIM(T528),3)</f>
        <v>Aug</v>
      </c>
      <c r="AC528" t="str">
        <f>TRIM(U528)</f>
        <v>BTCUSD</v>
      </c>
      <c r="AD528" t="str">
        <f>TRIM(V528)</f>
        <v>45078.79</v>
      </c>
      <c r="AE528" t="str">
        <f>TRIM(W528)</f>
        <v>46031</v>
      </c>
      <c r="AF528" t="str">
        <f>TRIM(X528)</f>
        <v>44055</v>
      </c>
      <c r="AG528" t="str">
        <f>TRIM(Y528)</f>
        <v>44074.77</v>
      </c>
      <c r="AH528" t="str">
        <f>TRIM(Z528)</f>
        <v>1324.73</v>
      </c>
    </row>
    <row r="529" spans="1:34" x14ac:dyDescent="0.25">
      <c r="A529" t="s">
        <v>74</v>
      </c>
      <c r="B529" t="s">
        <v>68</v>
      </c>
      <c r="C529" t="s">
        <v>10</v>
      </c>
      <c r="D529">
        <v>49610.32</v>
      </c>
      <c r="E529">
        <v>51832.15</v>
      </c>
      <c r="F529">
        <v>49135.73</v>
      </c>
      <c r="G529">
        <v>50591.21</v>
      </c>
      <c r="H529">
        <v>1157.04</v>
      </c>
      <c r="I529" t="str">
        <f t="shared" si="64"/>
        <v>3/7/21</v>
      </c>
      <c r="J529" t="str">
        <f t="shared" si="65"/>
        <v>Mar</v>
      </c>
      <c r="K529" t="str">
        <f t="shared" si="66"/>
        <v>BTCUSD</v>
      </c>
      <c r="L529" t="str">
        <f t="shared" si="67"/>
        <v>49610.32</v>
      </c>
      <c r="M529" t="str">
        <f t="shared" si="68"/>
        <v>51832.15</v>
      </c>
      <c r="N529" t="str">
        <f t="shared" si="69"/>
        <v>49135.73</v>
      </c>
      <c r="O529" t="str">
        <f t="shared" si="70"/>
        <v>50591.21</v>
      </c>
      <c r="P529" t="str">
        <f t="shared" si="71"/>
        <v>1157.04</v>
      </c>
      <c r="S529" s="21" t="s">
        <v>244</v>
      </c>
      <c r="T529" t="s">
        <v>390</v>
      </c>
      <c r="U529" t="s">
        <v>384</v>
      </c>
      <c r="V529">
        <v>4382.4399999999996</v>
      </c>
      <c r="W529">
        <v>4418.6099999999997</v>
      </c>
      <c r="X529">
        <v>4367.7299999999996</v>
      </c>
      <c r="Y529">
        <v>4405.8</v>
      </c>
      <c r="Z529">
        <v>3120840000</v>
      </c>
      <c r="AA529" t="str">
        <f>TRIM(S529)</f>
        <v>8/19/21</v>
      </c>
      <c r="AB529" t="str">
        <f>LEFT(TRIM(T529),3)</f>
        <v>Aug</v>
      </c>
      <c r="AC529" t="str">
        <f>TRIM(U529)</f>
        <v>SP500</v>
      </c>
      <c r="AD529" t="str">
        <f>TRIM(V529)</f>
        <v>4382.44</v>
      </c>
      <c r="AE529" t="str">
        <f>TRIM(W529)</f>
        <v>4418.61</v>
      </c>
      <c r="AF529" t="str">
        <f>TRIM(X529)</f>
        <v>4367.73</v>
      </c>
      <c r="AG529" t="str">
        <f>TRIM(Y529)</f>
        <v>4405.8</v>
      </c>
      <c r="AH529" t="str">
        <f>TRIM(Z529)</f>
        <v>3120840000</v>
      </c>
    </row>
    <row r="530" spans="1:34" x14ac:dyDescent="0.25">
      <c r="A530" t="s">
        <v>37</v>
      </c>
      <c r="B530" t="s">
        <v>9</v>
      </c>
      <c r="C530" t="s">
        <v>10</v>
      </c>
      <c r="D530">
        <v>33949.79</v>
      </c>
      <c r="E530">
        <v>34205</v>
      </c>
      <c r="F530">
        <v>32200</v>
      </c>
      <c r="G530">
        <v>33608.78</v>
      </c>
      <c r="H530">
        <v>1153.46</v>
      </c>
      <c r="I530" t="str">
        <f t="shared" si="64"/>
        <v>1/31/21</v>
      </c>
      <c r="J530" t="str">
        <f t="shared" si="65"/>
        <v>Jan</v>
      </c>
      <c r="K530" t="str">
        <f t="shared" si="66"/>
        <v>BTCUSD</v>
      </c>
      <c r="L530" t="str">
        <f t="shared" si="67"/>
        <v>33949.79</v>
      </c>
      <c r="M530" t="str">
        <f t="shared" si="68"/>
        <v>34205</v>
      </c>
      <c r="N530" t="str">
        <f t="shared" si="69"/>
        <v>32200</v>
      </c>
      <c r="O530" t="str">
        <f t="shared" si="70"/>
        <v>33608.78</v>
      </c>
      <c r="P530" t="str">
        <f t="shared" si="71"/>
        <v>1153.46</v>
      </c>
      <c r="S530" s="21" t="s">
        <v>244</v>
      </c>
      <c r="T530" t="s">
        <v>226</v>
      </c>
      <c r="U530" t="s">
        <v>10</v>
      </c>
      <c r="V530">
        <v>44074.77</v>
      </c>
      <c r="W530">
        <v>47424.13</v>
      </c>
      <c r="X530">
        <v>43902.53</v>
      </c>
      <c r="Y530">
        <v>47042.28</v>
      </c>
      <c r="Z530">
        <v>1566</v>
      </c>
      <c r="AA530" t="str">
        <f>TRIM(S530)</f>
        <v>8/19/21</v>
      </c>
      <c r="AB530" t="str">
        <f>LEFT(TRIM(T530),3)</f>
        <v>Aug</v>
      </c>
      <c r="AC530" t="str">
        <f>TRIM(U530)</f>
        <v>BTCUSD</v>
      </c>
      <c r="AD530" t="str">
        <f>TRIM(V530)</f>
        <v>44074.77</v>
      </c>
      <c r="AE530" t="str">
        <f>TRIM(W530)</f>
        <v>47424.13</v>
      </c>
      <c r="AF530" t="str">
        <f>TRIM(X530)</f>
        <v>43902.53</v>
      </c>
      <c r="AG530" t="str">
        <f>TRIM(Y530)</f>
        <v>47042.28</v>
      </c>
      <c r="AH530" t="str">
        <f>TRIM(Z530)</f>
        <v>1566</v>
      </c>
    </row>
    <row r="531" spans="1:34" x14ac:dyDescent="0.25">
      <c r="A531" t="s">
        <v>353</v>
      </c>
      <c r="B531" t="s">
        <v>352</v>
      </c>
      <c r="C531" t="s">
        <v>10</v>
      </c>
      <c r="D531">
        <v>56362.19</v>
      </c>
      <c r="E531">
        <v>57277.919999999998</v>
      </c>
      <c r="F531">
        <v>56000</v>
      </c>
      <c r="G531">
        <v>56380.25</v>
      </c>
      <c r="H531">
        <v>1140.49</v>
      </c>
      <c r="I531" t="str">
        <f t="shared" si="64"/>
        <v>12/2/21</v>
      </c>
      <c r="J531" t="str">
        <f t="shared" si="65"/>
        <v>Dec</v>
      </c>
      <c r="K531" t="str">
        <f t="shared" si="66"/>
        <v>BTCUSD</v>
      </c>
      <c r="L531" t="str">
        <f t="shared" si="67"/>
        <v>56362.19</v>
      </c>
      <c r="M531" t="str">
        <f t="shared" si="68"/>
        <v>57277.92</v>
      </c>
      <c r="N531" t="str">
        <f t="shared" si="69"/>
        <v>56000</v>
      </c>
      <c r="O531" t="str">
        <f t="shared" si="70"/>
        <v>56380.25</v>
      </c>
      <c r="P531" t="str">
        <f t="shared" si="71"/>
        <v>1140.49</v>
      </c>
      <c r="S531" s="21" t="s">
        <v>227</v>
      </c>
      <c r="T531" t="s">
        <v>390</v>
      </c>
      <c r="U531" t="s">
        <v>384</v>
      </c>
      <c r="V531">
        <v>4406.8599999999997</v>
      </c>
      <c r="W531">
        <v>4422.18</v>
      </c>
      <c r="X531">
        <v>4384.8100000000004</v>
      </c>
      <c r="Y531">
        <v>4387.16</v>
      </c>
      <c r="Z531">
        <v>2919940000</v>
      </c>
      <c r="AA531" t="str">
        <f>TRIM(S531)</f>
        <v>8/2/21</v>
      </c>
      <c r="AB531" t="str">
        <f>LEFT(TRIM(T531),3)</f>
        <v>Aug</v>
      </c>
      <c r="AC531" t="str">
        <f>TRIM(U531)</f>
        <v>SP500</v>
      </c>
      <c r="AD531" t="str">
        <f>TRIM(V531)</f>
        <v>4406.86</v>
      </c>
      <c r="AE531" t="str">
        <f>TRIM(W531)</f>
        <v>4422.18</v>
      </c>
      <c r="AF531" t="str">
        <f>TRIM(X531)</f>
        <v>4384.81</v>
      </c>
      <c r="AG531" t="str">
        <f>TRIM(Y531)</f>
        <v>4387.16</v>
      </c>
      <c r="AH531" t="str">
        <f>TRIM(Z531)</f>
        <v>2919940000</v>
      </c>
    </row>
    <row r="532" spans="1:34" x14ac:dyDescent="0.25">
      <c r="A532" t="s">
        <v>380</v>
      </c>
      <c r="B532" t="s">
        <v>352</v>
      </c>
      <c r="C532" t="s">
        <v>10</v>
      </c>
      <c r="D532">
        <v>48017.93</v>
      </c>
      <c r="E532">
        <v>48075.97</v>
      </c>
      <c r="F532">
        <v>45945.3</v>
      </c>
      <c r="G532">
        <v>46502.44</v>
      </c>
      <c r="H532">
        <v>1119.6300000000001</v>
      </c>
      <c r="I532" t="str">
        <f t="shared" si="64"/>
        <v>12/29/21</v>
      </c>
      <c r="J532" t="str">
        <f t="shared" si="65"/>
        <v>Dec</v>
      </c>
      <c r="K532" t="str">
        <f t="shared" si="66"/>
        <v>BTCUSD</v>
      </c>
      <c r="L532" t="str">
        <f t="shared" si="67"/>
        <v>48017.93</v>
      </c>
      <c r="M532" t="str">
        <f t="shared" si="68"/>
        <v>48075.97</v>
      </c>
      <c r="N532" t="str">
        <f t="shared" si="69"/>
        <v>45945.3</v>
      </c>
      <c r="O532" t="str">
        <f t="shared" si="70"/>
        <v>46502.44</v>
      </c>
      <c r="P532" t="str">
        <f t="shared" si="71"/>
        <v>1119.63</v>
      </c>
      <c r="S532" s="21" t="s">
        <v>227</v>
      </c>
      <c r="T532" t="s">
        <v>226</v>
      </c>
      <c r="U532" t="s">
        <v>10</v>
      </c>
      <c r="V532">
        <v>39811.54</v>
      </c>
      <c r="W532">
        <v>40446.58</v>
      </c>
      <c r="X532">
        <v>38515</v>
      </c>
      <c r="Y532">
        <v>38650</v>
      </c>
      <c r="Z532">
        <v>1815.1</v>
      </c>
      <c r="AA532" t="str">
        <f>TRIM(S532)</f>
        <v>8/2/21</v>
      </c>
      <c r="AB532" t="str">
        <f>LEFT(TRIM(T532),3)</f>
        <v>Aug</v>
      </c>
      <c r="AC532" t="str">
        <f>TRIM(U532)</f>
        <v>BTCUSD</v>
      </c>
      <c r="AD532" t="str">
        <f>TRIM(V532)</f>
        <v>39811.54</v>
      </c>
      <c r="AE532" t="str">
        <f>TRIM(W532)</f>
        <v>40446.58</v>
      </c>
      <c r="AF532" t="str">
        <f>TRIM(X532)</f>
        <v>38515</v>
      </c>
      <c r="AG532" t="str">
        <f>TRIM(Y532)</f>
        <v>38650</v>
      </c>
      <c r="AH532" t="str">
        <f>TRIM(Z532)</f>
        <v>1815.1</v>
      </c>
    </row>
    <row r="533" spans="1:34" x14ac:dyDescent="0.25">
      <c r="A533" t="s">
        <v>318</v>
      </c>
      <c r="B533" t="s">
        <v>289</v>
      </c>
      <c r="C533" t="s">
        <v>10</v>
      </c>
      <c r="D533">
        <v>61669.43</v>
      </c>
      <c r="E533">
        <v>62487.97</v>
      </c>
      <c r="F533">
        <v>60696.52</v>
      </c>
      <c r="G533">
        <v>61719.1</v>
      </c>
      <c r="H533">
        <v>1116.81</v>
      </c>
      <c r="I533" t="str">
        <f t="shared" si="64"/>
        <v>10/30/21</v>
      </c>
      <c r="J533" t="str">
        <f t="shared" si="65"/>
        <v>Oct</v>
      </c>
      <c r="K533" t="str">
        <f t="shared" si="66"/>
        <v>BTCUSD</v>
      </c>
      <c r="L533" t="str">
        <f t="shared" si="67"/>
        <v>61669.43</v>
      </c>
      <c r="M533" t="str">
        <f t="shared" si="68"/>
        <v>62487.97</v>
      </c>
      <c r="N533" t="str">
        <f t="shared" si="69"/>
        <v>60696.52</v>
      </c>
      <c r="O533" t="str">
        <f t="shared" si="70"/>
        <v>61719.1</v>
      </c>
      <c r="P533" t="str">
        <f t="shared" si="71"/>
        <v>1116.81</v>
      </c>
      <c r="S533" s="21" t="s">
        <v>245</v>
      </c>
      <c r="T533" t="s">
        <v>390</v>
      </c>
      <c r="U533" t="s">
        <v>384</v>
      </c>
      <c r="V533">
        <v>4410.5600000000004</v>
      </c>
      <c r="W533">
        <v>4444.3500000000004</v>
      </c>
      <c r="X533">
        <v>4406.8</v>
      </c>
      <c r="Y533">
        <v>4441.67</v>
      </c>
      <c r="Z533">
        <v>2867770000</v>
      </c>
      <c r="AA533" t="str">
        <f>TRIM(S533)</f>
        <v>8/20/21</v>
      </c>
      <c r="AB533" t="str">
        <f>LEFT(TRIM(T533),3)</f>
        <v>Aug</v>
      </c>
      <c r="AC533" t="str">
        <f>TRIM(U533)</f>
        <v>SP500</v>
      </c>
      <c r="AD533" t="str">
        <f>TRIM(V533)</f>
        <v>4410.56</v>
      </c>
      <c r="AE533" t="str">
        <f>TRIM(W533)</f>
        <v>4444.35</v>
      </c>
      <c r="AF533" t="str">
        <f>TRIM(X533)</f>
        <v>4406.8</v>
      </c>
      <c r="AG533" t="str">
        <f>TRIM(Y533)</f>
        <v>4441.67</v>
      </c>
      <c r="AH533" t="str">
        <f>TRIM(Z533)</f>
        <v>2867770000</v>
      </c>
    </row>
    <row r="534" spans="1:34" x14ac:dyDescent="0.25">
      <c r="A534" t="s">
        <v>260</v>
      </c>
      <c r="B534" t="s">
        <v>258</v>
      </c>
      <c r="C534" t="s">
        <v>10</v>
      </c>
      <c r="D534">
        <v>49485</v>
      </c>
      <c r="E534">
        <v>51046.11</v>
      </c>
      <c r="F534">
        <v>49241.34</v>
      </c>
      <c r="G534">
        <v>50292.02</v>
      </c>
      <c r="H534">
        <v>1114.4000000000001</v>
      </c>
      <c r="I534" t="str">
        <f t="shared" si="64"/>
        <v>9/3/21</v>
      </c>
      <c r="J534" t="str">
        <f t="shared" si="65"/>
        <v>Sep</v>
      </c>
      <c r="K534" t="str">
        <f t="shared" si="66"/>
        <v>BTCUSD</v>
      </c>
      <c r="L534" t="str">
        <f t="shared" si="67"/>
        <v>49485</v>
      </c>
      <c r="M534" t="str">
        <f t="shared" si="68"/>
        <v>51046.11</v>
      </c>
      <c r="N534" t="str">
        <f t="shared" si="69"/>
        <v>49241.34</v>
      </c>
      <c r="O534" t="str">
        <f t="shared" si="70"/>
        <v>50292.02</v>
      </c>
      <c r="P534" t="str">
        <f t="shared" si="71"/>
        <v>1114.4</v>
      </c>
      <c r="S534" s="21" t="s">
        <v>245</v>
      </c>
      <c r="T534" t="s">
        <v>226</v>
      </c>
      <c r="U534" t="s">
        <v>10</v>
      </c>
      <c r="V534">
        <v>47042.28</v>
      </c>
      <c r="W534">
        <v>49400</v>
      </c>
      <c r="X534">
        <v>46714.57</v>
      </c>
      <c r="Y534">
        <v>48839.62</v>
      </c>
      <c r="Z534">
        <v>1328.32</v>
      </c>
      <c r="AA534" t="str">
        <f>TRIM(S534)</f>
        <v>8/20/21</v>
      </c>
      <c r="AB534" t="str">
        <f>LEFT(TRIM(T534),3)</f>
        <v>Aug</v>
      </c>
      <c r="AC534" t="str">
        <f>TRIM(U534)</f>
        <v>BTCUSD</v>
      </c>
      <c r="AD534" t="str">
        <f>TRIM(V534)</f>
        <v>47042.28</v>
      </c>
      <c r="AE534" t="str">
        <f>TRIM(W534)</f>
        <v>49400</v>
      </c>
      <c r="AF534" t="str">
        <f>TRIM(X534)</f>
        <v>46714.57</v>
      </c>
      <c r="AG534" t="str">
        <f>TRIM(Y534)</f>
        <v>48839.62</v>
      </c>
      <c r="AH534" t="str">
        <f>TRIM(Z534)</f>
        <v>1328.32</v>
      </c>
    </row>
    <row r="535" spans="1:34" x14ac:dyDescent="0.25">
      <c r="A535" t="s">
        <v>239</v>
      </c>
      <c r="B535" t="s">
        <v>226</v>
      </c>
      <c r="C535" t="s">
        <v>10</v>
      </c>
      <c r="D535">
        <v>47571.64</v>
      </c>
      <c r="E535">
        <v>48181.51</v>
      </c>
      <c r="F535">
        <v>46045.86</v>
      </c>
      <c r="G535">
        <v>46910.99</v>
      </c>
      <c r="H535">
        <v>1112.0899999999999</v>
      </c>
      <c r="I535" t="str">
        <f t="shared" si="64"/>
        <v>8/14/21</v>
      </c>
      <c r="J535" t="str">
        <f t="shared" si="65"/>
        <v>Aug</v>
      </c>
      <c r="K535" t="str">
        <f t="shared" si="66"/>
        <v>BTCUSD</v>
      </c>
      <c r="L535" t="str">
        <f t="shared" si="67"/>
        <v>47571.64</v>
      </c>
      <c r="M535" t="str">
        <f t="shared" si="68"/>
        <v>48181.51</v>
      </c>
      <c r="N535" t="str">
        <f t="shared" si="69"/>
        <v>46045.86</v>
      </c>
      <c r="O535" t="str">
        <f t="shared" si="70"/>
        <v>46910.99</v>
      </c>
      <c r="P535" t="str">
        <f t="shared" si="71"/>
        <v>1112.09</v>
      </c>
      <c r="S535" s="21" t="s">
        <v>246</v>
      </c>
      <c r="T535" t="s">
        <v>226</v>
      </c>
      <c r="U535" t="s">
        <v>10</v>
      </c>
      <c r="V535">
        <v>48839.62</v>
      </c>
      <c r="W535">
        <v>49812.54</v>
      </c>
      <c r="X535">
        <v>48281.42</v>
      </c>
      <c r="Y535">
        <v>48837.62</v>
      </c>
      <c r="Z535">
        <v>1213.1099999999999</v>
      </c>
      <c r="AA535" t="str">
        <f>TRIM(S535)</f>
        <v>8/21/21</v>
      </c>
      <c r="AB535" t="str">
        <f>LEFT(TRIM(T535),3)</f>
        <v>Aug</v>
      </c>
      <c r="AC535" t="str">
        <f>TRIM(U535)</f>
        <v>BTCUSD</v>
      </c>
      <c r="AD535" t="str">
        <f>TRIM(V535)</f>
        <v>48839.62</v>
      </c>
      <c r="AE535" t="str">
        <f>TRIM(W535)</f>
        <v>49812.54</v>
      </c>
      <c r="AF535" t="str">
        <f>TRIM(X535)</f>
        <v>48281.42</v>
      </c>
      <c r="AG535" t="str">
        <f>TRIM(Y535)</f>
        <v>48837.62</v>
      </c>
      <c r="AH535" t="str">
        <f>TRIM(Z535)</f>
        <v>1213.11</v>
      </c>
    </row>
    <row r="536" spans="1:34" x14ac:dyDescent="0.25">
      <c r="A536" t="s">
        <v>344</v>
      </c>
      <c r="B536" t="s">
        <v>321</v>
      </c>
      <c r="C536" t="s">
        <v>10</v>
      </c>
      <c r="D536">
        <v>56423.5</v>
      </c>
      <c r="E536">
        <v>58276.58</v>
      </c>
      <c r="F536">
        <v>55899</v>
      </c>
      <c r="G536">
        <v>57756.25</v>
      </c>
      <c r="H536">
        <v>1105.1600000000001</v>
      </c>
      <c r="I536" t="str">
        <f t="shared" si="64"/>
        <v>11/24/21</v>
      </c>
      <c r="J536" t="str">
        <f t="shared" si="65"/>
        <v>Nov</v>
      </c>
      <c r="K536" t="str">
        <f t="shared" si="66"/>
        <v>BTCUSD</v>
      </c>
      <c r="L536" t="str">
        <f t="shared" si="67"/>
        <v>56423.5</v>
      </c>
      <c r="M536" t="str">
        <f t="shared" si="68"/>
        <v>58276.58</v>
      </c>
      <c r="N536" t="str">
        <f t="shared" si="69"/>
        <v>55899</v>
      </c>
      <c r="O536" t="str">
        <f t="shared" si="70"/>
        <v>57756.25</v>
      </c>
      <c r="P536" t="str">
        <f t="shared" si="71"/>
        <v>1105.16</v>
      </c>
      <c r="S536" s="21" t="s">
        <v>247</v>
      </c>
      <c r="T536" t="s">
        <v>226</v>
      </c>
      <c r="U536" t="s">
        <v>10</v>
      </c>
      <c r="V536">
        <v>48837.62</v>
      </c>
      <c r="W536">
        <v>50540.19</v>
      </c>
      <c r="X536">
        <v>48071.03</v>
      </c>
      <c r="Y536">
        <v>50289.05</v>
      </c>
      <c r="Z536">
        <v>974.81</v>
      </c>
      <c r="AA536" t="str">
        <f>TRIM(S536)</f>
        <v>8/22/21</v>
      </c>
      <c r="AB536" t="str">
        <f>LEFT(TRIM(T536),3)</f>
        <v>Aug</v>
      </c>
      <c r="AC536" t="str">
        <f>TRIM(U536)</f>
        <v>BTCUSD</v>
      </c>
      <c r="AD536" t="str">
        <f>TRIM(V536)</f>
        <v>48837.62</v>
      </c>
      <c r="AE536" t="str">
        <f>TRIM(W536)</f>
        <v>50540.19</v>
      </c>
      <c r="AF536" t="str">
        <f>TRIM(X536)</f>
        <v>48071.03</v>
      </c>
      <c r="AG536" t="str">
        <f>TRIM(Y536)</f>
        <v>50289.05</v>
      </c>
      <c r="AH536" t="str">
        <f>TRIM(Z536)</f>
        <v>974.81</v>
      </c>
    </row>
    <row r="537" spans="1:34" x14ac:dyDescent="0.25">
      <c r="A537" t="s">
        <v>257</v>
      </c>
      <c r="B537" t="s">
        <v>258</v>
      </c>
      <c r="C537" t="s">
        <v>10</v>
      </c>
      <c r="D537">
        <v>47052.84</v>
      </c>
      <c r="E537">
        <v>49935.09</v>
      </c>
      <c r="F537">
        <v>46980.44</v>
      </c>
      <c r="G537">
        <v>49596.74</v>
      </c>
      <c r="H537">
        <v>1105.1400000000001</v>
      </c>
      <c r="I537" t="str">
        <f t="shared" si="64"/>
        <v>9/1/21</v>
      </c>
      <c r="J537" t="str">
        <f t="shared" si="65"/>
        <v>Sep</v>
      </c>
      <c r="K537" t="str">
        <f t="shared" si="66"/>
        <v>BTCUSD</v>
      </c>
      <c r="L537" t="str">
        <f t="shared" si="67"/>
        <v>47052.84</v>
      </c>
      <c r="M537" t="str">
        <f t="shared" si="68"/>
        <v>49935.09</v>
      </c>
      <c r="N537" t="str">
        <f t="shared" si="69"/>
        <v>46980.44</v>
      </c>
      <c r="O537" t="str">
        <f t="shared" si="70"/>
        <v>49596.74</v>
      </c>
      <c r="P537" t="str">
        <f t="shared" si="71"/>
        <v>1105.14</v>
      </c>
      <c r="S537" s="21" t="s">
        <v>248</v>
      </c>
      <c r="T537" t="s">
        <v>390</v>
      </c>
      <c r="U537" t="s">
        <v>384</v>
      </c>
      <c r="V537">
        <v>4450.29</v>
      </c>
      <c r="W537">
        <v>4489.88</v>
      </c>
      <c r="X537">
        <v>4450.29</v>
      </c>
      <c r="Y537">
        <v>4479.53</v>
      </c>
      <c r="Z537">
        <v>2965520000</v>
      </c>
      <c r="AA537" t="str">
        <f>TRIM(S537)</f>
        <v>8/23/21</v>
      </c>
      <c r="AB537" t="str">
        <f>LEFT(TRIM(T537),3)</f>
        <v>Aug</v>
      </c>
      <c r="AC537" t="str">
        <f>TRIM(U537)</f>
        <v>SP500</v>
      </c>
      <c r="AD537" t="str">
        <f>TRIM(V537)</f>
        <v>4450.29</v>
      </c>
      <c r="AE537" t="str">
        <f>TRIM(W537)</f>
        <v>4489.88</v>
      </c>
      <c r="AF537" t="str">
        <f>TRIM(X537)</f>
        <v>4450.29</v>
      </c>
      <c r="AG537" t="str">
        <f>TRIM(Y537)</f>
        <v>4479.53</v>
      </c>
      <c r="AH537" t="str">
        <f>TRIM(Z537)</f>
        <v>2965520000</v>
      </c>
    </row>
    <row r="538" spans="1:34" x14ac:dyDescent="0.25">
      <c r="A538" t="s">
        <v>207</v>
      </c>
      <c r="B538" t="s">
        <v>194</v>
      </c>
      <c r="C538" t="s">
        <v>10</v>
      </c>
      <c r="D538">
        <v>31853.69</v>
      </c>
      <c r="E538">
        <v>33189.99</v>
      </c>
      <c r="F538">
        <v>31601.59</v>
      </c>
      <c r="G538">
        <v>32671.54</v>
      </c>
      <c r="H538">
        <v>1083.1199999999999</v>
      </c>
      <c r="I538" t="str">
        <f t="shared" si="64"/>
        <v>7/14/21</v>
      </c>
      <c r="J538" t="str">
        <f t="shared" si="65"/>
        <v>Jul</v>
      </c>
      <c r="K538" t="str">
        <f t="shared" si="66"/>
        <v>BTCUSD</v>
      </c>
      <c r="L538" t="str">
        <f t="shared" si="67"/>
        <v>31853.69</v>
      </c>
      <c r="M538" t="str">
        <f t="shared" si="68"/>
        <v>33189.99</v>
      </c>
      <c r="N538" t="str">
        <f t="shared" si="69"/>
        <v>31601.59</v>
      </c>
      <c r="O538" t="str">
        <f t="shared" si="70"/>
        <v>32671.54</v>
      </c>
      <c r="P538" t="str">
        <f t="shared" si="71"/>
        <v>1083.12</v>
      </c>
      <c r="S538" s="21" t="s">
        <v>248</v>
      </c>
      <c r="T538" t="s">
        <v>226</v>
      </c>
      <c r="U538" t="s">
        <v>10</v>
      </c>
      <c r="V538">
        <v>50289.05</v>
      </c>
      <c r="W538">
        <v>50517.99</v>
      </c>
      <c r="X538">
        <v>48800</v>
      </c>
      <c r="Y538">
        <v>49350</v>
      </c>
      <c r="Z538">
        <v>1051.6600000000001</v>
      </c>
      <c r="AA538" t="str">
        <f>TRIM(S538)</f>
        <v>8/23/21</v>
      </c>
      <c r="AB538" t="str">
        <f>LEFT(TRIM(T538),3)</f>
        <v>Aug</v>
      </c>
      <c r="AC538" t="str">
        <f>TRIM(U538)</f>
        <v>BTCUSD</v>
      </c>
      <c r="AD538" t="str">
        <f>TRIM(V538)</f>
        <v>50289.05</v>
      </c>
      <c r="AE538" t="str">
        <f>TRIM(W538)</f>
        <v>50517.99</v>
      </c>
      <c r="AF538" t="str">
        <f>TRIM(X538)</f>
        <v>48800</v>
      </c>
      <c r="AG538" t="str">
        <f>TRIM(Y538)</f>
        <v>49350</v>
      </c>
      <c r="AH538" t="str">
        <f>TRIM(Z538)</f>
        <v>1051.66</v>
      </c>
    </row>
    <row r="539" spans="1:34" x14ac:dyDescent="0.25">
      <c r="A539" t="s">
        <v>197</v>
      </c>
      <c r="B539" t="s">
        <v>194</v>
      </c>
      <c r="C539" t="s">
        <v>10</v>
      </c>
      <c r="D539">
        <v>34670</v>
      </c>
      <c r="E539">
        <v>35985.71</v>
      </c>
      <c r="F539">
        <v>34211.29</v>
      </c>
      <c r="G539">
        <v>34360.839999999997</v>
      </c>
      <c r="H539">
        <v>1073.5999999999999</v>
      </c>
      <c r="I539" t="str">
        <f t="shared" si="64"/>
        <v>7/4/21</v>
      </c>
      <c r="J539" t="str">
        <f t="shared" si="65"/>
        <v>Jul</v>
      </c>
      <c r="K539" t="str">
        <f t="shared" si="66"/>
        <v>BTCUSD</v>
      </c>
      <c r="L539" t="str">
        <f t="shared" si="67"/>
        <v>34670</v>
      </c>
      <c r="M539" t="str">
        <f t="shared" si="68"/>
        <v>35985.71</v>
      </c>
      <c r="N539" t="str">
        <f t="shared" si="69"/>
        <v>34211.29</v>
      </c>
      <c r="O539" t="str">
        <f t="shared" si="70"/>
        <v>34360.84</v>
      </c>
      <c r="P539" t="str">
        <f t="shared" si="71"/>
        <v>1073.6</v>
      </c>
      <c r="S539" s="21" t="s">
        <v>249</v>
      </c>
      <c r="T539" t="s">
        <v>390</v>
      </c>
      <c r="U539" t="s">
        <v>384</v>
      </c>
      <c r="V539">
        <v>4484.3999999999996</v>
      </c>
      <c r="W539">
        <v>4492.8100000000004</v>
      </c>
      <c r="X539">
        <v>4482.28</v>
      </c>
      <c r="Y539">
        <v>4486.2299999999996</v>
      </c>
      <c r="Z539">
        <v>3037770000</v>
      </c>
      <c r="AA539" t="str">
        <f>TRIM(S539)</f>
        <v>8/24/21</v>
      </c>
      <c r="AB539" t="str">
        <f>LEFT(TRIM(T539),3)</f>
        <v>Aug</v>
      </c>
      <c r="AC539" t="str">
        <f>TRIM(U539)</f>
        <v>SP500</v>
      </c>
      <c r="AD539" t="str">
        <f>TRIM(V539)</f>
        <v>4484.4</v>
      </c>
      <c r="AE539" t="str">
        <f>TRIM(W539)</f>
        <v>4492.81</v>
      </c>
      <c r="AF539" t="str">
        <f>TRIM(X539)</f>
        <v>4482.28</v>
      </c>
      <c r="AG539" t="str">
        <f>TRIM(Y539)</f>
        <v>4486.23</v>
      </c>
      <c r="AH539" t="str">
        <f>TRIM(Z539)</f>
        <v>3037770000</v>
      </c>
    </row>
    <row r="540" spans="1:34" x14ac:dyDescent="0.25">
      <c r="A540" t="s">
        <v>273</v>
      </c>
      <c r="B540" t="s">
        <v>258</v>
      </c>
      <c r="C540" t="s">
        <v>10</v>
      </c>
      <c r="D540">
        <v>47629.1</v>
      </c>
      <c r="E540">
        <v>48500</v>
      </c>
      <c r="F540">
        <v>47041.24</v>
      </c>
      <c r="G540">
        <v>47907</v>
      </c>
      <c r="H540">
        <v>1069.57</v>
      </c>
      <c r="I540" t="str">
        <f t="shared" si="64"/>
        <v>9/16/21</v>
      </c>
      <c r="J540" t="str">
        <f t="shared" si="65"/>
        <v>Sep</v>
      </c>
      <c r="K540" t="str">
        <f t="shared" si="66"/>
        <v>BTCUSD</v>
      </c>
      <c r="L540" t="str">
        <f t="shared" si="67"/>
        <v>47629.1</v>
      </c>
      <c r="M540" t="str">
        <f t="shared" si="68"/>
        <v>48500</v>
      </c>
      <c r="N540" t="str">
        <f t="shared" si="69"/>
        <v>47041.24</v>
      </c>
      <c r="O540" t="str">
        <f t="shared" si="70"/>
        <v>47907</v>
      </c>
      <c r="P540" t="str">
        <f t="shared" si="71"/>
        <v>1069.57</v>
      </c>
      <c r="S540" s="21" t="s">
        <v>249</v>
      </c>
      <c r="T540" t="s">
        <v>226</v>
      </c>
      <c r="U540" t="s">
        <v>10</v>
      </c>
      <c r="V540">
        <v>49350</v>
      </c>
      <c r="W540">
        <v>49867.71</v>
      </c>
      <c r="X540">
        <v>47614.3</v>
      </c>
      <c r="Y540">
        <v>47995.78</v>
      </c>
      <c r="Z540">
        <v>1369.87</v>
      </c>
      <c r="AA540" t="str">
        <f>TRIM(S540)</f>
        <v>8/24/21</v>
      </c>
      <c r="AB540" t="str">
        <f>LEFT(TRIM(T540),3)</f>
        <v>Aug</v>
      </c>
      <c r="AC540" t="str">
        <f>TRIM(U540)</f>
        <v>BTCUSD</v>
      </c>
      <c r="AD540" t="str">
        <f>TRIM(V540)</f>
        <v>49350</v>
      </c>
      <c r="AE540" t="str">
        <f>TRIM(W540)</f>
        <v>49867.71</v>
      </c>
      <c r="AF540" t="str">
        <f>TRIM(X540)</f>
        <v>47614.3</v>
      </c>
      <c r="AG540" t="str">
        <f>TRIM(Y540)</f>
        <v>47995.78</v>
      </c>
      <c r="AH540" t="str">
        <f>TRIM(Z540)</f>
        <v>1369.87</v>
      </c>
    </row>
    <row r="541" spans="1:34" x14ac:dyDescent="0.25">
      <c r="A541" t="s">
        <v>282</v>
      </c>
      <c r="B541" t="s">
        <v>258</v>
      </c>
      <c r="C541" t="s">
        <v>10</v>
      </c>
      <c r="D541">
        <v>42650</v>
      </c>
      <c r="E541">
        <v>42985.06</v>
      </c>
      <c r="F541">
        <v>41677.82</v>
      </c>
      <c r="G541">
        <v>42239.94</v>
      </c>
      <c r="H541">
        <v>1058.07</v>
      </c>
      <c r="I541" t="str">
        <f t="shared" si="64"/>
        <v>9/25/21</v>
      </c>
      <c r="J541" t="str">
        <f t="shared" si="65"/>
        <v>Sep</v>
      </c>
      <c r="K541" t="str">
        <f t="shared" si="66"/>
        <v>BTCUSD</v>
      </c>
      <c r="L541" t="str">
        <f t="shared" si="67"/>
        <v>42650</v>
      </c>
      <c r="M541" t="str">
        <f t="shared" si="68"/>
        <v>42985.06</v>
      </c>
      <c r="N541" t="str">
        <f t="shared" si="69"/>
        <v>41677.82</v>
      </c>
      <c r="O541" t="str">
        <f t="shared" si="70"/>
        <v>42239.94</v>
      </c>
      <c r="P541" t="str">
        <f t="shared" si="71"/>
        <v>1058.07</v>
      </c>
      <c r="S541" s="21" t="s">
        <v>250</v>
      </c>
      <c r="T541" t="s">
        <v>390</v>
      </c>
      <c r="U541" t="s">
        <v>384</v>
      </c>
      <c r="V541">
        <v>4490.45</v>
      </c>
      <c r="W541">
        <v>4501.71</v>
      </c>
      <c r="X541">
        <v>4485.66</v>
      </c>
      <c r="Y541">
        <v>4496.1899999999996</v>
      </c>
      <c r="Z541">
        <v>2554680000</v>
      </c>
      <c r="AA541" t="str">
        <f>TRIM(S541)</f>
        <v>8/25/21</v>
      </c>
      <c r="AB541" t="str">
        <f>LEFT(TRIM(T541),3)</f>
        <v>Aug</v>
      </c>
      <c r="AC541" t="str">
        <f>TRIM(U541)</f>
        <v>SP500</v>
      </c>
      <c r="AD541" t="str">
        <f>TRIM(V541)</f>
        <v>4490.45</v>
      </c>
      <c r="AE541" t="str">
        <f>TRIM(W541)</f>
        <v>4501.71</v>
      </c>
      <c r="AF541" t="str">
        <f>TRIM(X541)</f>
        <v>4485.66</v>
      </c>
      <c r="AG541" t="str">
        <f>TRIM(Y541)</f>
        <v>4496.19</v>
      </c>
      <c r="AH541" t="str">
        <f>TRIM(Z541)</f>
        <v>2554680000</v>
      </c>
    </row>
    <row r="542" spans="1:34" x14ac:dyDescent="0.25">
      <c r="A542" t="s">
        <v>349</v>
      </c>
      <c r="B542" t="s">
        <v>321</v>
      </c>
      <c r="C542" t="s">
        <v>10</v>
      </c>
      <c r="D542">
        <v>57400.61</v>
      </c>
      <c r="E542">
        <v>58903.31</v>
      </c>
      <c r="F542">
        <v>56734.49</v>
      </c>
      <c r="G542">
        <v>57163.87</v>
      </c>
      <c r="H542">
        <v>1057.04</v>
      </c>
      <c r="I542" t="str">
        <f t="shared" si="64"/>
        <v>11/29/21</v>
      </c>
      <c r="J542" t="str">
        <f t="shared" si="65"/>
        <v>Nov</v>
      </c>
      <c r="K542" t="str">
        <f t="shared" si="66"/>
        <v>BTCUSD</v>
      </c>
      <c r="L542" t="str">
        <f t="shared" si="67"/>
        <v>57400.61</v>
      </c>
      <c r="M542" t="str">
        <f t="shared" si="68"/>
        <v>58903.31</v>
      </c>
      <c r="N542" t="str">
        <f t="shared" si="69"/>
        <v>56734.49</v>
      </c>
      <c r="O542" t="str">
        <f t="shared" si="70"/>
        <v>57163.87</v>
      </c>
      <c r="P542" t="str">
        <f t="shared" si="71"/>
        <v>1057.04</v>
      </c>
      <c r="S542" s="21" t="s">
        <v>250</v>
      </c>
      <c r="T542" t="s">
        <v>226</v>
      </c>
      <c r="U542" t="s">
        <v>10</v>
      </c>
      <c r="V542">
        <v>47995.78</v>
      </c>
      <c r="W542">
        <v>49365.42</v>
      </c>
      <c r="X542">
        <v>47112.12</v>
      </c>
      <c r="Y542">
        <v>47931</v>
      </c>
      <c r="Z542">
        <v>1666.41</v>
      </c>
      <c r="AA542" t="str">
        <f>TRIM(S542)</f>
        <v>8/25/21</v>
      </c>
      <c r="AB542" t="str">
        <f>LEFT(TRIM(T542),3)</f>
        <v>Aug</v>
      </c>
      <c r="AC542" t="str">
        <f>TRIM(U542)</f>
        <v>BTCUSD</v>
      </c>
      <c r="AD542" t="str">
        <f>TRIM(V542)</f>
        <v>47995.78</v>
      </c>
      <c r="AE542" t="str">
        <f>TRIM(W542)</f>
        <v>49365.42</v>
      </c>
      <c r="AF542" t="str">
        <f>TRIM(X542)</f>
        <v>47112.12</v>
      </c>
      <c r="AG542" t="str">
        <f>TRIM(Y542)</f>
        <v>47931</v>
      </c>
      <c r="AH542" t="str">
        <f>TRIM(Z542)</f>
        <v>1666.41</v>
      </c>
    </row>
    <row r="543" spans="1:34" x14ac:dyDescent="0.25">
      <c r="A543" t="s">
        <v>248</v>
      </c>
      <c r="B543" t="s">
        <v>226</v>
      </c>
      <c r="C543" t="s">
        <v>10</v>
      </c>
      <c r="D543">
        <v>50289.05</v>
      </c>
      <c r="E543">
        <v>50517.99</v>
      </c>
      <c r="F543">
        <v>48800</v>
      </c>
      <c r="G543">
        <v>49350</v>
      </c>
      <c r="H543">
        <v>1051.6600000000001</v>
      </c>
      <c r="I543" t="str">
        <f t="shared" si="64"/>
        <v>8/23/21</v>
      </c>
      <c r="J543" t="str">
        <f t="shared" si="65"/>
        <v>Aug</v>
      </c>
      <c r="K543" t="str">
        <f t="shared" si="66"/>
        <v>BTCUSD</v>
      </c>
      <c r="L543" t="str">
        <f t="shared" si="67"/>
        <v>50289.05</v>
      </c>
      <c r="M543" t="str">
        <f t="shared" si="68"/>
        <v>50517.99</v>
      </c>
      <c r="N543" t="str">
        <f t="shared" si="69"/>
        <v>48800</v>
      </c>
      <c r="O543" t="str">
        <f t="shared" si="70"/>
        <v>49350</v>
      </c>
      <c r="P543" t="str">
        <f t="shared" si="71"/>
        <v>1051.66</v>
      </c>
      <c r="S543" s="21" t="s">
        <v>251</v>
      </c>
      <c r="T543" t="s">
        <v>390</v>
      </c>
      <c r="U543" t="s">
        <v>384</v>
      </c>
      <c r="V543">
        <v>4493.75</v>
      </c>
      <c r="W543">
        <v>4495.8999999999996</v>
      </c>
      <c r="X543">
        <v>4468.99</v>
      </c>
      <c r="Y543">
        <v>4470</v>
      </c>
      <c r="Z543">
        <v>2704600000</v>
      </c>
      <c r="AA543" t="str">
        <f>TRIM(S543)</f>
        <v>8/26/21</v>
      </c>
      <c r="AB543" t="str">
        <f>LEFT(TRIM(T543),3)</f>
        <v>Aug</v>
      </c>
      <c r="AC543" t="str">
        <f>TRIM(U543)</f>
        <v>SP500</v>
      </c>
      <c r="AD543" t="str">
        <f>TRIM(V543)</f>
        <v>4493.75</v>
      </c>
      <c r="AE543" t="str">
        <f>TRIM(W543)</f>
        <v>4495.9</v>
      </c>
      <c r="AF543" t="str">
        <f>TRIM(X543)</f>
        <v>4468.99</v>
      </c>
      <c r="AG543" t="str">
        <f>TRIM(Y543)</f>
        <v>4470</v>
      </c>
      <c r="AH543" t="str">
        <f>TRIM(Z543)</f>
        <v>2704600000</v>
      </c>
    </row>
    <row r="544" spans="1:34" x14ac:dyDescent="0.25">
      <c r="A544" t="s">
        <v>331</v>
      </c>
      <c r="B544" t="s">
        <v>321</v>
      </c>
      <c r="C544" t="s">
        <v>10</v>
      </c>
      <c r="D544">
        <v>64785.34</v>
      </c>
      <c r="E544">
        <v>65587</v>
      </c>
      <c r="F544">
        <v>64121</v>
      </c>
      <c r="G544">
        <v>64857.63</v>
      </c>
      <c r="H544">
        <v>1050.51</v>
      </c>
      <c r="I544" t="str">
        <f t="shared" si="64"/>
        <v>11/11/21</v>
      </c>
      <c r="J544" t="str">
        <f t="shared" si="65"/>
        <v>Nov</v>
      </c>
      <c r="K544" t="str">
        <f t="shared" si="66"/>
        <v>BTCUSD</v>
      </c>
      <c r="L544" t="str">
        <f t="shared" si="67"/>
        <v>64785.34</v>
      </c>
      <c r="M544" t="str">
        <f t="shared" si="68"/>
        <v>65587</v>
      </c>
      <c r="N544" t="str">
        <f t="shared" si="69"/>
        <v>64121</v>
      </c>
      <c r="O544" t="str">
        <f t="shared" si="70"/>
        <v>64857.63</v>
      </c>
      <c r="P544" t="str">
        <f t="shared" si="71"/>
        <v>1050.51</v>
      </c>
      <c r="S544" s="21" t="s">
        <v>251</v>
      </c>
      <c r="T544" t="s">
        <v>226</v>
      </c>
      <c r="U544" t="s">
        <v>10</v>
      </c>
      <c r="V544">
        <v>47931</v>
      </c>
      <c r="W544">
        <v>48053.14</v>
      </c>
      <c r="X544">
        <v>46287.63</v>
      </c>
      <c r="Y544">
        <v>46845.94</v>
      </c>
      <c r="Z544">
        <v>2205</v>
      </c>
      <c r="AA544" t="str">
        <f>TRIM(S544)</f>
        <v>8/26/21</v>
      </c>
      <c r="AB544" t="str">
        <f>LEFT(TRIM(T544),3)</f>
        <v>Aug</v>
      </c>
      <c r="AC544" t="str">
        <f>TRIM(U544)</f>
        <v>BTCUSD</v>
      </c>
      <c r="AD544" t="str">
        <f>TRIM(V544)</f>
        <v>47931</v>
      </c>
      <c r="AE544" t="str">
        <f>TRIM(W544)</f>
        <v>48053.14</v>
      </c>
      <c r="AF544" t="str">
        <f>TRIM(X544)</f>
        <v>46287.63</v>
      </c>
      <c r="AG544" t="str">
        <f>TRIM(Y544)</f>
        <v>46845.94</v>
      </c>
      <c r="AH544" t="str">
        <f>TRIM(Z544)</f>
        <v>2205</v>
      </c>
    </row>
    <row r="545" spans="1:34" x14ac:dyDescent="0.25">
      <c r="A545" t="s">
        <v>325</v>
      </c>
      <c r="B545" t="s">
        <v>321</v>
      </c>
      <c r="C545" t="s">
        <v>10</v>
      </c>
      <c r="D545">
        <v>62249.599999999999</v>
      </c>
      <c r="E545">
        <v>64000</v>
      </c>
      <c r="F545">
        <v>60777.3</v>
      </c>
      <c r="G545">
        <v>61172.03</v>
      </c>
      <c r="H545">
        <v>1043.9100000000001</v>
      </c>
      <c r="I545" t="str">
        <f t="shared" si="64"/>
        <v>11/5/21</v>
      </c>
      <c r="J545" t="str">
        <f t="shared" si="65"/>
        <v>Nov</v>
      </c>
      <c r="K545" t="str">
        <f t="shared" si="66"/>
        <v>BTCUSD</v>
      </c>
      <c r="L545" t="str">
        <f t="shared" si="67"/>
        <v>62249.6</v>
      </c>
      <c r="M545" t="str">
        <f t="shared" si="68"/>
        <v>64000</v>
      </c>
      <c r="N545" t="str">
        <f t="shared" si="69"/>
        <v>60777.3</v>
      </c>
      <c r="O545" t="str">
        <f t="shared" si="70"/>
        <v>61172.03</v>
      </c>
      <c r="P545" t="str">
        <f t="shared" si="71"/>
        <v>1043.91</v>
      </c>
      <c r="S545" s="21" t="s">
        <v>252</v>
      </c>
      <c r="T545" t="s">
        <v>390</v>
      </c>
      <c r="U545" t="s">
        <v>384</v>
      </c>
      <c r="V545">
        <v>4474.1000000000004</v>
      </c>
      <c r="W545">
        <v>4513.33</v>
      </c>
      <c r="X545">
        <v>4474.1000000000004</v>
      </c>
      <c r="Y545">
        <v>4509.37</v>
      </c>
      <c r="Z545">
        <v>2862360000</v>
      </c>
      <c r="AA545" t="str">
        <f>TRIM(S545)</f>
        <v>8/27/21</v>
      </c>
      <c r="AB545" t="str">
        <f>LEFT(TRIM(T545),3)</f>
        <v>Aug</v>
      </c>
      <c r="AC545" t="str">
        <f>TRIM(U545)</f>
        <v>SP500</v>
      </c>
      <c r="AD545" t="str">
        <f>TRIM(V545)</f>
        <v>4474.1</v>
      </c>
      <c r="AE545" t="str">
        <f>TRIM(W545)</f>
        <v>4513.33</v>
      </c>
      <c r="AF545" t="str">
        <f>TRIM(X545)</f>
        <v>4474.1</v>
      </c>
      <c r="AG545" t="str">
        <f>TRIM(Y545)</f>
        <v>4509.37</v>
      </c>
      <c r="AH545" t="str">
        <f>TRIM(Z545)</f>
        <v>2862360000</v>
      </c>
    </row>
    <row r="546" spans="1:34" x14ac:dyDescent="0.25">
      <c r="A546" t="s">
        <v>324</v>
      </c>
      <c r="B546" t="s">
        <v>321</v>
      </c>
      <c r="C546" t="s">
        <v>10</v>
      </c>
      <c r="D546">
        <v>62469.83</v>
      </c>
      <c r="E546">
        <v>62858.83</v>
      </c>
      <c r="F546">
        <v>60724.160000000003</v>
      </c>
      <c r="G546">
        <v>62249.599999999999</v>
      </c>
      <c r="H546">
        <v>1036.53</v>
      </c>
      <c r="I546" t="str">
        <f t="shared" si="64"/>
        <v>11/4/21</v>
      </c>
      <c r="J546" t="str">
        <f t="shared" si="65"/>
        <v>Nov</v>
      </c>
      <c r="K546" t="str">
        <f t="shared" si="66"/>
        <v>BTCUSD</v>
      </c>
      <c r="L546" t="str">
        <f t="shared" si="67"/>
        <v>62469.83</v>
      </c>
      <c r="M546" t="str">
        <f t="shared" si="68"/>
        <v>62858.83</v>
      </c>
      <c r="N546" t="str">
        <f t="shared" si="69"/>
        <v>60724.16</v>
      </c>
      <c r="O546" t="str">
        <f t="shared" si="70"/>
        <v>62249.6</v>
      </c>
      <c r="P546" t="str">
        <f t="shared" si="71"/>
        <v>1036.53</v>
      </c>
      <c r="S546" s="21" t="s">
        <v>252</v>
      </c>
      <c r="T546" t="s">
        <v>226</v>
      </c>
      <c r="U546" t="s">
        <v>10</v>
      </c>
      <c r="V546">
        <v>46845.94</v>
      </c>
      <c r="W546">
        <v>49313.26</v>
      </c>
      <c r="X546">
        <v>46603.360000000001</v>
      </c>
      <c r="Y546">
        <v>48900.01</v>
      </c>
      <c r="Z546">
        <v>1383.21</v>
      </c>
      <c r="AA546" t="str">
        <f>TRIM(S546)</f>
        <v>8/27/21</v>
      </c>
      <c r="AB546" t="str">
        <f>LEFT(TRIM(T546),3)</f>
        <v>Aug</v>
      </c>
      <c r="AC546" t="str">
        <f>TRIM(U546)</f>
        <v>BTCUSD</v>
      </c>
      <c r="AD546" t="str">
        <f>TRIM(V546)</f>
        <v>46845.94</v>
      </c>
      <c r="AE546" t="str">
        <f>TRIM(W546)</f>
        <v>49313.26</v>
      </c>
      <c r="AF546" t="str">
        <f>TRIM(X546)</f>
        <v>46603.36</v>
      </c>
      <c r="AG546" t="str">
        <f>TRIM(Y546)</f>
        <v>48900.01</v>
      </c>
      <c r="AH546" t="str">
        <f>TRIM(Z546)</f>
        <v>1383.21</v>
      </c>
    </row>
    <row r="547" spans="1:34" x14ac:dyDescent="0.25">
      <c r="A547" t="s">
        <v>299</v>
      </c>
      <c r="B547" t="s">
        <v>289</v>
      </c>
      <c r="C547" t="s">
        <v>10</v>
      </c>
      <c r="D547">
        <v>56520.58</v>
      </c>
      <c r="E547">
        <v>58000</v>
      </c>
      <c r="F547">
        <v>55838.77</v>
      </c>
      <c r="G547">
        <v>56710</v>
      </c>
      <c r="H547">
        <v>1027.9100000000001</v>
      </c>
      <c r="I547" t="str">
        <f t="shared" si="64"/>
        <v>10/11/21</v>
      </c>
      <c r="J547" t="str">
        <f t="shared" si="65"/>
        <v>Oct</v>
      </c>
      <c r="K547" t="str">
        <f t="shared" si="66"/>
        <v>BTCUSD</v>
      </c>
      <c r="L547" t="str">
        <f t="shared" si="67"/>
        <v>56520.58</v>
      </c>
      <c r="M547" t="str">
        <f t="shared" si="68"/>
        <v>58000</v>
      </c>
      <c r="N547" t="str">
        <f t="shared" si="69"/>
        <v>55838.77</v>
      </c>
      <c r="O547" t="str">
        <f t="shared" si="70"/>
        <v>56710</v>
      </c>
      <c r="P547" t="str">
        <f t="shared" si="71"/>
        <v>1027.91</v>
      </c>
      <c r="S547" s="21" t="s">
        <v>253</v>
      </c>
      <c r="T547" t="s">
        <v>226</v>
      </c>
      <c r="U547" t="s">
        <v>10</v>
      </c>
      <c r="V547">
        <v>48900.01</v>
      </c>
      <c r="W547">
        <v>49650</v>
      </c>
      <c r="X547">
        <v>48107.99</v>
      </c>
      <c r="Y547">
        <v>48267.19</v>
      </c>
      <c r="Z547">
        <v>544.26</v>
      </c>
      <c r="AA547" t="str">
        <f>TRIM(S547)</f>
        <v>8/28/21</v>
      </c>
      <c r="AB547" t="str">
        <f>LEFT(TRIM(T547),3)</f>
        <v>Aug</v>
      </c>
      <c r="AC547" t="str">
        <f>TRIM(U547)</f>
        <v>BTCUSD</v>
      </c>
      <c r="AD547" t="str">
        <f>TRIM(V547)</f>
        <v>48900.01</v>
      </c>
      <c r="AE547" t="str">
        <f>TRIM(W547)</f>
        <v>49650</v>
      </c>
      <c r="AF547" t="str">
        <f>TRIM(X547)</f>
        <v>48107.99</v>
      </c>
      <c r="AG547" t="str">
        <f>TRIM(Y547)</f>
        <v>48267.19</v>
      </c>
      <c r="AH547" t="str">
        <f>TRIM(Z547)</f>
        <v>544.26</v>
      </c>
    </row>
    <row r="548" spans="1:34" x14ac:dyDescent="0.25">
      <c r="A548" t="s">
        <v>73</v>
      </c>
      <c r="B548" t="s">
        <v>68</v>
      </c>
      <c r="C548" t="s">
        <v>10</v>
      </c>
      <c r="D548">
        <v>48648.76</v>
      </c>
      <c r="E548">
        <v>49915.73</v>
      </c>
      <c r="F548">
        <v>47096.87</v>
      </c>
      <c r="G548">
        <v>49610.32</v>
      </c>
      <c r="H548">
        <v>1027.29</v>
      </c>
      <c r="I548" t="str">
        <f t="shared" si="64"/>
        <v>3/6/21</v>
      </c>
      <c r="J548" t="str">
        <f t="shared" si="65"/>
        <v>Mar</v>
      </c>
      <c r="K548" t="str">
        <f t="shared" si="66"/>
        <v>BTCUSD</v>
      </c>
      <c r="L548" t="str">
        <f t="shared" si="67"/>
        <v>48648.76</v>
      </c>
      <c r="M548" t="str">
        <f t="shared" si="68"/>
        <v>49915.73</v>
      </c>
      <c r="N548" t="str">
        <f t="shared" si="69"/>
        <v>47096.87</v>
      </c>
      <c r="O548" t="str">
        <f t="shared" si="70"/>
        <v>49610.32</v>
      </c>
      <c r="P548" t="str">
        <f t="shared" si="71"/>
        <v>1027.29</v>
      </c>
      <c r="S548" s="21" t="s">
        <v>254</v>
      </c>
      <c r="T548" t="s">
        <v>226</v>
      </c>
      <c r="U548" t="s">
        <v>10</v>
      </c>
      <c r="V548">
        <v>48267.19</v>
      </c>
      <c r="W548">
        <v>49408.07</v>
      </c>
      <c r="X548">
        <v>47800</v>
      </c>
      <c r="Y548">
        <v>47989.58</v>
      </c>
      <c r="Z548">
        <v>446.77</v>
      </c>
      <c r="AA548" t="str">
        <f>TRIM(S548)</f>
        <v>8/29/21</v>
      </c>
      <c r="AB548" t="str">
        <f>LEFT(TRIM(T548),3)</f>
        <v>Aug</v>
      </c>
      <c r="AC548" t="str">
        <f>TRIM(U548)</f>
        <v>BTCUSD</v>
      </c>
      <c r="AD548" t="str">
        <f>TRIM(V548)</f>
        <v>48267.19</v>
      </c>
      <c r="AE548" t="str">
        <f>TRIM(W548)</f>
        <v>49408.07</v>
      </c>
      <c r="AF548" t="str">
        <f>TRIM(X548)</f>
        <v>47800</v>
      </c>
      <c r="AG548" t="str">
        <f>TRIM(Y548)</f>
        <v>47989.58</v>
      </c>
      <c r="AH548" t="str">
        <f>TRIM(Z548)</f>
        <v>446.77</v>
      </c>
    </row>
    <row r="549" spans="1:34" x14ac:dyDescent="0.25">
      <c r="A549" t="s">
        <v>365</v>
      </c>
      <c r="B549" t="s">
        <v>352</v>
      </c>
      <c r="C549" t="s">
        <v>10</v>
      </c>
      <c r="D549">
        <v>46968.47</v>
      </c>
      <c r="E549">
        <v>48784.28</v>
      </c>
      <c r="F549">
        <v>46350</v>
      </c>
      <c r="G549">
        <v>48280.5</v>
      </c>
      <c r="H549">
        <v>1026.1199999999999</v>
      </c>
      <c r="I549" t="str">
        <f t="shared" si="64"/>
        <v>12/14/21</v>
      </c>
      <c r="J549" t="str">
        <f t="shared" si="65"/>
        <v>Dec</v>
      </c>
      <c r="K549" t="str">
        <f t="shared" si="66"/>
        <v>BTCUSD</v>
      </c>
      <c r="L549" t="str">
        <f t="shared" si="67"/>
        <v>46968.47</v>
      </c>
      <c r="M549" t="str">
        <f t="shared" si="68"/>
        <v>48784.28</v>
      </c>
      <c r="N549" t="str">
        <f t="shared" si="69"/>
        <v>46350</v>
      </c>
      <c r="O549" t="str">
        <f t="shared" si="70"/>
        <v>48280.5</v>
      </c>
      <c r="P549" t="str">
        <f t="shared" si="71"/>
        <v>1026.12</v>
      </c>
      <c r="S549" s="21" t="s">
        <v>228</v>
      </c>
      <c r="T549" t="s">
        <v>390</v>
      </c>
      <c r="U549" t="s">
        <v>384</v>
      </c>
      <c r="V549">
        <v>4392.74</v>
      </c>
      <c r="W549">
        <v>4423.79</v>
      </c>
      <c r="X549">
        <v>4373</v>
      </c>
      <c r="Y549">
        <v>4423.1499999999996</v>
      </c>
      <c r="Z549">
        <v>3305340000</v>
      </c>
      <c r="AA549" t="str">
        <f>TRIM(S549)</f>
        <v>8/3/21</v>
      </c>
      <c r="AB549" t="str">
        <f>LEFT(TRIM(T549),3)</f>
        <v>Aug</v>
      </c>
      <c r="AC549" t="str">
        <f>TRIM(U549)</f>
        <v>SP500</v>
      </c>
      <c r="AD549" t="str">
        <f>TRIM(V549)</f>
        <v>4392.74</v>
      </c>
      <c r="AE549" t="str">
        <f>TRIM(W549)</f>
        <v>4423.79</v>
      </c>
      <c r="AF549" t="str">
        <f>TRIM(X549)</f>
        <v>4373</v>
      </c>
      <c r="AG549" t="str">
        <f>TRIM(Y549)</f>
        <v>4423.15</v>
      </c>
      <c r="AH549" t="str">
        <f>TRIM(Z549)</f>
        <v>3305340000</v>
      </c>
    </row>
    <row r="550" spans="1:34" x14ac:dyDescent="0.25">
      <c r="A550" t="s">
        <v>256</v>
      </c>
      <c r="B550" t="s">
        <v>226</v>
      </c>
      <c r="C550" t="s">
        <v>10</v>
      </c>
      <c r="D550">
        <v>47151.91</v>
      </c>
      <c r="E550">
        <v>48261.59</v>
      </c>
      <c r="F550">
        <v>46524.71</v>
      </c>
      <c r="G550">
        <v>47052.84</v>
      </c>
      <c r="H550">
        <v>1019.19</v>
      </c>
      <c r="I550" t="str">
        <f t="shared" si="64"/>
        <v>8/31/21</v>
      </c>
      <c r="J550" t="str">
        <f t="shared" si="65"/>
        <v>Aug</v>
      </c>
      <c r="K550" t="str">
        <f t="shared" si="66"/>
        <v>BTCUSD</v>
      </c>
      <c r="L550" t="str">
        <f t="shared" si="67"/>
        <v>47151.91</v>
      </c>
      <c r="M550" t="str">
        <f t="shared" si="68"/>
        <v>48261.59</v>
      </c>
      <c r="N550" t="str">
        <f t="shared" si="69"/>
        <v>46524.71</v>
      </c>
      <c r="O550" t="str">
        <f t="shared" si="70"/>
        <v>47052.84</v>
      </c>
      <c r="P550" t="str">
        <f t="shared" si="71"/>
        <v>1019.19</v>
      </c>
      <c r="S550" s="21" t="s">
        <v>228</v>
      </c>
      <c r="T550" t="s">
        <v>226</v>
      </c>
      <c r="U550" t="s">
        <v>10</v>
      </c>
      <c r="V550">
        <v>38650</v>
      </c>
      <c r="W550">
        <v>38824.81</v>
      </c>
      <c r="X550">
        <v>37558.089999999997</v>
      </c>
      <c r="Y550">
        <v>37962.25</v>
      </c>
      <c r="Z550">
        <v>2750.52</v>
      </c>
      <c r="AA550" t="str">
        <f>TRIM(S550)</f>
        <v>8/3/21</v>
      </c>
      <c r="AB550" t="str">
        <f>LEFT(TRIM(T550),3)</f>
        <v>Aug</v>
      </c>
      <c r="AC550" t="str">
        <f>TRIM(U550)</f>
        <v>BTCUSD</v>
      </c>
      <c r="AD550" t="str">
        <f>TRIM(V550)</f>
        <v>38650</v>
      </c>
      <c r="AE550" t="str">
        <f>TRIM(W550)</f>
        <v>38824.81</v>
      </c>
      <c r="AF550" t="str">
        <f>TRIM(X550)</f>
        <v>37558.09</v>
      </c>
      <c r="AG550" t="str">
        <f>TRIM(Y550)</f>
        <v>37962.25</v>
      </c>
      <c r="AH550" t="str">
        <f>TRIM(Z550)</f>
        <v>2750.52</v>
      </c>
    </row>
    <row r="551" spans="1:34" x14ac:dyDescent="0.25">
      <c r="A551" t="s">
        <v>86</v>
      </c>
      <c r="B551" t="s">
        <v>68</v>
      </c>
      <c r="C551" t="s">
        <v>10</v>
      </c>
      <c r="D551">
        <v>57793.71</v>
      </c>
      <c r="E551">
        <v>59448.39</v>
      </c>
      <c r="F551">
        <v>57507.61</v>
      </c>
      <c r="G551">
        <v>58428.9</v>
      </c>
      <c r="H551">
        <v>1014.17</v>
      </c>
      <c r="I551" t="str">
        <f t="shared" si="64"/>
        <v>3/19/21</v>
      </c>
      <c r="J551" t="str">
        <f t="shared" si="65"/>
        <v>Mar</v>
      </c>
      <c r="K551" t="str">
        <f t="shared" si="66"/>
        <v>BTCUSD</v>
      </c>
      <c r="L551" t="str">
        <f t="shared" si="67"/>
        <v>57793.71</v>
      </c>
      <c r="M551" t="str">
        <f t="shared" si="68"/>
        <v>59448.39</v>
      </c>
      <c r="N551" t="str">
        <f t="shared" si="69"/>
        <v>57507.61</v>
      </c>
      <c r="O551" t="str">
        <f t="shared" si="70"/>
        <v>58428.9</v>
      </c>
      <c r="P551" t="str">
        <f t="shared" si="71"/>
        <v>1014.17</v>
      </c>
      <c r="S551" s="21" t="s">
        <v>255</v>
      </c>
      <c r="T551" t="s">
        <v>390</v>
      </c>
      <c r="U551" t="s">
        <v>384</v>
      </c>
      <c r="V551">
        <v>4513.76</v>
      </c>
      <c r="W551">
        <v>4537.3599999999997</v>
      </c>
      <c r="X551">
        <v>4513.76</v>
      </c>
      <c r="Y551">
        <v>4528.79</v>
      </c>
      <c r="Z551">
        <v>2557300000</v>
      </c>
      <c r="AA551" t="str">
        <f>TRIM(S551)</f>
        <v>8/30/21</v>
      </c>
      <c r="AB551" t="str">
        <f>LEFT(TRIM(T551),3)</f>
        <v>Aug</v>
      </c>
      <c r="AC551" t="str">
        <f>TRIM(U551)</f>
        <v>SP500</v>
      </c>
      <c r="AD551" t="str">
        <f>TRIM(V551)</f>
        <v>4513.76</v>
      </c>
      <c r="AE551" t="str">
        <f>TRIM(W551)</f>
        <v>4537.36</v>
      </c>
      <c r="AF551" t="str">
        <f>TRIM(X551)</f>
        <v>4513.76</v>
      </c>
      <c r="AG551" t="str">
        <f>TRIM(Y551)</f>
        <v>4528.79</v>
      </c>
      <c r="AH551" t="str">
        <f>TRIM(Z551)</f>
        <v>2557300000</v>
      </c>
    </row>
    <row r="552" spans="1:34" x14ac:dyDescent="0.25">
      <c r="A552" t="s">
        <v>168</v>
      </c>
      <c r="B552" t="s">
        <v>163</v>
      </c>
      <c r="C552" t="s">
        <v>10</v>
      </c>
      <c r="D552">
        <v>36025.160000000003</v>
      </c>
      <c r="E552">
        <v>36812.089999999997</v>
      </c>
      <c r="F552">
        <v>35259.980000000003</v>
      </c>
      <c r="G552">
        <v>36397.5</v>
      </c>
      <c r="H552">
        <v>1007.72</v>
      </c>
      <c r="I552" t="str">
        <f t="shared" si="64"/>
        <v>6/6/21</v>
      </c>
      <c r="J552" t="str">
        <f t="shared" si="65"/>
        <v>Jun</v>
      </c>
      <c r="K552" t="str">
        <f t="shared" si="66"/>
        <v>BTCUSD</v>
      </c>
      <c r="L552" t="str">
        <f t="shared" si="67"/>
        <v>36025.16</v>
      </c>
      <c r="M552" t="str">
        <f t="shared" si="68"/>
        <v>36812.09</v>
      </c>
      <c r="N552" t="str">
        <f t="shared" si="69"/>
        <v>35259.98</v>
      </c>
      <c r="O552" t="str">
        <f t="shared" si="70"/>
        <v>36397.5</v>
      </c>
      <c r="P552" t="str">
        <f t="shared" si="71"/>
        <v>1007.72</v>
      </c>
      <c r="S552" s="21" t="s">
        <v>255</v>
      </c>
      <c r="T552" t="s">
        <v>226</v>
      </c>
      <c r="U552" t="s">
        <v>10</v>
      </c>
      <c r="V552">
        <v>47989.58</v>
      </c>
      <c r="W552">
        <v>48735.71</v>
      </c>
      <c r="X552">
        <v>46717.24</v>
      </c>
      <c r="Y552">
        <v>47151.91</v>
      </c>
      <c r="Z552">
        <v>933.28</v>
      </c>
      <c r="AA552" t="str">
        <f>TRIM(S552)</f>
        <v>8/30/21</v>
      </c>
      <c r="AB552" t="str">
        <f>LEFT(TRIM(T552),3)</f>
        <v>Aug</v>
      </c>
      <c r="AC552" t="str">
        <f>TRIM(U552)</f>
        <v>BTCUSD</v>
      </c>
      <c r="AD552" t="str">
        <f>TRIM(V552)</f>
        <v>47989.58</v>
      </c>
      <c r="AE552" t="str">
        <f>TRIM(W552)</f>
        <v>48735.71</v>
      </c>
      <c r="AF552" t="str">
        <f>TRIM(X552)</f>
        <v>46717.24</v>
      </c>
      <c r="AG552" t="str">
        <f>TRIM(Y552)</f>
        <v>47151.91</v>
      </c>
      <c r="AH552" t="str">
        <f>TRIM(Z552)</f>
        <v>933.28</v>
      </c>
    </row>
    <row r="553" spans="1:34" x14ac:dyDescent="0.25">
      <c r="A553" t="s">
        <v>374</v>
      </c>
      <c r="B553" t="s">
        <v>352</v>
      </c>
      <c r="C553" t="s">
        <v>10</v>
      </c>
      <c r="D553">
        <v>48545.38</v>
      </c>
      <c r="E553">
        <v>51533.71</v>
      </c>
      <c r="F553">
        <v>48072.35</v>
      </c>
      <c r="G553">
        <v>51067.839999999997</v>
      </c>
      <c r="H553">
        <v>1001.26</v>
      </c>
      <c r="I553" t="str">
        <f t="shared" si="64"/>
        <v>12/23/21</v>
      </c>
      <c r="J553" t="str">
        <f t="shared" si="65"/>
        <v>Dec</v>
      </c>
      <c r="K553" t="str">
        <f t="shared" si="66"/>
        <v>BTCUSD</v>
      </c>
      <c r="L553" t="str">
        <f t="shared" si="67"/>
        <v>48545.38</v>
      </c>
      <c r="M553" t="str">
        <f t="shared" si="68"/>
        <v>51533.71</v>
      </c>
      <c r="N553" t="str">
        <f t="shared" si="69"/>
        <v>48072.35</v>
      </c>
      <c r="O553" t="str">
        <f t="shared" si="70"/>
        <v>51067.84</v>
      </c>
      <c r="P553" t="str">
        <f t="shared" si="71"/>
        <v>1001.26</v>
      </c>
      <c r="S553" s="21" t="s">
        <v>256</v>
      </c>
      <c r="T553" t="s">
        <v>390</v>
      </c>
      <c r="U553" t="s">
        <v>384</v>
      </c>
      <c r="V553">
        <v>4529.75</v>
      </c>
      <c r="W553">
        <v>4531.3900000000003</v>
      </c>
      <c r="X553">
        <v>4515.8</v>
      </c>
      <c r="Y553">
        <v>4522.68</v>
      </c>
      <c r="Z553">
        <v>3090380000</v>
      </c>
      <c r="AA553" t="str">
        <f>TRIM(S553)</f>
        <v>8/31/21</v>
      </c>
      <c r="AB553" t="str">
        <f>LEFT(TRIM(T553),3)</f>
        <v>Aug</v>
      </c>
      <c r="AC553" t="str">
        <f>TRIM(U553)</f>
        <v>SP500</v>
      </c>
      <c r="AD553" t="str">
        <f>TRIM(V553)</f>
        <v>4529.75</v>
      </c>
      <c r="AE553" t="str">
        <f>TRIM(W553)</f>
        <v>4531.39</v>
      </c>
      <c r="AF553" t="str">
        <f>TRIM(X553)</f>
        <v>4515.8</v>
      </c>
      <c r="AG553" t="str">
        <f>TRIM(Y553)</f>
        <v>4522.68</v>
      </c>
      <c r="AH553" t="str">
        <f>TRIM(Z553)</f>
        <v>3090380000</v>
      </c>
    </row>
    <row r="554" spans="1:34" x14ac:dyDescent="0.25">
      <c r="A554" t="s">
        <v>381</v>
      </c>
      <c r="B554" t="s">
        <v>352</v>
      </c>
      <c r="C554" t="s">
        <v>10</v>
      </c>
      <c r="D554">
        <v>46502.44</v>
      </c>
      <c r="E554">
        <v>47949.3</v>
      </c>
      <c r="F554">
        <v>46496.19</v>
      </c>
      <c r="G554">
        <v>47207.99</v>
      </c>
      <c r="H554">
        <v>998.41</v>
      </c>
      <c r="I554" t="str">
        <f t="shared" si="64"/>
        <v>12/30/21</v>
      </c>
      <c r="J554" t="str">
        <f t="shared" si="65"/>
        <v>Dec</v>
      </c>
      <c r="K554" t="str">
        <f t="shared" si="66"/>
        <v>BTCUSD</v>
      </c>
      <c r="L554" t="str">
        <f t="shared" si="67"/>
        <v>46502.44</v>
      </c>
      <c r="M554" t="str">
        <f t="shared" si="68"/>
        <v>47949.3</v>
      </c>
      <c r="N554" t="str">
        <f t="shared" si="69"/>
        <v>46496.19</v>
      </c>
      <c r="O554" t="str">
        <f t="shared" si="70"/>
        <v>47207.99</v>
      </c>
      <c r="P554" t="str">
        <f t="shared" si="71"/>
        <v>998.41</v>
      </c>
      <c r="S554" s="21" t="s">
        <v>256</v>
      </c>
      <c r="T554" t="s">
        <v>226</v>
      </c>
      <c r="U554" t="s">
        <v>10</v>
      </c>
      <c r="V554">
        <v>47151.91</v>
      </c>
      <c r="W554">
        <v>48261.59</v>
      </c>
      <c r="X554">
        <v>46524.71</v>
      </c>
      <c r="Y554">
        <v>47052.84</v>
      </c>
      <c r="Z554">
        <v>1019.19</v>
      </c>
      <c r="AA554" t="str">
        <f>TRIM(S554)</f>
        <v>8/31/21</v>
      </c>
      <c r="AB554" t="str">
        <f>LEFT(TRIM(T554),3)</f>
        <v>Aug</v>
      </c>
      <c r="AC554" t="str">
        <f>TRIM(U554)</f>
        <v>BTCUSD</v>
      </c>
      <c r="AD554" t="str">
        <f>TRIM(V554)</f>
        <v>47151.91</v>
      </c>
      <c r="AE554" t="str">
        <f>TRIM(W554)</f>
        <v>48261.59</v>
      </c>
      <c r="AF554" t="str">
        <f>TRIM(X554)</f>
        <v>46524.71</v>
      </c>
      <c r="AG554" t="str">
        <f>TRIM(Y554)</f>
        <v>47052.84</v>
      </c>
      <c r="AH554" t="str">
        <f>TRIM(Z554)</f>
        <v>1019.19</v>
      </c>
    </row>
    <row r="555" spans="1:34" x14ac:dyDescent="0.25">
      <c r="A555" t="s">
        <v>319</v>
      </c>
      <c r="B555" t="s">
        <v>289</v>
      </c>
      <c r="C555" t="s">
        <v>10</v>
      </c>
      <c r="D555">
        <v>61719.1</v>
      </c>
      <c r="E555">
        <v>61768</v>
      </c>
      <c r="F555">
        <v>59731.57</v>
      </c>
      <c r="G555">
        <v>59947.01</v>
      </c>
      <c r="H555">
        <v>975.65</v>
      </c>
      <c r="I555" t="str">
        <f t="shared" si="64"/>
        <v>10/31/21</v>
      </c>
      <c r="J555" t="str">
        <f t="shared" si="65"/>
        <v>Oct</v>
      </c>
      <c r="K555" t="str">
        <f t="shared" si="66"/>
        <v>BTCUSD</v>
      </c>
      <c r="L555" t="str">
        <f t="shared" si="67"/>
        <v>61719.1</v>
      </c>
      <c r="M555" t="str">
        <f t="shared" si="68"/>
        <v>61768</v>
      </c>
      <c r="N555" t="str">
        <f t="shared" si="69"/>
        <v>59731.57</v>
      </c>
      <c r="O555" t="str">
        <f t="shared" si="70"/>
        <v>59947.01</v>
      </c>
      <c r="P555" t="str">
        <f t="shared" si="71"/>
        <v>975.65</v>
      </c>
      <c r="S555" s="21" t="s">
        <v>229</v>
      </c>
      <c r="T555" t="s">
        <v>390</v>
      </c>
      <c r="U555" t="s">
        <v>384</v>
      </c>
      <c r="V555">
        <v>4415.95</v>
      </c>
      <c r="W555">
        <v>4416.17</v>
      </c>
      <c r="X555">
        <v>4400.2299999999996</v>
      </c>
      <c r="Y555">
        <v>4402.66</v>
      </c>
      <c r="Z555">
        <v>3382620000</v>
      </c>
      <c r="AA555" t="str">
        <f>TRIM(S555)</f>
        <v>8/4/21</v>
      </c>
      <c r="AB555" t="str">
        <f>LEFT(TRIM(T555),3)</f>
        <v>Aug</v>
      </c>
      <c r="AC555" t="str">
        <f>TRIM(U555)</f>
        <v>SP500</v>
      </c>
      <c r="AD555" t="str">
        <f>TRIM(V555)</f>
        <v>4415.95</v>
      </c>
      <c r="AE555" t="str">
        <f>TRIM(W555)</f>
        <v>4416.17</v>
      </c>
      <c r="AF555" t="str">
        <f>TRIM(X555)</f>
        <v>4400.23</v>
      </c>
      <c r="AG555" t="str">
        <f>TRIM(Y555)</f>
        <v>4402.66</v>
      </c>
      <c r="AH555" t="str">
        <f>TRIM(Z555)</f>
        <v>3382620000</v>
      </c>
    </row>
    <row r="556" spans="1:34" x14ac:dyDescent="0.25">
      <c r="A556" t="s">
        <v>247</v>
      </c>
      <c r="B556" t="s">
        <v>226</v>
      </c>
      <c r="C556" t="s">
        <v>10</v>
      </c>
      <c r="D556">
        <v>48837.62</v>
      </c>
      <c r="E556">
        <v>50540.19</v>
      </c>
      <c r="F556">
        <v>48071.03</v>
      </c>
      <c r="G556">
        <v>50289.05</v>
      </c>
      <c r="H556">
        <v>974.81</v>
      </c>
      <c r="I556" t="str">
        <f t="shared" si="64"/>
        <v>8/22/21</v>
      </c>
      <c r="J556" t="str">
        <f t="shared" si="65"/>
        <v>Aug</v>
      </c>
      <c r="K556" t="str">
        <f t="shared" si="66"/>
        <v>BTCUSD</v>
      </c>
      <c r="L556" t="str">
        <f t="shared" si="67"/>
        <v>48837.62</v>
      </c>
      <c r="M556" t="str">
        <f t="shared" si="68"/>
        <v>50540.19</v>
      </c>
      <c r="N556" t="str">
        <f t="shared" si="69"/>
        <v>48071.03</v>
      </c>
      <c r="O556" t="str">
        <f t="shared" si="70"/>
        <v>50289.05</v>
      </c>
      <c r="P556" t="str">
        <f t="shared" si="71"/>
        <v>974.81</v>
      </c>
      <c r="S556" s="21" t="s">
        <v>229</v>
      </c>
      <c r="T556" t="s">
        <v>226</v>
      </c>
      <c r="U556" t="s">
        <v>10</v>
      </c>
      <c r="V556">
        <v>37962.25</v>
      </c>
      <c r="W556">
        <v>39973.96</v>
      </c>
      <c r="X556">
        <v>37472.15</v>
      </c>
      <c r="Y556">
        <v>39440.620000000003</v>
      </c>
      <c r="Z556">
        <v>1911.35</v>
      </c>
      <c r="AA556" t="str">
        <f>TRIM(S556)</f>
        <v>8/4/21</v>
      </c>
      <c r="AB556" t="str">
        <f>LEFT(TRIM(T556),3)</f>
        <v>Aug</v>
      </c>
      <c r="AC556" t="str">
        <f>TRIM(U556)</f>
        <v>BTCUSD</v>
      </c>
      <c r="AD556" t="str">
        <f>TRIM(V556)</f>
        <v>37962.25</v>
      </c>
      <c r="AE556" t="str">
        <f>TRIM(W556)</f>
        <v>39973.96</v>
      </c>
      <c r="AF556" t="str">
        <f>TRIM(X556)</f>
        <v>37472.15</v>
      </c>
      <c r="AG556" t="str">
        <f>TRIM(Y556)</f>
        <v>39440.62</v>
      </c>
      <c r="AH556" t="str">
        <f>TRIM(Z556)</f>
        <v>1911.35</v>
      </c>
    </row>
    <row r="557" spans="1:34" x14ac:dyDescent="0.25">
      <c r="A557" t="s">
        <v>371</v>
      </c>
      <c r="B557" t="s">
        <v>352</v>
      </c>
      <c r="C557" t="s">
        <v>10</v>
      </c>
      <c r="D557">
        <v>46709.08</v>
      </c>
      <c r="E557">
        <v>48082.61</v>
      </c>
      <c r="F557">
        <v>45579.18</v>
      </c>
      <c r="G557">
        <v>47954.559999999998</v>
      </c>
      <c r="H557">
        <v>954.7</v>
      </c>
      <c r="I557" t="str">
        <f t="shared" si="64"/>
        <v>12/20/21</v>
      </c>
      <c r="J557" t="str">
        <f t="shared" si="65"/>
        <v>Dec</v>
      </c>
      <c r="K557" t="str">
        <f t="shared" si="66"/>
        <v>BTCUSD</v>
      </c>
      <c r="L557" t="str">
        <f t="shared" si="67"/>
        <v>46709.08</v>
      </c>
      <c r="M557" t="str">
        <f t="shared" si="68"/>
        <v>48082.61</v>
      </c>
      <c r="N557" t="str">
        <f t="shared" si="69"/>
        <v>45579.18</v>
      </c>
      <c r="O557" t="str">
        <f t="shared" si="70"/>
        <v>47954.56</v>
      </c>
      <c r="P557" t="str">
        <f t="shared" si="71"/>
        <v>954.7</v>
      </c>
      <c r="S557" s="21" t="s">
        <v>230</v>
      </c>
      <c r="T557" t="s">
        <v>390</v>
      </c>
      <c r="U557" t="s">
        <v>384</v>
      </c>
      <c r="V557">
        <v>4408.8599999999997</v>
      </c>
      <c r="W557">
        <v>4429.76</v>
      </c>
      <c r="X557">
        <v>4408.8599999999997</v>
      </c>
      <c r="Y557">
        <v>4429.1000000000004</v>
      </c>
      <c r="Z557">
        <v>2734220000</v>
      </c>
      <c r="AA557" t="str">
        <f>TRIM(S557)</f>
        <v>8/5/21</v>
      </c>
      <c r="AB557" t="str">
        <f>LEFT(TRIM(T557),3)</f>
        <v>Aug</v>
      </c>
      <c r="AC557" t="str">
        <f>TRIM(U557)</f>
        <v>SP500</v>
      </c>
      <c r="AD557" t="str">
        <f>TRIM(V557)</f>
        <v>4408.86</v>
      </c>
      <c r="AE557" t="str">
        <f>TRIM(W557)</f>
        <v>4429.76</v>
      </c>
      <c r="AF557" t="str">
        <f>TRIM(X557)</f>
        <v>4408.86</v>
      </c>
      <c r="AG557" t="str">
        <f>TRIM(Y557)</f>
        <v>4429.1</v>
      </c>
      <c r="AH557" t="str">
        <f>TRIM(Z557)</f>
        <v>2734220000</v>
      </c>
    </row>
    <row r="558" spans="1:34" x14ac:dyDescent="0.25">
      <c r="A558" t="s">
        <v>123</v>
      </c>
      <c r="B558" t="s">
        <v>100</v>
      </c>
      <c r="C558" t="s">
        <v>10</v>
      </c>
      <c r="D558">
        <v>50195.42</v>
      </c>
      <c r="E558">
        <v>51150.01</v>
      </c>
      <c r="F558">
        <v>48755.01</v>
      </c>
      <c r="G558">
        <v>49721.97</v>
      </c>
      <c r="H558">
        <v>943.26</v>
      </c>
      <c r="I558" t="str">
        <f t="shared" si="64"/>
        <v>4/24/21</v>
      </c>
      <c r="J558" t="str">
        <f t="shared" si="65"/>
        <v>Apr</v>
      </c>
      <c r="K558" t="str">
        <f t="shared" si="66"/>
        <v>BTCUSD</v>
      </c>
      <c r="L558" t="str">
        <f t="shared" si="67"/>
        <v>50195.42</v>
      </c>
      <c r="M558" t="str">
        <f t="shared" si="68"/>
        <v>51150.01</v>
      </c>
      <c r="N558" t="str">
        <f t="shared" si="69"/>
        <v>48755.01</v>
      </c>
      <c r="O558" t="str">
        <f t="shared" si="70"/>
        <v>49721.97</v>
      </c>
      <c r="P558" t="str">
        <f t="shared" si="71"/>
        <v>943.26</v>
      </c>
      <c r="S558" s="21" t="s">
        <v>230</v>
      </c>
      <c r="T558" t="s">
        <v>226</v>
      </c>
      <c r="U558" t="s">
        <v>10</v>
      </c>
      <c r="V558">
        <v>39440.620000000003</v>
      </c>
      <c r="W558">
        <v>41431.18</v>
      </c>
      <c r="X558">
        <v>37311.06</v>
      </c>
      <c r="Y558">
        <v>40250.79</v>
      </c>
      <c r="Z558">
        <v>3715.5</v>
      </c>
      <c r="AA558" t="str">
        <f>TRIM(S558)</f>
        <v>8/5/21</v>
      </c>
      <c r="AB558" t="str">
        <f>LEFT(TRIM(T558),3)</f>
        <v>Aug</v>
      </c>
      <c r="AC558" t="str">
        <f>TRIM(U558)</f>
        <v>BTCUSD</v>
      </c>
      <c r="AD558" t="str">
        <f>TRIM(V558)</f>
        <v>39440.62</v>
      </c>
      <c r="AE558" t="str">
        <f>TRIM(W558)</f>
        <v>41431.18</v>
      </c>
      <c r="AF558" t="str">
        <f>TRIM(X558)</f>
        <v>37311.06</v>
      </c>
      <c r="AG558" t="str">
        <f>TRIM(Y558)</f>
        <v>40250.79</v>
      </c>
      <c r="AH558" t="str">
        <f>TRIM(Z558)</f>
        <v>3715.5</v>
      </c>
    </row>
    <row r="559" spans="1:34" x14ac:dyDescent="0.25">
      <c r="A559" t="s">
        <v>29</v>
      </c>
      <c r="B559" t="s">
        <v>9</v>
      </c>
      <c r="C559" t="s">
        <v>10</v>
      </c>
      <c r="D559">
        <v>32393.63</v>
      </c>
      <c r="E559">
        <v>33479.49</v>
      </c>
      <c r="F559">
        <v>31444</v>
      </c>
      <c r="G559">
        <v>32500</v>
      </c>
      <c r="H559">
        <v>942</v>
      </c>
      <c r="I559" t="str">
        <f t="shared" si="64"/>
        <v>1/23/21</v>
      </c>
      <c r="J559" t="str">
        <f t="shared" si="65"/>
        <v>Jan</v>
      </c>
      <c r="K559" t="str">
        <f t="shared" si="66"/>
        <v>BTCUSD</v>
      </c>
      <c r="L559" t="str">
        <f t="shared" si="67"/>
        <v>32393.63</v>
      </c>
      <c r="M559" t="str">
        <f t="shared" si="68"/>
        <v>33479.49</v>
      </c>
      <c r="N559" t="str">
        <f t="shared" si="69"/>
        <v>31444</v>
      </c>
      <c r="O559" t="str">
        <f t="shared" si="70"/>
        <v>32500</v>
      </c>
      <c r="P559" t="str">
        <f t="shared" si="71"/>
        <v>942</v>
      </c>
      <c r="S559" s="21" t="s">
        <v>231</v>
      </c>
      <c r="T559" t="s">
        <v>390</v>
      </c>
      <c r="U559" t="s">
        <v>384</v>
      </c>
      <c r="V559">
        <v>4429.07</v>
      </c>
      <c r="W559">
        <v>4440.82</v>
      </c>
      <c r="X559">
        <v>4429.07</v>
      </c>
      <c r="Y559">
        <v>4436.5200000000004</v>
      </c>
      <c r="Z559">
        <v>2839970000</v>
      </c>
      <c r="AA559" t="str">
        <f>TRIM(S559)</f>
        <v>8/6/21</v>
      </c>
      <c r="AB559" t="str">
        <f>LEFT(TRIM(T559),3)</f>
        <v>Aug</v>
      </c>
      <c r="AC559" t="str">
        <f>TRIM(U559)</f>
        <v>SP500</v>
      </c>
      <c r="AD559" t="str">
        <f>TRIM(V559)</f>
        <v>4429.07</v>
      </c>
      <c r="AE559" t="str">
        <f>TRIM(W559)</f>
        <v>4440.82</v>
      </c>
      <c r="AF559" t="str">
        <f>TRIM(X559)</f>
        <v>4429.07</v>
      </c>
      <c r="AG559" t="str">
        <f>TRIM(Y559)</f>
        <v>4436.52</v>
      </c>
      <c r="AH559" t="str">
        <f>TRIM(Z559)</f>
        <v>2839970000</v>
      </c>
    </row>
    <row r="560" spans="1:34" x14ac:dyDescent="0.25">
      <c r="A560" t="s">
        <v>97</v>
      </c>
      <c r="B560" t="s">
        <v>68</v>
      </c>
      <c r="C560" t="s">
        <v>10</v>
      </c>
      <c r="D560">
        <v>57155.81</v>
      </c>
      <c r="E560">
        <v>59385</v>
      </c>
      <c r="F560">
        <v>57024.4</v>
      </c>
      <c r="G560">
        <v>58621.67</v>
      </c>
      <c r="H560">
        <v>933.97</v>
      </c>
      <c r="I560" t="str">
        <f t="shared" si="64"/>
        <v>3/30/21</v>
      </c>
      <c r="J560" t="str">
        <f t="shared" si="65"/>
        <v>Mar</v>
      </c>
      <c r="K560" t="str">
        <f t="shared" si="66"/>
        <v>BTCUSD</v>
      </c>
      <c r="L560" t="str">
        <f t="shared" si="67"/>
        <v>57155.81</v>
      </c>
      <c r="M560" t="str">
        <f t="shared" si="68"/>
        <v>59385</v>
      </c>
      <c r="N560" t="str">
        <f t="shared" si="69"/>
        <v>57024.4</v>
      </c>
      <c r="O560" t="str">
        <f t="shared" si="70"/>
        <v>58621.67</v>
      </c>
      <c r="P560" t="str">
        <f t="shared" si="71"/>
        <v>933.97</v>
      </c>
      <c r="S560" s="21" t="s">
        <v>231</v>
      </c>
      <c r="T560" t="s">
        <v>226</v>
      </c>
      <c r="U560" t="s">
        <v>10</v>
      </c>
      <c r="V560">
        <v>40250.79</v>
      </c>
      <c r="W560">
        <v>43792.42</v>
      </c>
      <c r="X560">
        <v>39897.39</v>
      </c>
      <c r="Y560">
        <v>43720</v>
      </c>
      <c r="Z560">
        <v>2238.33</v>
      </c>
      <c r="AA560" t="str">
        <f>TRIM(S560)</f>
        <v>8/6/21</v>
      </c>
      <c r="AB560" t="str">
        <f>LEFT(TRIM(T560),3)</f>
        <v>Aug</v>
      </c>
      <c r="AC560" t="str">
        <f>TRIM(U560)</f>
        <v>BTCUSD</v>
      </c>
      <c r="AD560" t="str">
        <f>TRIM(V560)</f>
        <v>40250.79</v>
      </c>
      <c r="AE560" t="str">
        <f>TRIM(W560)</f>
        <v>43792.42</v>
      </c>
      <c r="AF560" t="str">
        <f>TRIM(X560)</f>
        <v>39897.39</v>
      </c>
      <c r="AG560" t="str">
        <f>TRIM(Y560)</f>
        <v>43720</v>
      </c>
      <c r="AH560" t="str">
        <f>TRIM(Z560)</f>
        <v>2238.33</v>
      </c>
    </row>
    <row r="561" spans="1:34" x14ac:dyDescent="0.25">
      <c r="A561" t="s">
        <v>255</v>
      </c>
      <c r="B561" t="s">
        <v>226</v>
      </c>
      <c r="C561" t="s">
        <v>10</v>
      </c>
      <c r="D561">
        <v>47989.58</v>
      </c>
      <c r="E561">
        <v>48735.71</v>
      </c>
      <c r="F561">
        <v>46717.24</v>
      </c>
      <c r="G561">
        <v>47151.91</v>
      </c>
      <c r="H561">
        <v>933.28</v>
      </c>
      <c r="I561" t="str">
        <f t="shared" si="64"/>
        <v>8/30/21</v>
      </c>
      <c r="J561" t="str">
        <f t="shared" si="65"/>
        <v>Aug</v>
      </c>
      <c r="K561" t="str">
        <f t="shared" si="66"/>
        <v>BTCUSD</v>
      </c>
      <c r="L561" t="str">
        <f t="shared" si="67"/>
        <v>47989.58</v>
      </c>
      <c r="M561" t="str">
        <f t="shared" si="68"/>
        <v>48735.71</v>
      </c>
      <c r="N561" t="str">
        <f t="shared" si="69"/>
        <v>46717.24</v>
      </c>
      <c r="O561" t="str">
        <f t="shared" si="70"/>
        <v>47151.91</v>
      </c>
      <c r="P561" t="str">
        <f t="shared" si="71"/>
        <v>933.28</v>
      </c>
      <c r="S561" s="21" t="s">
        <v>232</v>
      </c>
      <c r="T561" t="s">
        <v>226</v>
      </c>
      <c r="U561" t="s">
        <v>10</v>
      </c>
      <c r="V561">
        <v>43720</v>
      </c>
      <c r="W561">
        <v>44837.59</v>
      </c>
      <c r="X561">
        <v>42460</v>
      </c>
      <c r="Y561">
        <v>44391.34</v>
      </c>
      <c r="Z561">
        <v>3336.16</v>
      </c>
      <c r="AA561" t="str">
        <f>TRIM(S561)</f>
        <v>8/7/21</v>
      </c>
      <c r="AB561" t="str">
        <f>LEFT(TRIM(T561),3)</f>
        <v>Aug</v>
      </c>
      <c r="AC561" t="str">
        <f>TRIM(U561)</f>
        <v>BTCUSD</v>
      </c>
      <c r="AD561" t="str">
        <f>TRIM(V561)</f>
        <v>43720</v>
      </c>
      <c r="AE561" t="str">
        <f>TRIM(W561)</f>
        <v>44837.59</v>
      </c>
      <c r="AF561" t="str">
        <f>TRIM(X561)</f>
        <v>42460</v>
      </c>
      <c r="AG561" t="str">
        <f>TRIM(Y561)</f>
        <v>44391.34</v>
      </c>
      <c r="AH561" t="str">
        <f>TRIM(Z561)</f>
        <v>3336.16</v>
      </c>
    </row>
    <row r="562" spans="1:34" x14ac:dyDescent="0.25">
      <c r="A562" t="s">
        <v>108</v>
      </c>
      <c r="B562" t="s">
        <v>100</v>
      </c>
      <c r="C562" t="s">
        <v>10</v>
      </c>
      <c r="D562">
        <v>58014.19</v>
      </c>
      <c r="E562">
        <v>59170</v>
      </c>
      <c r="F562">
        <v>57689.72</v>
      </c>
      <c r="G562">
        <v>59160</v>
      </c>
      <c r="H562">
        <v>930.34</v>
      </c>
      <c r="I562" t="str">
        <f t="shared" si="64"/>
        <v>4/9/21</v>
      </c>
      <c r="J562" t="str">
        <f t="shared" si="65"/>
        <v>Apr</v>
      </c>
      <c r="K562" t="str">
        <f t="shared" si="66"/>
        <v>BTCUSD</v>
      </c>
      <c r="L562" t="str">
        <f t="shared" si="67"/>
        <v>58014.19</v>
      </c>
      <c r="M562" t="str">
        <f t="shared" si="68"/>
        <v>59170</v>
      </c>
      <c r="N562" t="str">
        <f t="shared" si="69"/>
        <v>57689.72</v>
      </c>
      <c r="O562" t="str">
        <f t="shared" si="70"/>
        <v>59160</v>
      </c>
      <c r="P562" t="str">
        <f t="shared" si="71"/>
        <v>930.34</v>
      </c>
      <c r="S562" s="21" t="s">
        <v>233</v>
      </c>
      <c r="T562" t="s">
        <v>226</v>
      </c>
      <c r="U562" t="s">
        <v>10</v>
      </c>
      <c r="V562">
        <v>44391.34</v>
      </c>
      <c r="W562">
        <v>45386.81</v>
      </c>
      <c r="X562">
        <v>42813.74</v>
      </c>
      <c r="Y562">
        <v>43529.34</v>
      </c>
      <c r="Z562">
        <v>2023.49</v>
      </c>
      <c r="AA562" t="str">
        <f>TRIM(S562)</f>
        <v>8/8/21</v>
      </c>
      <c r="AB562" t="str">
        <f>LEFT(TRIM(T562),3)</f>
        <v>Aug</v>
      </c>
      <c r="AC562" t="str">
        <f>TRIM(U562)</f>
        <v>BTCUSD</v>
      </c>
      <c r="AD562" t="str">
        <f>TRIM(V562)</f>
        <v>44391.34</v>
      </c>
      <c r="AE562" t="str">
        <f>TRIM(W562)</f>
        <v>45386.81</v>
      </c>
      <c r="AF562" t="str">
        <f>TRIM(X562)</f>
        <v>42813.74</v>
      </c>
      <c r="AG562" t="str">
        <f>TRIM(Y562)</f>
        <v>43529.34</v>
      </c>
      <c r="AH562" t="str">
        <f>TRIM(Z562)</f>
        <v>2023.49</v>
      </c>
    </row>
    <row r="563" spans="1:34" x14ac:dyDescent="0.25">
      <c r="A563" t="s">
        <v>305</v>
      </c>
      <c r="B563" t="s">
        <v>289</v>
      </c>
      <c r="C563" t="s">
        <v>10</v>
      </c>
      <c r="D563">
        <v>61144.42</v>
      </c>
      <c r="E563">
        <v>62552.73</v>
      </c>
      <c r="F563">
        <v>58937.03</v>
      </c>
      <c r="G563">
        <v>62100</v>
      </c>
      <c r="H563">
        <v>929.51</v>
      </c>
      <c r="I563" t="str">
        <f t="shared" si="64"/>
        <v>10/17/21</v>
      </c>
      <c r="J563" t="str">
        <f t="shared" si="65"/>
        <v>Oct</v>
      </c>
      <c r="K563" t="str">
        <f t="shared" si="66"/>
        <v>BTCUSD</v>
      </c>
      <c r="L563" t="str">
        <f t="shared" si="67"/>
        <v>61144.42</v>
      </c>
      <c r="M563" t="str">
        <f t="shared" si="68"/>
        <v>62552.73</v>
      </c>
      <c r="N563" t="str">
        <f t="shared" si="69"/>
        <v>58937.03</v>
      </c>
      <c r="O563" t="str">
        <f t="shared" si="70"/>
        <v>62100</v>
      </c>
      <c r="P563" t="str">
        <f t="shared" si="71"/>
        <v>929.51</v>
      </c>
      <c r="S563" s="21" t="s">
        <v>234</v>
      </c>
      <c r="T563" t="s">
        <v>390</v>
      </c>
      <c r="U563" t="s">
        <v>384</v>
      </c>
      <c r="V563">
        <v>4437.7700000000004</v>
      </c>
      <c r="W563">
        <v>4439.3900000000003</v>
      </c>
      <c r="X563">
        <v>4424.74</v>
      </c>
      <c r="Y563">
        <v>4432.3500000000004</v>
      </c>
      <c r="Z563">
        <v>2779880000</v>
      </c>
      <c r="AA563" t="str">
        <f>TRIM(S563)</f>
        <v>8/9/21</v>
      </c>
      <c r="AB563" t="str">
        <f>LEFT(TRIM(T563),3)</f>
        <v>Aug</v>
      </c>
      <c r="AC563" t="str">
        <f>TRIM(U563)</f>
        <v>SP500</v>
      </c>
      <c r="AD563" t="str">
        <f>TRIM(V563)</f>
        <v>4437.77</v>
      </c>
      <c r="AE563" t="str">
        <f>TRIM(W563)</f>
        <v>4439.39</v>
      </c>
      <c r="AF563" t="str">
        <f>TRIM(X563)</f>
        <v>4424.74</v>
      </c>
      <c r="AG563" t="str">
        <f>TRIM(Y563)</f>
        <v>4432.35</v>
      </c>
      <c r="AH563" t="str">
        <f>TRIM(Z563)</f>
        <v>2779880000</v>
      </c>
    </row>
    <row r="564" spans="1:34" x14ac:dyDescent="0.25">
      <c r="A564" t="s">
        <v>378</v>
      </c>
      <c r="B564" t="s">
        <v>352</v>
      </c>
      <c r="C564" t="s">
        <v>10</v>
      </c>
      <c r="D564">
        <v>51036.12</v>
      </c>
      <c r="E564">
        <v>52104.93</v>
      </c>
      <c r="F564">
        <v>49509.47</v>
      </c>
      <c r="G564">
        <v>49821.79</v>
      </c>
      <c r="H564">
        <v>896.04</v>
      </c>
      <c r="I564" t="str">
        <f t="shared" si="64"/>
        <v>12/27/21</v>
      </c>
      <c r="J564" t="str">
        <f t="shared" si="65"/>
        <v>Dec</v>
      </c>
      <c r="K564" t="str">
        <f t="shared" si="66"/>
        <v>BTCUSD</v>
      </c>
      <c r="L564" t="str">
        <f t="shared" si="67"/>
        <v>51036.12</v>
      </c>
      <c r="M564" t="str">
        <f t="shared" si="68"/>
        <v>52104.93</v>
      </c>
      <c r="N564" t="str">
        <f t="shared" si="69"/>
        <v>49509.47</v>
      </c>
      <c r="O564" t="str">
        <f t="shared" si="70"/>
        <v>49821.79</v>
      </c>
      <c r="P564" t="str">
        <f t="shared" si="71"/>
        <v>896.04</v>
      </c>
      <c r="S564" s="21" t="s">
        <v>234</v>
      </c>
      <c r="T564" t="s">
        <v>226</v>
      </c>
      <c r="U564" t="s">
        <v>10</v>
      </c>
      <c r="V564">
        <v>43529.34</v>
      </c>
      <c r="W564">
        <v>46729.86</v>
      </c>
      <c r="X564">
        <v>43295.22</v>
      </c>
      <c r="Y564">
        <v>45727.39</v>
      </c>
      <c r="Z564">
        <v>3092.3</v>
      </c>
      <c r="AA564" t="str">
        <f>TRIM(S564)</f>
        <v>8/9/21</v>
      </c>
      <c r="AB564" t="str">
        <f>LEFT(TRIM(T564),3)</f>
        <v>Aug</v>
      </c>
      <c r="AC564" t="str">
        <f>TRIM(U564)</f>
        <v>BTCUSD</v>
      </c>
      <c r="AD564" t="str">
        <f>TRIM(V564)</f>
        <v>43529.34</v>
      </c>
      <c r="AE564" t="str">
        <f>TRIM(W564)</f>
        <v>46729.86</v>
      </c>
      <c r="AF564" t="str">
        <f>TRIM(X564)</f>
        <v>43295.22</v>
      </c>
      <c r="AG564" t="str">
        <f>TRIM(Y564)</f>
        <v>45727.39</v>
      </c>
      <c r="AH564" t="str">
        <f>TRIM(Z564)</f>
        <v>3092.3</v>
      </c>
    </row>
    <row r="565" spans="1:34" x14ac:dyDescent="0.25">
      <c r="A565" t="s">
        <v>269</v>
      </c>
      <c r="B565" t="s">
        <v>258</v>
      </c>
      <c r="C565" t="s">
        <v>10</v>
      </c>
      <c r="D565">
        <v>45311.46</v>
      </c>
      <c r="E565">
        <v>46504.62</v>
      </c>
      <c r="F565">
        <v>44535.26</v>
      </c>
      <c r="G565">
        <v>44619.12</v>
      </c>
      <c r="H565">
        <v>893.38</v>
      </c>
      <c r="I565" t="str">
        <f t="shared" si="64"/>
        <v>9/12/21</v>
      </c>
      <c r="J565" t="str">
        <f t="shared" si="65"/>
        <v>Sep</v>
      </c>
      <c r="K565" t="str">
        <f t="shared" si="66"/>
        <v>BTCUSD</v>
      </c>
      <c r="L565" t="str">
        <f t="shared" si="67"/>
        <v>45311.46</v>
      </c>
      <c r="M565" t="str">
        <f t="shared" si="68"/>
        <v>46504.62</v>
      </c>
      <c r="N565" t="str">
        <f t="shared" si="69"/>
        <v>44535.26</v>
      </c>
      <c r="O565" t="str">
        <f t="shared" si="70"/>
        <v>44619.12</v>
      </c>
      <c r="P565" t="str">
        <f t="shared" si="71"/>
        <v>893.38</v>
      </c>
      <c r="S565" s="21" t="s">
        <v>257</v>
      </c>
      <c r="T565" t="s">
        <v>391</v>
      </c>
      <c r="U565" t="s">
        <v>384</v>
      </c>
      <c r="V565">
        <v>4528.8</v>
      </c>
      <c r="W565">
        <v>4537.1099999999997</v>
      </c>
      <c r="X565">
        <v>4522.0200000000004</v>
      </c>
      <c r="Y565">
        <v>4524.09</v>
      </c>
      <c r="Z565">
        <v>3101830000</v>
      </c>
      <c r="AA565" t="str">
        <f>TRIM(S565)</f>
        <v>9/1/21</v>
      </c>
      <c r="AB565" t="str">
        <f>LEFT(TRIM(T565),3)</f>
        <v>Sep</v>
      </c>
      <c r="AC565" t="str">
        <f>TRIM(U565)</f>
        <v>SP500</v>
      </c>
      <c r="AD565" t="str">
        <f>TRIM(V565)</f>
        <v>4528.8</v>
      </c>
      <c r="AE565" t="str">
        <f>TRIM(W565)</f>
        <v>4537.11</v>
      </c>
      <c r="AF565" t="str">
        <f>TRIM(X565)</f>
        <v>4522.02</v>
      </c>
      <c r="AG565" t="str">
        <f>TRIM(Y565)</f>
        <v>4524.09</v>
      </c>
      <c r="AH565" t="str">
        <f>TRIM(Z565)</f>
        <v>3101830000</v>
      </c>
    </row>
    <row r="566" spans="1:34" x14ac:dyDescent="0.25">
      <c r="A566" t="s">
        <v>327</v>
      </c>
      <c r="B566" t="s">
        <v>321</v>
      </c>
      <c r="C566" t="s">
        <v>10</v>
      </c>
      <c r="D566">
        <v>62199.69</v>
      </c>
      <c r="E566">
        <v>65680</v>
      </c>
      <c r="F566">
        <v>61537.32</v>
      </c>
      <c r="G566">
        <v>65235.199999999997</v>
      </c>
      <c r="H566">
        <v>892.82</v>
      </c>
      <c r="I566" t="str">
        <f t="shared" si="64"/>
        <v>11/7/21</v>
      </c>
      <c r="J566" t="str">
        <f t="shared" si="65"/>
        <v>Nov</v>
      </c>
      <c r="K566" t="str">
        <f t="shared" si="66"/>
        <v>BTCUSD</v>
      </c>
      <c r="L566" t="str">
        <f t="shared" si="67"/>
        <v>62199.69</v>
      </c>
      <c r="M566" t="str">
        <f t="shared" si="68"/>
        <v>65680</v>
      </c>
      <c r="N566" t="str">
        <f t="shared" si="69"/>
        <v>61537.32</v>
      </c>
      <c r="O566" t="str">
        <f t="shared" si="70"/>
        <v>65235.2</v>
      </c>
      <c r="P566" t="str">
        <f t="shared" si="71"/>
        <v>892.82</v>
      </c>
      <c r="S566" s="21" t="s">
        <v>257</v>
      </c>
      <c r="T566" t="s">
        <v>258</v>
      </c>
      <c r="U566" t="s">
        <v>10</v>
      </c>
      <c r="V566">
        <v>47052.84</v>
      </c>
      <c r="W566">
        <v>49935.09</v>
      </c>
      <c r="X566">
        <v>46980.44</v>
      </c>
      <c r="Y566">
        <v>49596.74</v>
      </c>
      <c r="Z566">
        <v>1105.1400000000001</v>
      </c>
      <c r="AA566" t="str">
        <f>TRIM(S566)</f>
        <v>9/1/21</v>
      </c>
      <c r="AB566" t="str">
        <f>LEFT(TRIM(T566),3)</f>
        <v>Sep</v>
      </c>
      <c r="AC566" t="str">
        <f>TRIM(U566)</f>
        <v>BTCUSD</v>
      </c>
      <c r="AD566" t="str">
        <f>TRIM(V566)</f>
        <v>47052.84</v>
      </c>
      <c r="AE566" t="str">
        <f>TRIM(W566)</f>
        <v>49935.09</v>
      </c>
      <c r="AF566" t="str">
        <f>TRIM(X566)</f>
        <v>46980.44</v>
      </c>
      <c r="AG566" t="str">
        <f>TRIM(Y566)</f>
        <v>49596.74</v>
      </c>
      <c r="AH566" t="str">
        <f>TRIM(Z566)</f>
        <v>1105.14</v>
      </c>
    </row>
    <row r="567" spans="1:34" x14ac:dyDescent="0.25">
      <c r="A567" t="s">
        <v>259</v>
      </c>
      <c r="B567" t="s">
        <v>258</v>
      </c>
      <c r="C567" t="s">
        <v>10</v>
      </c>
      <c r="D567">
        <v>49596.74</v>
      </c>
      <c r="E567">
        <v>50412</v>
      </c>
      <c r="F567">
        <v>48358.879999999997</v>
      </c>
      <c r="G567">
        <v>49485</v>
      </c>
      <c r="H567">
        <v>885.44</v>
      </c>
      <c r="I567" t="str">
        <f t="shared" si="64"/>
        <v>9/2/21</v>
      </c>
      <c r="J567" t="str">
        <f t="shared" si="65"/>
        <v>Sep</v>
      </c>
      <c r="K567" t="str">
        <f t="shared" si="66"/>
        <v>BTCUSD</v>
      </c>
      <c r="L567" t="str">
        <f t="shared" si="67"/>
        <v>49596.74</v>
      </c>
      <c r="M567" t="str">
        <f t="shared" si="68"/>
        <v>50412</v>
      </c>
      <c r="N567" t="str">
        <f t="shared" si="69"/>
        <v>48358.88</v>
      </c>
      <c r="O567" t="str">
        <f t="shared" si="70"/>
        <v>49485</v>
      </c>
      <c r="P567" t="str">
        <f t="shared" si="71"/>
        <v>885.44</v>
      </c>
      <c r="S567" s="21" t="s">
        <v>267</v>
      </c>
      <c r="T567" t="s">
        <v>391</v>
      </c>
      <c r="U567" t="s">
        <v>384</v>
      </c>
      <c r="V567">
        <v>4506.92</v>
      </c>
      <c r="W567">
        <v>4520.47</v>
      </c>
      <c r="X567">
        <v>4457.66</v>
      </c>
      <c r="Y567">
        <v>4458.58</v>
      </c>
      <c r="Z567">
        <v>2851140000</v>
      </c>
      <c r="AA567" t="str">
        <f>TRIM(S567)</f>
        <v>9/10/21</v>
      </c>
      <c r="AB567" t="str">
        <f>LEFT(TRIM(T567),3)</f>
        <v>Sep</v>
      </c>
      <c r="AC567" t="str">
        <f>TRIM(U567)</f>
        <v>SP500</v>
      </c>
      <c r="AD567" t="str">
        <f>TRIM(V567)</f>
        <v>4506.92</v>
      </c>
      <c r="AE567" t="str">
        <f>TRIM(W567)</f>
        <v>4520.47</v>
      </c>
      <c r="AF567" t="str">
        <f>TRIM(X567)</f>
        <v>4457.66</v>
      </c>
      <c r="AG567" t="str">
        <f>TRIM(Y567)</f>
        <v>4458.58</v>
      </c>
      <c r="AH567" t="str">
        <f>TRIM(Z567)</f>
        <v>2851140000</v>
      </c>
    </row>
    <row r="568" spans="1:34" x14ac:dyDescent="0.25">
      <c r="A568" t="s">
        <v>367</v>
      </c>
      <c r="B568" t="s">
        <v>352</v>
      </c>
      <c r="C568" t="s">
        <v>10</v>
      </c>
      <c r="D568">
        <v>48838.59</v>
      </c>
      <c r="E568">
        <v>49466.29</v>
      </c>
      <c r="F568">
        <v>47438.15</v>
      </c>
      <c r="G568">
        <v>47779.8</v>
      </c>
      <c r="H568">
        <v>881.67</v>
      </c>
      <c r="I568" t="str">
        <f t="shared" si="64"/>
        <v>12/16/21</v>
      </c>
      <c r="J568" t="str">
        <f t="shared" si="65"/>
        <v>Dec</v>
      </c>
      <c r="K568" t="str">
        <f t="shared" si="66"/>
        <v>BTCUSD</v>
      </c>
      <c r="L568" t="str">
        <f t="shared" si="67"/>
        <v>48838.59</v>
      </c>
      <c r="M568" t="str">
        <f t="shared" si="68"/>
        <v>49466.29</v>
      </c>
      <c r="N568" t="str">
        <f t="shared" si="69"/>
        <v>47438.15</v>
      </c>
      <c r="O568" t="str">
        <f t="shared" si="70"/>
        <v>47779.8</v>
      </c>
      <c r="P568" t="str">
        <f t="shared" si="71"/>
        <v>881.67</v>
      </c>
      <c r="S568" s="21" t="s">
        <v>267</v>
      </c>
      <c r="T568" t="s">
        <v>258</v>
      </c>
      <c r="U568" t="s">
        <v>10</v>
      </c>
      <c r="V568">
        <v>46743.4</v>
      </c>
      <c r="W568">
        <v>46812.87</v>
      </c>
      <c r="X568">
        <v>44156.88</v>
      </c>
      <c r="Y568">
        <v>45181.52</v>
      </c>
      <c r="Z568">
        <v>1783.43</v>
      </c>
      <c r="AA568" t="str">
        <f>TRIM(S568)</f>
        <v>9/10/21</v>
      </c>
      <c r="AB568" t="str">
        <f>LEFT(TRIM(T568),3)</f>
        <v>Sep</v>
      </c>
      <c r="AC568" t="str">
        <f>TRIM(U568)</f>
        <v>BTCUSD</v>
      </c>
      <c r="AD568" t="str">
        <f>TRIM(V568)</f>
        <v>46743.4</v>
      </c>
      <c r="AE568" t="str">
        <f>TRIM(W568)</f>
        <v>46812.87</v>
      </c>
      <c r="AF568" t="str">
        <f>TRIM(X568)</f>
        <v>44156.88</v>
      </c>
      <c r="AG568" t="str">
        <f>TRIM(Y568)</f>
        <v>45181.52</v>
      </c>
      <c r="AH568" t="str">
        <f>TRIM(Z568)</f>
        <v>1783.43</v>
      </c>
    </row>
    <row r="569" spans="1:34" x14ac:dyDescent="0.25">
      <c r="A569" t="s">
        <v>291</v>
      </c>
      <c r="B569" t="s">
        <v>289</v>
      </c>
      <c r="C569" t="s">
        <v>10</v>
      </c>
      <c r="D569">
        <v>47899.79</v>
      </c>
      <c r="E569">
        <v>49259.3</v>
      </c>
      <c r="F569">
        <v>47372.35</v>
      </c>
      <c r="G569">
        <v>47509.65</v>
      </c>
      <c r="H569">
        <v>864.8</v>
      </c>
      <c r="I569" t="str">
        <f t="shared" si="64"/>
        <v>10/3/21</v>
      </c>
      <c r="J569" t="str">
        <f t="shared" si="65"/>
        <v>Oct</v>
      </c>
      <c r="K569" t="str">
        <f t="shared" si="66"/>
        <v>BTCUSD</v>
      </c>
      <c r="L569" t="str">
        <f t="shared" si="67"/>
        <v>47899.79</v>
      </c>
      <c r="M569" t="str">
        <f t="shared" si="68"/>
        <v>49259.3</v>
      </c>
      <c r="N569" t="str">
        <f t="shared" si="69"/>
        <v>47372.35</v>
      </c>
      <c r="O569" t="str">
        <f t="shared" si="70"/>
        <v>47509.65</v>
      </c>
      <c r="P569" t="str">
        <f t="shared" si="71"/>
        <v>864.8</v>
      </c>
      <c r="S569" s="21" t="s">
        <v>268</v>
      </c>
      <c r="T569" t="s">
        <v>258</v>
      </c>
      <c r="U569" t="s">
        <v>10</v>
      </c>
      <c r="V569">
        <v>45181.52</v>
      </c>
      <c r="W569">
        <v>46001.33</v>
      </c>
      <c r="X569">
        <v>44758.59</v>
      </c>
      <c r="Y569">
        <v>45311.46</v>
      </c>
      <c r="Z569">
        <v>685.32</v>
      </c>
      <c r="AA569" t="str">
        <f>TRIM(S569)</f>
        <v>9/11/21</v>
      </c>
      <c r="AB569" t="str">
        <f>LEFT(TRIM(T569),3)</f>
        <v>Sep</v>
      </c>
      <c r="AC569" t="str">
        <f>TRIM(U569)</f>
        <v>BTCUSD</v>
      </c>
      <c r="AD569" t="str">
        <f>TRIM(V569)</f>
        <v>45181.52</v>
      </c>
      <c r="AE569" t="str">
        <f>TRIM(W569)</f>
        <v>46001.33</v>
      </c>
      <c r="AF569" t="str">
        <f>TRIM(X569)</f>
        <v>44758.59</v>
      </c>
      <c r="AG569" t="str">
        <f>TRIM(Y569)</f>
        <v>45311.46</v>
      </c>
      <c r="AH569" t="str">
        <f>TRIM(Z569)</f>
        <v>685.32</v>
      </c>
    </row>
    <row r="570" spans="1:34" x14ac:dyDescent="0.25">
      <c r="A570" t="s">
        <v>304</v>
      </c>
      <c r="B570" t="s">
        <v>289</v>
      </c>
      <c r="C570" t="s">
        <v>10</v>
      </c>
      <c r="D570">
        <v>61624.84</v>
      </c>
      <c r="E570">
        <v>62366.080000000002</v>
      </c>
      <c r="F570">
        <v>60174.14</v>
      </c>
      <c r="G570">
        <v>61144.42</v>
      </c>
      <c r="H570">
        <v>864.57</v>
      </c>
      <c r="I570" t="str">
        <f t="shared" si="64"/>
        <v>10/16/21</v>
      </c>
      <c r="J570" t="str">
        <f t="shared" si="65"/>
        <v>Oct</v>
      </c>
      <c r="K570" t="str">
        <f t="shared" si="66"/>
        <v>BTCUSD</v>
      </c>
      <c r="L570" t="str">
        <f t="shared" si="67"/>
        <v>61624.84</v>
      </c>
      <c r="M570" t="str">
        <f t="shared" si="68"/>
        <v>62366.08</v>
      </c>
      <c r="N570" t="str">
        <f t="shared" si="69"/>
        <v>60174.14</v>
      </c>
      <c r="O570" t="str">
        <f t="shared" si="70"/>
        <v>61144.42</v>
      </c>
      <c r="P570" t="str">
        <f t="shared" si="71"/>
        <v>864.57</v>
      </c>
      <c r="S570" s="21" t="s">
        <v>269</v>
      </c>
      <c r="T570" t="s">
        <v>258</v>
      </c>
      <c r="U570" t="s">
        <v>10</v>
      </c>
      <c r="V570">
        <v>45311.46</v>
      </c>
      <c r="W570">
        <v>46504.62</v>
      </c>
      <c r="X570">
        <v>44535.26</v>
      </c>
      <c r="Y570">
        <v>44619.12</v>
      </c>
      <c r="Z570">
        <v>893.38</v>
      </c>
      <c r="AA570" t="str">
        <f>TRIM(S570)</f>
        <v>9/12/21</v>
      </c>
      <c r="AB570" t="str">
        <f>LEFT(TRIM(T570),3)</f>
        <v>Sep</v>
      </c>
      <c r="AC570" t="str">
        <f>TRIM(U570)</f>
        <v>BTCUSD</v>
      </c>
      <c r="AD570" t="str">
        <f>TRIM(V570)</f>
        <v>45311.46</v>
      </c>
      <c r="AE570" t="str">
        <f>TRIM(W570)</f>
        <v>46504.62</v>
      </c>
      <c r="AF570" t="str">
        <f>TRIM(X570)</f>
        <v>44535.26</v>
      </c>
      <c r="AG570" t="str">
        <f>TRIM(Y570)</f>
        <v>44619.12</v>
      </c>
      <c r="AH570" t="str">
        <f>TRIM(Z570)</f>
        <v>893.38</v>
      </c>
    </row>
    <row r="571" spans="1:34" x14ac:dyDescent="0.25">
      <c r="A571" t="s">
        <v>276</v>
      </c>
      <c r="B571" t="s">
        <v>258</v>
      </c>
      <c r="C571" t="s">
        <v>10</v>
      </c>
      <c r="D571">
        <v>47854.23</v>
      </c>
      <c r="E571">
        <v>48333.32</v>
      </c>
      <c r="F571">
        <v>45175.199999999997</v>
      </c>
      <c r="G571">
        <v>45553.62</v>
      </c>
      <c r="H571">
        <v>860.71</v>
      </c>
      <c r="I571" t="str">
        <f t="shared" si="64"/>
        <v>9/19/21</v>
      </c>
      <c r="J571" t="str">
        <f t="shared" si="65"/>
        <v>Sep</v>
      </c>
      <c r="K571" t="str">
        <f t="shared" si="66"/>
        <v>BTCUSD</v>
      </c>
      <c r="L571" t="str">
        <f t="shared" si="67"/>
        <v>47854.23</v>
      </c>
      <c r="M571" t="str">
        <f t="shared" si="68"/>
        <v>48333.32</v>
      </c>
      <c r="N571" t="str">
        <f t="shared" si="69"/>
        <v>45175.2</v>
      </c>
      <c r="O571" t="str">
        <f t="shared" si="70"/>
        <v>45553.62</v>
      </c>
      <c r="P571" t="str">
        <f t="shared" si="71"/>
        <v>860.71</v>
      </c>
      <c r="S571" s="21" t="s">
        <v>270</v>
      </c>
      <c r="T571" t="s">
        <v>391</v>
      </c>
      <c r="U571" t="s">
        <v>384</v>
      </c>
      <c r="V571">
        <v>4474.8100000000004</v>
      </c>
      <c r="W571">
        <v>4492.99</v>
      </c>
      <c r="X571">
        <v>4445.7</v>
      </c>
      <c r="Y571">
        <v>4468.7299999999996</v>
      </c>
      <c r="Z571">
        <v>3096390000</v>
      </c>
      <c r="AA571" t="str">
        <f>TRIM(S571)</f>
        <v>9/13/21</v>
      </c>
      <c r="AB571" t="str">
        <f>LEFT(TRIM(T571),3)</f>
        <v>Sep</v>
      </c>
      <c r="AC571" t="str">
        <f>TRIM(U571)</f>
        <v>SP500</v>
      </c>
      <c r="AD571" t="str">
        <f>TRIM(V571)</f>
        <v>4474.81</v>
      </c>
      <c r="AE571" t="str">
        <f>TRIM(W571)</f>
        <v>4492.99</v>
      </c>
      <c r="AF571" t="str">
        <f>TRIM(X571)</f>
        <v>4445.7</v>
      </c>
      <c r="AG571" t="str">
        <f>TRIM(Y571)</f>
        <v>4468.73</v>
      </c>
      <c r="AH571" t="str">
        <f>TRIM(Z571)</f>
        <v>3096390000</v>
      </c>
    </row>
    <row r="572" spans="1:34" x14ac:dyDescent="0.25">
      <c r="A572" t="s">
        <v>312</v>
      </c>
      <c r="B572" t="s">
        <v>289</v>
      </c>
      <c r="C572" t="s">
        <v>10</v>
      </c>
      <c r="D572">
        <v>61226</v>
      </c>
      <c r="E572">
        <v>62223.14</v>
      </c>
      <c r="F572">
        <v>59505</v>
      </c>
      <c r="G572">
        <v>62091.93</v>
      </c>
      <c r="H572">
        <v>848.7</v>
      </c>
      <c r="I572" t="str">
        <f t="shared" si="64"/>
        <v>10/24/21</v>
      </c>
      <c r="J572" t="str">
        <f t="shared" si="65"/>
        <v>Oct</v>
      </c>
      <c r="K572" t="str">
        <f t="shared" si="66"/>
        <v>BTCUSD</v>
      </c>
      <c r="L572" t="str">
        <f t="shared" si="67"/>
        <v>61226</v>
      </c>
      <c r="M572" t="str">
        <f t="shared" si="68"/>
        <v>62223.14</v>
      </c>
      <c r="N572" t="str">
        <f t="shared" si="69"/>
        <v>59505</v>
      </c>
      <c r="O572" t="str">
        <f t="shared" si="70"/>
        <v>62091.93</v>
      </c>
      <c r="P572" t="str">
        <f t="shared" si="71"/>
        <v>848.7</v>
      </c>
      <c r="S572" s="21" t="s">
        <v>270</v>
      </c>
      <c r="T572" t="s">
        <v>258</v>
      </c>
      <c r="U572" t="s">
        <v>10</v>
      </c>
      <c r="V572">
        <v>44619.12</v>
      </c>
      <c r="W572">
        <v>46897</v>
      </c>
      <c r="X572">
        <v>43400</v>
      </c>
      <c r="Y572">
        <v>45206.43</v>
      </c>
      <c r="Z572">
        <v>2422.25</v>
      </c>
      <c r="AA572" t="str">
        <f>TRIM(S572)</f>
        <v>9/13/21</v>
      </c>
      <c r="AB572" t="str">
        <f>LEFT(TRIM(T572),3)</f>
        <v>Sep</v>
      </c>
      <c r="AC572" t="str">
        <f>TRIM(U572)</f>
        <v>BTCUSD</v>
      </c>
      <c r="AD572" t="str">
        <f>TRIM(V572)</f>
        <v>44619.12</v>
      </c>
      <c r="AE572" t="str">
        <f>TRIM(W572)</f>
        <v>46897</v>
      </c>
      <c r="AF572" t="str">
        <f>TRIM(X572)</f>
        <v>43400</v>
      </c>
      <c r="AG572" t="str">
        <f>TRIM(Y572)</f>
        <v>45206.43</v>
      </c>
      <c r="AH572" t="str">
        <f>TRIM(Z572)</f>
        <v>2422.25</v>
      </c>
    </row>
    <row r="573" spans="1:34" x14ac:dyDescent="0.25">
      <c r="A573" t="s">
        <v>104</v>
      </c>
      <c r="B573" t="s">
        <v>100</v>
      </c>
      <c r="C573" t="s">
        <v>10</v>
      </c>
      <c r="D573">
        <v>57479.64</v>
      </c>
      <c r="E573">
        <v>59468.95</v>
      </c>
      <c r="F573">
        <v>56810.28</v>
      </c>
      <c r="G573">
        <v>58638.14</v>
      </c>
      <c r="H573">
        <v>845.18</v>
      </c>
      <c r="I573" t="str">
        <f t="shared" si="64"/>
        <v>4/5/21</v>
      </c>
      <c r="J573" t="str">
        <f t="shared" si="65"/>
        <v>Apr</v>
      </c>
      <c r="K573" t="str">
        <f t="shared" si="66"/>
        <v>BTCUSD</v>
      </c>
      <c r="L573" t="str">
        <f t="shared" si="67"/>
        <v>57479.64</v>
      </c>
      <c r="M573" t="str">
        <f t="shared" si="68"/>
        <v>59468.95</v>
      </c>
      <c r="N573" t="str">
        <f t="shared" si="69"/>
        <v>56810.28</v>
      </c>
      <c r="O573" t="str">
        <f t="shared" si="70"/>
        <v>58638.14</v>
      </c>
      <c r="P573" t="str">
        <f t="shared" si="71"/>
        <v>845.18</v>
      </c>
      <c r="S573" s="21" t="s">
        <v>271</v>
      </c>
      <c r="T573" t="s">
        <v>391</v>
      </c>
      <c r="U573" t="s">
        <v>384</v>
      </c>
      <c r="V573">
        <v>4479.33</v>
      </c>
      <c r="W573">
        <v>4485.68</v>
      </c>
      <c r="X573">
        <v>4435.46</v>
      </c>
      <c r="Y573">
        <v>4443.05</v>
      </c>
      <c r="Z573">
        <v>2568730000</v>
      </c>
      <c r="AA573" t="str">
        <f>TRIM(S573)</f>
        <v>9/14/21</v>
      </c>
      <c r="AB573" t="str">
        <f>LEFT(TRIM(T573),3)</f>
        <v>Sep</v>
      </c>
      <c r="AC573" t="str">
        <f>TRIM(U573)</f>
        <v>SP500</v>
      </c>
      <c r="AD573" t="str">
        <f>TRIM(V573)</f>
        <v>4479.33</v>
      </c>
      <c r="AE573" t="str">
        <f>TRIM(W573)</f>
        <v>4485.68</v>
      </c>
      <c r="AF573" t="str">
        <f>TRIM(X573)</f>
        <v>4435.46</v>
      </c>
      <c r="AG573" t="str">
        <f>TRIM(Y573)</f>
        <v>4443.05</v>
      </c>
      <c r="AH573" t="str">
        <f>TRIM(Z573)</f>
        <v>2568730000</v>
      </c>
    </row>
    <row r="574" spans="1:34" x14ac:dyDescent="0.25">
      <c r="A574" t="s">
        <v>102</v>
      </c>
      <c r="B574" t="s">
        <v>100</v>
      </c>
      <c r="C574" t="s">
        <v>10</v>
      </c>
      <c r="D574">
        <v>59251.040000000001</v>
      </c>
      <c r="E574">
        <v>59851.519999999997</v>
      </c>
      <c r="F574">
        <v>56500</v>
      </c>
      <c r="G574">
        <v>57557.71</v>
      </c>
      <c r="H574">
        <v>834.45</v>
      </c>
      <c r="I574" t="str">
        <f t="shared" si="64"/>
        <v>4/3/21</v>
      </c>
      <c r="J574" t="str">
        <f t="shared" si="65"/>
        <v>Apr</v>
      </c>
      <c r="K574" t="str">
        <f t="shared" si="66"/>
        <v>BTCUSD</v>
      </c>
      <c r="L574" t="str">
        <f t="shared" si="67"/>
        <v>59251.04</v>
      </c>
      <c r="M574" t="str">
        <f t="shared" si="68"/>
        <v>59851.52</v>
      </c>
      <c r="N574" t="str">
        <f t="shared" si="69"/>
        <v>56500</v>
      </c>
      <c r="O574" t="str">
        <f t="shared" si="70"/>
        <v>57557.71</v>
      </c>
      <c r="P574" t="str">
        <f t="shared" si="71"/>
        <v>834.45</v>
      </c>
      <c r="S574" s="21" t="s">
        <v>271</v>
      </c>
      <c r="T574" t="s">
        <v>258</v>
      </c>
      <c r="U574" t="s">
        <v>10</v>
      </c>
      <c r="V574">
        <v>45206.43</v>
      </c>
      <c r="W574">
        <v>47498.54</v>
      </c>
      <c r="X574">
        <v>45067.51</v>
      </c>
      <c r="Y574">
        <v>47101.27</v>
      </c>
      <c r="Z574">
        <v>1516.06</v>
      </c>
      <c r="AA574" t="str">
        <f>TRIM(S574)</f>
        <v>9/14/21</v>
      </c>
      <c r="AB574" t="str">
        <f>LEFT(TRIM(T574),3)</f>
        <v>Sep</v>
      </c>
      <c r="AC574" t="str">
        <f>TRIM(U574)</f>
        <v>BTCUSD</v>
      </c>
      <c r="AD574" t="str">
        <f>TRIM(V574)</f>
        <v>45206.43</v>
      </c>
      <c r="AE574" t="str">
        <f>TRIM(W574)</f>
        <v>47498.54</v>
      </c>
      <c r="AF574" t="str">
        <f>TRIM(X574)</f>
        <v>45067.51</v>
      </c>
      <c r="AG574" t="str">
        <f>TRIM(Y574)</f>
        <v>47101.27</v>
      </c>
      <c r="AH574" t="str">
        <f>TRIM(Z574)</f>
        <v>1516.06</v>
      </c>
    </row>
    <row r="575" spans="1:34" x14ac:dyDescent="0.25">
      <c r="A575" t="s">
        <v>204</v>
      </c>
      <c r="B575" t="s">
        <v>194</v>
      </c>
      <c r="C575" t="s">
        <v>10</v>
      </c>
      <c r="D575">
        <v>33420.839999999997</v>
      </c>
      <c r="E575">
        <v>34602</v>
      </c>
      <c r="F575">
        <v>33333.01</v>
      </c>
      <c r="G575">
        <v>34452.39</v>
      </c>
      <c r="H575">
        <v>816.86</v>
      </c>
      <c r="I575" t="str">
        <f t="shared" si="64"/>
        <v>7/11/21</v>
      </c>
      <c r="J575" t="str">
        <f t="shared" si="65"/>
        <v>Jul</v>
      </c>
      <c r="K575" t="str">
        <f t="shared" si="66"/>
        <v>BTCUSD</v>
      </c>
      <c r="L575" t="str">
        <f t="shared" si="67"/>
        <v>33420.84</v>
      </c>
      <c r="M575" t="str">
        <f t="shared" si="68"/>
        <v>34602</v>
      </c>
      <c r="N575" t="str">
        <f t="shared" si="69"/>
        <v>33333.01</v>
      </c>
      <c r="O575" t="str">
        <f t="shared" si="70"/>
        <v>34452.39</v>
      </c>
      <c r="P575" t="str">
        <f t="shared" si="71"/>
        <v>816.86</v>
      </c>
      <c r="S575" s="21" t="s">
        <v>272</v>
      </c>
      <c r="T575" t="s">
        <v>391</v>
      </c>
      <c r="U575" t="s">
        <v>384</v>
      </c>
      <c r="V575">
        <v>4447.49</v>
      </c>
      <c r="W575">
        <v>4486.87</v>
      </c>
      <c r="X575">
        <v>4438.37</v>
      </c>
      <c r="Y575">
        <v>4480.7</v>
      </c>
      <c r="Z575">
        <v>3154760000</v>
      </c>
      <c r="AA575" t="str">
        <f>TRIM(S575)</f>
        <v>9/15/21</v>
      </c>
      <c r="AB575" t="str">
        <f>LEFT(TRIM(T575),3)</f>
        <v>Sep</v>
      </c>
      <c r="AC575" t="str">
        <f>TRIM(U575)</f>
        <v>SP500</v>
      </c>
      <c r="AD575" t="str">
        <f>TRIM(V575)</f>
        <v>4447.49</v>
      </c>
      <c r="AE575" t="str">
        <f>TRIM(W575)</f>
        <v>4486.87</v>
      </c>
      <c r="AF575" t="str">
        <f>TRIM(X575)</f>
        <v>4438.37</v>
      </c>
      <c r="AG575" t="str">
        <f>TRIM(Y575)</f>
        <v>4480.7</v>
      </c>
      <c r="AH575" t="str">
        <f>TRIM(Z575)</f>
        <v>3154760000</v>
      </c>
    </row>
    <row r="576" spans="1:34" x14ac:dyDescent="0.25">
      <c r="A576" t="s">
        <v>203</v>
      </c>
      <c r="B576" t="s">
        <v>194</v>
      </c>
      <c r="C576" t="s">
        <v>10</v>
      </c>
      <c r="D576">
        <v>33799.81</v>
      </c>
      <c r="E576">
        <v>34195.26</v>
      </c>
      <c r="F576">
        <v>33046</v>
      </c>
      <c r="G576">
        <v>33420.839999999997</v>
      </c>
      <c r="H576">
        <v>803.55</v>
      </c>
      <c r="I576" t="str">
        <f t="shared" si="64"/>
        <v>7/10/21</v>
      </c>
      <c r="J576" t="str">
        <f t="shared" si="65"/>
        <v>Jul</v>
      </c>
      <c r="K576" t="str">
        <f t="shared" si="66"/>
        <v>BTCUSD</v>
      </c>
      <c r="L576" t="str">
        <f t="shared" si="67"/>
        <v>33799.81</v>
      </c>
      <c r="M576" t="str">
        <f t="shared" si="68"/>
        <v>34195.26</v>
      </c>
      <c r="N576" t="str">
        <f t="shared" si="69"/>
        <v>33046</v>
      </c>
      <c r="O576" t="str">
        <f t="shared" si="70"/>
        <v>33420.84</v>
      </c>
      <c r="P576" t="str">
        <f t="shared" si="71"/>
        <v>803.55</v>
      </c>
      <c r="S576" s="21" t="s">
        <v>272</v>
      </c>
      <c r="T576" t="s">
        <v>258</v>
      </c>
      <c r="U576" t="s">
        <v>10</v>
      </c>
      <c r="V576">
        <v>47101.27</v>
      </c>
      <c r="W576">
        <v>48455.16</v>
      </c>
      <c r="X576">
        <v>46730.15</v>
      </c>
      <c r="Y576">
        <v>47629.1</v>
      </c>
      <c r="Z576">
        <v>1276.6199999999999</v>
      </c>
      <c r="AA576" t="str">
        <f>TRIM(S576)</f>
        <v>9/15/21</v>
      </c>
      <c r="AB576" t="str">
        <f>LEFT(TRIM(T576),3)</f>
        <v>Sep</v>
      </c>
      <c r="AC576" t="str">
        <f>TRIM(U576)</f>
        <v>BTCUSD</v>
      </c>
      <c r="AD576" t="str">
        <f>TRIM(V576)</f>
        <v>47101.27</v>
      </c>
      <c r="AE576" t="str">
        <f>TRIM(W576)</f>
        <v>48455.16</v>
      </c>
      <c r="AF576" t="str">
        <f>TRIM(X576)</f>
        <v>46730.15</v>
      </c>
      <c r="AG576" t="str">
        <f>TRIM(Y576)</f>
        <v>47629.1</v>
      </c>
      <c r="AH576" t="str">
        <f>TRIM(Z576)</f>
        <v>1276.62</v>
      </c>
    </row>
    <row r="577" spans="1:34" x14ac:dyDescent="0.25">
      <c r="A577" t="s">
        <v>348</v>
      </c>
      <c r="B577" t="s">
        <v>321</v>
      </c>
      <c r="C577" t="s">
        <v>10</v>
      </c>
      <c r="D577">
        <v>54161.85</v>
      </c>
      <c r="E577">
        <v>58265.2</v>
      </c>
      <c r="F577">
        <v>53333.33</v>
      </c>
      <c r="G577">
        <v>57400.61</v>
      </c>
      <c r="H577">
        <v>790.75</v>
      </c>
      <c r="I577" t="str">
        <f t="shared" si="64"/>
        <v>11/28/21</v>
      </c>
      <c r="J577" t="str">
        <f t="shared" si="65"/>
        <v>Nov</v>
      </c>
      <c r="K577" t="str">
        <f t="shared" si="66"/>
        <v>BTCUSD</v>
      </c>
      <c r="L577" t="str">
        <f t="shared" si="67"/>
        <v>54161.85</v>
      </c>
      <c r="M577" t="str">
        <f t="shared" si="68"/>
        <v>58265.2</v>
      </c>
      <c r="N577" t="str">
        <f t="shared" si="69"/>
        <v>53333.33</v>
      </c>
      <c r="O577" t="str">
        <f t="shared" si="70"/>
        <v>57400.61</v>
      </c>
      <c r="P577" t="str">
        <f t="shared" si="71"/>
        <v>790.75</v>
      </c>
      <c r="S577" s="21" t="s">
        <v>273</v>
      </c>
      <c r="T577" t="s">
        <v>391</v>
      </c>
      <c r="U577" t="s">
        <v>384</v>
      </c>
      <c r="V577">
        <v>4477.09</v>
      </c>
      <c r="W577">
        <v>4485.87</v>
      </c>
      <c r="X577">
        <v>4443.8</v>
      </c>
      <c r="Y577">
        <v>4473.75</v>
      </c>
      <c r="Z577">
        <v>3321030000</v>
      </c>
      <c r="AA577" t="str">
        <f>TRIM(S577)</f>
        <v>9/16/21</v>
      </c>
      <c r="AB577" t="str">
        <f>LEFT(TRIM(T577),3)</f>
        <v>Sep</v>
      </c>
      <c r="AC577" t="str">
        <f>TRIM(U577)</f>
        <v>SP500</v>
      </c>
      <c r="AD577" t="str">
        <f>TRIM(V577)</f>
        <v>4477.09</v>
      </c>
      <c r="AE577" t="str">
        <f>TRIM(W577)</f>
        <v>4485.87</v>
      </c>
      <c r="AF577" t="str">
        <f>TRIM(X577)</f>
        <v>4443.8</v>
      </c>
      <c r="AG577" t="str">
        <f>TRIM(Y577)</f>
        <v>4473.75</v>
      </c>
      <c r="AH577" t="str">
        <f>TRIM(Z577)</f>
        <v>3321030000</v>
      </c>
    </row>
    <row r="578" spans="1:34" x14ac:dyDescent="0.25">
      <c r="A578" t="s">
        <v>217</v>
      </c>
      <c r="B578" t="s">
        <v>194</v>
      </c>
      <c r="C578" t="s">
        <v>10</v>
      </c>
      <c r="D578">
        <v>33689.58</v>
      </c>
      <c r="E578">
        <v>34525.5</v>
      </c>
      <c r="F578">
        <v>33582.400000000001</v>
      </c>
      <c r="G578">
        <v>34192.14</v>
      </c>
      <c r="H578">
        <v>785.46</v>
      </c>
      <c r="I578" t="str">
        <f t="shared" ref="I578:I615" si="72">TRIM(A578)</f>
        <v>7/24/21</v>
      </c>
      <c r="J578" t="str">
        <f t="shared" ref="J578:J615" si="73">LEFT(TRIM(B578),3)</f>
        <v>Jul</v>
      </c>
      <c r="K578" t="str">
        <f t="shared" ref="K578:K615" si="74">TRIM(C578)</f>
        <v>BTCUSD</v>
      </c>
      <c r="L578" t="str">
        <f t="shared" ref="L578:L615" si="75">TRIM(D578)</f>
        <v>33689.58</v>
      </c>
      <c r="M578" t="str">
        <f t="shared" ref="M578:M615" si="76">TRIM(E578)</f>
        <v>34525.5</v>
      </c>
      <c r="N578" t="str">
        <f t="shared" ref="N578:N615" si="77">TRIM(F578)</f>
        <v>33582.4</v>
      </c>
      <c r="O578" t="str">
        <f t="shared" ref="O578:O615" si="78">TRIM(G578)</f>
        <v>34192.14</v>
      </c>
      <c r="P578" t="str">
        <f t="shared" ref="P578:P615" si="79">TRIM(H578)</f>
        <v>785.46</v>
      </c>
      <c r="S578" s="21" t="s">
        <v>273</v>
      </c>
      <c r="T578" t="s">
        <v>258</v>
      </c>
      <c r="U578" t="s">
        <v>10</v>
      </c>
      <c r="V578">
        <v>47629.1</v>
      </c>
      <c r="W578">
        <v>48500</v>
      </c>
      <c r="X578">
        <v>47041.24</v>
      </c>
      <c r="Y578">
        <v>47907</v>
      </c>
      <c r="Z578">
        <v>1069.57</v>
      </c>
      <c r="AA578" t="str">
        <f>TRIM(S578)</f>
        <v>9/16/21</v>
      </c>
      <c r="AB578" t="str">
        <f>LEFT(TRIM(T578),3)</f>
        <v>Sep</v>
      </c>
      <c r="AC578" t="str">
        <f>TRIM(U578)</f>
        <v>BTCUSD</v>
      </c>
      <c r="AD578" t="str">
        <f>TRIM(V578)</f>
        <v>47629.1</v>
      </c>
      <c r="AE578" t="str">
        <f>TRIM(W578)</f>
        <v>48500</v>
      </c>
      <c r="AF578" t="str">
        <f>TRIM(X578)</f>
        <v>47041.24</v>
      </c>
      <c r="AG578" t="str">
        <f>TRIM(Y578)</f>
        <v>47907</v>
      </c>
      <c r="AH578" t="str">
        <f>TRIM(Z578)</f>
        <v>1069.57</v>
      </c>
    </row>
    <row r="579" spans="1:34" x14ac:dyDescent="0.25">
      <c r="A579" t="s">
        <v>88</v>
      </c>
      <c r="B579" t="s">
        <v>68</v>
      </c>
      <c r="C579" t="s">
        <v>10</v>
      </c>
      <c r="D579">
        <v>57833.32</v>
      </c>
      <c r="E579">
        <v>58164.58</v>
      </c>
      <c r="F579">
        <v>55500</v>
      </c>
      <c r="G579">
        <v>57551.47</v>
      </c>
      <c r="H579">
        <v>781.35</v>
      </c>
      <c r="I579" t="str">
        <f t="shared" si="72"/>
        <v>3/21/21</v>
      </c>
      <c r="J579" t="str">
        <f t="shared" si="73"/>
        <v>Mar</v>
      </c>
      <c r="K579" t="str">
        <f t="shared" si="74"/>
        <v>BTCUSD</v>
      </c>
      <c r="L579" t="str">
        <f t="shared" si="75"/>
        <v>57833.32</v>
      </c>
      <c r="M579" t="str">
        <f t="shared" si="76"/>
        <v>58164.58</v>
      </c>
      <c r="N579" t="str">
        <f t="shared" si="77"/>
        <v>55500</v>
      </c>
      <c r="O579" t="str">
        <f t="shared" si="78"/>
        <v>57551.47</v>
      </c>
      <c r="P579" t="str">
        <f t="shared" si="79"/>
        <v>781.35</v>
      </c>
      <c r="S579" s="21" t="s">
        <v>274</v>
      </c>
      <c r="T579" t="s">
        <v>391</v>
      </c>
      <c r="U579" t="s">
        <v>384</v>
      </c>
      <c r="V579">
        <v>4469.74</v>
      </c>
      <c r="W579">
        <v>4471.5200000000004</v>
      </c>
      <c r="X579">
        <v>4427.76</v>
      </c>
      <c r="Y579">
        <v>4432.99</v>
      </c>
      <c r="Z579">
        <v>5622210000</v>
      </c>
      <c r="AA579" t="str">
        <f>TRIM(S579)</f>
        <v>9/17/21</v>
      </c>
      <c r="AB579" t="str">
        <f>LEFT(TRIM(T579),3)</f>
        <v>Sep</v>
      </c>
      <c r="AC579" t="str">
        <f>TRIM(U579)</f>
        <v>SP500</v>
      </c>
      <c r="AD579" t="str">
        <f>TRIM(V579)</f>
        <v>4469.74</v>
      </c>
      <c r="AE579" t="str">
        <f>TRIM(W579)</f>
        <v>4471.52</v>
      </c>
      <c r="AF579" t="str">
        <f>TRIM(X579)</f>
        <v>4427.76</v>
      </c>
      <c r="AG579" t="str">
        <f>TRIM(Y579)</f>
        <v>4432.99</v>
      </c>
      <c r="AH579" t="str">
        <f>TRIM(Z579)</f>
        <v>5622210000</v>
      </c>
    </row>
    <row r="580" spans="1:34" x14ac:dyDescent="0.25">
      <c r="A580" t="s">
        <v>363</v>
      </c>
      <c r="B580" t="s">
        <v>352</v>
      </c>
      <c r="C580" t="s">
        <v>10</v>
      </c>
      <c r="D580">
        <v>49333.66</v>
      </c>
      <c r="E580">
        <v>50808.480000000003</v>
      </c>
      <c r="F580">
        <v>48490.81</v>
      </c>
      <c r="G580">
        <v>48899.75</v>
      </c>
      <c r="H580">
        <v>779.55</v>
      </c>
      <c r="I580" t="str">
        <f t="shared" si="72"/>
        <v>12/12/21</v>
      </c>
      <c r="J580" t="str">
        <f t="shared" si="73"/>
        <v>Dec</v>
      </c>
      <c r="K580" t="str">
        <f t="shared" si="74"/>
        <v>BTCUSD</v>
      </c>
      <c r="L580" t="str">
        <f t="shared" si="75"/>
        <v>49333.66</v>
      </c>
      <c r="M580" t="str">
        <f t="shared" si="76"/>
        <v>50808.48</v>
      </c>
      <c r="N580" t="str">
        <f t="shared" si="77"/>
        <v>48490.81</v>
      </c>
      <c r="O580" t="str">
        <f t="shared" si="78"/>
        <v>48899.75</v>
      </c>
      <c r="P580" t="str">
        <f t="shared" si="79"/>
        <v>779.55</v>
      </c>
      <c r="S580" s="21" t="s">
        <v>274</v>
      </c>
      <c r="T580" t="s">
        <v>258</v>
      </c>
      <c r="U580" t="s">
        <v>10</v>
      </c>
      <c r="V580">
        <v>47907</v>
      </c>
      <c r="W580">
        <v>48165.96</v>
      </c>
      <c r="X580">
        <v>46754.93</v>
      </c>
      <c r="Y580">
        <v>47962.79</v>
      </c>
      <c r="Z580">
        <v>1247.3800000000001</v>
      </c>
      <c r="AA580" t="str">
        <f>TRIM(S580)</f>
        <v>9/17/21</v>
      </c>
      <c r="AB580" t="str">
        <f>LEFT(TRIM(T580),3)</f>
        <v>Sep</v>
      </c>
      <c r="AC580" t="str">
        <f>TRIM(U580)</f>
        <v>BTCUSD</v>
      </c>
      <c r="AD580" t="str">
        <f>TRIM(V580)</f>
        <v>47907</v>
      </c>
      <c r="AE580" t="str">
        <f>TRIM(W580)</f>
        <v>48165.96</v>
      </c>
      <c r="AF580" t="str">
        <f>TRIM(X580)</f>
        <v>46754.93</v>
      </c>
      <c r="AG580" t="str">
        <f>TRIM(Y580)</f>
        <v>47962.79</v>
      </c>
      <c r="AH580" t="str">
        <f>TRIM(Z580)</f>
        <v>1247.38</v>
      </c>
    </row>
    <row r="581" spans="1:34" x14ac:dyDescent="0.25">
      <c r="A581" t="s">
        <v>340</v>
      </c>
      <c r="B581" t="s">
        <v>321</v>
      </c>
      <c r="C581" t="s">
        <v>10</v>
      </c>
      <c r="D581">
        <v>58596.83</v>
      </c>
      <c r="E581">
        <v>59886.11</v>
      </c>
      <c r="F581">
        <v>57442</v>
      </c>
      <c r="G581">
        <v>58741.06</v>
      </c>
      <c r="H581">
        <v>777.79</v>
      </c>
      <c r="I581" t="str">
        <f t="shared" si="72"/>
        <v>11/20/21</v>
      </c>
      <c r="J581" t="str">
        <f t="shared" si="73"/>
        <v>Nov</v>
      </c>
      <c r="K581" t="str">
        <f t="shared" si="74"/>
        <v>BTCUSD</v>
      </c>
      <c r="L581" t="str">
        <f t="shared" si="75"/>
        <v>58596.83</v>
      </c>
      <c r="M581" t="str">
        <f t="shared" si="76"/>
        <v>59886.11</v>
      </c>
      <c r="N581" t="str">
        <f t="shared" si="77"/>
        <v>57442</v>
      </c>
      <c r="O581" t="str">
        <f t="shared" si="78"/>
        <v>58741.06</v>
      </c>
      <c r="P581" t="str">
        <f t="shared" si="79"/>
        <v>777.79</v>
      </c>
      <c r="S581" s="21" t="s">
        <v>275</v>
      </c>
      <c r="T581" t="s">
        <v>258</v>
      </c>
      <c r="U581" t="s">
        <v>10</v>
      </c>
      <c r="V581">
        <v>47962.79</v>
      </c>
      <c r="W581">
        <v>48808.97</v>
      </c>
      <c r="X581">
        <v>47613.93</v>
      </c>
      <c r="Y581">
        <v>47854.23</v>
      </c>
      <c r="Z581">
        <v>671.36</v>
      </c>
      <c r="AA581" t="str">
        <f>TRIM(S581)</f>
        <v>9/18/21</v>
      </c>
      <c r="AB581" t="str">
        <f>LEFT(TRIM(T581),3)</f>
        <v>Sep</v>
      </c>
      <c r="AC581" t="str">
        <f>TRIM(U581)</f>
        <v>BTCUSD</v>
      </c>
      <c r="AD581" t="str">
        <f>TRIM(V581)</f>
        <v>47962.79</v>
      </c>
      <c r="AE581" t="str">
        <f>TRIM(W581)</f>
        <v>48808.97</v>
      </c>
      <c r="AF581" t="str">
        <f>TRIM(X581)</f>
        <v>47613.93</v>
      </c>
      <c r="AG581" t="str">
        <f>TRIM(Y581)</f>
        <v>47854.23</v>
      </c>
      <c r="AH581" t="str">
        <f>TRIM(Z581)</f>
        <v>671.36</v>
      </c>
    </row>
    <row r="582" spans="1:34" x14ac:dyDescent="0.25">
      <c r="A582" t="s">
        <v>87</v>
      </c>
      <c r="B582" t="s">
        <v>68</v>
      </c>
      <c r="C582" t="s">
        <v>10</v>
      </c>
      <c r="D582">
        <v>58428.9</v>
      </c>
      <c r="E582">
        <v>59880</v>
      </c>
      <c r="F582">
        <v>57469.36</v>
      </c>
      <c r="G582">
        <v>57833.32</v>
      </c>
      <c r="H582">
        <v>774.22</v>
      </c>
      <c r="I582" t="str">
        <f t="shared" si="72"/>
        <v>3/20/21</v>
      </c>
      <c r="J582" t="str">
        <f t="shared" si="73"/>
        <v>Mar</v>
      </c>
      <c r="K582" t="str">
        <f t="shared" si="74"/>
        <v>BTCUSD</v>
      </c>
      <c r="L582" t="str">
        <f t="shared" si="75"/>
        <v>58428.9</v>
      </c>
      <c r="M582" t="str">
        <f t="shared" si="76"/>
        <v>59880</v>
      </c>
      <c r="N582" t="str">
        <f t="shared" si="77"/>
        <v>57469.36</v>
      </c>
      <c r="O582" t="str">
        <f t="shared" si="78"/>
        <v>57833.32</v>
      </c>
      <c r="P582" t="str">
        <f t="shared" si="79"/>
        <v>774.22</v>
      </c>
      <c r="S582" s="21" t="s">
        <v>276</v>
      </c>
      <c r="T582" t="s">
        <v>258</v>
      </c>
      <c r="U582" t="s">
        <v>10</v>
      </c>
      <c r="V582">
        <v>47854.23</v>
      </c>
      <c r="W582">
        <v>48333.32</v>
      </c>
      <c r="X582">
        <v>45175.199999999997</v>
      </c>
      <c r="Y582">
        <v>45553.62</v>
      </c>
      <c r="Z582">
        <v>860.71</v>
      </c>
      <c r="AA582" t="str">
        <f>TRIM(S582)</f>
        <v>9/19/21</v>
      </c>
      <c r="AB582" t="str">
        <f>LEFT(TRIM(T582),3)</f>
        <v>Sep</v>
      </c>
      <c r="AC582" t="str">
        <f>TRIM(U582)</f>
        <v>BTCUSD</v>
      </c>
      <c r="AD582" t="str">
        <f>TRIM(V582)</f>
        <v>47854.23</v>
      </c>
      <c r="AE582" t="str">
        <f>TRIM(W582)</f>
        <v>48333.32</v>
      </c>
      <c r="AF582" t="str">
        <f>TRIM(X582)</f>
        <v>45175.2</v>
      </c>
      <c r="AG582" t="str">
        <f>TRIM(Y582)</f>
        <v>45553.62</v>
      </c>
      <c r="AH582" t="str">
        <f>TRIM(Z582)</f>
        <v>860.71</v>
      </c>
    </row>
    <row r="583" spans="1:34" x14ac:dyDescent="0.25">
      <c r="A583" t="s">
        <v>361</v>
      </c>
      <c r="B583" t="s">
        <v>352</v>
      </c>
      <c r="C583" t="s">
        <v>10</v>
      </c>
      <c r="D583">
        <v>48405.03</v>
      </c>
      <c r="E583">
        <v>49243</v>
      </c>
      <c r="F583">
        <v>46759.199999999997</v>
      </c>
      <c r="G583">
        <v>48331.11</v>
      </c>
      <c r="H583">
        <v>766.72</v>
      </c>
      <c r="I583" t="str">
        <f t="shared" si="72"/>
        <v>12/10/21</v>
      </c>
      <c r="J583" t="str">
        <f t="shared" si="73"/>
        <v>Dec</v>
      </c>
      <c r="K583" t="str">
        <f t="shared" si="74"/>
        <v>BTCUSD</v>
      </c>
      <c r="L583" t="str">
        <f t="shared" si="75"/>
        <v>48405.03</v>
      </c>
      <c r="M583" t="str">
        <f t="shared" si="76"/>
        <v>49243</v>
      </c>
      <c r="N583" t="str">
        <f t="shared" si="77"/>
        <v>46759.2</v>
      </c>
      <c r="O583" t="str">
        <f t="shared" si="78"/>
        <v>48331.11</v>
      </c>
      <c r="P583" t="str">
        <f t="shared" si="79"/>
        <v>766.72</v>
      </c>
      <c r="S583" s="21" t="s">
        <v>259</v>
      </c>
      <c r="T583" t="s">
        <v>391</v>
      </c>
      <c r="U583" t="s">
        <v>384</v>
      </c>
      <c r="V583">
        <v>4534.4799999999996</v>
      </c>
      <c r="W583">
        <v>4545.8500000000004</v>
      </c>
      <c r="X583">
        <v>4524.66</v>
      </c>
      <c r="Y583">
        <v>4536.95</v>
      </c>
      <c r="Z583">
        <v>2897010000</v>
      </c>
      <c r="AA583" t="str">
        <f>TRIM(S583)</f>
        <v>9/2/21</v>
      </c>
      <c r="AB583" t="str">
        <f>LEFT(TRIM(T583),3)</f>
        <v>Sep</v>
      </c>
      <c r="AC583" t="str">
        <f>TRIM(U583)</f>
        <v>SP500</v>
      </c>
      <c r="AD583" t="str">
        <f>TRIM(V583)</f>
        <v>4534.48</v>
      </c>
      <c r="AE583" t="str">
        <f>TRIM(W583)</f>
        <v>4545.85</v>
      </c>
      <c r="AF583" t="str">
        <f>TRIM(X583)</f>
        <v>4524.66</v>
      </c>
      <c r="AG583" t="str">
        <f>TRIM(Y583)</f>
        <v>4536.95</v>
      </c>
      <c r="AH583" t="str">
        <f>TRIM(Z583)</f>
        <v>2897010000</v>
      </c>
    </row>
    <row r="584" spans="1:34" x14ac:dyDescent="0.25">
      <c r="A584" t="s">
        <v>210</v>
      </c>
      <c r="B584" t="s">
        <v>194</v>
      </c>
      <c r="C584" t="s">
        <v>10</v>
      </c>
      <c r="D584">
        <v>31313.83</v>
      </c>
      <c r="E584">
        <v>32437.07</v>
      </c>
      <c r="F584">
        <v>31206.23</v>
      </c>
      <c r="G584">
        <v>32169.82</v>
      </c>
      <c r="H584">
        <v>765.31</v>
      </c>
      <c r="I584" t="str">
        <f t="shared" si="72"/>
        <v>7/17/21</v>
      </c>
      <c r="J584" t="str">
        <f t="shared" si="73"/>
        <v>Jul</v>
      </c>
      <c r="K584" t="str">
        <f t="shared" si="74"/>
        <v>BTCUSD</v>
      </c>
      <c r="L584" t="str">
        <f t="shared" si="75"/>
        <v>31313.83</v>
      </c>
      <c r="M584" t="str">
        <f t="shared" si="76"/>
        <v>32437.07</v>
      </c>
      <c r="N584" t="str">
        <f t="shared" si="77"/>
        <v>31206.23</v>
      </c>
      <c r="O584" t="str">
        <f t="shared" si="78"/>
        <v>32169.82</v>
      </c>
      <c r="P584" t="str">
        <f t="shared" si="79"/>
        <v>765.31</v>
      </c>
      <c r="S584" s="21" t="s">
        <v>259</v>
      </c>
      <c r="T584" t="s">
        <v>258</v>
      </c>
      <c r="U584" t="s">
        <v>10</v>
      </c>
      <c r="V584">
        <v>49596.74</v>
      </c>
      <c r="W584">
        <v>50412</v>
      </c>
      <c r="X584">
        <v>48358.879999999997</v>
      </c>
      <c r="Y584">
        <v>49485</v>
      </c>
      <c r="Z584">
        <v>885.44</v>
      </c>
      <c r="AA584" t="str">
        <f>TRIM(S584)</f>
        <v>9/2/21</v>
      </c>
      <c r="AB584" t="str">
        <f>LEFT(TRIM(T584),3)</f>
        <v>Sep</v>
      </c>
      <c r="AC584" t="str">
        <f>TRIM(U584)</f>
        <v>BTCUSD</v>
      </c>
      <c r="AD584" t="str">
        <f>TRIM(V584)</f>
        <v>49596.74</v>
      </c>
      <c r="AE584" t="str">
        <f>TRIM(W584)</f>
        <v>50412</v>
      </c>
      <c r="AF584" t="str">
        <f>TRIM(X584)</f>
        <v>48358.88</v>
      </c>
      <c r="AG584" t="str">
        <f>TRIM(Y584)</f>
        <v>49485</v>
      </c>
      <c r="AH584" t="str">
        <f>TRIM(Z584)</f>
        <v>885.44</v>
      </c>
    </row>
    <row r="585" spans="1:34" x14ac:dyDescent="0.25">
      <c r="A585" t="s">
        <v>107</v>
      </c>
      <c r="B585" t="s">
        <v>100</v>
      </c>
      <c r="C585" t="s">
        <v>10</v>
      </c>
      <c r="D585">
        <v>56559.59</v>
      </c>
      <c r="E585">
        <v>58400</v>
      </c>
      <c r="F585">
        <v>56370.7</v>
      </c>
      <c r="G585">
        <v>58014.19</v>
      </c>
      <c r="H585">
        <v>762.92</v>
      </c>
      <c r="I585" t="str">
        <f t="shared" si="72"/>
        <v>4/8/21</v>
      </c>
      <c r="J585" t="str">
        <f t="shared" si="73"/>
        <v>Apr</v>
      </c>
      <c r="K585" t="str">
        <f t="shared" si="74"/>
        <v>BTCUSD</v>
      </c>
      <c r="L585" t="str">
        <f t="shared" si="75"/>
        <v>56559.59</v>
      </c>
      <c r="M585" t="str">
        <f t="shared" si="76"/>
        <v>58400</v>
      </c>
      <c r="N585" t="str">
        <f t="shared" si="77"/>
        <v>56370.7</v>
      </c>
      <c r="O585" t="str">
        <f t="shared" si="78"/>
        <v>58014.19</v>
      </c>
      <c r="P585" t="str">
        <f t="shared" si="79"/>
        <v>762.92</v>
      </c>
      <c r="S585" s="21" t="s">
        <v>277</v>
      </c>
      <c r="T585" t="s">
        <v>391</v>
      </c>
      <c r="U585" t="s">
        <v>384</v>
      </c>
      <c r="V585">
        <v>4402.95</v>
      </c>
      <c r="W585">
        <v>4402.95</v>
      </c>
      <c r="X585">
        <v>4305.91</v>
      </c>
      <c r="Y585">
        <v>4357.7299999999996</v>
      </c>
      <c r="Z585">
        <v>3773680000</v>
      </c>
      <c r="AA585" t="str">
        <f>TRIM(S585)</f>
        <v>9/20/21</v>
      </c>
      <c r="AB585" t="str">
        <f>LEFT(TRIM(T585),3)</f>
        <v>Sep</v>
      </c>
      <c r="AC585" t="str">
        <f>TRIM(U585)</f>
        <v>SP500</v>
      </c>
      <c r="AD585" t="str">
        <f>TRIM(V585)</f>
        <v>4402.95</v>
      </c>
      <c r="AE585" t="str">
        <f>TRIM(W585)</f>
        <v>4402.95</v>
      </c>
      <c r="AF585" t="str">
        <f>TRIM(X585)</f>
        <v>4305.91</v>
      </c>
      <c r="AG585" t="str">
        <f>TRIM(Y585)</f>
        <v>4357.73</v>
      </c>
      <c r="AH585" t="str">
        <f>TRIM(Z585)</f>
        <v>3773680000</v>
      </c>
    </row>
    <row r="586" spans="1:34" x14ac:dyDescent="0.25">
      <c r="A586" t="s">
        <v>290</v>
      </c>
      <c r="B586" t="s">
        <v>289</v>
      </c>
      <c r="C586" t="s">
        <v>10</v>
      </c>
      <c r="D586">
        <v>47555.51</v>
      </c>
      <c r="E586">
        <v>48346.7</v>
      </c>
      <c r="F586">
        <v>47144</v>
      </c>
      <c r="G586">
        <v>47899.79</v>
      </c>
      <c r="H586">
        <v>761.86</v>
      </c>
      <c r="I586" t="str">
        <f t="shared" si="72"/>
        <v>10/2/21</v>
      </c>
      <c r="J586" t="str">
        <f t="shared" si="73"/>
        <v>Oct</v>
      </c>
      <c r="K586" t="str">
        <f t="shared" si="74"/>
        <v>BTCUSD</v>
      </c>
      <c r="L586" t="str">
        <f t="shared" si="75"/>
        <v>47555.51</v>
      </c>
      <c r="M586" t="str">
        <f t="shared" si="76"/>
        <v>48346.7</v>
      </c>
      <c r="N586" t="str">
        <f t="shared" si="77"/>
        <v>47144</v>
      </c>
      <c r="O586" t="str">
        <f t="shared" si="78"/>
        <v>47899.79</v>
      </c>
      <c r="P586" t="str">
        <f t="shared" si="79"/>
        <v>761.86</v>
      </c>
      <c r="S586" s="21" t="s">
        <v>277</v>
      </c>
      <c r="T586" t="s">
        <v>258</v>
      </c>
      <c r="U586" t="s">
        <v>10</v>
      </c>
      <c r="V586">
        <v>45553.62</v>
      </c>
      <c r="W586">
        <v>45837.9</v>
      </c>
      <c r="X586">
        <v>40137.980000000003</v>
      </c>
      <c r="Y586">
        <v>42688.03</v>
      </c>
      <c r="Z586">
        <v>4373.38</v>
      </c>
      <c r="AA586" t="str">
        <f>TRIM(S586)</f>
        <v>9/20/21</v>
      </c>
      <c r="AB586" t="str">
        <f>LEFT(TRIM(T586),3)</f>
        <v>Sep</v>
      </c>
      <c r="AC586" t="str">
        <f>TRIM(U586)</f>
        <v>BTCUSD</v>
      </c>
      <c r="AD586" t="str">
        <f>TRIM(V586)</f>
        <v>45553.62</v>
      </c>
      <c r="AE586" t="str">
        <f>TRIM(W586)</f>
        <v>45837.9</v>
      </c>
      <c r="AF586" t="str">
        <f>TRIM(X586)</f>
        <v>40137.98</v>
      </c>
      <c r="AG586" t="str">
        <f>TRIM(Y586)</f>
        <v>42688.03</v>
      </c>
      <c r="AH586" t="str">
        <f>TRIM(Z586)</f>
        <v>4373.38</v>
      </c>
    </row>
    <row r="587" spans="1:34" x14ac:dyDescent="0.25">
      <c r="A587" t="s">
        <v>101</v>
      </c>
      <c r="B587" t="s">
        <v>100</v>
      </c>
      <c r="C587" t="s">
        <v>10</v>
      </c>
      <c r="D587">
        <v>59800</v>
      </c>
      <c r="E587">
        <v>59950</v>
      </c>
      <c r="F587">
        <v>58485.68</v>
      </c>
      <c r="G587">
        <v>59251.040000000001</v>
      </c>
      <c r="H587">
        <v>760.64</v>
      </c>
      <c r="I587" t="str">
        <f t="shared" si="72"/>
        <v>4/2/21</v>
      </c>
      <c r="J587" t="str">
        <f t="shared" si="73"/>
        <v>Apr</v>
      </c>
      <c r="K587" t="str">
        <f t="shared" si="74"/>
        <v>BTCUSD</v>
      </c>
      <c r="L587" t="str">
        <f t="shared" si="75"/>
        <v>59800</v>
      </c>
      <c r="M587" t="str">
        <f t="shared" si="76"/>
        <v>59950</v>
      </c>
      <c r="N587" t="str">
        <f t="shared" si="77"/>
        <v>58485.68</v>
      </c>
      <c r="O587" t="str">
        <f t="shared" si="78"/>
        <v>59251.04</v>
      </c>
      <c r="P587" t="str">
        <f t="shared" si="79"/>
        <v>760.64</v>
      </c>
      <c r="S587" s="21" t="s">
        <v>278</v>
      </c>
      <c r="T587" t="s">
        <v>391</v>
      </c>
      <c r="U587" t="s">
        <v>384</v>
      </c>
      <c r="V587">
        <v>4374.45</v>
      </c>
      <c r="W587">
        <v>4394.87</v>
      </c>
      <c r="X587">
        <v>4347.96</v>
      </c>
      <c r="Y587">
        <v>4354.1899999999996</v>
      </c>
      <c r="Z587">
        <v>3044300000</v>
      </c>
      <c r="AA587" t="str">
        <f>TRIM(S587)</f>
        <v>9/21/21</v>
      </c>
      <c r="AB587" t="str">
        <f>LEFT(TRIM(T587),3)</f>
        <v>Sep</v>
      </c>
      <c r="AC587" t="str">
        <f>TRIM(U587)</f>
        <v>SP500</v>
      </c>
      <c r="AD587" t="str">
        <f>TRIM(V587)</f>
        <v>4374.45</v>
      </c>
      <c r="AE587" t="str">
        <f>TRIM(W587)</f>
        <v>4394.87</v>
      </c>
      <c r="AF587" t="str">
        <f>TRIM(X587)</f>
        <v>4347.96</v>
      </c>
      <c r="AG587" t="str">
        <f>TRIM(Y587)</f>
        <v>4354.19</v>
      </c>
      <c r="AH587" t="str">
        <f>TRIM(Z587)</f>
        <v>3044300000</v>
      </c>
    </row>
    <row r="588" spans="1:34" x14ac:dyDescent="0.25">
      <c r="A588" t="s">
        <v>326</v>
      </c>
      <c r="B588" t="s">
        <v>321</v>
      </c>
      <c r="C588" t="s">
        <v>10</v>
      </c>
      <c r="D588">
        <v>61172.03</v>
      </c>
      <c r="E588">
        <v>62338.16</v>
      </c>
      <c r="F588">
        <v>60120</v>
      </c>
      <c r="G588">
        <v>62199.69</v>
      </c>
      <c r="H588">
        <v>758.38</v>
      </c>
      <c r="I588" t="str">
        <f t="shared" si="72"/>
        <v>11/6/21</v>
      </c>
      <c r="J588" t="str">
        <f t="shared" si="73"/>
        <v>Nov</v>
      </c>
      <c r="K588" t="str">
        <f t="shared" si="74"/>
        <v>BTCUSD</v>
      </c>
      <c r="L588" t="str">
        <f t="shared" si="75"/>
        <v>61172.03</v>
      </c>
      <c r="M588" t="str">
        <f t="shared" si="76"/>
        <v>62338.16</v>
      </c>
      <c r="N588" t="str">
        <f t="shared" si="77"/>
        <v>60120</v>
      </c>
      <c r="O588" t="str">
        <f t="shared" si="78"/>
        <v>62199.69</v>
      </c>
      <c r="P588" t="str">
        <f t="shared" si="79"/>
        <v>758.38</v>
      </c>
      <c r="S588" s="21" t="s">
        <v>278</v>
      </c>
      <c r="T588" t="s">
        <v>258</v>
      </c>
      <c r="U588" t="s">
        <v>10</v>
      </c>
      <c r="V588">
        <v>42688.03</v>
      </c>
      <c r="W588">
        <v>43655.53</v>
      </c>
      <c r="X588">
        <v>39590</v>
      </c>
      <c r="Y588">
        <v>42089.88</v>
      </c>
      <c r="Z588">
        <v>2962.61</v>
      </c>
      <c r="AA588" t="str">
        <f>TRIM(S588)</f>
        <v>9/21/21</v>
      </c>
      <c r="AB588" t="str">
        <f>LEFT(TRIM(T588),3)</f>
        <v>Sep</v>
      </c>
      <c r="AC588" t="str">
        <f>TRIM(U588)</f>
        <v>BTCUSD</v>
      </c>
      <c r="AD588" t="str">
        <f>TRIM(V588)</f>
        <v>42688.03</v>
      </c>
      <c r="AE588" t="str">
        <f>TRIM(W588)</f>
        <v>43655.53</v>
      </c>
      <c r="AF588" t="str">
        <f>TRIM(X588)</f>
        <v>39590</v>
      </c>
      <c r="AG588" t="str">
        <f>TRIM(Y588)</f>
        <v>42089.88</v>
      </c>
      <c r="AH588" t="str">
        <f>TRIM(Z588)</f>
        <v>2962.61</v>
      </c>
    </row>
    <row r="589" spans="1:34" x14ac:dyDescent="0.25">
      <c r="A589" t="s">
        <v>94</v>
      </c>
      <c r="B589" t="s">
        <v>68</v>
      </c>
      <c r="C589" t="s">
        <v>10</v>
      </c>
      <c r="D589">
        <v>54804.02</v>
      </c>
      <c r="E589">
        <v>56624.33</v>
      </c>
      <c r="F589">
        <v>53990</v>
      </c>
      <c r="G589">
        <v>56094.03</v>
      </c>
      <c r="H589">
        <v>730.37</v>
      </c>
      <c r="I589" t="str">
        <f t="shared" si="72"/>
        <v>3/27/21</v>
      </c>
      <c r="J589" t="str">
        <f t="shared" si="73"/>
        <v>Mar</v>
      </c>
      <c r="K589" t="str">
        <f t="shared" si="74"/>
        <v>BTCUSD</v>
      </c>
      <c r="L589" t="str">
        <f t="shared" si="75"/>
        <v>54804.02</v>
      </c>
      <c r="M589" t="str">
        <f t="shared" si="76"/>
        <v>56624.33</v>
      </c>
      <c r="N589" t="str">
        <f t="shared" si="77"/>
        <v>53990</v>
      </c>
      <c r="O589" t="str">
        <f t="shared" si="78"/>
        <v>56094.03</v>
      </c>
      <c r="P589" t="str">
        <f t="shared" si="79"/>
        <v>730.37</v>
      </c>
      <c r="S589" s="21" t="s">
        <v>279</v>
      </c>
      <c r="T589" t="s">
        <v>391</v>
      </c>
      <c r="U589" t="s">
        <v>384</v>
      </c>
      <c r="V589">
        <v>4367.43</v>
      </c>
      <c r="W589">
        <v>4416.75</v>
      </c>
      <c r="X589">
        <v>4367.43</v>
      </c>
      <c r="Y589">
        <v>4395.6400000000003</v>
      </c>
      <c r="Z589">
        <v>3273670000</v>
      </c>
      <c r="AA589" t="str">
        <f>TRIM(S589)</f>
        <v>9/22/21</v>
      </c>
      <c r="AB589" t="str">
        <f>LEFT(TRIM(T589),3)</f>
        <v>Sep</v>
      </c>
      <c r="AC589" t="str">
        <f>TRIM(U589)</f>
        <v>SP500</v>
      </c>
      <c r="AD589" t="str">
        <f>TRIM(V589)</f>
        <v>4367.43</v>
      </c>
      <c r="AE589" t="str">
        <f>TRIM(W589)</f>
        <v>4416.75</v>
      </c>
      <c r="AF589" t="str">
        <f>TRIM(X589)</f>
        <v>4367.43</v>
      </c>
      <c r="AG589" t="str">
        <f>TRIM(Y589)</f>
        <v>4395.64</v>
      </c>
      <c r="AH589" t="str">
        <f>TRIM(Z589)</f>
        <v>3273670000</v>
      </c>
    </row>
    <row r="590" spans="1:34" x14ac:dyDescent="0.25">
      <c r="A590" t="s">
        <v>373</v>
      </c>
      <c r="B590" t="s">
        <v>352</v>
      </c>
      <c r="C590" t="s">
        <v>10</v>
      </c>
      <c r="D590">
        <v>49263.44</v>
      </c>
      <c r="E590">
        <v>49548.86</v>
      </c>
      <c r="F590">
        <v>48063.360000000001</v>
      </c>
      <c r="G590">
        <v>48545.38</v>
      </c>
      <c r="H590">
        <v>726.8</v>
      </c>
      <c r="I590" t="str">
        <f t="shared" si="72"/>
        <v>12/22/21</v>
      </c>
      <c r="J590" t="str">
        <f t="shared" si="73"/>
        <v>Dec</v>
      </c>
      <c r="K590" t="str">
        <f t="shared" si="74"/>
        <v>BTCUSD</v>
      </c>
      <c r="L590" t="str">
        <f t="shared" si="75"/>
        <v>49263.44</v>
      </c>
      <c r="M590" t="str">
        <f t="shared" si="76"/>
        <v>49548.86</v>
      </c>
      <c r="N590" t="str">
        <f t="shared" si="77"/>
        <v>48063.36</v>
      </c>
      <c r="O590" t="str">
        <f t="shared" si="78"/>
        <v>48545.38</v>
      </c>
      <c r="P590" t="str">
        <f t="shared" si="79"/>
        <v>726.8</v>
      </c>
      <c r="S590" s="21" t="s">
        <v>279</v>
      </c>
      <c r="T590" t="s">
        <v>258</v>
      </c>
      <c r="U590" t="s">
        <v>10</v>
      </c>
      <c r="V590">
        <v>42089.88</v>
      </c>
      <c r="W590">
        <v>44231.92</v>
      </c>
      <c r="X590">
        <v>41836.589999999997</v>
      </c>
      <c r="Y590">
        <v>44094.55</v>
      </c>
      <c r="Z590">
        <v>1238.6099999999999</v>
      </c>
      <c r="AA590" t="str">
        <f>TRIM(S590)</f>
        <v>9/22/21</v>
      </c>
      <c r="AB590" t="str">
        <f>LEFT(TRIM(T590),3)</f>
        <v>Sep</v>
      </c>
      <c r="AC590" t="str">
        <f>TRIM(U590)</f>
        <v>BTCUSD</v>
      </c>
      <c r="AD590" t="str">
        <f>TRIM(V590)</f>
        <v>42089.88</v>
      </c>
      <c r="AE590" t="str">
        <f>TRIM(W590)</f>
        <v>44231.92</v>
      </c>
      <c r="AF590" t="str">
        <f>TRIM(X590)</f>
        <v>41836.59</v>
      </c>
      <c r="AG590" t="str">
        <f>TRIM(Y590)</f>
        <v>44094.55</v>
      </c>
      <c r="AH590" t="str">
        <f>TRIM(Z590)</f>
        <v>1238.61</v>
      </c>
    </row>
    <row r="591" spans="1:34" x14ac:dyDescent="0.25">
      <c r="A591" t="s">
        <v>297</v>
      </c>
      <c r="B591" t="s">
        <v>289</v>
      </c>
      <c r="C591" t="s">
        <v>10</v>
      </c>
      <c r="D591">
        <v>54588</v>
      </c>
      <c r="E591">
        <v>55486.87</v>
      </c>
      <c r="F591">
        <v>54115.27</v>
      </c>
      <c r="G591">
        <v>55043.76</v>
      </c>
      <c r="H591">
        <v>707.72</v>
      </c>
      <c r="I591" t="str">
        <f t="shared" si="72"/>
        <v>10/9/21</v>
      </c>
      <c r="J591" t="str">
        <f t="shared" si="73"/>
        <v>Oct</v>
      </c>
      <c r="K591" t="str">
        <f t="shared" si="74"/>
        <v>BTCUSD</v>
      </c>
      <c r="L591" t="str">
        <f t="shared" si="75"/>
        <v>54588</v>
      </c>
      <c r="M591" t="str">
        <f t="shared" si="76"/>
        <v>55486.87</v>
      </c>
      <c r="N591" t="str">
        <f t="shared" si="77"/>
        <v>54115.27</v>
      </c>
      <c r="O591" t="str">
        <f t="shared" si="78"/>
        <v>55043.76</v>
      </c>
      <c r="P591" t="str">
        <f t="shared" si="79"/>
        <v>707.72</v>
      </c>
      <c r="S591" s="21" t="s">
        <v>280</v>
      </c>
      <c r="T591" t="s">
        <v>391</v>
      </c>
      <c r="U591" t="s">
        <v>384</v>
      </c>
      <c r="V591">
        <v>4406.75</v>
      </c>
      <c r="W591">
        <v>4465.3999999999996</v>
      </c>
      <c r="X591">
        <v>4406.75</v>
      </c>
      <c r="Y591">
        <v>4448.9799999999996</v>
      </c>
      <c r="Z591">
        <v>2833290000</v>
      </c>
      <c r="AA591" t="str">
        <f>TRIM(S591)</f>
        <v>9/23/21</v>
      </c>
      <c r="AB591" t="str">
        <f>LEFT(TRIM(T591),3)</f>
        <v>Sep</v>
      </c>
      <c r="AC591" t="str">
        <f>TRIM(U591)</f>
        <v>SP500</v>
      </c>
      <c r="AD591" t="str">
        <f>TRIM(V591)</f>
        <v>4406.75</v>
      </c>
      <c r="AE591" t="str">
        <f>TRIM(W591)</f>
        <v>4465.4</v>
      </c>
      <c r="AF591" t="str">
        <f>TRIM(X591)</f>
        <v>4406.75</v>
      </c>
      <c r="AG591" t="str">
        <f>TRIM(Y591)</f>
        <v>4448.98</v>
      </c>
      <c r="AH591" t="str">
        <f>TRIM(Z591)</f>
        <v>2833290000</v>
      </c>
    </row>
    <row r="592" spans="1:34" x14ac:dyDescent="0.25">
      <c r="A592" t="s">
        <v>224</v>
      </c>
      <c r="B592" t="s">
        <v>194</v>
      </c>
      <c r="C592" t="s">
        <v>10</v>
      </c>
      <c r="D592">
        <v>41840.36</v>
      </c>
      <c r="E592">
        <v>42600</v>
      </c>
      <c r="F592">
        <v>41072.589999999997</v>
      </c>
      <c r="G592">
        <v>42461.13</v>
      </c>
      <c r="H592">
        <v>687.36</v>
      </c>
      <c r="I592" t="str">
        <f t="shared" si="72"/>
        <v>7/31/21</v>
      </c>
      <c r="J592" t="str">
        <f t="shared" si="73"/>
        <v>Jul</v>
      </c>
      <c r="K592" t="str">
        <f t="shared" si="74"/>
        <v>BTCUSD</v>
      </c>
      <c r="L592" t="str">
        <f t="shared" si="75"/>
        <v>41840.36</v>
      </c>
      <c r="M592" t="str">
        <f t="shared" si="76"/>
        <v>42600</v>
      </c>
      <c r="N592" t="str">
        <f t="shared" si="77"/>
        <v>41072.59</v>
      </c>
      <c r="O592" t="str">
        <f t="shared" si="78"/>
        <v>42461.13</v>
      </c>
      <c r="P592" t="str">
        <f t="shared" si="79"/>
        <v>687.36</v>
      </c>
      <c r="S592" s="21" t="s">
        <v>280</v>
      </c>
      <c r="T592" t="s">
        <v>258</v>
      </c>
      <c r="U592" t="s">
        <v>10</v>
      </c>
      <c r="V592">
        <v>44094.55</v>
      </c>
      <c r="W592">
        <v>45062.97</v>
      </c>
      <c r="X592">
        <v>43389.94</v>
      </c>
      <c r="Y592">
        <v>44301</v>
      </c>
      <c r="Z592">
        <v>1699.82</v>
      </c>
      <c r="AA592" t="str">
        <f>TRIM(S592)</f>
        <v>9/23/21</v>
      </c>
      <c r="AB592" t="str">
        <f>LEFT(TRIM(T592),3)</f>
        <v>Sep</v>
      </c>
      <c r="AC592" t="str">
        <f>TRIM(U592)</f>
        <v>BTCUSD</v>
      </c>
      <c r="AD592" t="str">
        <f>TRIM(V592)</f>
        <v>44094.55</v>
      </c>
      <c r="AE592" t="str">
        <f>TRIM(W592)</f>
        <v>45062.97</v>
      </c>
      <c r="AF592" t="str">
        <f>TRIM(X592)</f>
        <v>43389.94</v>
      </c>
      <c r="AG592" t="str">
        <f>TRIM(Y592)</f>
        <v>44301</v>
      </c>
      <c r="AH592" t="str">
        <f>TRIM(Z592)</f>
        <v>1699.82</v>
      </c>
    </row>
    <row r="593" spans="1:34" x14ac:dyDescent="0.25">
      <c r="A593" t="s">
        <v>268</v>
      </c>
      <c r="B593" t="s">
        <v>258</v>
      </c>
      <c r="C593" t="s">
        <v>10</v>
      </c>
      <c r="D593">
        <v>45181.52</v>
      </c>
      <c r="E593">
        <v>46001.33</v>
      </c>
      <c r="F593">
        <v>44758.59</v>
      </c>
      <c r="G593">
        <v>45311.46</v>
      </c>
      <c r="H593">
        <v>685.32</v>
      </c>
      <c r="I593" t="str">
        <f t="shared" si="72"/>
        <v>9/11/21</v>
      </c>
      <c r="J593" t="str">
        <f t="shared" si="73"/>
        <v>Sep</v>
      </c>
      <c r="K593" t="str">
        <f t="shared" si="74"/>
        <v>BTCUSD</v>
      </c>
      <c r="L593" t="str">
        <f t="shared" si="75"/>
        <v>45181.52</v>
      </c>
      <c r="M593" t="str">
        <f t="shared" si="76"/>
        <v>46001.33</v>
      </c>
      <c r="N593" t="str">
        <f t="shared" si="77"/>
        <v>44758.59</v>
      </c>
      <c r="O593" t="str">
        <f t="shared" si="78"/>
        <v>45311.46</v>
      </c>
      <c r="P593" t="str">
        <f t="shared" si="79"/>
        <v>685.32</v>
      </c>
      <c r="S593" s="21" t="s">
        <v>281</v>
      </c>
      <c r="T593" t="s">
        <v>391</v>
      </c>
      <c r="U593" t="s">
        <v>384</v>
      </c>
      <c r="V593">
        <v>4438.04</v>
      </c>
      <c r="W593">
        <v>4463.12</v>
      </c>
      <c r="X593">
        <v>4430.2700000000004</v>
      </c>
      <c r="Y593">
        <v>4455.4799999999996</v>
      </c>
      <c r="Z593">
        <v>2772090000</v>
      </c>
      <c r="AA593" t="str">
        <f>TRIM(S593)</f>
        <v>9/24/21</v>
      </c>
      <c r="AB593" t="str">
        <f>LEFT(TRIM(T593),3)</f>
        <v>Sep</v>
      </c>
      <c r="AC593" t="str">
        <f>TRIM(U593)</f>
        <v>SP500</v>
      </c>
      <c r="AD593" t="str">
        <f>TRIM(V593)</f>
        <v>4438.04</v>
      </c>
      <c r="AE593" t="str">
        <f>TRIM(W593)</f>
        <v>4463.12</v>
      </c>
      <c r="AF593" t="str">
        <f>TRIM(X593)</f>
        <v>4430.27</v>
      </c>
      <c r="AG593" t="str">
        <f>TRIM(Y593)</f>
        <v>4455.48</v>
      </c>
      <c r="AH593" t="str">
        <f>TRIM(Z593)</f>
        <v>2772090000</v>
      </c>
    </row>
    <row r="594" spans="1:34" x14ac:dyDescent="0.25">
      <c r="A594" t="s">
        <v>275</v>
      </c>
      <c r="B594" t="s">
        <v>258</v>
      </c>
      <c r="C594" t="s">
        <v>10</v>
      </c>
      <c r="D594">
        <v>47962.79</v>
      </c>
      <c r="E594">
        <v>48808.97</v>
      </c>
      <c r="F594">
        <v>47613.93</v>
      </c>
      <c r="G594">
        <v>47854.23</v>
      </c>
      <c r="H594">
        <v>671.36</v>
      </c>
      <c r="I594" t="str">
        <f t="shared" si="72"/>
        <v>9/18/21</v>
      </c>
      <c r="J594" t="str">
        <f t="shared" si="73"/>
        <v>Sep</v>
      </c>
      <c r="K594" t="str">
        <f t="shared" si="74"/>
        <v>BTCUSD</v>
      </c>
      <c r="L594" t="str">
        <f t="shared" si="75"/>
        <v>47962.79</v>
      </c>
      <c r="M594" t="str">
        <f t="shared" si="76"/>
        <v>48808.97</v>
      </c>
      <c r="N594" t="str">
        <f t="shared" si="77"/>
        <v>47613.93</v>
      </c>
      <c r="O594" t="str">
        <f t="shared" si="78"/>
        <v>47854.23</v>
      </c>
      <c r="P594" t="str">
        <f t="shared" si="79"/>
        <v>671.36</v>
      </c>
      <c r="S594" s="21" t="s">
        <v>281</v>
      </c>
      <c r="T594" t="s">
        <v>258</v>
      </c>
      <c r="U594" t="s">
        <v>10</v>
      </c>
      <c r="V594">
        <v>44301</v>
      </c>
      <c r="W594">
        <v>45157.81</v>
      </c>
      <c r="X594">
        <v>40696</v>
      </c>
      <c r="Y594">
        <v>42650</v>
      </c>
      <c r="Z594">
        <v>4398.2700000000004</v>
      </c>
      <c r="AA594" t="str">
        <f>TRIM(S594)</f>
        <v>9/24/21</v>
      </c>
      <c r="AB594" t="str">
        <f>LEFT(TRIM(T594),3)</f>
        <v>Sep</v>
      </c>
      <c r="AC594" t="str">
        <f>TRIM(U594)</f>
        <v>BTCUSD</v>
      </c>
      <c r="AD594" t="str">
        <f>TRIM(V594)</f>
        <v>44301</v>
      </c>
      <c r="AE594" t="str">
        <f>TRIM(W594)</f>
        <v>45157.81</v>
      </c>
      <c r="AF594" t="str">
        <f>TRIM(X594)</f>
        <v>40696</v>
      </c>
      <c r="AG594" t="str">
        <f>TRIM(Y594)</f>
        <v>42650</v>
      </c>
      <c r="AH594" t="str">
        <f>TRIM(Z594)</f>
        <v>4398.27</v>
      </c>
    </row>
    <row r="595" spans="1:34" x14ac:dyDescent="0.25">
      <c r="A595" t="s">
        <v>370</v>
      </c>
      <c r="B595" t="s">
        <v>352</v>
      </c>
      <c r="C595" t="s">
        <v>10</v>
      </c>
      <c r="D595">
        <v>47745.99</v>
      </c>
      <c r="E595">
        <v>48306.22</v>
      </c>
      <c r="F595">
        <v>46255</v>
      </c>
      <c r="G595">
        <v>46709.08</v>
      </c>
      <c r="H595">
        <v>670.52</v>
      </c>
      <c r="I595" t="str">
        <f t="shared" si="72"/>
        <v>12/19/21</v>
      </c>
      <c r="J595" t="str">
        <f t="shared" si="73"/>
        <v>Dec</v>
      </c>
      <c r="K595" t="str">
        <f t="shared" si="74"/>
        <v>BTCUSD</v>
      </c>
      <c r="L595" t="str">
        <f t="shared" si="75"/>
        <v>47745.99</v>
      </c>
      <c r="M595" t="str">
        <f t="shared" si="76"/>
        <v>48306.22</v>
      </c>
      <c r="N595" t="str">
        <f t="shared" si="77"/>
        <v>46255</v>
      </c>
      <c r="O595" t="str">
        <f t="shared" si="78"/>
        <v>46709.08</v>
      </c>
      <c r="P595" t="str">
        <f t="shared" si="79"/>
        <v>670.52</v>
      </c>
      <c r="S595" s="21" t="s">
        <v>282</v>
      </c>
      <c r="T595" t="s">
        <v>258</v>
      </c>
      <c r="U595" t="s">
        <v>10</v>
      </c>
      <c r="V595">
        <v>42650</v>
      </c>
      <c r="W595">
        <v>42985.06</v>
      </c>
      <c r="X595">
        <v>41677.82</v>
      </c>
      <c r="Y595">
        <v>42239.94</v>
      </c>
      <c r="Z595">
        <v>1058.07</v>
      </c>
      <c r="AA595" t="str">
        <f>TRIM(S595)</f>
        <v>9/25/21</v>
      </c>
      <c r="AB595" t="str">
        <f>LEFT(TRIM(T595),3)</f>
        <v>Sep</v>
      </c>
      <c r="AC595" t="str">
        <f>TRIM(U595)</f>
        <v>BTCUSD</v>
      </c>
      <c r="AD595" t="str">
        <f>TRIM(V595)</f>
        <v>42650</v>
      </c>
      <c r="AE595" t="str">
        <f>TRIM(W595)</f>
        <v>42985.06</v>
      </c>
      <c r="AF595" t="str">
        <f>TRIM(X595)</f>
        <v>41677.82</v>
      </c>
      <c r="AG595" t="str">
        <f>TRIM(Y595)</f>
        <v>42239.94</v>
      </c>
      <c r="AH595" t="str">
        <f>TRIM(Z595)</f>
        <v>1058.07</v>
      </c>
    </row>
    <row r="596" spans="1:34" x14ac:dyDescent="0.25">
      <c r="A596" t="s">
        <v>132</v>
      </c>
      <c r="B596" t="s">
        <v>131</v>
      </c>
      <c r="C596" t="s">
        <v>10</v>
      </c>
      <c r="D596">
        <v>56547.4</v>
      </c>
      <c r="E596">
        <v>58293.35</v>
      </c>
      <c r="F596">
        <v>56104.4</v>
      </c>
      <c r="G596">
        <v>57970.74</v>
      </c>
      <c r="H596">
        <v>653.63</v>
      </c>
      <c r="I596" t="str">
        <f t="shared" si="72"/>
        <v>5/2/21</v>
      </c>
      <c r="J596" t="str">
        <f t="shared" si="73"/>
        <v>May</v>
      </c>
      <c r="K596" t="str">
        <f t="shared" si="74"/>
        <v>BTCUSD</v>
      </c>
      <c r="L596" t="str">
        <f t="shared" si="75"/>
        <v>56547.4</v>
      </c>
      <c r="M596" t="str">
        <f t="shared" si="76"/>
        <v>58293.35</v>
      </c>
      <c r="N596" t="str">
        <f t="shared" si="77"/>
        <v>56104.4</v>
      </c>
      <c r="O596" t="str">
        <f t="shared" si="78"/>
        <v>57970.74</v>
      </c>
      <c r="P596" t="str">
        <f t="shared" si="79"/>
        <v>653.63</v>
      </c>
      <c r="S596" s="21" t="s">
        <v>283</v>
      </c>
      <c r="T596" t="s">
        <v>258</v>
      </c>
      <c r="U596" t="s">
        <v>10</v>
      </c>
      <c r="V596">
        <v>42239.94</v>
      </c>
      <c r="W596">
        <v>44350</v>
      </c>
      <c r="X596">
        <v>40801.19</v>
      </c>
      <c r="Y596">
        <v>44024.27</v>
      </c>
      <c r="Z596">
        <v>1395.68</v>
      </c>
      <c r="AA596" t="str">
        <f>TRIM(S596)</f>
        <v>9/26/21</v>
      </c>
      <c r="AB596" t="str">
        <f>LEFT(TRIM(T596),3)</f>
        <v>Sep</v>
      </c>
      <c r="AC596" t="str">
        <f>TRIM(U596)</f>
        <v>BTCUSD</v>
      </c>
      <c r="AD596" t="str">
        <f>TRIM(V596)</f>
        <v>42239.94</v>
      </c>
      <c r="AE596" t="str">
        <f>TRIM(W596)</f>
        <v>44350</v>
      </c>
      <c r="AF596" t="str">
        <f>TRIM(X596)</f>
        <v>40801.19</v>
      </c>
      <c r="AG596" t="str">
        <f>TRIM(Y596)</f>
        <v>44024.27</v>
      </c>
      <c r="AH596" t="str">
        <f>TRIM(Z596)</f>
        <v>1395.68</v>
      </c>
    </row>
    <row r="597" spans="1:34" x14ac:dyDescent="0.25">
      <c r="A597" t="s">
        <v>341</v>
      </c>
      <c r="B597" t="s">
        <v>321</v>
      </c>
      <c r="C597" t="s">
        <v>10</v>
      </c>
      <c r="D597">
        <v>58741.06</v>
      </c>
      <c r="E597">
        <v>60061.89</v>
      </c>
      <c r="F597">
        <v>57049.07</v>
      </c>
      <c r="G597">
        <v>57440.38</v>
      </c>
      <c r="H597">
        <v>649.59</v>
      </c>
      <c r="I597" t="str">
        <f t="shared" si="72"/>
        <v>11/21/21</v>
      </c>
      <c r="J597" t="str">
        <f t="shared" si="73"/>
        <v>Nov</v>
      </c>
      <c r="K597" t="str">
        <f t="shared" si="74"/>
        <v>BTCUSD</v>
      </c>
      <c r="L597" t="str">
        <f t="shared" si="75"/>
        <v>58741.06</v>
      </c>
      <c r="M597" t="str">
        <f t="shared" si="76"/>
        <v>60061.89</v>
      </c>
      <c r="N597" t="str">
        <f t="shared" si="77"/>
        <v>57049.07</v>
      </c>
      <c r="O597" t="str">
        <f t="shared" si="78"/>
        <v>57440.38</v>
      </c>
      <c r="P597" t="str">
        <f t="shared" si="79"/>
        <v>649.59</v>
      </c>
      <c r="S597" s="21" t="s">
        <v>284</v>
      </c>
      <c r="T597" t="s">
        <v>391</v>
      </c>
      <c r="U597" t="s">
        <v>384</v>
      </c>
      <c r="V597">
        <v>4442.12</v>
      </c>
      <c r="W597">
        <v>4457.3</v>
      </c>
      <c r="X597">
        <v>4436.1899999999996</v>
      </c>
      <c r="Y597">
        <v>4443.1099999999997</v>
      </c>
      <c r="Z597">
        <v>3032870000</v>
      </c>
      <c r="AA597" t="str">
        <f>TRIM(S597)</f>
        <v>9/27/21</v>
      </c>
      <c r="AB597" t="str">
        <f>LEFT(TRIM(T597),3)</f>
        <v>Sep</v>
      </c>
      <c r="AC597" t="str">
        <f>TRIM(U597)</f>
        <v>SP500</v>
      </c>
      <c r="AD597" t="str">
        <f>TRIM(V597)</f>
        <v>4442.12</v>
      </c>
      <c r="AE597" t="str">
        <f>TRIM(W597)</f>
        <v>4457.3</v>
      </c>
      <c r="AF597" t="str">
        <f>TRIM(X597)</f>
        <v>4436.19</v>
      </c>
      <c r="AG597" t="str">
        <f>TRIM(Y597)</f>
        <v>4443.11</v>
      </c>
      <c r="AH597" t="str">
        <f>TRIM(Z597)</f>
        <v>3032870000</v>
      </c>
    </row>
    <row r="598" spans="1:34" x14ac:dyDescent="0.25">
      <c r="A598" t="s">
        <v>196</v>
      </c>
      <c r="B598" t="s">
        <v>194</v>
      </c>
      <c r="C598" t="s">
        <v>10</v>
      </c>
      <c r="D598">
        <v>33540.480000000003</v>
      </c>
      <c r="E598">
        <v>34942.559999999998</v>
      </c>
      <c r="F598">
        <v>33466.620000000003</v>
      </c>
      <c r="G598">
        <v>34670</v>
      </c>
      <c r="H598">
        <v>647.92999999999995</v>
      </c>
      <c r="I598" t="str">
        <f t="shared" si="72"/>
        <v>7/3/21</v>
      </c>
      <c r="J598" t="str">
        <f t="shared" si="73"/>
        <v>Jul</v>
      </c>
      <c r="K598" t="str">
        <f t="shared" si="74"/>
        <v>BTCUSD</v>
      </c>
      <c r="L598" t="str">
        <f t="shared" si="75"/>
        <v>33540.48</v>
      </c>
      <c r="M598" t="str">
        <f t="shared" si="76"/>
        <v>34942.56</v>
      </c>
      <c r="N598" t="str">
        <f t="shared" si="77"/>
        <v>33466.62</v>
      </c>
      <c r="O598" t="str">
        <f t="shared" si="78"/>
        <v>34670</v>
      </c>
      <c r="P598" t="str">
        <f t="shared" si="79"/>
        <v>647.93</v>
      </c>
      <c r="S598" s="21" t="s">
        <v>284</v>
      </c>
      <c r="T598" t="s">
        <v>258</v>
      </c>
      <c r="U598" t="s">
        <v>10</v>
      </c>
      <c r="V598">
        <v>44024.27</v>
      </c>
      <c r="W598">
        <v>44250.76</v>
      </c>
      <c r="X598">
        <v>41980.4</v>
      </c>
      <c r="Y598">
        <v>42565.16</v>
      </c>
      <c r="Z598">
        <v>1531.06</v>
      </c>
      <c r="AA598" t="str">
        <f>TRIM(S598)</f>
        <v>9/27/21</v>
      </c>
      <c r="AB598" t="str">
        <f>LEFT(TRIM(T598),3)</f>
        <v>Sep</v>
      </c>
      <c r="AC598" t="str">
        <f>TRIM(U598)</f>
        <v>BTCUSD</v>
      </c>
      <c r="AD598" t="str">
        <f>TRIM(V598)</f>
        <v>44024.27</v>
      </c>
      <c r="AE598" t="str">
        <f>TRIM(W598)</f>
        <v>44250.76</v>
      </c>
      <c r="AF598" t="str">
        <f>TRIM(X598)</f>
        <v>41980.4</v>
      </c>
      <c r="AG598" t="str">
        <f>TRIM(Y598)</f>
        <v>42565.16</v>
      </c>
      <c r="AH598" t="str">
        <f>TRIM(Z598)</f>
        <v>1531.06</v>
      </c>
    </row>
    <row r="599" spans="1:34" x14ac:dyDescent="0.25">
      <c r="A599" t="s">
        <v>110</v>
      </c>
      <c r="B599" t="s">
        <v>100</v>
      </c>
      <c r="C599" t="s">
        <v>10</v>
      </c>
      <c r="D599">
        <v>60240.83</v>
      </c>
      <c r="E599">
        <v>60416.42</v>
      </c>
      <c r="F599">
        <v>59200</v>
      </c>
      <c r="G599">
        <v>60325.66</v>
      </c>
      <c r="H599">
        <v>644.47</v>
      </c>
      <c r="I599" t="str">
        <f t="shared" si="72"/>
        <v>4/11/21</v>
      </c>
      <c r="J599" t="str">
        <f t="shared" si="73"/>
        <v>Apr</v>
      </c>
      <c r="K599" t="str">
        <f t="shared" si="74"/>
        <v>BTCUSD</v>
      </c>
      <c r="L599" t="str">
        <f t="shared" si="75"/>
        <v>60240.83</v>
      </c>
      <c r="M599" t="str">
        <f t="shared" si="76"/>
        <v>60416.42</v>
      </c>
      <c r="N599" t="str">
        <f t="shared" si="77"/>
        <v>59200</v>
      </c>
      <c r="O599" t="str">
        <f t="shared" si="78"/>
        <v>60325.66</v>
      </c>
      <c r="P599" t="str">
        <f t="shared" si="79"/>
        <v>644.47</v>
      </c>
      <c r="S599" s="21" t="s">
        <v>285</v>
      </c>
      <c r="T599" t="s">
        <v>391</v>
      </c>
      <c r="U599" t="s">
        <v>384</v>
      </c>
      <c r="V599">
        <v>4419.54</v>
      </c>
      <c r="W599">
        <v>4419.54</v>
      </c>
      <c r="X599">
        <v>4346.33</v>
      </c>
      <c r="Y599">
        <v>4352.63</v>
      </c>
      <c r="Z599">
        <v>3495970000</v>
      </c>
      <c r="AA599" t="str">
        <f>TRIM(S599)</f>
        <v>9/28/21</v>
      </c>
      <c r="AB599" t="str">
        <f>LEFT(TRIM(T599),3)</f>
        <v>Sep</v>
      </c>
      <c r="AC599" t="str">
        <f>TRIM(U599)</f>
        <v>SP500</v>
      </c>
      <c r="AD599" t="str">
        <f>TRIM(V599)</f>
        <v>4419.54</v>
      </c>
      <c r="AE599" t="str">
        <f>TRIM(W599)</f>
        <v>4419.54</v>
      </c>
      <c r="AF599" t="str">
        <f>TRIM(X599)</f>
        <v>4346.33</v>
      </c>
      <c r="AG599" t="str">
        <f>TRIM(Y599)</f>
        <v>4352.63</v>
      </c>
      <c r="AH599" t="str">
        <f>TRIM(Z599)</f>
        <v>3495970000</v>
      </c>
    </row>
    <row r="600" spans="1:34" x14ac:dyDescent="0.25">
      <c r="A600" t="s">
        <v>345</v>
      </c>
      <c r="B600" t="s">
        <v>321</v>
      </c>
      <c r="C600" t="s">
        <v>10</v>
      </c>
      <c r="D600">
        <v>57756.25</v>
      </c>
      <c r="E600">
        <v>59476.65</v>
      </c>
      <c r="F600">
        <v>57051.76</v>
      </c>
      <c r="G600">
        <v>57952.35</v>
      </c>
      <c r="H600">
        <v>628.99</v>
      </c>
      <c r="I600" t="str">
        <f t="shared" si="72"/>
        <v>11/25/21</v>
      </c>
      <c r="J600" t="str">
        <f t="shared" si="73"/>
        <v>Nov</v>
      </c>
      <c r="K600" t="str">
        <f t="shared" si="74"/>
        <v>BTCUSD</v>
      </c>
      <c r="L600" t="str">
        <f t="shared" si="75"/>
        <v>57756.25</v>
      </c>
      <c r="M600" t="str">
        <f t="shared" si="76"/>
        <v>59476.65</v>
      </c>
      <c r="N600" t="str">
        <f t="shared" si="77"/>
        <v>57051.76</v>
      </c>
      <c r="O600" t="str">
        <f t="shared" si="78"/>
        <v>57952.35</v>
      </c>
      <c r="P600" t="str">
        <f t="shared" si="79"/>
        <v>628.99</v>
      </c>
      <c r="S600" s="21" t="s">
        <v>285</v>
      </c>
      <c r="T600" t="s">
        <v>258</v>
      </c>
      <c r="U600" t="s">
        <v>10</v>
      </c>
      <c r="V600">
        <v>42565.16</v>
      </c>
      <c r="W600">
        <v>42771.12</v>
      </c>
      <c r="X600">
        <v>40764.26</v>
      </c>
      <c r="Y600">
        <v>42210.47</v>
      </c>
      <c r="Z600">
        <v>2104.5</v>
      </c>
      <c r="AA600" t="str">
        <f>TRIM(S600)</f>
        <v>9/28/21</v>
      </c>
      <c r="AB600" t="str">
        <f>LEFT(TRIM(T600),3)</f>
        <v>Sep</v>
      </c>
      <c r="AC600" t="str">
        <f>TRIM(U600)</f>
        <v>BTCUSD</v>
      </c>
      <c r="AD600" t="str">
        <f>TRIM(V600)</f>
        <v>42565.16</v>
      </c>
      <c r="AE600" t="str">
        <f>TRIM(W600)</f>
        <v>42771.12</v>
      </c>
      <c r="AF600" t="str">
        <f>TRIM(X600)</f>
        <v>40764.26</v>
      </c>
      <c r="AG600" t="str">
        <f>TRIM(Y600)</f>
        <v>42210.47</v>
      </c>
      <c r="AH600" t="str">
        <f>TRIM(Z600)</f>
        <v>2104.5</v>
      </c>
    </row>
    <row r="601" spans="1:34" x14ac:dyDescent="0.25">
      <c r="A601" t="s">
        <v>362</v>
      </c>
      <c r="B601" t="s">
        <v>352</v>
      </c>
      <c r="C601" t="s">
        <v>10</v>
      </c>
      <c r="D601">
        <v>48331.11</v>
      </c>
      <c r="E601">
        <v>49699.99</v>
      </c>
      <c r="F601">
        <v>47819.28</v>
      </c>
      <c r="G601">
        <v>49333.66</v>
      </c>
      <c r="H601">
        <v>623.86</v>
      </c>
      <c r="I601" t="str">
        <f t="shared" si="72"/>
        <v>12/11/21</v>
      </c>
      <c r="J601" t="str">
        <f t="shared" si="73"/>
        <v>Dec</v>
      </c>
      <c r="K601" t="str">
        <f t="shared" si="74"/>
        <v>BTCUSD</v>
      </c>
      <c r="L601" t="str">
        <f t="shared" si="75"/>
        <v>48331.11</v>
      </c>
      <c r="M601" t="str">
        <f t="shared" si="76"/>
        <v>49699.99</v>
      </c>
      <c r="N601" t="str">
        <f t="shared" si="77"/>
        <v>47819.28</v>
      </c>
      <c r="O601" t="str">
        <f t="shared" si="78"/>
        <v>49333.66</v>
      </c>
      <c r="P601" t="str">
        <f t="shared" si="79"/>
        <v>623.86</v>
      </c>
      <c r="S601" s="21" t="s">
        <v>286</v>
      </c>
      <c r="T601" t="s">
        <v>391</v>
      </c>
      <c r="U601" t="s">
        <v>384</v>
      </c>
      <c r="V601">
        <v>4362.41</v>
      </c>
      <c r="W601">
        <v>4385.57</v>
      </c>
      <c r="X601">
        <v>4355.08</v>
      </c>
      <c r="Y601">
        <v>4359.46</v>
      </c>
      <c r="Z601">
        <v>2753800000</v>
      </c>
      <c r="AA601" t="str">
        <f>TRIM(S601)</f>
        <v>9/29/21</v>
      </c>
      <c r="AB601" t="str">
        <f>LEFT(TRIM(T601),3)</f>
        <v>Sep</v>
      </c>
      <c r="AC601" t="str">
        <f>TRIM(U601)</f>
        <v>SP500</v>
      </c>
      <c r="AD601" t="str">
        <f>TRIM(V601)</f>
        <v>4362.41</v>
      </c>
      <c r="AE601" t="str">
        <f>TRIM(W601)</f>
        <v>4385.57</v>
      </c>
      <c r="AF601" t="str">
        <f>TRIM(X601)</f>
        <v>4355.08</v>
      </c>
      <c r="AG601" t="str">
        <f>TRIM(Y601)</f>
        <v>4359.46</v>
      </c>
      <c r="AH601" t="str">
        <f>TRIM(Z601)</f>
        <v>2753800000</v>
      </c>
    </row>
    <row r="602" spans="1:34" x14ac:dyDescent="0.25">
      <c r="A602" t="s">
        <v>211</v>
      </c>
      <c r="B602" t="s">
        <v>194</v>
      </c>
      <c r="C602" t="s">
        <v>10</v>
      </c>
      <c r="D602">
        <v>32169.82</v>
      </c>
      <c r="E602">
        <v>32200.55</v>
      </c>
      <c r="F602">
        <v>31123</v>
      </c>
      <c r="G602">
        <v>31547.22</v>
      </c>
      <c r="H602">
        <v>572.89</v>
      </c>
      <c r="I602" t="str">
        <f t="shared" si="72"/>
        <v>7/18/21</v>
      </c>
      <c r="J602" t="str">
        <f t="shared" si="73"/>
        <v>Jul</v>
      </c>
      <c r="K602" t="str">
        <f t="shared" si="74"/>
        <v>BTCUSD</v>
      </c>
      <c r="L602" t="str">
        <f t="shared" si="75"/>
        <v>32169.82</v>
      </c>
      <c r="M602" t="str">
        <f t="shared" si="76"/>
        <v>32200.55</v>
      </c>
      <c r="N602" t="str">
        <f t="shared" si="77"/>
        <v>31123</v>
      </c>
      <c r="O602" t="str">
        <f t="shared" si="78"/>
        <v>31547.22</v>
      </c>
      <c r="P602" t="str">
        <f t="shared" si="79"/>
        <v>572.89</v>
      </c>
      <c r="S602" s="21" t="s">
        <v>286</v>
      </c>
      <c r="T602" t="s">
        <v>258</v>
      </c>
      <c r="U602" t="s">
        <v>10</v>
      </c>
      <c r="V602">
        <v>42210.47</v>
      </c>
      <c r="W602">
        <v>43726.63</v>
      </c>
      <c r="X602">
        <v>40908.410000000003</v>
      </c>
      <c r="Y602">
        <v>43601.2</v>
      </c>
      <c r="Z602">
        <v>1511.58</v>
      </c>
      <c r="AA602" t="str">
        <f>TRIM(S602)</f>
        <v>9/29/21</v>
      </c>
      <c r="AB602" t="str">
        <f>LEFT(TRIM(T602),3)</f>
        <v>Sep</v>
      </c>
      <c r="AC602" t="str">
        <f>TRIM(U602)</f>
        <v>BTCUSD</v>
      </c>
      <c r="AD602" t="str">
        <f>TRIM(V602)</f>
        <v>42210.47</v>
      </c>
      <c r="AE602" t="str">
        <f>TRIM(W602)</f>
        <v>43726.63</v>
      </c>
      <c r="AF602" t="str">
        <f>TRIM(X602)</f>
        <v>40908.41</v>
      </c>
      <c r="AG602" t="str">
        <f>TRIM(Y602)</f>
        <v>43601.2</v>
      </c>
      <c r="AH602" t="str">
        <f>TRIM(Z602)</f>
        <v>1511.58</v>
      </c>
    </row>
    <row r="603" spans="1:34" x14ac:dyDescent="0.25">
      <c r="A603" t="s">
        <v>375</v>
      </c>
      <c r="B603" t="s">
        <v>352</v>
      </c>
      <c r="C603" t="s">
        <v>10</v>
      </c>
      <c r="D603">
        <v>51067.839999999997</v>
      </c>
      <c r="E603">
        <v>51866.86</v>
      </c>
      <c r="F603">
        <v>50461.08</v>
      </c>
      <c r="G603">
        <v>50872.31</v>
      </c>
      <c r="H603">
        <v>558.12</v>
      </c>
      <c r="I603" t="str">
        <f t="shared" si="72"/>
        <v>12/24/21</v>
      </c>
      <c r="J603" t="str">
        <f t="shared" si="73"/>
        <v>Dec</v>
      </c>
      <c r="K603" t="str">
        <f t="shared" si="74"/>
        <v>BTCUSD</v>
      </c>
      <c r="L603" t="str">
        <f t="shared" si="75"/>
        <v>51067.84</v>
      </c>
      <c r="M603" t="str">
        <f t="shared" si="76"/>
        <v>51866.86</v>
      </c>
      <c r="N603" t="str">
        <f t="shared" si="77"/>
        <v>50461.08</v>
      </c>
      <c r="O603" t="str">
        <f t="shared" si="78"/>
        <v>50872.31</v>
      </c>
      <c r="P603" t="str">
        <f t="shared" si="79"/>
        <v>558.12</v>
      </c>
      <c r="S603" s="21" t="s">
        <v>260</v>
      </c>
      <c r="T603" t="s">
        <v>391</v>
      </c>
      <c r="U603" t="s">
        <v>384</v>
      </c>
      <c r="V603">
        <v>4532.42</v>
      </c>
      <c r="W603">
        <v>4541.45</v>
      </c>
      <c r="X603">
        <v>4521.3</v>
      </c>
      <c r="Y603">
        <v>4535.43</v>
      </c>
      <c r="Z603">
        <v>2609660000</v>
      </c>
      <c r="AA603" t="str">
        <f>TRIM(S603)</f>
        <v>9/3/21</v>
      </c>
      <c r="AB603" t="str">
        <f>LEFT(TRIM(T603),3)</f>
        <v>Sep</v>
      </c>
      <c r="AC603" t="str">
        <f>TRIM(U603)</f>
        <v>SP500</v>
      </c>
      <c r="AD603" t="str">
        <f>TRIM(V603)</f>
        <v>4532.42</v>
      </c>
      <c r="AE603" t="str">
        <f>TRIM(W603)</f>
        <v>4541.45</v>
      </c>
      <c r="AF603" t="str">
        <f>TRIM(X603)</f>
        <v>4521.3</v>
      </c>
      <c r="AG603" t="str">
        <f>TRIM(Y603)</f>
        <v>4535.43</v>
      </c>
      <c r="AH603" t="str">
        <f>TRIM(Z603)</f>
        <v>2609660000</v>
      </c>
    </row>
    <row r="604" spans="1:34" x14ac:dyDescent="0.25">
      <c r="A604" t="s">
        <v>347</v>
      </c>
      <c r="B604" t="s">
        <v>321</v>
      </c>
      <c r="C604" t="s">
        <v>10</v>
      </c>
      <c r="D604">
        <v>54409.03</v>
      </c>
      <c r="E604">
        <v>55320.800000000003</v>
      </c>
      <c r="F604">
        <v>53739.8</v>
      </c>
      <c r="G604">
        <v>54161.85</v>
      </c>
      <c r="H604">
        <v>556.51</v>
      </c>
      <c r="I604" t="str">
        <f t="shared" si="72"/>
        <v>11/27/21</v>
      </c>
      <c r="J604" t="str">
        <f t="shared" si="73"/>
        <v>Nov</v>
      </c>
      <c r="K604" t="str">
        <f t="shared" si="74"/>
        <v>BTCUSD</v>
      </c>
      <c r="L604" t="str">
        <f t="shared" si="75"/>
        <v>54409.03</v>
      </c>
      <c r="M604" t="str">
        <f t="shared" si="76"/>
        <v>55320.8</v>
      </c>
      <c r="N604" t="str">
        <f t="shared" si="77"/>
        <v>53739.8</v>
      </c>
      <c r="O604" t="str">
        <f t="shared" si="78"/>
        <v>54161.85</v>
      </c>
      <c r="P604" t="str">
        <f t="shared" si="79"/>
        <v>556.51</v>
      </c>
      <c r="S604" s="21" t="s">
        <v>260</v>
      </c>
      <c r="T604" t="s">
        <v>258</v>
      </c>
      <c r="U604" t="s">
        <v>10</v>
      </c>
      <c r="V604">
        <v>49485</v>
      </c>
      <c r="W604">
        <v>51046.11</v>
      </c>
      <c r="X604">
        <v>49241.34</v>
      </c>
      <c r="Y604">
        <v>50292.02</v>
      </c>
      <c r="Z604">
        <v>1114.4000000000001</v>
      </c>
      <c r="AA604" t="str">
        <f>TRIM(S604)</f>
        <v>9/3/21</v>
      </c>
      <c r="AB604" t="str">
        <f>LEFT(TRIM(T604),3)</f>
        <v>Sep</v>
      </c>
      <c r="AC604" t="str">
        <f>TRIM(U604)</f>
        <v>BTCUSD</v>
      </c>
      <c r="AD604" t="str">
        <f>TRIM(V604)</f>
        <v>49485</v>
      </c>
      <c r="AE604" t="str">
        <f>TRIM(W604)</f>
        <v>51046.11</v>
      </c>
      <c r="AF604" t="str">
        <f>TRIM(X604)</f>
        <v>49241.34</v>
      </c>
      <c r="AG604" t="str">
        <f>TRIM(Y604)</f>
        <v>50292.02</v>
      </c>
      <c r="AH604" t="str">
        <f>TRIM(Z604)</f>
        <v>1114.4</v>
      </c>
    </row>
    <row r="605" spans="1:34" x14ac:dyDescent="0.25">
      <c r="A605" t="s">
        <v>253</v>
      </c>
      <c r="B605" t="s">
        <v>226</v>
      </c>
      <c r="C605" t="s">
        <v>10</v>
      </c>
      <c r="D605">
        <v>48900.01</v>
      </c>
      <c r="E605">
        <v>49650</v>
      </c>
      <c r="F605">
        <v>48107.99</v>
      </c>
      <c r="G605">
        <v>48267.19</v>
      </c>
      <c r="H605">
        <v>544.26</v>
      </c>
      <c r="I605" t="str">
        <f t="shared" si="72"/>
        <v>8/28/21</v>
      </c>
      <c r="J605" t="str">
        <f t="shared" si="73"/>
        <v>Aug</v>
      </c>
      <c r="K605" t="str">
        <f t="shared" si="74"/>
        <v>BTCUSD</v>
      </c>
      <c r="L605" t="str">
        <f t="shared" si="75"/>
        <v>48900.01</v>
      </c>
      <c r="M605" t="str">
        <f t="shared" si="76"/>
        <v>49650</v>
      </c>
      <c r="N605" t="str">
        <f t="shared" si="77"/>
        <v>48107.99</v>
      </c>
      <c r="O605" t="str">
        <f t="shared" si="78"/>
        <v>48267.19</v>
      </c>
      <c r="P605" t="str">
        <f t="shared" si="79"/>
        <v>544.26</v>
      </c>
      <c r="S605" s="21" t="s">
        <v>287</v>
      </c>
      <c r="T605" t="s">
        <v>391</v>
      </c>
      <c r="U605" t="s">
        <v>384</v>
      </c>
      <c r="V605">
        <v>4370.67</v>
      </c>
      <c r="W605">
        <v>4382.55</v>
      </c>
      <c r="X605">
        <v>4306.24</v>
      </c>
      <c r="Y605">
        <v>4307.54</v>
      </c>
      <c r="Z605">
        <v>3123770000</v>
      </c>
      <c r="AA605" t="str">
        <f>TRIM(S605)</f>
        <v>9/30/21</v>
      </c>
      <c r="AB605" t="str">
        <f>LEFT(TRIM(T605),3)</f>
        <v>Sep</v>
      </c>
      <c r="AC605" t="str">
        <f>TRIM(U605)</f>
        <v>SP500</v>
      </c>
      <c r="AD605" t="str">
        <f>TRIM(V605)</f>
        <v>4370.67</v>
      </c>
      <c r="AE605" t="str">
        <f>TRIM(W605)</f>
        <v>4382.55</v>
      </c>
      <c r="AF605" t="str">
        <f>TRIM(X605)</f>
        <v>4306.24</v>
      </c>
      <c r="AG605" t="str">
        <f>TRIM(Y605)</f>
        <v>4307.54</v>
      </c>
      <c r="AH605" t="str">
        <f>TRIM(Z605)</f>
        <v>3123770000</v>
      </c>
    </row>
    <row r="606" spans="1:34" x14ac:dyDescent="0.25">
      <c r="A606" t="s">
        <v>311</v>
      </c>
      <c r="B606" t="s">
        <v>289</v>
      </c>
      <c r="C606" t="s">
        <v>10</v>
      </c>
      <c r="D606">
        <v>61234.9</v>
      </c>
      <c r="E606">
        <v>61743.51</v>
      </c>
      <c r="F606">
        <v>59648.91</v>
      </c>
      <c r="G606">
        <v>61226</v>
      </c>
      <c r="H606">
        <v>543.67999999999995</v>
      </c>
      <c r="I606" t="str">
        <f t="shared" si="72"/>
        <v>10/23/21</v>
      </c>
      <c r="J606" t="str">
        <f t="shared" si="73"/>
        <v>Oct</v>
      </c>
      <c r="K606" t="str">
        <f t="shared" si="74"/>
        <v>BTCUSD</v>
      </c>
      <c r="L606" t="str">
        <f t="shared" si="75"/>
        <v>61234.9</v>
      </c>
      <c r="M606" t="str">
        <f t="shared" si="76"/>
        <v>61743.51</v>
      </c>
      <c r="N606" t="str">
        <f t="shared" si="77"/>
        <v>59648.91</v>
      </c>
      <c r="O606" t="str">
        <f t="shared" si="78"/>
        <v>61226</v>
      </c>
      <c r="P606" t="str">
        <f t="shared" si="79"/>
        <v>543.68</v>
      </c>
      <c r="S606" s="21" t="s">
        <v>287</v>
      </c>
      <c r="T606" t="s">
        <v>258</v>
      </c>
      <c r="U606" t="s">
        <v>10</v>
      </c>
      <c r="V606">
        <v>43601.2</v>
      </c>
      <c r="W606">
        <v>44097.7</v>
      </c>
      <c r="X606">
        <v>42702.71</v>
      </c>
      <c r="Y606">
        <v>43628.160000000003</v>
      </c>
      <c r="Z606">
        <v>1891.52</v>
      </c>
      <c r="AA606" t="str">
        <f>TRIM(S606)</f>
        <v>9/30/21</v>
      </c>
      <c r="AB606" t="str">
        <f>LEFT(TRIM(T606),3)</f>
        <v>Sep</v>
      </c>
      <c r="AC606" t="str">
        <f>TRIM(U606)</f>
        <v>BTCUSD</v>
      </c>
      <c r="AD606" t="str">
        <f>TRIM(V606)</f>
        <v>43601.2</v>
      </c>
      <c r="AE606" t="str">
        <f>TRIM(W606)</f>
        <v>44097.7</v>
      </c>
      <c r="AF606" t="str">
        <f>TRIM(X606)</f>
        <v>42702.71</v>
      </c>
      <c r="AG606" t="str">
        <f>TRIM(Y606)</f>
        <v>43628.16</v>
      </c>
      <c r="AH606" t="str">
        <f>TRIM(Z606)</f>
        <v>1891.52</v>
      </c>
    </row>
    <row r="607" spans="1:34" x14ac:dyDescent="0.25">
      <c r="A607" t="s">
        <v>130</v>
      </c>
      <c r="B607" t="s">
        <v>131</v>
      </c>
      <c r="C607" t="s">
        <v>10</v>
      </c>
      <c r="D607">
        <v>58272.25</v>
      </c>
      <c r="E607">
        <v>300000</v>
      </c>
      <c r="F607">
        <v>56408.62</v>
      </c>
      <c r="G607">
        <v>56547.4</v>
      </c>
      <c r="H607">
        <v>538.94000000000005</v>
      </c>
      <c r="I607" t="str">
        <f t="shared" si="72"/>
        <v>5/1/21</v>
      </c>
      <c r="J607" t="str">
        <f t="shared" si="73"/>
        <v>May</v>
      </c>
      <c r="K607" t="str">
        <f t="shared" si="74"/>
        <v>BTCUSD</v>
      </c>
      <c r="L607" t="str">
        <f t="shared" si="75"/>
        <v>58272.25</v>
      </c>
      <c r="M607" t="str">
        <f t="shared" si="76"/>
        <v>300000</v>
      </c>
      <c r="N607" t="str">
        <f t="shared" si="77"/>
        <v>56408.62</v>
      </c>
      <c r="O607" t="str">
        <f t="shared" si="78"/>
        <v>56547.4</v>
      </c>
      <c r="P607" t="str">
        <f t="shared" si="79"/>
        <v>538.94</v>
      </c>
      <c r="S607" s="21" t="s">
        <v>261</v>
      </c>
      <c r="T607" t="s">
        <v>258</v>
      </c>
      <c r="U607" t="s">
        <v>10</v>
      </c>
      <c r="V607">
        <v>50292.02</v>
      </c>
      <c r="W607">
        <v>50545.41</v>
      </c>
      <c r="X607">
        <v>49414.36</v>
      </c>
      <c r="Y607">
        <v>49692.22</v>
      </c>
      <c r="Z607">
        <v>1167.1500000000001</v>
      </c>
      <c r="AA607" t="str">
        <f>TRIM(S607)</f>
        <v>9/4/21</v>
      </c>
      <c r="AB607" t="str">
        <f>LEFT(TRIM(T607),3)</f>
        <v>Sep</v>
      </c>
      <c r="AC607" t="str">
        <f>TRIM(U607)</f>
        <v>BTCUSD</v>
      </c>
      <c r="AD607" t="str">
        <f>TRIM(V607)</f>
        <v>50292.02</v>
      </c>
      <c r="AE607" t="str">
        <f>TRIM(W607)</f>
        <v>50545.41</v>
      </c>
      <c r="AF607" t="str">
        <f>TRIM(X607)</f>
        <v>49414.36</v>
      </c>
      <c r="AG607" t="str">
        <f>TRIM(Y607)</f>
        <v>49692.22</v>
      </c>
      <c r="AH607" t="str">
        <f>TRIM(Z607)</f>
        <v>1167.15</v>
      </c>
    </row>
    <row r="608" spans="1:34" x14ac:dyDescent="0.25">
      <c r="A608" t="s">
        <v>334</v>
      </c>
      <c r="B608" t="s">
        <v>321</v>
      </c>
      <c r="C608" t="s">
        <v>10</v>
      </c>
      <c r="D608">
        <v>64673.279999999999</v>
      </c>
      <c r="E608">
        <v>66200</v>
      </c>
      <c r="F608">
        <v>63602.2</v>
      </c>
      <c r="G608">
        <v>65744.179999999993</v>
      </c>
      <c r="H608">
        <v>528.5</v>
      </c>
      <c r="I608" t="str">
        <f t="shared" si="72"/>
        <v>11/14/21</v>
      </c>
      <c r="J608" t="str">
        <f t="shared" si="73"/>
        <v>Nov</v>
      </c>
      <c r="K608" t="str">
        <f t="shared" si="74"/>
        <v>BTCUSD</v>
      </c>
      <c r="L608" t="str">
        <f t="shared" si="75"/>
        <v>64673.28</v>
      </c>
      <c r="M608" t="str">
        <f t="shared" si="76"/>
        <v>66200</v>
      </c>
      <c r="N608" t="str">
        <f t="shared" si="77"/>
        <v>63602.2</v>
      </c>
      <c r="O608" t="str">
        <f t="shared" si="78"/>
        <v>65744.18</v>
      </c>
      <c r="P608" t="str">
        <f t="shared" si="79"/>
        <v>528.5</v>
      </c>
      <c r="S608" s="21" t="s">
        <v>262</v>
      </c>
      <c r="T608" t="s">
        <v>258</v>
      </c>
      <c r="U608" t="s">
        <v>10</v>
      </c>
      <c r="V608">
        <v>49692.22</v>
      </c>
      <c r="W608">
        <v>51962.68</v>
      </c>
      <c r="X608">
        <v>49505.43</v>
      </c>
      <c r="Y608">
        <v>51638.18</v>
      </c>
      <c r="Z608">
        <v>1231.1400000000001</v>
      </c>
      <c r="AA608" t="str">
        <f>TRIM(S608)</f>
        <v>9/5/21</v>
      </c>
      <c r="AB608" t="str">
        <f>LEFT(TRIM(T608),3)</f>
        <v>Sep</v>
      </c>
      <c r="AC608" t="str">
        <f>TRIM(U608)</f>
        <v>BTCUSD</v>
      </c>
      <c r="AD608" t="str">
        <f>TRIM(V608)</f>
        <v>49692.22</v>
      </c>
      <c r="AE608" t="str">
        <f>TRIM(W608)</f>
        <v>51962.68</v>
      </c>
      <c r="AF608" t="str">
        <f>TRIM(X608)</f>
        <v>49505.43</v>
      </c>
      <c r="AG608" t="str">
        <f>TRIM(Y608)</f>
        <v>51638.18</v>
      </c>
      <c r="AH608" t="str">
        <f>TRIM(Z608)</f>
        <v>1231.14</v>
      </c>
    </row>
    <row r="609" spans="1:34" x14ac:dyDescent="0.25">
      <c r="A609" t="s">
        <v>369</v>
      </c>
      <c r="B609" t="s">
        <v>352</v>
      </c>
      <c r="C609" t="s">
        <v>10</v>
      </c>
      <c r="D609">
        <v>46312.19</v>
      </c>
      <c r="E609">
        <v>47980.93</v>
      </c>
      <c r="F609">
        <v>46100</v>
      </c>
      <c r="G609">
        <v>47745.99</v>
      </c>
      <c r="H609">
        <v>500.98</v>
      </c>
      <c r="I609" t="str">
        <f t="shared" si="72"/>
        <v>12/18/21</v>
      </c>
      <c r="J609" t="str">
        <f t="shared" si="73"/>
        <v>Dec</v>
      </c>
      <c r="K609" t="str">
        <f t="shared" si="74"/>
        <v>BTCUSD</v>
      </c>
      <c r="L609" t="str">
        <f t="shared" si="75"/>
        <v>46312.19</v>
      </c>
      <c r="M609" t="str">
        <f t="shared" si="76"/>
        <v>47980.93</v>
      </c>
      <c r="N609" t="str">
        <f t="shared" si="77"/>
        <v>46100</v>
      </c>
      <c r="O609" t="str">
        <f t="shared" si="78"/>
        <v>47745.99</v>
      </c>
      <c r="P609" t="str">
        <f t="shared" si="79"/>
        <v>500.98</v>
      </c>
      <c r="S609" s="21" t="s">
        <v>263</v>
      </c>
      <c r="T609" t="s">
        <v>258</v>
      </c>
      <c r="U609" t="s">
        <v>10</v>
      </c>
      <c r="V609">
        <v>51638.18</v>
      </c>
      <c r="W609">
        <v>52938.78</v>
      </c>
      <c r="X609">
        <v>51003.37</v>
      </c>
      <c r="Y609">
        <v>52663.45</v>
      </c>
      <c r="Z609">
        <v>1408.74</v>
      </c>
      <c r="AA609" t="str">
        <f>TRIM(S609)</f>
        <v>9/6/21</v>
      </c>
      <c r="AB609" t="str">
        <f>LEFT(TRIM(T609),3)</f>
        <v>Sep</v>
      </c>
      <c r="AC609" t="str">
        <f>TRIM(U609)</f>
        <v>BTCUSD</v>
      </c>
      <c r="AD609" t="str">
        <f>TRIM(V609)</f>
        <v>51638.18</v>
      </c>
      <c r="AE609" t="str">
        <f>TRIM(W609)</f>
        <v>52938.78</v>
      </c>
      <c r="AF609" t="str">
        <f>TRIM(X609)</f>
        <v>51003.37</v>
      </c>
      <c r="AG609" t="str">
        <f>TRIM(Y609)</f>
        <v>52663.45</v>
      </c>
      <c r="AH609" t="str">
        <f>TRIM(Z609)</f>
        <v>1408.74</v>
      </c>
    </row>
    <row r="610" spans="1:34" x14ac:dyDescent="0.25">
      <c r="A610" t="s">
        <v>377</v>
      </c>
      <c r="B610" t="s">
        <v>352</v>
      </c>
      <c r="C610" t="s">
        <v>10</v>
      </c>
      <c r="D610">
        <v>49705.21</v>
      </c>
      <c r="E610">
        <v>51294.26</v>
      </c>
      <c r="F610">
        <v>49460.66</v>
      </c>
      <c r="G610">
        <v>51036.12</v>
      </c>
      <c r="H610">
        <v>489.24</v>
      </c>
      <c r="I610" t="str">
        <f t="shared" si="72"/>
        <v>12/26/21</v>
      </c>
      <c r="J610" t="str">
        <f t="shared" si="73"/>
        <v>Dec</v>
      </c>
      <c r="K610" t="str">
        <f t="shared" si="74"/>
        <v>BTCUSD</v>
      </c>
      <c r="L610" t="str">
        <f t="shared" si="75"/>
        <v>49705.21</v>
      </c>
      <c r="M610" t="str">
        <f t="shared" si="76"/>
        <v>51294.26</v>
      </c>
      <c r="N610" t="str">
        <f t="shared" si="77"/>
        <v>49460.66</v>
      </c>
      <c r="O610" t="str">
        <f t="shared" si="78"/>
        <v>51036.12</v>
      </c>
      <c r="P610" t="str">
        <f t="shared" si="79"/>
        <v>489.24</v>
      </c>
      <c r="S610" s="21" t="s">
        <v>264</v>
      </c>
      <c r="T610" t="s">
        <v>391</v>
      </c>
      <c r="U610" t="s">
        <v>384</v>
      </c>
      <c r="V610">
        <v>4535.38</v>
      </c>
      <c r="W610">
        <v>4535.38</v>
      </c>
      <c r="X610">
        <v>4513</v>
      </c>
      <c r="Y610">
        <v>4520.03</v>
      </c>
      <c r="Z610">
        <v>3098870000</v>
      </c>
      <c r="AA610" t="str">
        <f>TRIM(S610)</f>
        <v>9/7/21</v>
      </c>
      <c r="AB610" t="str">
        <f>LEFT(TRIM(T610),3)</f>
        <v>Sep</v>
      </c>
      <c r="AC610" t="str">
        <f>TRIM(U610)</f>
        <v>SP500</v>
      </c>
      <c r="AD610" t="str">
        <f>TRIM(V610)</f>
        <v>4535.38</v>
      </c>
      <c r="AE610" t="str">
        <f>TRIM(W610)</f>
        <v>4535.38</v>
      </c>
      <c r="AF610" t="str">
        <f>TRIM(X610)</f>
        <v>4513</v>
      </c>
      <c r="AG610" t="str">
        <f>TRIM(Y610)</f>
        <v>4520.03</v>
      </c>
      <c r="AH610" t="str">
        <f>TRIM(Z610)</f>
        <v>3098870000</v>
      </c>
    </row>
    <row r="611" spans="1:34" x14ac:dyDescent="0.25">
      <c r="A611" t="s">
        <v>95</v>
      </c>
      <c r="B611" t="s">
        <v>68</v>
      </c>
      <c r="C611" t="s">
        <v>10</v>
      </c>
      <c r="D611">
        <v>56094.03</v>
      </c>
      <c r="E611">
        <v>56576.23</v>
      </c>
      <c r="F611">
        <v>54711.01</v>
      </c>
      <c r="G611">
        <v>55351</v>
      </c>
      <c r="H611">
        <v>453.44</v>
      </c>
      <c r="I611" t="str">
        <f t="shared" si="72"/>
        <v>3/28/21</v>
      </c>
      <c r="J611" t="str">
        <f t="shared" si="73"/>
        <v>Mar</v>
      </c>
      <c r="K611" t="str">
        <f t="shared" si="74"/>
        <v>BTCUSD</v>
      </c>
      <c r="L611" t="str">
        <f t="shared" si="75"/>
        <v>56094.03</v>
      </c>
      <c r="M611" t="str">
        <f t="shared" si="76"/>
        <v>56576.23</v>
      </c>
      <c r="N611" t="str">
        <f t="shared" si="77"/>
        <v>54711.01</v>
      </c>
      <c r="O611" t="str">
        <f t="shared" si="78"/>
        <v>55351</v>
      </c>
      <c r="P611" t="str">
        <f t="shared" si="79"/>
        <v>453.44</v>
      </c>
      <c r="S611" s="21" t="s">
        <v>264</v>
      </c>
      <c r="T611" t="s">
        <v>258</v>
      </c>
      <c r="U611" t="s">
        <v>10</v>
      </c>
      <c r="V611">
        <v>52663.45</v>
      </c>
      <c r="W611">
        <v>52744.480000000003</v>
      </c>
      <c r="X611">
        <v>42600</v>
      </c>
      <c r="Y611">
        <v>46490.38</v>
      </c>
      <c r="Z611">
        <v>4513.57</v>
      </c>
      <c r="AA611" t="str">
        <f>TRIM(S611)</f>
        <v>9/7/21</v>
      </c>
      <c r="AB611" t="str">
        <f>LEFT(TRIM(T611),3)</f>
        <v>Sep</v>
      </c>
      <c r="AC611" t="str">
        <f>TRIM(U611)</f>
        <v>BTCUSD</v>
      </c>
      <c r="AD611" t="str">
        <f>TRIM(V611)</f>
        <v>52663.45</v>
      </c>
      <c r="AE611" t="str">
        <f>TRIM(W611)</f>
        <v>52744.48</v>
      </c>
      <c r="AF611" t="str">
        <f>TRIM(X611)</f>
        <v>42600</v>
      </c>
      <c r="AG611" t="str">
        <f>TRIM(Y611)</f>
        <v>46490.38</v>
      </c>
      <c r="AH611" t="str">
        <f>TRIM(Z611)</f>
        <v>4513.57</v>
      </c>
    </row>
    <row r="612" spans="1:34" x14ac:dyDescent="0.25">
      <c r="A612" t="s">
        <v>254</v>
      </c>
      <c r="B612" t="s">
        <v>226</v>
      </c>
      <c r="C612" t="s">
        <v>10</v>
      </c>
      <c r="D612">
        <v>48267.19</v>
      </c>
      <c r="E612">
        <v>49408.07</v>
      </c>
      <c r="F612">
        <v>47800</v>
      </c>
      <c r="G612">
        <v>47989.58</v>
      </c>
      <c r="H612">
        <v>446.77</v>
      </c>
      <c r="I612" t="str">
        <f t="shared" si="72"/>
        <v>8/29/21</v>
      </c>
      <c r="J612" t="str">
        <f t="shared" si="73"/>
        <v>Aug</v>
      </c>
      <c r="K612" t="str">
        <f t="shared" si="74"/>
        <v>BTCUSD</v>
      </c>
      <c r="L612" t="str">
        <f t="shared" si="75"/>
        <v>48267.19</v>
      </c>
      <c r="M612" t="str">
        <f t="shared" si="76"/>
        <v>49408.07</v>
      </c>
      <c r="N612" t="str">
        <f t="shared" si="77"/>
        <v>47800</v>
      </c>
      <c r="O612" t="str">
        <f t="shared" si="78"/>
        <v>47989.58</v>
      </c>
      <c r="P612" t="str">
        <f t="shared" si="79"/>
        <v>446.77</v>
      </c>
      <c r="S612" s="21" t="s">
        <v>265</v>
      </c>
      <c r="T612" t="s">
        <v>391</v>
      </c>
      <c r="U612" t="s">
        <v>384</v>
      </c>
      <c r="V612">
        <v>4518.09</v>
      </c>
      <c r="W612">
        <v>4521.79</v>
      </c>
      <c r="X612">
        <v>4493.95</v>
      </c>
      <c r="Y612">
        <v>4514.07</v>
      </c>
      <c r="Z612">
        <v>2808480000</v>
      </c>
      <c r="AA612" t="str">
        <f>TRIM(S612)</f>
        <v>9/8/21</v>
      </c>
      <c r="AB612" t="str">
        <f>LEFT(TRIM(T612),3)</f>
        <v>Sep</v>
      </c>
      <c r="AC612" t="str">
        <f>TRIM(U612)</f>
        <v>SP500</v>
      </c>
      <c r="AD612" t="str">
        <f>TRIM(V612)</f>
        <v>4518.09</v>
      </c>
      <c r="AE612" t="str">
        <f>TRIM(W612)</f>
        <v>4521.79</v>
      </c>
      <c r="AF612" t="str">
        <f>TRIM(X612)</f>
        <v>4493.95</v>
      </c>
      <c r="AG612" t="str">
        <f>TRIM(Y612)</f>
        <v>4514.07</v>
      </c>
      <c r="AH612" t="str">
        <f>TRIM(Z612)</f>
        <v>2808480000</v>
      </c>
    </row>
    <row r="613" spans="1:34" x14ac:dyDescent="0.25">
      <c r="A613" t="s">
        <v>376</v>
      </c>
      <c r="B613" t="s">
        <v>352</v>
      </c>
      <c r="C613" t="s">
        <v>10</v>
      </c>
      <c r="D613">
        <v>50872.31</v>
      </c>
      <c r="E613">
        <v>51156.95</v>
      </c>
      <c r="F613">
        <v>49656.65</v>
      </c>
      <c r="G613">
        <v>49705.21</v>
      </c>
      <c r="H613">
        <v>400.67</v>
      </c>
      <c r="I613" t="str">
        <f t="shared" si="72"/>
        <v>12/25/21</v>
      </c>
      <c r="J613" t="str">
        <f t="shared" si="73"/>
        <v>Dec</v>
      </c>
      <c r="K613" t="str">
        <f t="shared" si="74"/>
        <v>BTCUSD</v>
      </c>
      <c r="L613" t="str">
        <f t="shared" si="75"/>
        <v>50872.31</v>
      </c>
      <c r="M613" t="str">
        <f t="shared" si="76"/>
        <v>51156.95</v>
      </c>
      <c r="N613" t="str">
        <f t="shared" si="77"/>
        <v>49656.65</v>
      </c>
      <c r="O613" t="str">
        <f t="shared" si="78"/>
        <v>49705.21</v>
      </c>
      <c r="P613" t="str">
        <f t="shared" si="79"/>
        <v>400.67</v>
      </c>
      <c r="S613" s="21" t="s">
        <v>265</v>
      </c>
      <c r="T613" t="s">
        <v>258</v>
      </c>
      <c r="U613" t="s">
        <v>10</v>
      </c>
      <c r="V613">
        <v>46490.38</v>
      </c>
      <c r="W613">
        <v>46885.38</v>
      </c>
      <c r="X613">
        <v>44419.5</v>
      </c>
      <c r="Y613">
        <v>46005.27</v>
      </c>
      <c r="Z613">
        <v>2277.31</v>
      </c>
      <c r="AA613" t="str">
        <f>TRIM(S613)</f>
        <v>9/8/21</v>
      </c>
      <c r="AB613" t="str">
        <f>LEFT(TRIM(T613),3)</f>
        <v>Sep</v>
      </c>
      <c r="AC613" t="str">
        <f>TRIM(U613)</f>
        <v>BTCUSD</v>
      </c>
      <c r="AD613" t="str">
        <f>TRIM(V613)</f>
        <v>46490.38</v>
      </c>
      <c r="AE613" t="str">
        <f>TRIM(W613)</f>
        <v>46885.38</v>
      </c>
      <c r="AF613" t="str">
        <f>TRIM(X613)</f>
        <v>44419.5</v>
      </c>
      <c r="AG613" t="str">
        <f>TRIM(Y613)</f>
        <v>46005.27</v>
      </c>
      <c r="AH613" t="str">
        <f>TRIM(Z613)</f>
        <v>2277.31</v>
      </c>
    </row>
    <row r="614" spans="1:34" x14ac:dyDescent="0.25">
      <c r="A614" t="s">
        <v>333</v>
      </c>
      <c r="B614" t="s">
        <v>321</v>
      </c>
      <c r="C614" t="s">
        <v>10</v>
      </c>
      <c r="D614">
        <v>63805.120000000003</v>
      </c>
      <c r="E614">
        <v>65338.87</v>
      </c>
      <c r="F614">
        <v>63409.49</v>
      </c>
      <c r="G614">
        <v>64673.279999999999</v>
      </c>
      <c r="H614">
        <v>310.01</v>
      </c>
      <c r="I614" t="str">
        <f t="shared" si="72"/>
        <v>11/13/21</v>
      </c>
      <c r="J614" t="str">
        <f t="shared" si="73"/>
        <v>Nov</v>
      </c>
      <c r="K614" t="str">
        <f t="shared" si="74"/>
        <v>BTCUSD</v>
      </c>
      <c r="L614" t="str">
        <f t="shared" si="75"/>
        <v>63805.12</v>
      </c>
      <c r="M614" t="str">
        <f t="shared" si="76"/>
        <v>65338.87</v>
      </c>
      <c r="N614" t="str">
        <f t="shared" si="77"/>
        <v>63409.49</v>
      </c>
      <c r="O614" t="str">
        <f t="shared" si="78"/>
        <v>64673.28</v>
      </c>
      <c r="P614" t="str">
        <f t="shared" si="79"/>
        <v>310.01</v>
      </c>
      <c r="S614" s="21" t="s">
        <v>266</v>
      </c>
      <c r="T614" t="s">
        <v>391</v>
      </c>
      <c r="U614" t="s">
        <v>384</v>
      </c>
      <c r="V614">
        <v>4513.0200000000004</v>
      </c>
      <c r="W614">
        <v>4529.8999999999996</v>
      </c>
      <c r="X614">
        <v>4492.07</v>
      </c>
      <c r="Y614">
        <v>4493.28</v>
      </c>
      <c r="Z614">
        <v>3035300000</v>
      </c>
      <c r="AA614" t="str">
        <f>TRIM(S614)</f>
        <v>9/9/21</v>
      </c>
      <c r="AB614" t="str">
        <f>LEFT(TRIM(T614),3)</f>
        <v>Sep</v>
      </c>
      <c r="AC614" t="str">
        <f>TRIM(U614)</f>
        <v>SP500</v>
      </c>
      <c r="AD614" t="str">
        <f>TRIM(V614)</f>
        <v>4513.02</v>
      </c>
      <c r="AE614" t="str">
        <f>TRIM(W614)</f>
        <v>4529.9</v>
      </c>
      <c r="AF614" t="str">
        <f>TRIM(X614)</f>
        <v>4492.07</v>
      </c>
      <c r="AG614" t="str">
        <f>TRIM(Y614)</f>
        <v>4493.28</v>
      </c>
      <c r="AH614" t="str">
        <f>TRIM(Z614)</f>
        <v>3035300000</v>
      </c>
    </row>
    <row r="615" spans="1:34" x14ac:dyDescent="0.25">
      <c r="A615" t="s">
        <v>103</v>
      </c>
      <c r="B615" t="s">
        <v>100</v>
      </c>
      <c r="C615" t="s">
        <v>10</v>
      </c>
      <c r="D615">
        <v>57557.71</v>
      </c>
      <c r="E615">
        <v>58500.94</v>
      </c>
      <c r="F615">
        <v>57042.53</v>
      </c>
      <c r="G615">
        <v>57479.64</v>
      </c>
      <c r="H615">
        <v>288.3</v>
      </c>
      <c r="I615" t="str">
        <f t="shared" si="72"/>
        <v>4/4/21</v>
      </c>
      <c r="J615" t="str">
        <f t="shared" si="73"/>
        <v>Apr</v>
      </c>
      <c r="K615" t="str">
        <f t="shared" si="74"/>
        <v>BTCUSD</v>
      </c>
      <c r="L615" t="str">
        <f t="shared" si="75"/>
        <v>57557.71</v>
      </c>
      <c r="M615" t="str">
        <f t="shared" si="76"/>
        <v>58500.94</v>
      </c>
      <c r="N615" t="str">
        <f t="shared" si="77"/>
        <v>57042.53</v>
      </c>
      <c r="O615" t="str">
        <f t="shared" si="78"/>
        <v>57479.64</v>
      </c>
      <c r="P615" t="str">
        <f t="shared" si="79"/>
        <v>288.3</v>
      </c>
      <c r="S615" s="21" t="s">
        <v>266</v>
      </c>
      <c r="T615" t="s">
        <v>258</v>
      </c>
      <c r="U615" t="s">
        <v>10</v>
      </c>
      <c r="V615">
        <v>46005.27</v>
      </c>
      <c r="W615">
        <v>47396.38</v>
      </c>
      <c r="X615">
        <v>45651.86</v>
      </c>
      <c r="Y615">
        <v>46743.4</v>
      </c>
      <c r="Z615">
        <v>1563.22</v>
      </c>
      <c r="AA615" t="str">
        <f>TRIM(S615)</f>
        <v>9/9/21</v>
      </c>
      <c r="AB615" t="str">
        <f>LEFT(TRIM(T615),3)</f>
        <v>Sep</v>
      </c>
      <c r="AC615" t="str">
        <f>TRIM(U615)</f>
        <v>BTCUSD</v>
      </c>
      <c r="AD615" t="str">
        <f>TRIM(V615)</f>
        <v>46005.27</v>
      </c>
      <c r="AE615" t="str">
        <f>TRIM(W615)</f>
        <v>47396.38</v>
      </c>
      <c r="AF615" t="str">
        <f>TRIM(X615)</f>
        <v>45651.86</v>
      </c>
      <c r="AG615" t="str">
        <f>TRIM(Y615)</f>
        <v>46743.4</v>
      </c>
      <c r="AH615" t="str">
        <f>TRIM(Z615)</f>
        <v>1563.22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2638-C78D-3A43-B680-D7CCC5A60E03}">
  <dimension ref="A1:H18"/>
  <sheetViews>
    <sheetView workbookViewId="0">
      <selection activeCell="A4" sqref="A4"/>
    </sheetView>
  </sheetViews>
  <sheetFormatPr defaultColWidth="11" defaultRowHeight="15.75" x14ac:dyDescent="0.25"/>
  <cols>
    <col min="1" max="1" width="87.375" customWidth="1"/>
  </cols>
  <sheetData>
    <row r="1" spans="1:8" ht="177.75" customHeight="1" x14ac:dyDescent="0.25">
      <c r="A1" t="s">
        <v>395</v>
      </c>
    </row>
    <row r="2" spans="1:8" ht="177.75" customHeight="1" x14ac:dyDescent="0.25">
      <c r="A2" t="s">
        <v>396</v>
      </c>
    </row>
    <row r="3" spans="1:8" x14ac:dyDescent="0.25">
      <c r="A3" s="3" t="s">
        <v>130</v>
      </c>
      <c r="B3" s="2" t="s">
        <v>131</v>
      </c>
      <c r="C3" s="2" t="s">
        <v>10</v>
      </c>
      <c r="D3" s="2">
        <v>58272.25</v>
      </c>
      <c r="E3" s="2">
        <v>300000</v>
      </c>
      <c r="F3" s="2">
        <v>56408.62</v>
      </c>
      <c r="G3" s="2">
        <v>56547.4</v>
      </c>
      <c r="H3" s="2">
        <v>538.94000000000005</v>
      </c>
    </row>
    <row r="18" spans="4:4" x14ac:dyDescent="0.25">
      <c r="D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99F6-61A7-4068-AD7A-BE48BC93FD61}">
  <dimension ref="A1:L13"/>
  <sheetViews>
    <sheetView workbookViewId="0">
      <selection activeCell="H4" sqref="H4:L13"/>
    </sheetView>
  </sheetViews>
  <sheetFormatPr defaultRowHeight="15.75" x14ac:dyDescent="0.25"/>
  <cols>
    <col min="2" max="2" width="19" bestFit="1" customWidth="1"/>
    <col min="3" max="3" width="13" bestFit="1" customWidth="1"/>
    <col min="4" max="4" width="18.25" bestFit="1" customWidth="1"/>
    <col min="5" max="5" width="12" bestFit="1" customWidth="1"/>
    <col min="6" max="6" width="16.75" bestFit="1" customWidth="1"/>
  </cols>
  <sheetData>
    <row r="1" spans="1:12" x14ac:dyDescent="0.25">
      <c r="B1" t="s">
        <v>400</v>
      </c>
      <c r="C1" t="s">
        <v>397</v>
      </c>
      <c r="D1" t="s">
        <v>401</v>
      </c>
      <c r="E1" t="s">
        <v>398</v>
      </c>
      <c r="F1" t="s">
        <v>399</v>
      </c>
    </row>
    <row r="2" spans="1:12" ht="23.25" x14ac:dyDescent="0.35">
      <c r="A2" t="s">
        <v>384</v>
      </c>
      <c r="B2" s="3" t="s">
        <v>8</v>
      </c>
      <c r="C2" s="2">
        <v>3764.61</v>
      </c>
      <c r="D2" s="3" t="s">
        <v>382</v>
      </c>
      <c r="E2" s="2">
        <v>4766.18</v>
      </c>
      <c r="F2" s="4">
        <f>((E2-C2)/C2)</f>
        <v>0.2660488071805579</v>
      </c>
    </row>
    <row r="3" spans="1:12" ht="23.25" x14ac:dyDescent="0.35">
      <c r="A3" t="s">
        <v>10</v>
      </c>
      <c r="B3" s="3" t="s">
        <v>8</v>
      </c>
      <c r="C3" s="2">
        <v>33617.300000000003</v>
      </c>
      <c r="D3" s="3" t="s">
        <v>382</v>
      </c>
      <c r="E3" s="2">
        <v>46806.83</v>
      </c>
      <c r="F3" s="4">
        <f>((E3-C3)/C3)</f>
        <v>0.39234352550621249</v>
      </c>
    </row>
    <row r="4" spans="1:12" ht="26.25" x14ac:dyDescent="0.4">
      <c r="H4" s="6" t="s">
        <v>402</v>
      </c>
      <c r="I4" s="6"/>
      <c r="J4" s="6"/>
      <c r="K4" s="6"/>
      <c r="L4" s="6"/>
    </row>
    <row r="5" spans="1:12" x14ac:dyDescent="0.25">
      <c r="H5" s="7" t="s">
        <v>403</v>
      </c>
      <c r="I5" s="7"/>
      <c r="J5" s="7"/>
      <c r="K5" s="7"/>
      <c r="L5" s="7"/>
    </row>
    <row r="6" spans="1:12" x14ac:dyDescent="0.25">
      <c r="H6" s="7"/>
      <c r="I6" s="7"/>
      <c r="J6" s="7"/>
      <c r="K6" s="7"/>
      <c r="L6" s="7"/>
    </row>
    <row r="7" spans="1:12" x14ac:dyDescent="0.25">
      <c r="H7" s="7"/>
      <c r="I7" s="7"/>
      <c r="J7" s="7"/>
      <c r="K7" s="7"/>
      <c r="L7" s="7"/>
    </row>
    <row r="8" spans="1:12" x14ac:dyDescent="0.25">
      <c r="H8" s="7"/>
      <c r="I8" s="7"/>
      <c r="J8" s="7"/>
      <c r="K8" s="7"/>
      <c r="L8" s="7"/>
    </row>
    <row r="9" spans="1:12" x14ac:dyDescent="0.25">
      <c r="H9" s="7"/>
      <c r="I9" s="7"/>
      <c r="J9" s="7"/>
      <c r="K9" s="7"/>
      <c r="L9" s="7"/>
    </row>
    <row r="10" spans="1:12" x14ac:dyDescent="0.25">
      <c r="H10" s="7"/>
      <c r="I10" s="7"/>
      <c r="J10" s="7"/>
      <c r="K10" s="7"/>
      <c r="L10" s="7"/>
    </row>
    <row r="11" spans="1:12" x14ac:dyDescent="0.25">
      <c r="H11" s="7"/>
      <c r="I11" s="7"/>
      <c r="J11" s="7"/>
      <c r="K11" s="7"/>
      <c r="L11" s="7"/>
    </row>
    <row r="12" spans="1:12" x14ac:dyDescent="0.25">
      <c r="H12" s="7"/>
      <c r="I12" s="7"/>
      <c r="J12" s="7"/>
      <c r="K12" s="7"/>
      <c r="L12" s="7"/>
    </row>
    <row r="13" spans="1:12" x14ac:dyDescent="0.25">
      <c r="H13" s="7"/>
      <c r="I13" s="7"/>
      <c r="J13" s="7"/>
      <c r="K13" s="7"/>
      <c r="L13" s="7"/>
    </row>
  </sheetData>
  <mergeCells count="2">
    <mergeCell ref="H4:L4"/>
    <mergeCell ref="H5:L1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B8A87-D82D-4CD5-BA85-5A3318459428}">
  <dimension ref="A2:P16"/>
  <sheetViews>
    <sheetView zoomScale="130" zoomScaleNormal="130" workbookViewId="0">
      <selection activeCell="J5" sqref="J5:P16"/>
    </sheetView>
  </sheetViews>
  <sheetFormatPr defaultRowHeight="15.75" x14ac:dyDescent="0.25"/>
  <sheetData>
    <row r="2" spans="1:16" x14ac:dyDescent="0.25">
      <c r="B2" t="s">
        <v>10</v>
      </c>
      <c r="C2" t="s">
        <v>384</v>
      </c>
      <c r="E2" t="s">
        <v>10</v>
      </c>
      <c r="F2" t="s">
        <v>384</v>
      </c>
    </row>
    <row r="3" spans="1:16" x14ac:dyDescent="0.25">
      <c r="A3" t="s">
        <v>4</v>
      </c>
      <c r="B3" s="8">
        <v>69000</v>
      </c>
      <c r="C3" s="8">
        <v>4808.93</v>
      </c>
      <c r="D3" t="s">
        <v>4</v>
      </c>
      <c r="E3" s="9">
        <f>B3/B3</f>
        <v>1</v>
      </c>
      <c r="F3" s="9">
        <f>C3/C3</f>
        <v>1</v>
      </c>
    </row>
    <row r="4" spans="1:16" x14ac:dyDescent="0.25">
      <c r="A4" t="s">
        <v>5</v>
      </c>
      <c r="B4" s="8">
        <v>27632.34</v>
      </c>
      <c r="C4" s="8">
        <v>3662.71</v>
      </c>
      <c r="D4" t="s">
        <v>5</v>
      </c>
      <c r="E4" s="9">
        <f>B4/B3</f>
        <v>0.40046869565217391</v>
      </c>
      <c r="F4" s="9">
        <f>C4/C3</f>
        <v>0.76164760144148491</v>
      </c>
    </row>
    <row r="5" spans="1:16" ht="26.25" x14ac:dyDescent="0.4">
      <c r="J5" s="10" t="s">
        <v>402</v>
      </c>
      <c r="K5" s="11"/>
      <c r="L5" s="11"/>
      <c r="M5" s="11"/>
      <c r="N5" s="11"/>
      <c r="O5" s="11"/>
      <c r="P5" s="11"/>
    </row>
    <row r="6" spans="1:16" ht="15.75" customHeight="1" x14ac:dyDescent="0.25">
      <c r="J6" s="12" t="s">
        <v>404</v>
      </c>
      <c r="K6" s="12"/>
      <c r="L6" s="12"/>
      <c r="M6" s="12"/>
      <c r="N6" s="12"/>
      <c r="O6" s="12"/>
      <c r="P6" s="12"/>
    </row>
    <row r="7" spans="1:16" ht="15.75" customHeight="1" x14ac:dyDescent="0.25">
      <c r="J7" s="12"/>
      <c r="K7" s="12"/>
      <c r="L7" s="12"/>
      <c r="M7" s="12"/>
      <c r="N7" s="12"/>
      <c r="O7" s="12"/>
      <c r="P7" s="12"/>
    </row>
    <row r="8" spans="1:16" ht="15.75" customHeight="1" x14ac:dyDescent="0.25">
      <c r="J8" s="12"/>
      <c r="K8" s="12"/>
      <c r="L8" s="12"/>
      <c r="M8" s="12"/>
      <c r="N8" s="12"/>
      <c r="O8" s="12"/>
      <c r="P8" s="12"/>
    </row>
    <row r="9" spans="1:16" ht="15.75" customHeight="1" x14ac:dyDescent="0.25">
      <c r="J9" s="12"/>
      <c r="K9" s="12"/>
      <c r="L9" s="12"/>
      <c r="M9" s="12"/>
      <c r="N9" s="12"/>
      <c r="O9" s="12"/>
      <c r="P9" s="12"/>
    </row>
    <row r="10" spans="1:16" ht="15.75" customHeight="1" x14ac:dyDescent="0.25">
      <c r="J10" s="12"/>
      <c r="K10" s="12"/>
      <c r="L10" s="12"/>
      <c r="M10" s="12"/>
      <c r="N10" s="12"/>
      <c r="O10" s="12"/>
      <c r="P10" s="12"/>
    </row>
    <row r="11" spans="1:16" ht="15.75" customHeight="1" x14ac:dyDescent="0.25">
      <c r="J11" s="12"/>
      <c r="K11" s="12"/>
      <c r="L11" s="12"/>
      <c r="M11" s="12"/>
      <c r="N11" s="12"/>
      <c r="O11" s="12"/>
      <c r="P11" s="12"/>
    </row>
    <row r="12" spans="1:16" ht="15.75" customHeight="1" x14ac:dyDescent="0.25">
      <c r="J12" s="12"/>
      <c r="K12" s="12"/>
      <c r="L12" s="12"/>
      <c r="M12" s="12"/>
      <c r="N12" s="12"/>
      <c r="O12" s="12"/>
      <c r="P12" s="12"/>
    </row>
    <row r="13" spans="1:16" ht="15.75" customHeight="1" x14ac:dyDescent="0.25">
      <c r="J13" s="12"/>
      <c r="K13" s="12"/>
      <c r="L13" s="12"/>
      <c r="M13" s="12"/>
      <c r="N13" s="12"/>
      <c r="O13" s="12"/>
      <c r="P13" s="12"/>
    </row>
    <row r="14" spans="1:16" ht="15.75" customHeight="1" x14ac:dyDescent="0.25">
      <c r="J14" s="12"/>
      <c r="K14" s="12"/>
      <c r="L14" s="12"/>
      <c r="M14" s="12"/>
      <c r="N14" s="12"/>
      <c r="O14" s="12"/>
      <c r="P14" s="12"/>
    </row>
    <row r="15" spans="1:16" x14ac:dyDescent="0.25">
      <c r="J15" s="12"/>
      <c r="K15" s="12"/>
      <c r="L15" s="12"/>
      <c r="M15" s="12"/>
      <c r="N15" s="12"/>
      <c r="O15" s="12"/>
      <c r="P15" s="12"/>
    </row>
    <row r="16" spans="1:16" x14ac:dyDescent="0.25">
      <c r="J16" s="12"/>
      <c r="K16" s="12"/>
      <c r="L16" s="12"/>
      <c r="M16" s="12"/>
      <c r="N16" s="12"/>
      <c r="O16" s="12"/>
      <c r="P16" s="12"/>
    </row>
  </sheetData>
  <mergeCells count="2">
    <mergeCell ref="J5:P5"/>
    <mergeCell ref="J6:P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A5BAF-EAB5-4533-BC7E-E8EDEBEF0ABC}">
  <dimension ref="B2:N16"/>
  <sheetViews>
    <sheetView showGridLines="0" workbookViewId="0">
      <selection activeCell="D32" sqref="D32"/>
    </sheetView>
  </sheetViews>
  <sheetFormatPr defaultRowHeight="15.75" x14ac:dyDescent="0.25"/>
  <cols>
    <col min="1" max="1" width="9" style="16"/>
    <col min="2" max="2" width="15.125" style="16" bestFit="1" customWidth="1"/>
    <col min="3" max="3" width="15.25" style="16" bestFit="1" customWidth="1"/>
    <col min="4" max="5" width="11.875" style="16" bestFit="1" customWidth="1"/>
    <col min="6" max="16384" width="9" style="16"/>
  </cols>
  <sheetData>
    <row r="2" spans="2:14" ht="26.25" x14ac:dyDescent="0.4">
      <c r="B2" s="17" t="s">
        <v>407</v>
      </c>
      <c r="C2" s="17" t="s">
        <v>416</v>
      </c>
      <c r="H2" s="6" t="s">
        <v>402</v>
      </c>
      <c r="I2" s="6"/>
      <c r="J2" s="6"/>
      <c r="K2" s="6"/>
      <c r="L2" s="6"/>
      <c r="M2" s="6"/>
      <c r="N2" s="6"/>
    </row>
    <row r="3" spans="2:14" x14ac:dyDescent="0.25">
      <c r="B3" s="17" t="s">
        <v>405</v>
      </c>
      <c r="C3" s="16" t="s">
        <v>10</v>
      </c>
      <c r="D3" s="16" t="s">
        <v>384</v>
      </c>
      <c r="E3" s="16" t="s">
        <v>406</v>
      </c>
      <c r="H3" s="7" t="s">
        <v>417</v>
      </c>
      <c r="I3" s="7"/>
      <c r="J3" s="7"/>
      <c r="K3" s="7"/>
      <c r="L3" s="7"/>
      <c r="M3" s="7"/>
      <c r="N3" s="7"/>
    </row>
    <row r="4" spans="2:14" x14ac:dyDescent="0.25">
      <c r="B4" s="18" t="s">
        <v>9</v>
      </c>
      <c r="C4" s="19">
        <v>34834.91714285715</v>
      </c>
      <c r="D4" s="19">
        <v>3793.7484210526318</v>
      </c>
      <c r="E4" s="19">
        <v>22286.35957446809</v>
      </c>
      <c r="H4" s="7"/>
      <c r="I4" s="7"/>
      <c r="J4" s="7"/>
      <c r="K4" s="7"/>
      <c r="L4" s="7"/>
      <c r="M4" s="7"/>
      <c r="N4" s="7"/>
    </row>
    <row r="5" spans="2:14" x14ac:dyDescent="0.25">
      <c r="B5" s="18" t="s">
        <v>39</v>
      </c>
      <c r="C5" s="19">
        <v>46419.369642857149</v>
      </c>
      <c r="D5" s="19">
        <v>3883.4321052631581</v>
      </c>
      <c r="E5" s="19">
        <v>29223.990638297877</v>
      </c>
      <c r="H5" s="7"/>
      <c r="I5" s="7"/>
      <c r="J5" s="7"/>
      <c r="K5" s="7"/>
      <c r="L5" s="7"/>
      <c r="M5" s="7"/>
      <c r="N5" s="7"/>
    </row>
    <row r="6" spans="2:14" x14ac:dyDescent="0.25">
      <c r="B6" s="18" t="s">
        <v>68</v>
      </c>
      <c r="C6" s="19">
        <v>54755.574516129025</v>
      </c>
      <c r="D6" s="19">
        <v>3910.5082608695652</v>
      </c>
      <c r="E6" s="19">
        <v>33099.342592592599</v>
      </c>
      <c r="H6" s="7"/>
      <c r="I6" s="7"/>
      <c r="J6" s="7"/>
      <c r="K6" s="7"/>
      <c r="L6" s="7"/>
      <c r="M6" s="7"/>
      <c r="N6" s="7"/>
    </row>
    <row r="7" spans="2:14" x14ac:dyDescent="0.25">
      <c r="B7" s="18" t="s">
        <v>100</v>
      </c>
      <c r="C7" s="19">
        <v>57053.804666666649</v>
      </c>
      <c r="D7" s="19">
        <v>4141.1761904761906</v>
      </c>
      <c r="E7" s="19">
        <v>35266.251764705863</v>
      </c>
      <c r="H7" s="7"/>
      <c r="I7" s="7"/>
      <c r="J7" s="7"/>
      <c r="K7" s="7"/>
      <c r="L7" s="7"/>
      <c r="M7" s="7"/>
      <c r="N7" s="7"/>
    </row>
    <row r="8" spans="2:14" x14ac:dyDescent="0.25">
      <c r="B8" s="18" t="s">
        <v>131</v>
      </c>
      <c r="C8" s="19">
        <v>46391.942580645155</v>
      </c>
      <c r="D8" s="19">
        <v>4167.8494999999994</v>
      </c>
      <c r="E8" s="19">
        <v>29833.474705882356</v>
      </c>
      <c r="H8" s="7"/>
      <c r="I8" s="7"/>
      <c r="J8" s="7"/>
      <c r="K8" s="7"/>
      <c r="L8" s="7"/>
      <c r="M8" s="7"/>
      <c r="N8" s="7"/>
    </row>
    <row r="9" spans="2:14" x14ac:dyDescent="0.25">
      <c r="B9" s="18" t="s">
        <v>163</v>
      </c>
      <c r="C9" s="19">
        <v>35718.236999999994</v>
      </c>
      <c r="D9" s="19">
        <v>4238.4895454545458</v>
      </c>
      <c r="E9" s="19">
        <v>22399.882307692311</v>
      </c>
      <c r="H9" s="7"/>
      <c r="I9" s="7"/>
      <c r="J9" s="7"/>
      <c r="K9" s="7"/>
      <c r="L9" s="7"/>
      <c r="M9" s="7"/>
      <c r="N9" s="7"/>
    </row>
    <row r="10" spans="2:14" x14ac:dyDescent="0.25">
      <c r="B10" s="18" t="s">
        <v>194</v>
      </c>
      <c r="C10" s="19">
        <v>34427.99580645161</v>
      </c>
      <c r="D10" s="19">
        <v>4363.7128571428575</v>
      </c>
      <c r="E10" s="19">
        <v>22286.65076923076</v>
      </c>
      <c r="H10" s="7"/>
      <c r="I10" s="7"/>
      <c r="J10" s="7"/>
      <c r="K10" s="7"/>
      <c r="L10" s="7"/>
      <c r="M10" s="7"/>
      <c r="N10" s="7"/>
    </row>
    <row r="11" spans="2:14" x14ac:dyDescent="0.25">
      <c r="B11" s="18" t="s">
        <v>226</v>
      </c>
      <c r="C11" s="19">
        <v>45619.235161290329</v>
      </c>
      <c r="D11" s="19">
        <v>4453.9659090909099</v>
      </c>
      <c r="E11" s="19">
        <v>28531.764905660384</v>
      </c>
      <c r="H11" s="7"/>
      <c r="I11" s="7"/>
      <c r="J11" s="7"/>
      <c r="K11" s="7"/>
      <c r="L11" s="7"/>
      <c r="M11" s="7"/>
      <c r="N11" s="7"/>
    </row>
    <row r="12" spans="2:14" x14ac:dyDescent="0.25">
      <c r="B12" s="18" t="s">
        <v>258</v>
      </c>
      <c r="C12" s="19">
        <v>46034.195333333344</v>
      </c>
      <c r="D12" s="19">
        <v>4445.5433333333331</v>
      </c>
      <c r="E12" s="19">
        <v>28909.456274509808</v>
      </c>
      <c r="H12" s="7"/>
      <c r="I12" s="7"/>
      <c r="J12" s="7"/>
      <c r="K12" s="7"/>
      <c r="L12" s="7"/>
      <c r="M12" s="7"/>
      <c r="N12" s="7"/>
    </row>
    <row r="13" spans="2:14" x14ac:dyDescent="0.25">
      <c r="B13" s="18" t="s">
        <v>289</v>
      </c>
      <c r="C13" s="19">
        <v>58089.664516129036</v>
      </c>
      <c r="D13" s="19">
        <v>4460.7071428571435</v>
      </c>
      <c r="E13" s="19">
        <v>36431.816346153842</v>
      </c>
      <c r="H13" s="7"/>
      <c r="I13" s="7"/>
      <c r="J13" s="7"/>
      <c r="K13" s="7"/>
      <c r="L13" s="7"/>
      <c r="M13" s="7"/>
      <c r="N13" s="7"/>
    </row>
    <row r="14" spans="2:14" x14ac:dyDescent="0.25">
      <c r="B14" s="18" t="s">
        <v>321</v>
      </c>
      <c r="C14" s="19">
        <v>60560.541333333334</v>
      </c>
      <c r="D14" s="19">
        <v>4667.3866666666672</v>
      </c>
      <c r="E14" s="19">
        <v>37545.712941176469</v>
      </c>
    </row>
    <row r="15" spans="2:14" x14ac:dyDescent="0.25">
      <c r="B15" s="18" t="s">
        <v>352</v>
      </c>
      <c r="C15" s="19">
        <v>49299.975161290327</v>
      </c>
      <c r="D15" s="19">
        <v>4674.7727272727261</v>
      </c>
      <c r="E15" s="19">
        <v>30776.306226415098</v>
      </c>
    </row>
    <row r="16" spans="2:14" x14ac:dyDescent="0.25">
      <c r="B16" s="18" t="s">
        <v>406</v>
      </c>
      <c r="C16" s="19">
        <v>47519.998342541388</v>
      </c>
      <c r="D16" s="19">
        <v>4273.3856349206344</v>
      </c>
      <c r="E16" s="19">
        <v>29770.574234527685</v>
      </c>
    </row>
  </sheetData>
  <mergeCells count="2">
    <mergeCell ref="H2:N2"/>
    <mergeCell ref="H3:N13"/>
  </mergeCells>
  <conditionalFormatting pivot="1" sqref="C4:C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D4:D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414E-7D5D-4981-B408-2570F8ED0BE5}">
  <dimension ref="B2:V366"/>
  <sheetViews>
    <sheetView tabSelected="1" topLeftCell="D1" workbookViewId="0">
      <selection activeCell="O33" sqref="O33"/>
    </sheetView>
  </sheetViews>
  <sheetFormatPr defaultRowHeight="15.75" x14ac:dyDescent="0.25"/>
  <cols>
    <col min="2" max="2" width="12.375" bestFit="1" customWidth="1"/>
    <col min="3" max="3" width="15.25" bestFit="1" customWidth="1"/>
    <col min="4" max="5" width="11.875" bestFit="1" customWidth="1"/>
  </cols>
  <sheetData>
    <row r="2" spans="2:22" x14ac:dyDescent="0.25">
      <c r="B2" s="13" t="s">
        <v>418</v>
      </c>
      <c r="C2" s="13" t="s">
        <v>416</v>
      </c>
    </row>
    <row r="3" spans="2:22" x14ac:dyDescent="0.25">
      <c r="B3" s="13" t="s">
        <v>405</v>
      </c>
      <c r="C3" t="s">
        <v>10</v>
      </c>
      <c r="D3" t="s">
        <v>406</v>
      </c>
    </row>
    <row r="4" spans="2:22" x14ac:dyDescent="0.25">
      <c r="B4" s="20" t="s">
        <v>16</v>
      </c>
      <c r="C4" s="15">
        <v>41196.620000000003</v>
      </c>
      <c r="D4" s="15">
        <v>41196.620000000003</v>
      </c>
    </row>
    <row r="5" spans="2:22" x14ac:dyDescent="0.25">
      <c r="B5" s="20" t="s">
        <v>17</v>
      </c>
      <c r="C5" s="15">
        <v>36323.25</v>
      </c>
      <c r="D5" s="15">
        <v>36323.25</v>
      </c>
      <c r="R5" s="5" t="s">
        <v>402</v>
      </c>
      <c r="S5" s="5"/>
      <c r="T5" s="5"/>
      <c r="U5" s="5"/>
      <c r="V5" s="5"/>
    </row>
    <row r="6" spans="2:22" x14ac:dyDescent="0.25">
      <c r="B6" s="20" t="s">
        <v>18</v>
      </c>
      <c r="C6" s="15">
        <v>36651.339999999997</v>
      </c>
      <c r="D6" s="15">
        <v>36651.339999999997</v>
      </c>
      <c r="R6" s="23" t="s">
        <v>419</v>
      </c>
      <c r="S6" s="23"/>
      <c r="T6" s="23"/>
      <c r="U6" s="23"/>
      <c r="V6" s="23"/>
    </row>
    <row r="7" spans="2:22" x14ac:dyDescent="0.25">
      <c r="B7" s="20" t="s">
        <v>19</v>
      </c>
      <c r="C7" s="15">
        <v>38188.33</v>
      </c>
      <c r="D7" s="15">
        <v>38188.33</v>
      </c>
      <c r="R7" s="23"/>
      <c r="S7" s="23"/>
      <c r="T7" s="23"/>
      <c r="U7" s="23"/>
      <c r="V7" s="23"/>
    </row>
    <row r="8" spans="2:22" x14ac:dyDescent="0.25">
      <c r="B8" s="20" t="s">
        <v>20</v>
      </c>
      <c r="C8" s="15">
        <v>40112.79</v>
      </c>
      <c r="D8" s="15">
        <v>40112.79</v>
      </c>
      <c r="R8" s="23"/>
      <c r="S8" s="23"/>
      <c r="T8" s="23"/>
      <c r="U8" s="23"/>
      <c r="V8" s="23"/>
    </row>
    <row r="9" spans="2:22" x14ac:dyDescent="0.25">
      <c r="B9" s="20" t="s">
        <v>21</v>
      </c>
      <c r="C9" s="15">
        <v>38849.96</v>
      </c>
      <c r="D9" s="15">
        <v>38849.96</v>
      </c>
      <c r="R9" s="23"/>
      <c r="S9" s="23"/>
      <c r="T9" s="23"/>
      <c r="U9" s="23"/>
      <c r="V9" s="23"/>
    </row>
    <row r="10" spans="2:22" x14ac:dyDescent="0.25">
      <c r="B10" s="20" t="s">
        <v>22</v>
      </c>
      <c r="C10" s="15">
        <v>37949.71</v>
      </c>
      <c r="D10" s="15">
        <v>37949.71</v>
      </c>
      <c r="R10" s="23"/>
      <c r="S10" s="23"/>
      <c r="T10" s="23"/>
      <c r="U10" s="23"/>
      <c r="V10" s="23"/>
    </row>
    <row r="11" spans="2:22" x14ac:dyDescent="0.25">
      <c r="B11" s="20" t="s">
        <v>23</v>
      </c>
      <c r="C11" s="15">
        <v>36840.11</v>
      </c>
      <c r="D11" s="15">
        <v>36840.11</v>
      </c>
      <c r="R11" s="23"/>
      <c r="S11" s="23"/>
      <c r="T11" s="23"/>
      <c r="U11" s="23"/>
      <c r="V11" s="23"/>
    </row>
    <row r="12" spans="2:22" x14ac:dyDescent="0.25">
      <c r="B12" s="20" t="s">
        <v>24</v>
      </c>
      <c r="C12" s="15">
        <v>37469.21</v>
      </c>
      <c r="D12" s="15">
        <v>37469.21</v>
      </c>
      <c r="R12" s="23"/>
      <c r="S12" s="23"/>
      <c r="T12" s="23"/>
      <c r="U12" s="23"/>
      <c r="V12" s="23"/>
    </row>
    <row r="13" spans="2:22" x14ac:dyDescent="0.25">
      <c r="B13" s="20" t="s">
        <v>25</v>
      </c>
      <c r="C13" s="15">
        <v>37934.199999999997</v>
      </c>
      <c r="D13" s="15">
        <v>37934.199999999997</v>
      </c>
      <c r="R13" s="23"/>
      <c r="S13" s="23"/>
      <c r="T13" s="23"/>
      <c r="U13" s="23"/>
      <c r="V13" s="23"/>
    </row>
    <row r="14" spans="2:22" x14ac:dyDescent="0.25">
      <c r="B14" s="20" t="s">
        <v>26</v>
      </c>
      <c r="C14" s="15">
        <v>35964.949999999997</v>
      </c>
      <c r="D14" s="15">
        <v>35964.949999999997</v>
      </c>
      <c r="R14" s="23"/>
      <c r="S14" s="23"/>
      <c r="T14" s="23"/>
      <c r="U14" s="23"/>
      <c r="V14" s="23"/>
    </row>
    <row r="15" spans="2:22" x14ac:dyDescent="0.25">
      <c r="B15" s="20" t="s">
        <v>27</v>
      </c>
      <c r="C15" s="15">
        <v>35000</v>
      </c>
      <c r="D15" s="15">
        <v>35000</v>
      </c>
      <c r="R15" s="23"/>
      <c r="S15" s="23"/>
      <c r="T15" s="23"/>
      <c r="U15" s="23"/>
      <c r="V15" s="23"/>
    </row>
    <row r="16" spans="2:22" x14ac:dyDescent="0.25">
      <c r="B16" s="20" t="s">
        <v>28</v>
      </c>
      <c r="C16" s="15">
        <v>33880</v>
      </c>
      <c r="D16" s="15">
        <v>33880</v>
      </c>
    </row>
    <row r="17" spans="2:4" x14ac:dyDescent="0.25">
      <c r="B17" s="20" t="s">
        <v>29</v>
      </c>
      <c r="C17" s="15">
        <v>33479.49</v>
      </c>
      <c r="D17" s="15">
        <v>33479.49</v>
      </c>
    </row>
    <row r="18" spans="2:4" x14ac:dyDescent="0.25">
      <c r="B18" s="20" t="s">
        <v>30</v>
      </c>
      <c r="C18" s="15">
        <v>33672.18</v>
      </c>
      <c r="D18" s="15">
        <v>33672.18</v>
      </c>
    </row>
    <row r="19" spans="2:4" x14ac:dyDescent="0.25">
      <c r="B19" s="20" t="s">
        <v>31</v>
      </c>
      <c r="C19" s="15">
        <v>34885.56</v>
      </c>
      <c r="D19" s="15">
        <v>34885.56</v>
      </c>
    </row>
    <row r="20" spans="2:4" x14ac:dyDescent="0.25">
      <c r="B20" s="20" t="s">
        <v>32</v>
      </c>
      <c r="C20" s="15">
        <v>32951</v>
      </c>
      <c r="D20" s="15">
        <v>32951</v>
      </c>
    </row>
    <row r="21" spans="2:4" x14ac:dyDescent="0.25">
      <c r="B21" s="20" t="s">
        <v>33</v>
      </c>
      <c r="C21" s="15">
        <v>32059.73</v>
      </c>
      <c r="D21" s="15">
        <v>32059.73</v>
      </c>
    </row>
    <row r="22" spans="2:4" x14ac:dyDescent="0.25">
      <c r="B22" s="20" t="s">
        <v>34</v>
      </c>
      <c r="C22" s="15">
        <v>34671.769999999997</v>
      </c>
      <c r="D22" s="15">
        <v>34671.769999999997</v>
      </c>
    </row>
    <row r="23" spans="2:4" x14ac:dyDescent="0.25">
      <c r="B23" s="20" t="s">
        <v>35</v>
      </c>
      <c r="C23" s="15">
        <v>38665.71</v>
      </c>
      <c r="D23" s="15">
        <v>38665.71</v>
      </c>
    </row>
    <row r="24" spans="2:4" x14ac:dyDescent="0.25">
      <c r="B24" s="20" t="s">
        <v>36</v>
      </c>
      <c r="C24" s="15">
        <v>34805.65</v>
      </c>
      <c r="D24" s="15">
        <v>34805.65</v>
      </c>
    </row>
    <row r="25" spans="2:4" x14ac:dyDescent="0.25">
      <c r="B25" s="20" t="s">
        <v>37</v>
      </c>
      <c r="C25" s="15">
        <v>34205</v>
      </c>
      <c r="D25" s="15">
        <v>34205</v>
      </c>
    </row>
    <row r="26" spans="2:4" x14ac:dyDescent="0.25">
      <c r="B26" s="20" t="s">
        <v>8</v>
      </c>
      <c r="C26" s="15">
        <v>33669</v>
      </c>
      <c r="D26" s="15">
        <v>33669</v>
      </c>
    </row>
    <row r="27" spans="2:4" x14ac:dyDescent="0.25">
      <c r="B27" s="20" t="s">
        <v>11</v>
      </c>
      <c r="C27" s="15">
        <v>34536.29</v>
      </c>
      <c r="D27" s="15">
        <v>34536.29</v>
      </c>
    </row>
    <row r="28" spans="2:4" x14ac:dyDescent="0.25">
      <c r="B28" s="20" t="s">
        <v>12</v>
      </c>
      <c r="C28" s="15">
        <v>37824.480000000003</v>
      </c>
      <c r="D28" s="15">
        <v>37824.480000000003</v>
      </c>
    </row>
    <row r="29" spans="2:4" x14ac:dyDescent="0.25">
      <c r="B29" s="20" t="s">
        <v>13</v>
      </c>
      <c r="C29" s="15">
        <v>40396</v>
      </c>
      <c r="D29" s="15">
        <v>40396</v>
      </c>
    </row>
    <row r="30" spans="2:4" x14ac:dyDescent="0.25">
      <c r="B30" s="20" t="s">
        <v>14</v>
      </c>
      <c r="C30" s="15">
        <v>41999.99</v>
      </c>
      <c r="D30" s="15">
        <v>41999.99</v>
      </c>
    </row>
    <row r="31" spans="2:4" x14ac:dyDescent="0.25">
      <c r="B31" s="20" t="s">
        <v>15</v>
      </c>
      <c r="C31" s="15">
        <v>41470.21</v>
      </c>
      <c r="D31" s="15">
        <v>41470.21</v>
      </c>
    </row>
    <row r="32" spans="2:4" x14ac:dyDescent="0.25">
      <c r="B32" s="20" t="s">
        <v>288</v>
      </c>
      <c r="C32" s="15">
        <v>48495.68</v>
      </c>
      <c r="D32" s="15">
        <v>48495.68</v>
      </c>
    </row>
    <row r="33" spans="2:4" x14ac:dyDescent="0.25">
      <c r="B33" s="20" t="s">
        <v>298</v>
      </c>
      <c r="C33" s="15">
        <v>56759.01</v>
      </c>
      <c r="D33" s="15">
        <v>56759.01</v>
      </c>
    </row>
    <row r="34" spans="2:4" x14ac:dyDescent="0.25">
      <c r="B34" s="20" t="s">
        <v>299</v>
      </c>
      <c r="C34" s="15">
        <v>58000</v>
      </c>
      <c r="D34" s="15">
        <v>58000</v>
      </c>
    </row>
    <row r="35" spans="2:4" x14ac:dyDescent="0.25">
      <c r="B35" s="20" t="s">
        <v>300</v>
      </c>
      <c r="C35" s="15">
        <v>57688.88</v>
      </c>
      <c r="D35" s="15">
        <v>57688.88</v>
      </c>
    </row>
    <row r="36" spans="2:4" x14ac:dyDescent="0.25">
      <c r="B36" s="20" t="s">
        <v>301</v>
      </c>
      <c r="C36" s="15">
        <v>58500.02</v>
      </c>
      <c r="D36" s="15">
        <v>58500.02</v>
      </c>
    </row>
    <row r="37" spans="2:4" x14ac:dyDescent="0.25">
      <c r="B37" s="20" t="s">
        <v>302</v>
      </c>
      <c r="C37" s="15">
        <v>59450</v>
      </c>
      <c r="D37" s="15">
        <v>59450</v>
      </c>
    </row>
    <row r="38" spans="2:4" x14ac:dyDescent="0.25">
      <c r="B38" s="20" t="s">
        <v>303</v>
      </c>
      <c r="C38" s="15">
        <v>62898</v>
      </c>
      <c r="D38" s="15">
        <v>62898</v>
      </c>
    </row>
    <row r="39" spans="2:4" x14ac:dyDescent="0.25">
      <c r="B39" s="20" t="s">
        <v>304</v>
      </c>
      <c r="C39" s="15">
        <v>62366.080000000002</v>
      </c>
      <c r="D39" s="15">
        <v>62366.080000000002</v>
      </c>
    </row>
    <row r="40" spans="2:4" x14ac:dyDescent="0.25">
      <c r="B40" s="20" t="s">
        <v>305</v>
      </c>
      <c r="C40" s="15">
        <v>62552.73</v>
      </c>
      <c r="D40" s="15">
        <v>62552.73</v>
      </c>
    </row>
    <row r="41" spans="2:4" x14ac:dyDescent="0.25">
      <c r="B41" s="20" t="s">
        <v>306</v>
      </c>
      <c r="C41" s="15">
        <v>62973.38</v>
      </c>
      <c r="D41" s="15">
        <v>62973.38</v>
      </c>
    </row>
    <row r="42" spans="2:4" x14ac:dyDescent="0.25">
      <c r="B42" s="20" t="s">
        <v>307</v>
      </c>
      <c r="C42" s="15">
        <v>64498.12</v>
      </c>
      <c r="D42" s="15">
        <v>64498.12</v>
      </c>
    </row>
    <row r="43" spans="2:4" x14ac:dyDescent="0.25">
      <c r="B43" s="20" t="s">
        <v>290</v>
      </c>
      <c r="C43" s="15">
        <v>48346.7</v>
      </c>
      <c r="D43" s="15">
        <v>48346.7</v>
      </c>
    </row>
    <row r="44" spans="2:4" x14ac:dyDescent="0.25">
      <c r="B44" s="20" t="s">
        <v>308</v>
      </c>
      <c r="C44" s="15">
        <v>66994.720000000001</v>
      </c>
      <c r="D44" s="15">
        <v>66994.720000000001</v>
      </c>
    </row>
    <row r="45" spans="2:4" x14ac:dyDescent="0.25">
      <c r="B45" s="20" t="s">
        <v>309</v>
      </c>
      <c r="C45" s="15">
        <v>66643.14</v>
      </c>
      <c r="D45" s="15">
        <v>66643.14</v>
      </c>
    </row>
    <row r="46" spans="2:4" x14ac:dyDescent="0.25">
      <c r="B46" s="20" t="s">
        <v>310</v>
      </c>
      <c r="C46" s="15">
        <v>63745.62</v>
      </c>
      <c r="D46" s="15">
        <v>63745.62</v>
      </c>
    </row>
    <row r="47" spans="2:4" x14ac:dyDescent="0.25">
      <c r="B47" s="20" t="s">
        <v>311</v>
      </c>
      <c r="C47" s="15">
        <v>61743.51</v>
      </c>
      <c r="D47" s="15">
        <v>61743.51</v>
      </c>
    </row>
    <row r="48" spans="2:4" x14ac:dyDescent="0.25">
      <c r="B48" s="20" t="s">
        <v>312</v>
      </c>
      <c r="C48" s="15">
        <v>62223.14</v>
      </c>
      <c r="D48" s="15">
        <v>62223.14</v>
      </c>
    </row>
    <row r="49" spans="2:4" x14ac:dyDescent="0.25">
      <c r="B49" s="20" t="s">
        <v>313</v>
      </c>
      <c r="C49" s="15">
        <v>63703.3</v>
      </c>
      <c r="D49" s="15">
        <v>63703.3</v>
      </c>
    </row>
    <row r="50" spans="2:4" x14ac:dyDescent="0.25">
      <c r="B50" s="20" t="s">
        <v>314</v>
      </c>
      <c r="C50" s="15">
        <v>63102.8</v>
      </c>
      <c r="D50" s="15">
        <v>63102.8</v>
      </c>
    </row>
    <row r="51" spans="2:4" x14ac:dyDescent="0.25">
      <c r="B51" s="20" t="s">
        <v>315</v>
      </c>
      <c r="C51" s="15">
        <v>61500</v>
      </c>
      <c r="D51" s="15">
        <v>61500</v>
      </c>
    </row>
    <row r="52" spans="2:4" x14ac:dyDescent="0.25">
      <c r="B52" s="20" t="s">
        <v>316</v>
      </c>
      <c r="C52" s="15">
        <v>62508.87</v>
      </c>
      <c r="D52" s="15">
        <v>62508.87</v>
      </c>
    </row>
    <row r="53" spans="2:4" x14ac:dyDescent="0.25">
      <c r="B53" s="20" t="s">
        <v>317</v>
      </c>
      <c r="C53" s="15">
        <v>62978</v>
      </c>
      <c r="D53" s="15">
        <v>62978</v>
      </c>
    </row>
    <row r="54" spans="2:4" x14ac:dyDescent="0.25">
      <c r="B54" s="20" t="s">
        <v>291</v>
      </c>
      <c r="C54" s="15">
        <v>49259.3</v>
      </c>
      <c r="D54" s="15">
        <v>49259.3</v>
      </c>
    </row>
    <row r="55" spans="2:4" x14ac:dyDescent="0.25">
      <c r="B55" s="20" t="s">
        <v>318</v>
      </c>
      <c r="C55" s="15">
        <v>62487.97</v>
      </c>
      <c r="D55" s="15">
        <v>62487.97</v>
      </c>
    </row>
    <row r="56" spans="2:4" x14ac:dyDescent="0.25">
      <c r="B56" s="20" t="s">
        <v>319</v>
      </c>
      <c r="C56" s="15">
        <v>61768</v>
      </c>
      <c r="D56" s="15">
        <v>61768</v>
      </c>
    </row>
    <row r="57" spans="2:4" x14ac:dyDescent="0.25">
      <c r="B57" s="20" t="s">
        <v>292</v>
      </c>
      <c r="C57" s="15">
        <v>49789.33</v>
      </c>
      <c r="D57" s="15">
        <v>49789.33</v>
      </c>
    </row>
    <row r="58" spans="2:4" x14ac:dyDescent="0.25">
      <c r="B58" s="20" t="s">
        <v>293</v>
      </c>
      <c r="C58" s="15">
        <v>51927.83</v>
      </c>
      <c r="D58" s="15">
        <v>51927.83</v>
      </c>
    </row>
    <row r="59" spans="2:4" x14ac:dyDescent="0.25">
      <c r="B59" s="20" t="s">
        <v>294</v>
      </c>
      <c r="C59" s="15">
        <v>55800</v>
      </c>
      <c r="D59" s="15">
        <v>55800</v>
      </c>
    </row>
    <row r="60" spans="2:4" x14ac:dyDescent="0.25">
      <c r="B60" s="20" t="s">
        <v>295</v>
      </c>
      <c r="C60" s="15">
        <v>55231.53</v>
      </c>
      <c r="D60" s="15">
        <v>55231.53</v>
      </c>
    </row>
    <row r="61" spans="2:4" x14ac:dyDescent="0.25">
      <c r="B61" s="20" t="s">
        <v>296</v>
      </c>
      <c r="C61" s="15">
        <v>56150.58</v>
      </c>
      <c r="D61" s="15">
        <v>56150.58</v>
      </c>
    </row>
    <row r="62" spans="2:4" x14ac:dyDescent="0.25">
      <c r="B62" s="20" t="s">
        <v>297</v>
      </c>
      <c r="C62" s="15">
        <v>55486.87</v>
      </c>
      <c r="D62" s="15">
        <v>55486.87</v>
      </c>
    </row>
    <row r="63" spans="2:4" x14ac:dyDescent="0.25">
      <c r="B63" s="20" t="s">
        <v>320</v>
      </c>
      <c r="C63" s="15">
        <v>62490</v>
      </c>
      <c r="D63" s="15">
        <v>62490</v>
      </c>
    </row>
    <row r="64" spans="2:4" x14ac:dyDescent="0.25">
      <c r="B64" s="20" t="s">
        <v>330</v>
      </c>
      <c r="C64" s="15">
        <v>69000</v>
      </c>
      <c r="D64" s="15">
        <v>69000</v>
      </c>
    </row>
    <row r="65" spans="2:4" x14ac:dyDescent="0.25">
      <c r="B65" s="20" t="s">
        <v>331</v>
      </c>
      <c r="C65" s="15">
        <v>65587</v>
      </c>
      <c r="D65" s="15">
        <v>65587</v>
      </c>
    </row>
    <row r="66" spans="2:4" x14ac:dyDescent="0.25">
      <c r="B66" s="20" t="s">
        <v>332</v>
      </c>
      <c r="C66" s="15">
        <v>65071.49</v>
      </c>
      <c r="D66" s="15">
        <v>65071.49</v>
      </c>
    </row>
    <row r="67" spans="2:4" x14ac:dyDescent="0.25">
      <c r="B67" s="20" t="s">
        <v>333</v>
      </c>
      <c r="C67" s="15">
        <v>65338.87</v>
      </c>
      <c r="D67" s="15">
        <v>65338.87</v>
      </c>
    </row>
    <row r="68" spans="2:4" x14ac:dyDescent="0.25">
      <c r="B68" s="20" t="s">
        <v>334</v>
      </c>
      <c r="C68" s="15">
        <v>66200</v>
      </c>
      <c r="D68" s="15">
        <v>66200</v>
      </c>
    </row>
    <row r="69" spans="2:4" x14ac:dyDescent="0.25">
      <c r="B69" s="20" t="s">
        <v>335</v>
      </c>
      <c r="C69" s="15">
        <v>66340.740000000005</v>
      </c>
      <c r="D69" s="15">
        <v>66340.740000000005</v>
      </c>
    </row>
    <row r="70" spans="2:4" x14ac:dyDescent="0.25">
      <c r="B70" s="20" t="s">
        <v>336</v>
      </c>
      <c r="C70" s="15">
        <v>61558.53</v>
      </c>
      <c r="D70" s="15">
        <v>61558.53</v>
      </c>
    </row>
    <row r="71" spans="2:4" x14ac:dyDescent="0.25">
      <c r="B71" s="20" t="s">
        <v>337</v>
      </c>
      <c r="C71" s="15">
        <v>60976.25</v>
      </c>
      <c r="D71" s="15">
        <v>60976.25</v>
      </c>
    </row>
    <row r="72" spans="2:4" x14ac:dyDescent="0.25">
      <c r="B72" s="20" t="s">
        <v>338</v>
      </c>
      <c r="C72" s="15">
        <v>60106.3</v>
      </c>
      <c r="D72" s="15">
        <v>60106.3</v>
      </c>
    </row>
    <row r="73" spans="2:4" x14ac:dyDescent="0.25">
      <c r="B73" s="20" t="s">
        <v>339</v>
      </c>
      <c r="C73" s="15">
        <v>59042</v>
      </c>
      <c r="D73" s="15">
        <v>59042</v>
      </c>
    </row>
    <row r="74" spans="2:4" x14ac:dyDescent="0.25">
      <c r="B74" s="20" t="s">
        <v>322</v>
      </c>
      <c r="C74" s="15">
        <v>64319</v>
      </c>
      <c r="D74" s="15">
        <v>64319</v>
      </c>
    </row>
    <row r="75" spans="2:4" x14ac:dyDescent="0.25">
      <c r="B75" s="20" t="s">
        <v>340</v>
      </c>
      <c r="C75" s="15">
        <v>59886.11</v>
      </c>
      <c r="D75" s="15">
        <v>59886.11</v>
      </c>
    </row>
    <row r="76" spans="2:4" x14ac:dyDescent="0.25">
      <c r="B76" s="20" t="s">
        <v>341</v>
      </c>
      <c r="C76" s="15">
        <v>60061.89</v>
      </c>
      <c r="D76" s="15">
        <v>60061.89</v>
      </c>
    </row>
    <row r="77" spans="2:4" x14ac:dyDescent="0.25">
      <c r="B77" s="20" t="s">
        <v>342</v>
      </c>
      <c r="C77" s="15">
        <v>59581.52</v>
      </c>
      <c r="D77" s="15">
        <v>59581.52</v>
      </c>
    </row>
    <row r="78" spans="2:4" x14ac:dyDescent="0.25">
      <c r="B78" s="20" t="s">
        <v>343</v>
      </c>
      <c r="C78" s="15">
        <v>57882.26</v>
      </c>
      <c r="D78" s="15">
        <v>57882.26</v>
      </c>
    </row>
    <row r="79" spans="2:4" x14ac:dyDescent="0.25">
      <c r="B79" s="20" t="s">
        <v>344</v>
      </c>
      <c r="C79" s="15">
        <v>58276.58</v>
      </c>
      <c r="D79" s="15">
        <v>58276.58</v>
      </c>
    </row>
    <row r="80" spans="2:4" x14ac:dyDescent="0.25">
      <c r="B80" s="20" t="s">
        <v>345</v>
      </c>
      <c r="C80" s="15">
        <v>59476.65</v>
      </c>
      <c r="D80" s="15">
        <v>59476.65</v>
      </c>
    </row>
    <row r="81" spans="2:4" x14ac:dyDescent="0.25">
      <c r="B81" s="20" t="s">
        <v>346</v>
      </c>
      <c r="C81" s="15">
        <v>58043.76</v>
      </c>
      <c r="D81" s="15">
        <v>58043.76</v>
      </c>
    </row>
    <row r="82" spans="2:4" x14ac:dyDescent="0.25">
      <c r="B82" s="20" t="s">
        <v>347</v>
      </c>
      <c r="C82" s="15">
        <v>55320.800000000003</v>
      </c>
      <c r="D82" s="15">
        <v>55320.800000000003</v>
      </c>
    </row>
    <row r="83" spans="2:4" x14ac:dyDescent="0.25">
      <c r="B83" s="20" t="s">
        <v>348</v>
      </c>
      <c r="C83" s="15">
        <v>58265.2</v>
      </c>
      <c r="D83" s="15">
        <v>58265.2</v>
      </c>
    </row>
    <row r="84" spans="2:4" x14ac:dyDescent="0.25">
      <c r="B84" s="20" t="s">
        <v>349</v>
      </c>
      <c r="C84" s="15">
        <v>58903.31</v>
      </c>
      <c r="D84" s="15">
        <v>58903.31</v>
      </c>
    </row>
    <row r="85" spans="2:4" x14ac:dyDescent="0.25">
      <c r="B85" s="20" t="s">
        <v>323</v>
      </c>
      <c r="C85" s="15">
        <v>63547.54</v>
      </c>
      <c r="D85" s="15">
        <v>63547.54</v>
      </c>
    </row>
    <row r="86" spans="2:4" x14ac:dyDescent="0.25">
      <c r="B86" s="20" t="s">
        <v>350</v>
      </c>
      <c r="C86" s="15">
        <v>59226.98</v>
      </c>
      <c r="D86" s="15">
        <v>59226.98</v>
      </c>
    </row>
    <row r="87" spans="2:4" x14ac:dyDescent="0.25">
      <c r="B87" s="20" t="s">
        <v>324</v>
      </c>
      <c r="C87" s="15">
        <v>62858.83</v>
      </c>
      <c r="D87" s="15">
        <v>62858.83</v>
      </c>
    </row>
    <row r="88" spans="2:4" x14ac:dyDescent="0.25">
      <c r="B88" s="20" t="s">
        <v>325</v>
      </c>
      <c r="C88" s="15">
        <v>64000</v>
      </c>
      <c r="D88" s="15">
        <v>64000</v>
      </c>
    </row>
    <row r="89" spans="2:4" x14ac:dyDescent="0.25">
      <c r="B89" s="20" t="s">
        <v>326</v>
      </c>
      <c r="C89" s="15">
        <v>62338.16</v>
      </c>
      <c r="D89" s="15">
        <v>62338.16</v>
      </c>
    </row>
    <row r="90" spans="2:4" x14ac:dyDescent="0.25">
      <c r="B90" s="20" t="s">
        <v>327</v>
      </c>
      <c r="C90" s="15">
        <v>65680</v>
      </c>
      <c r="D90" s="15">
        <v>65680</v>
      </c>
    </row>
    <row r="91" spans="2:4" x14ac:dyDescent="0.25">
      <c r="B91" s="20" t="s">
        <v>328</v>
      </c>
      <c r="C91" s="15">
        <v>68534.11</v>
      </c>
      <c r="D91" s="15">
        <v>68534.11</v>
      </c>
    </row>
    <row r="92" spans="2:4" x14ac:dyDescent="0.25">
      <c r="B92" s="20" t="s">
        <v>329</v>
      </c>
      <c r="C92" s="15">
        <v>68529.52</v>
      </c>
      <c r="D92" s="15">
        <v>68529.52</v>
      </c>
    </row>
    <row r="93" spans="2:4" x14ac:dyDescent="0.25">
      <c r="B93" s="20" t="s">
        <v>351</v>
      </c>
      <c r="C93" s="15">
        <v>59105.91</v>
      </c>
      <c r="D93" s="15">
        <v>59105.91</v>
      </c>
    </row>
    <row r="94" spans="2:4" x14ac:dyDescent="0.25">
      <c r="B94" s="20" t="s">
        <v>361</v>
      </c>
      <c r="C94" s="15">
        <v>49243</v>
      </c>
      <c r="D94" s="15">
        <v>49243</v>
      </c>
    </row>
    <row r="95" spans="2:4" x14ac:dyDescent="0.25">
      <c r="B95" s="20" t="s">
        <v>362</v>
      </c>
      <c r="C95" s="15">
        <v>49699.99</v>
      </c>
      <c r="D95" s="15">
        <v>49699.99</v>
      </c>
    </row>
    <row r="96" spans="2:4" x14ac:dyDescent="0.25">
      <c r="B96" s="20" t="s">
        <v>363</v>
      </c>
      <c r="C96" s="15">
        <v>50808.480000000003</v>
      </c>
      <c r="D96" s="15">
        <v>50808.480000000003</v>
      </c>
    </row>
    <row r="97" spans="2:4" x14ac:dyDescent="0.25">
      <c r="B97" s="20" t="s">
        <v>364</v>
      </c>
      <c r="C97" s="15">
        <v>49348.69</v>
      </c>
      <c r="D97" s="15">
        <v>49348.69</v>
      </c>
    </row>
    <row r="98" spans="2:4" x14ac:dyDescent="0.25">
      <c r="B98" s="20" t="s">
        <v>365</v>
      </c>
      <c r="C98" s="15">
        <v>48784.28</v>
      </c>
      <c r="D98" s="15">
        <v>48784.28</v>
      </c>
    </row>
    <row r="99" spans="2:4" x14ac:dyDescent="0.25">
      <c r="B99" s="20" t="s">
        <v>366</v>
      </c>
      <c r="C99" s="15">
        <v>49500</v>
      </c>
      <c r="D99" s="15">
        <v>49500</v>
      </c>
    </row>
    <row r="100" spans="2:4" x14ac:dyDescent="0.25">
      <c r="B100" s="20" t="s">
        <v>367</v>
      </c>
      <c r="C100" s="15">
        <v>49466.29</v>
      </c>
      <c r="D100" s="15">
        <v>49466.29</v>
      </c>
    </row>
    <row r="101" spans="2:4" x14ac:dyDescent="0.25">
      <c r="B101" s="20" t="s">
        <v>368</v>
      </c>
      <c r="C101" s="15">
        <v>48194.13</v>
      </c>
      <c r="D101" s="15">
        <v>48194.13</v>
      </c>
    </row>
    <row r="102" spans="2:4" x14ac:dyDescent="0.25">
      <c r="B102" s="20" t="s">
        <v>369</v>
      </c>
      <c r="C102" s="15">
        <v>47980.93</v>
      </c>
      <c r="D102" s="15">
        <v>47980.93</v>
      </c>
    </row>
    <row r="103" spans="2:4" x14ac:dyDescent="0.25">
      <c r="B103" s="20" t="s">
        <v>370</v>
      </c>
      <c r="C103" s="15">
        <v>48306.22</v>
      </c>
      <c r="D103" s="15">
        <v>48306.22</v>
      </c>
    </row>
    <row r="104" spans="2:4" x14ac:dyDescent="0.25">
      <c r="B104" s="20" t="s">
        <v>353</v>
      </c>
      <c r="C104" s="15">
        <v>57277.919999999998</v>
      </c>
      <c r="D104" s="15">
        <v>57277.919999999998</v>
      </c>
    </row>
    <row r="105" spans="2:4" x14ac:dyDescent="0.25">
      <c r="B105" s="20" t="s">
        <v>371</v>
      </c>
      <c r="C105" s="15">
        <v>48082.61</v>
      </c>
      <c r="D105" s="15">
        <v>48082.61</v>
      </c>
    </row>
    <row r="106" spans="2:4" x14ac:dyDescent="0.25">
      <c r="B106" s="20" t="s">
        <v>372</v>
      </c>
      <c r="C106" s="15">
        <v>49598.11</v>
      </c>
      <c r="D106" s="15">
        <v>49598.11</v>
      </c>
    </row>
    <row r="107" spans="2:4" x14ac:dyDescent="0.25">
      <c r="B107" s="20" t="s">
        <v>373</v>
      </c>
      <c r="C107" s="15">
        <v>49548.86</v>
      </c>
      <c r="D107" s="15">
        <v>49548.86</v>
      </c>
    </row>
    <row r="108" spans="2:4" x14ac:dyDescent="0.25">
      <c r="B108" s="20" t="s">
        <v>374</v>
      </c>
      <c r="C108" s="15">
        <v>51533.71</v>
      </c>
      <c r="D108" s="15">
        <v>51533.71</v>
      </c>
    </row>
    <row r="109" spans="2:4" x14ac:dyDescent="0.25">
      <c r="B109" s="20" t="s">
        <v>375</v>
      </c>
      <c r="C109" s="15">
        <v>51866.86</v>
      </c>
      <c r="D109" s="15">
        <v>51866.86</v>
      </c>
    </row>
    <row r="110" spans="2:4" x14ac:dyDescent="0.25">
      <c r="B110" s="20" t="s">
        <v>376</v>
      </c>
      <c r="C110" s="15">
        <v>51156.95</v>
      </c>
      <c r="D110" s="15">
        <v>51156.95</v>
      </c>
    </row>
    <row r="111" spans="2:4" x14ac:dyDescent="0.25">
      <c r="B111" s="20" t="s">
        <v>377</v>
      </c>
      <c r="C111" s="15">
        <v>51294.26</v>
      </c>
      <c r="D111" s="15">
        <v>51294.26</v>
      </c>
    </row>
    <row r="112" spans="2:4" x14ac:dyDescent="0.25">
      <c r="B112" s="20" t="s">
        <v>378</v>
      </c>
      <c r="C112" s="15">
        <v>52104.93</v>
      </c>
      <c r="D112" s="15">
        <v>52104.93</v>
      </c>
    </row>
    <row r="113" spans="2:4" x14ac:dyDescent="0.25">
      <c r="B113" s="20" t="s">
        <v>379</v>
      </c>
      <c r="C113" s="15">
        <v>49834.68</v>
      </c>
      <c r="D113" s="15">
        <v>49834.68</v>
      </c>
    </row>
    <row r="114" spans="2:4" x14ac:dyDescent="0.25">
      <c r="B114" s="20" t="s">
        <v>380</v>
      </c>
      <c r="C114" s="15">
        <v>48075.97</v>
      </c>
      <c r="D114" s="15">
        <v>48075.97</v>
      </c>
    </row>
    <row r="115" spans="2:4" x14ac:dyDescent="0.25">
      <c r="B115" s="20" t="s">
        <v>354</v>
      </c>
      <c r="C115" s="15">
        <v>57673.58</v>
      </c>
      <c r="D115" s="15">
        <v>57673.58</v>
      </c>
    </row>
    <row r="116" spans="2:4" x14ac:dyDescent="0.25">
      <c r="B116" s="20" t="s">
        <v>381</v>
      </c>
      <c r="C116" s="15">
        <v>47949.3</v>
      </c>
      <c r="D116" s="15">
        <v>47949.3</v>
      </c>
    </row>
    <row r="117" spans="2:4" x14ac:dyDescent="0.25">
      <c r="B117" s="20" t="s">
        <v>382</v>
      </c>
      <c r="C117" s="15">
        <v>48578.35</v>
      </c>
      <c r="D117" s="15">
        <v>48578.35</v>
      </c>
    </row>
    <row r="118" spans="2:4" x14ac:dyDescent="0.25">
      <c r="B118" s="20" t="s">
        <v>355</v>
      </c>
      <c r="C118" s="15">
        <v>52644.42</v>
      </c>
      <c r="D118" s="15">
        <v>52644.42</v>
      </c>
    </row>
    <row r="119" spans="2:4" x14ac:dyDescent="0.25">
      <c r="B119" s="20" t="s">
        <v>356</v>
      </c>
      <c r="C119" s="15">
        <v>49786.95</v>
      </c>
      <c r="D119" s="15">
        <v>49786.95</v>
      </c>
    </row>
    <row r="120" spans="2:4" x14ac:dyDescent="0.25">
      <c r="B120" s="20" t="s">
        <v>357</v>
      </c>
      <c r="C120" s="15">
        <v>51481.04</v>
      </c>
      <c r="D120" s="15">
        <v>51481.04</v>
      </c>
    </row>
    <row r="121" spans="2:4" x14ac:dyDescent="0.25">
      <c r="B121" s="20" t="s">
        <v>358</v>
      </c>
      <c r="C121" s="15">
        <v>51982.66</v>
      </c>
      <c r="D121" s="15">
        <v>51982.66</v>
      </c>
    </row>
    <row r="122" spans="2:4" x14ac:dyDescent="0.25">
      <c r="B122" s="20" t="s">
        <v>359</v>
      </c>
      <c r="C122" s="15">
        <v>51269.82</v>
      </c>
      <c r="D122" s="15">
        <v>51269.82</v>
      </c>
    </row>
    <row r="123" spans="2:4" x14ac:dyDescent="0.25">
      <c r="B123" s="20" t="s">
        <v>360</v>
      </c>
      <c r="C123" s="15">
        <v>50362.35</v>
      </c>
      <c r="D123" s="15">
        <v>50362.35</v>
      </c>
    </row>
    <row r="124" spans="2:4" x14ac:dyDescent="0.25">
      <c r="B124" s="20" t="s">
        <v>38</v>
      </c>
      <c r="C124" s="15">
        <v>34700</v>
      </c>
      <c r="D124" s="15">
        <v>34700</v>
      </c>
    </row>
    <row r="125" spans="2:4" x14ac:dyDescent="0.25">
      <c r="B125" s="20" t="s">
        <v>48</v>
      </c>
      <c r="C125" s="15">
        <v>47367.17</v>
      </c>
      <c r="D125" s="15">
        <v>47367.17</v>
      </c>
    </row>
    <row r="126" spans="2:4" x14ac:dyDescent="0.25">
      <c r="B126" s="20" t="s">
        <v>49</v>
      </c>
      <c r="C126" s="15">
        <v>48975</v>
      </c>
      <c r="D126" s="15">
        <v>48975</v>
      </c>
    </row>
    <row r="127" spans="2:4" x14ac:dyDescent="0.25">
      <c r="B127" s="20" t="s">
        <v>50</v>
      </c>
      <c r="C127" s="15">
        <v>48246.6</v>
      </c>
      <c r="D127" s="15">
        <v>48246.6</v>
      </c>
    </row>
    <row r="128" spans="2:4" x14ac:dyDescent="0.25">
      <c r="B128" s="20" t="s">
        <v>51</v>
      </c>
      <c r="C128" s="15">
        <v>48027.3</v>
      </c>
      <c r="D128" s="15">
        <v>48027.3</v>
      </c>
    </row>
    <row r="129" spans="2:4" x14ac:dyDescent="0.25">
      <c r="B129" s="20" t="s">
        <v>52</v>
      </c>
      <c r="C129" s="15">
        <v>49700</v>
      </c>
      <c r="D129" s="15">
        <v>49700</v>
      </c>
    </row>
    <row r="130" spans="2:4" x14ac:dyDescent="0.25">
      <c r="B130" s="20" t="s">
        <v>53</v>
      </c>
      <c r="C130" s="15">
        <v>49600</v>
      </c>
      <c r="D130" s="15">
        <v>49600</v>
      </c>
    </row>
    <row r="131" spans="2:4" x14ac:dyDescent="0.25">
      <c r="B131" s="20" t="s">
        <v>54</v>
      </c>
      <c r="C131" s="15">
        <v>50602.34</v>
      </c>
      <c r="D131" s="15">
        <v>50602.34</v>
      </c>
    </row>
    <row r="132" spans="2:4" x14ac:dyDescent="0.25">
      <c r="B132" s="20" t="s">
        <v>55</v>
      </c>
      <c r="C132" s="15">
        <v>52668.45</v>
      </c>
      <c r="D132" s="15">
        <v>52668.45</v>
      </c>
    </row>
    <row r="133" spans="2:4" x14ac:dyDescent="0.25">
      <c r="B133" s="20" t="s">
        <v>56</v>
      </c>
      <c r="C133" s="15">
        <v>52344</v>
      </c>
      <c r="D133" s="15">
        <v>52344</v>
      </c>
    </row>
    <row r="134" spans="2:4" x14ac:dyDescent="0.25">
      <c r="B134" s="20" t="s">
        <v>57</v>
      </c>
      <c r="C134" s="15">
        <v>56605.599999999999</v>
      </c>
      <c r="D134" s="15">
        <v>56605.599999999999</v>
      </c>
    </row>
    <row r="135" spans="2:4" x14ac:dyDescent="0.25">
      <c r="B135" s="20" t="s">
        <v>40</v>
      </c>
      <c r="C135" s="15">
        <v>36545.050000000003</v>
      </c>
      <c r="D135" s="15">
        <v>36545.050000000003</v>
      </c>
    </row>
    <row r="136" spans="2:4" x14ac:dyDescent="0.25">
      <c r="B136" s="20" t="s">
        <v>58</v>
      </c>
      <c r="C136" s="15">
        <v>57500</v>
      </c>
      <c r="D136" s="15">
        <v>57500</v>
      </c>
    </row>
    <row r="137" spans="2:4" x14ac:dyDescent="0.25">
      <c r="B137" s="20" t="s">
        <v>59</v>
      </c>
      <c r="C137" s="15">
        <v>58481.599999999999</v>
      </c>
      <c r="D137" s="15">
        <v>58481.599999999999</v>
      </c>
    </row>
    <row r="138" spans="2:4" x14ac:dyDescent="0.25">
      <c r="B138" s="20" t="s">
        <v>60</v>
      </c>
      <c r="C138" s="15">
        <v>56651.47</v>
      </c>
      <c r="D138" s="15">
        <v>56651.47</v>
      </c>
    </row>
    <row r="139" spans="2:4" x14ac:dyDescent="0.25">
      <c r="B139" s="20" t="s">
        <v>61</v>
      </c>
      <c r="C139" s="15">
        <v>52294.87</v>
      </c>
      <c r="D139" s="15">
        <v>52294.87</v>
      </c>
    </row>
    <row r="140" spans="2:4" x14ac:dyDescent="0.25">
      <c r="B140" s="20" t="s">
        <v>62</v>
      </c>
      <c r="C140" s="15">
        <v>51442.01</v>
      </c>
      <c r="D140" s="15">
        <v>51442.01</v>
      </c>
    </row>
    <row r="141" spans="2:4" x14ac:dyDescent="0.25">
      <c r="B141" s="20" t="s">
        <v>63</v>
      </c>
      <c r="C141" s="15">
        <v>52074</v>
      </c>
      <c r="D141" s="15">
        <v>52074</v>
      </c>
    </row>
    <row r="142" spans="2:4" x14ac:dyDescent="0.25">
      <c r="B142" s="20" t="s">
        <v>64</v>
      </c>
      <c r="C142" s="15">
        <v>48472.08</v>
      </c>
      <c r="D142" s="15">
        <v>48472.08</v>
      </c>
    </row>
    <row r="143" spans="2:4" x14ac:dyDescent="0.25">
      <c r="B143" s="20" t="s">
        <v>65</v>
      </c>
      <c r="C143" s="15">
        <v>48380.14</v>
      </c>
      <c r="D143" s="15">
        <v>48380.14</v>
      </c>
    </row>
    <row r="144" spans="2:4" x14ac:dyDescent="0.25">
      <c r="B144" s="20" t="s">
        <v>66</v>
      </c>
      <c r="C144" s="15">
        <v>46920</v>
      </c>
      <c r="D144" s="15">
        <v>46920</v>
      </c>
    </row>
    <row r="145" spans="2:4" x14ac:dyDescent="0.25">
      <c r="B145" s="20" t="s">
        <v>41</v>
      </c>
      <c r="C145" s="15">
        <v>38375</v>
      </c>
      <c r="D145" s="15">
        <v>38375</v>
      </c>
    </row>
    <row r="146" spans="2:4" x14ac:dyDescent="0.25">
      <c r="B146" s="20" t="s">
        <v>42</v>
      </c>
      <c r="C146" s="15">
        <v>38785.99</v>
      </c>
      <c r="D146" s="15">
        <v>38785.99</v>
      </c>
    </row>
    <row r="147" spans="2:4" x14ac:dyDescent="0.25">
      <c r="B147" s="20" t="s">
        <v>43</v>
      </c>
      <c r="C147" s="15">
        <v>39700</v>
      </c>
      <c r="D147" s="15">
        <v>39700</v>
      </c>
    </row>
    <row r="148" spans="2:4" x14ac:dyDescent="0.25">
      <c r="B148" s="20" t="s">
        <v>44</v>
      </c>
      <c r="C148" s="15">
        <v>41000</v>
      </c>
      <c r="D148" s="15">
        <v>41000</v>
      </c>
    </row>
    <row r="149" spans="2:4" x14ac:dyDescent="0.25">
      <c r="B149" s="20" t="s">
        <v>45</v>
      </c>
      <c r="C149" s="15">
        <v>39748.959999999999</v>
      </c>
      <c r="D149" s="15">
        <v>39748.959999999999</v>
      </c>
    </row>
    <row r="150" spans="2:4" x14ac:dyDescent="0.25">
      <c r="B150" s="20" t="s">
        <v>46</v>
      </c>
      <c r="C150" s="15">
        <v>47519.31</v>
      </c>
      <c r="D150" s="15">
        <v>47519.31</v>
      </c>
    </row>
    <row r="151" spans="2:4" x14ac:dyDescent="0.25">
      <c r="B151" s="20" t="s">
        <v>47</v>
      </c>
      <c r="C151" s="15">
        <v>48201.23</v>
      </c>
      <c r="D151" s="15">
        <v>48201.23</v>
      </c>
    </row>
    <row r="152" spans="2:4" x14ac:dyDescent="0.25">
      <c r="B152" s="20" t="s">
        <v>67</v>
      </c>
      <c r="C152" s="15"/>
      <c r="D152" s="15"/>
    </row>
    <row r="153" spans="2:4" x14ac:dyDescent="0.25">
      <c r="B153" s="20" t="s">
        <v>77</v>
      </c>
      <c r="C153" s="15">
        <v>57400</v>
      </c>
      <c r="D153" s="15">
        <v>57400</v>
      </c>
    </row>
    <row r="154" spans="2:4" x14ac:dyDescent="0.25">
      <c r="B154" s="20" t="s">
        <v>78</v>
      </c>
      <c r="C154" s="15">
        <v>58120</v>
      </c>
      <c r="D154" s="15">
        <v>58120</v>
      </c>
    </row>
    <row r="155" spans="2:4" x14ac:dyDescent="0.25">
      <c r="B155" s="20" t="s">
        <v>79</v>
      </c>
      <c r="C155" s="15">
        <v>57959.22</v>
      </c>
      <c r="D155" s="15">
        <v>57959.22</v>
      </c>
    </row>
    <row r="156" spans="2:4" x14ac:dyDescent="0.25">
      <c r="B156" s="20" t="s">
        <v>80</v>
      </c>
      <c r="C156" s="15">
        <v>61785</v>
      </c>
      <c r="D156" s="15">
        <v>61785</v>
      </c>
    </row>
    <row r="157" spans="2:4" x14ac:dyDescent="0.25">
      <c r="B157" s="20" t="s">
        <v>81</v>
      </c>
      <c r="C157" s="15">
        <v>61500.82</v>
      </c>
      <c r="D157" s="15">
        <v>61500.82</v>
      </c>
    </row>
    <row r="158" spans="2:4" x14ac:dyDescent="0.25">
      <c r="B158" s="20" t="s">
        <v>82</v>
      </c>
      <c r="C158" s="15">
        <v>60561.59</v>
      </c>
      <c r="D158" s="15">
        <v>60561.59</v>
      </c>
    </row>
    <row r="159" spans="2:4" x14ac:dyDescent="0.25">
      <c r="B159" s="20" t="s">
        <v>83</v>
      </c>
      <c r="C159" s="15">
        <v>57185.78</v>
      </c>
      <c r="D159" s="15">
        <v>57185.78</v>
      </c>
    </row>
    <row r="160" spans="2:4" x14ac:dyDescent="0.25">
      <c r="B160" s="20" t="s">
        <v>84</v>
      </c>
      <c r="C160" s="15">
        <v>59567.59</v>
      </c>
      <c r="D160" s="15">
        <v>59567.59</v>
      </c>
    </row>
    <row r="161" spans="2:4" x14ac:dyDescent="0.25">
      <c r="B161" s="20" t="s">
        <v>85</v>
      </c>
      <c r="C161" s="15">
        <v>60099.99</v>
      </c>
      <c r="D161" s="15">
        <v>60099.99</v>
      </c>
    </row>
    <row r="162" spans="2:4" x14ac:dyDescent="0.25">
      <c r="B162" s="20" t="s">
        <v>86</v>
      </c>
      <c r="C162" s="15">
        <v>59448.39</v>
      </c>
      <c r="D162" s="15">
        <v>59448.39</v>
      </c>
    </row>
    <row r="163" spans="2:4" x14ac:dyDescent="0.25">
      <c r="B163" s="20" t="s">
        <v>69</v>
      </c>
      <c r="C163" s="15">
        <v>49757.22</v>
      </c>
      <c r="D163" s="15">
        <v>49757.22</v>
      </c>
    </row>
    <row r="164" spans="2:4" x14ac:dyDescent="0.25">
      <c r="B164" s="20" t="s">
        <v>87</v>
      </c>
      <c r="C164" s="15">
        <v>59880</v>
      </c>
      <c r="D164" s="15">
        <v>59880</v>
      </c>
    </row>
    <row r="165" spans="2:4" x14ac:dyDescent="0.25">
      <c r="B165" s="20" t="s">
        <v>88</v>
      </c>
      <c r="C165" s="15">
        <v>58164.58</v>
      </c>
      <c r="D165" s="15">
        <v>58164.58</v>
      </c>
    </row>
    <row r="166" spans="2:4" x14ac:dyDescent="0.25">
      <c r="B166" s="20" t="s">
        <v>89</v>
      </c>
      <c r="C166" s="15">
        <v>58445.36</v>
      </c>
      <c r="D166" s="15">
        <v>58445.36</v>
      </c>
    </row>
    <row r="167" spans="2:4" x14ac:dyDescent="0.25">
      <c r="B167" s="20" t="s">
        <v>90</v>
      </c>
      <c r="C167" s="15">
        <v>55903.62</v>
      </c>
      <c r="D167" s="15">
        <v>55903.62</v>
      </c>
    </row>
    <row r="168" spans="2:4" x14ac:dyDescent="0.25">
      <c r="B168" s="20" t="s">
        <v>91</v>
      </c>
      <c r="C168" s="15">
        <v>57245</v>
      </c>
      <c r="D168" s="15">
        <v>57245</v>
      </c>
    </row>
    <row r="169" spans="2:4" x14ac:dyDescent="0.25">
      <c r="B169" s="20" t="s">
        <v>92</v>
      </c>
      <c r="C169" s="15">
        <v>53234.52</v>
      </c>
      <c r="D169" s="15">
        <v>53234.52</v>
      </c>
    </row>
    <row r="170" spans="2:4" x14ac:dyDescent="0.25">
      <c r="B170" s="20" t="s">
        <v>93</v>
      </c>
      <c r="C170" s="15">
        <v>55627.21</v>
      </c>
      <c r="D170" s="15">
        <v>55627.21</v>
      </c>
    </row>
    <row r="171" spans="2:4" x14ac:dyDescent="0.25">
      <c r="B171" s="20" t="s">
        <v>94</v>
      </c>
      <c r="C171" s="15">
        <v>56624.33</v>
      </c>
      <c r="D171" s="15">
        <v>56624.33</v>
      </c>
    </row>
    <row r="172" spans="2:4" x14ac:dyDescent="0.25">
      <c r="B172" s="20" t="s">
        <v>95</v>
      </c>
      <c r="C172" s="15">
        <v>56576.23</v>
      </c>
      <c r="D172" s="15">
        <v>56576.23</v>
      </c>
    </row>
    <row r="173" spans="2:4" x14ac:dyDescent="0.25">
      <c r="B173" s="20" t="s">
        <v>96</v>
      </c>
      <c r="C173" s="15">
        <v>58430.77</v>
      </c>
      <c r="D173" s="15">
        <v>58430.77</v>
      </c>
    </row>
    <row r="174" spans="2:4" x14ac:dyDescent="0.25">
      <c r="B174" s="20" t="s">
        <v>70</v>
      </c>
      <c r="C174" s="15">
        <v>52737.2</v>
      </c>
      <c r="D174" s="15">
        <v>52737.2</v>
      </c>
    </row>
    <row r="175" spans="2:4" x14ac:dyDescent="0.25">
      <c r="B175" s="20" t="s">
        <v>97</v>
      </c>
      <c r="C175" s="15">
        <v>59385</v>
      </c>
      <c r="D175" s="15">
        <v>59385</v>
      </c>
    </row>
    <row r="176" spans="2:4" x14ac:dyDescent="0.25">
      <c r="B176" s="20" t="s">
        <v>98</v>
      </c>
      <c r="C176" s="15">
        <v>59800</v>
      </c>
      <c r="D176" s="15">
        <v>59800</v>
      </c>
    </row>
    <row r="177" spans="2:4" x14ac:dyDescent="0.25">
      <c r="B177" s="20" t="s">
        <v>71</v>
      </c>
      <c r="C177" s="15">
        <v>50754.39</v>
      </c>
      <c r="D177" s="15">
        <v>50754.39</v>
      </c>
    </row>
    <row r="178" spans="2:4" x14ac:dyDescent="0.25">
      <c r="B178" s="20" t="s">
        <v>72</v>
      </c>
      <c r="C178" s="15">
        <v>49455.61</v>
      </c>
      <c r="D178" s="15">
        <v>49455.61</v>
      </c>
    </row>
    <row r="179" spans="2:4" x14ac:dyDescent="0.25">
      <c r="B179" s="20" t="s">
        <v>73</v>
      </c>
      <c r="C179" s="15">
        <v>49915.73</v>
      </c>
      <c r="D179" s="15">
        <v>49915.73</v>
      </c>
    </row>
    <row r="180" spans="2:4" x14ac:dyDescent="0.25">
      <c r="B180" s="20" t="s">
        <v>74</v>
      </c>
      <c r="C180" s="15">
        <v>51832.15</v>
      </c>
      <c r="D180" s="15">
        <v>51832.15</v>
      </c>
    </row>
    <row r="181" spans="2:4" x14ac:dyDescent="0.25">
      <c r="B181" s="20" t="s">
        <v>75</v>
      </c>
      <c r="C181" s="15">
        <v>54126</v>
      </c>
      <c r="D181" s="15">
        <v>54126</v>
      </c>
    </row>
    <row r="182" spans="2:4" x14ac:dyDescent="0.25">
      <c r="B182" s="20" t="s">
        <v>76</v>
      </c>
      <c r="C182" s="15">
        <v>55847.68</v>
      </c>
      <c r="D182" s="15">
        <v>55847.68</v>
      </c>
    </row>
    <row r="183" spans="2:4" x14ac:dyDescent="0.25">
      <c r="B183" s="20" t="s">
        <v>99</v>
      </c>
      <c r="C183" s="15">
        <v>60100</v>
      </c>
      <c r="D183" s="15">
        <v>60100</v>
      </c>
    </row>
    <row r="184" spans="2:4" x14ac:dyDescent="0.25">
      <c r="B184" s="20" t="s">
        <v>109</v>
      </c>
      <c r="C184" s="15">
        <v>61180</v>
      </c>
      <c r="D184" s="15">
        <v>61180</v>
      </c>
    </row>
    <row r="185" spans="2:4" x14ac:dyDescent="0.25">
      <c r="B185" s="20" t="s">
        <v>110</v>
      </c>
      <c r="C185" s="15">
        <v>60416.42</v>
      </c>
      <c r="D185" s="15">
        <v>60416.42</v>
      </c>
    </row>
    <row r="186" spans="2:4" x14ac:dyDescent="0.25">
      <c r="B186" s="20" t="s">
        <v>111</v>
      </c>
      <c r="C186" s="15">
        <v>61197.09</v>
      </c>
      <c r="D186" s="15">
        <v>61197.09</v>
      </c>
    </row>
    <row r="187" spans="2:4" x14ac:dyDescent="0.25">
      <c r="B187" s="20" t="s">
        <v>112</v>
      </c>
      <c r="C187" s="15">
        <v>63880</v>
      </c>
      <c r="D187" s="15">
        <v>63880</v>
      </c>
    </row>
    <row r="188" spans="2:4" x14ac:dyDescent="0.25">
      <c r="B188" s="20" t="s">
        <v>113</v>
      </c>
      <c r="C188" s="15">
        <v>64900</v>
      </c>
      <c r="D188" s="15">
        <v>64900</v>
      </c>
    </row>
    <row r="189" spans="2:4" x14ac:dyDescent="0.25">
      <c r="B189" s="20" t="s">
        <v>114</v>
      </c>
      <c r="C189" s="15">
        <v>63855.12</v>
      </c>
      <c r="D189" s="15">
        <v>63855.12</v>
      </c>
    </row>
    <row r="190" spans="2:4" x14ac:dyDescent="0.25">
      <c r="B190" s="20" t="s">
        <v>115</v>
      </c>
      <c r="C190" s="15">
        <v>62998.68</v>
      </c>
      <c r="D190" s="15">
        <v>62998.68</v>
      </c>
    </row>
    <row r="191" spans="2:4" x14ac:dyDescent="0.25">
      <c r="B191" s="20" t="s">
        <v>116</v>
      </c>
      <c r="C191" s="15">
        <v>62545.78</v>
      </c>
      <c r="D191" s="15">
        <v>62545.78</v>
      </c>
    </row>
    <row r="192" spans="2:4" x14ac:dyDescent="0.25">
      <c r="B192" s="20" t="s">
        <v>117</v>
      </c>
      <c r="C192" s="15">
        <v>57404.04</v>
      </c>
      <c r="D192" s="15">
        <v>57404.04</v>
      </c>
    </row>
    <row r="193" spans="2:4" x14ac:dyDescent="0.25">
      <c r="B193" s="20" t="s">
        <v>118</v>
      </c>
      <c r="C193" s="15">
        <v>57624.66</v>
      </c>
      <c r="D193" s="15">
        <v>57624.66</v>
      </c>
    </row>
    <row r="194" spans="2:4" x14ac:dyDescent="0.25">
      <c r="B194" s="20" t="s">
        <v>101</v>
      </c>
      <c r="C194" s="15">
        <v>59950</v>
      </c>
      <c r="D194" s="15">
        <v>59950</v>
      </c>
    </row>
    <row r="195" spans="2:4" x14ac:dyDescent="0.25">
      <c r="B195" s="20" t="s">
        <v>119</v>
      </c>
      <c r="C195" s="15">
        <v>57145.34</v>
      </c>
      <c r="D195" s="15">
        <v>57145.34</v>
      </c>
    </row>
    <row r="196" spans="2:4" x14ac:dyDescent="0.25">
      <c r="B196" s="20" t="s">
        <v>120</v>
      </c>
      <c r="C196" s="15">
        <v>56373</v>
      </c>
      <c r="D196" s="15">
        <v>56373</v>
      </c>
    </row>
    <row r="197" spans="2:4" x14ac:dyDescent="0.25">
      <c r="B197" s="20" t="s">
        <v>121</v>
      </c>
      <c r="C197" s="15">
        <v>55499.99</v>
      </c>
      <c r="D197" s="15">
        <v>55499.99</v>
      </c>
    </row>
    <row r="198" spans="2:4" x14ac:dyDescent="0.25">
      <c r="B198" s="20" t="s">
        <v>122</v>
      </c>
      <c r="C198" s="15">
        <v>51380.03</v>
      </c>
      <c r="D198" s="15">
        <v>51380.03</v>
      </c>
    </row>
    <row r="199" spans="2:4" x14ac:dyDescent="0.25">
      <c r="B199" s="20" t="s">
        <v>123</v>
      </c>
      <c r="C199" s="15">
        <v>51150.01</v>
      </c>
      <c r="D199" s="15">
        <v>51150.01</v>
      </c>
    </row>
    <row r="200" spans="2:4" x14ac:dyDescent="0.25">
      <c r="B200" s="20" t="s">
        <v>124</v>
      </c>
      <c r="C200" s="15">
        <v>52567.77</v>
      </c>
      <c r="D200" s="15">
        <v>52567.77</v>
      </c>
    </row>
    <row r="201" spans="2:4" x14ac:dyDescent="0.25">
      <c r="B201" s="20" t="s">
        <v>125</v>
      </c>
      <c r="C201" s="15">
        <v>54419.57</v>
      </c>
      <c r="D201" s="15">
        <v>54419.57</v>
      </c>
    </row>
    <row r="202" spans="2:4" x14ac:dyDescent="0.25">
      <c r="B202" s="20" t="s">
        <v>126</v>
      </c>
      <c r="C202" s="15">
        <v>55800</v>
      </c>
      <c r="D202" s="15">
        <v>55800</v>
      </c>
    </row>
    <row r="203" spans="2:4" x14ac:dyDescent="0.25">
      <c r="B203" s="20" t="s">
        <v>127</v>
      </c>
      <c r="C203" s="15">
        <v>56474.720000000001</v>
      </c>
      <c r="D203" s="15">
        <v>56474.720000000001</v>
      </c>
    </row>
    <row r="204" spans="2:4" x14ac:dyDescent="0.25">
      <c r="B204" s="20" t="s">
        <v>128</v>
      </c>
      <c r="C204" s="15">
        <v>54755.360000000001</v>
      </c>
      <c r="D204" s="15">
        <v>54755.360000000001</v>
      </c>
    </row>
    <row r="205" spans="2:4" x14ac:dyDescent="0.25">
      <c r="B205" s="20" t="s">
        <v>102</v>
      </c>
      <c r="C205" s="15">
        <v>59851.519999999997</v>
      </c>
      <c r="D205" s="15">
        <v>59851.519999999997</v>
      </c>
    </row>
    <row r="206" spans="2:4" x14ac:dyDescent="0.25">
      <c r="B206" s="20" t="s">
        <v>129</v>
      </c>
      <c r="C206" s="15">
        <v>58553.71</v>
      </c>
      <c r="D206" s="15">
        <v>58553.71</v>
      </c>
    </row>
    <row r="207" spans="2:4" x14ac:dyDescent="0.25">
      <c r="B207" s="20" t="s">
        <v>103</v>
      </c>
      <c r="C207" s="15">
        <v>58500.94</v>
      </c>
      <c r="D207" s="15">
        <v>58500.94</v>
      </c>
    </row>
    <row r="208" spans="2:4" x14ac:dyDescent="0.25">
      <c r="B208" s="20" t="s">
        <v>104</v>
      </c>
      <c r="C208" s="15">
        <v>59468.95</v>
      </c>
      <c r="D208" s="15">
        <v>59468.95</v>
      </c>
    </row>
    <row r="209" spans="2:4" x14ac:dyDescent="0.25">
      <c r="B209" s="20" t="s">
        <v>105</v>
      </c>
      <c r="C209" s="15">
        <v>59028.19</v>
      </c>
      <c r="D209" s="15">
        <v>59028.19</v>
      </c>
    </row>
    <row r="210" spans="2:4" x14ac:dyDescent="0.25">
      <c r="B210" s="20" t="s">
        <v>106</v>
      </c>
      <c r="C210" s="15">
        <v>58675.79</v>
      </c>
      <c r="D210" s="15">
        <v>58675.79</v>
      </c>
    </row>
    <row r="211" spans="2:4" x14ac:dyDescent="0.25">
      <c r="B211" s="20" t="s">
        <v>107</v>
      </c>
      <c r="C211" s="15">
        <v>58400</v>
      </c>
      <c r="D211" s="15">
        <v>58400</v>
      </c>
    </row>
    <row r="212" spans="2:4" x14ac:dyDescent="0.25">
      <c r="B212" s="20" t="s">
        <v>108</v>
      </c>
      <c r="C212" s="15">
        <v>59170</v>
      </c>
      <c r="D212" s="15">
        <v>59170</v>
      </c>
    </row>
    <row r="213" spans="2:4" x14ac:dyDescent="0.25">
      <c r="B213" s="20" t="s">
        <v>130</v>
      </c>
      <c r="C213" s="15">
        <v>300000</v>
      </c>
      <c r="D213" s="15">
        <v>300000</v>
      </c>
    </row>
    <row r="214" spans="2:4" x14ac:dyDescent="0.25">
      <c r="B214" s="20" t="s">
        <v>140</v>
      </c>
      <c r="C214" s="15">
        <v>59584.99</v>
      </c>
      <c r="D214" s="15">
        <v>59584.99</v>
      </c>
    </row>
    <row r="215" spans="2:4" x14ac:dyDescent="0.25">
      <c r="B215" s="20" t="s">
        <v>141</v>
      </c>
      <c r="C215" s="15">
        <v>57898</v>
      </c>
      <c r="D215" s="15">
        <v>57898</v>
      </c>
    </row>
    <row r="216" spans="2:4" x14ac:dyDescent="0.25">
      <c r="B216" s="20" t="s">
        <v>142</v>
      </c>
      <c r="C216" s="15">
        <v>57998.26</v>
      </c>
      <c r="D216" s="15">
        <v>57998.26</v>
      </c>
    </row>
    <row r="217" spans="2:4" x14ac:dyDescent="0.25">
      <c r="B217" s="20" t="s">
        <v>143</v>
      </c>
      <c r="C217" s="15">
        <v>51389.95</v>
      </c>
      <c r="D217" s="15">
        <v>51389.95</v>
      </c>
    </row>
    <row r="218" spans="2:4" x14ac:dyDescent="0.25">
      <c r="B218" s="20" t="s">
        <v>144</v>
      </c>
      <c r="C218" s="15">
        <v>51575.16</v>
      </c>
      <c r="D218" s="15">
        <v>51575.16</v>
      </c>
    </row>
    <row r="219" spans="2:4" x14ac:dyDescent="0.25">
      <c r="B219" s="20" t="s">
        <v>145</v>
      </c>
      <c r="C219" s="15">
        <v>49900</v>
      </c>
      <c r="D219" s="15">
        <v>49900</v>
      </c>
    </row>
    <row r="220" spans="2:4" x14ac:dyDescent="0.25">
      <c r="B220" s="20" t="s">
        <v>146</v>
      </c>
      <c r="C220" s="15">
        <v>49790</v>
      </c>
      <c r="D220" s="15">
        <v>49790</v>
      </c>
    </row>
    <row r="221" spans="2:4" x14ac:dyDescent="0.25">
      <c r="B221" s="20" t="s">
        <v>147</v>
      </c>
      <c r="C221" s="15">
        <v>45833.48</v>
      </c>
      <c r="D221" s="15">
        <v>45833.48</v>
      </c>
    </row>
    <row r="222" spans="2:4" x14ac:dyDescent="0.25">
      <c r="B222" s="20" t="s">
        <v>148</v>
      </c>
      <c r="C222" s="15">
        <v>45860.17</v>
      </c>
      <c r="D222" s="15">
        <v>45860.17</v>
      </c>
    </row>
    <row r="223" spans="2:4" x14ac:dyDescent="0.25">
      <c r="B223" s="20" t="s">
        <v>149</v>
      </c>
      <c r="C223" s="15">
        <v>40867.4</v>
      </c>
      <c r="D223" s="15">
        <v>40867.4</v>
      </c>
    </row>
    <row r="224" spans="2:4" x14ac:dyDescent="0.25">
      <c r="B224" s="20" t="s">
        <v>132</v>
      </c>
      <c r="C224" s="15">
        <v>58293.35</v>
      </c>
      <c r="D224" s="15">
        <v>58293.35</v>
      </c>
    </row>
    <row r="225" spans="2:4" x14ac:dyDescent="0.25">
      <c r="B225" s="20" t="s">
        <v>150</v>
      </c>
      <c r="C225" s="15">
        <v>42625.43</v>
      </c>
      <c r="D225" s="15">
        <v>42625.43</v>
      </c>
    </row>
    <row r="226" spans="2:4" x14ac:dyDescent="0.25">
      <c r="B226" s="20" t="s">
        <v>151</v>
      </c>
      <c r="C226" s="15">
        <v>41796.74</v>
      </c>
      <c r="D226" s="15">
        <v>41796.74</v>
      </c>
    </row>
    <row r="227" spans="2:4" x14ac:dyDescent="0.25">
      <c r="B227" s="20" t="s">
        <v>152</v>
      </c>
      <c r="C227" s="15">
        <v>38861.15</v>
      </c>
      <c r="D227" s="15">
        <v>38861.15</v>
      </c>
    </row>
    <row r="228" spans="2:4" x14ac:dyDescent="0.25">
      <c r="B228" s="20" t="s">
        <v>153</v>
      </c>
      <c r="C228" s="15">
        <v>37484.18</v>
      </c>
      <c r="D228" s="15">
        <v>37484.18</v>
      </c>
    </row>
    <row r="229" spans="2:4" x14ac:dyDescent="0.25">
      <c r="B229" s="20" t="s">
        <v>154</v>
      </c>
      <c r="C229" s="15">
        <v>39953.65</v>
      </c>
      <c r="D229" s="15">
        <v>39953.65</v>
      </c>
    </row>
    <row r="230" spans="2:4" x14ac:dyDescent="0.25">
      <c r="B230" s="20" t="s">
        <v>155</v>
      </c>
      <c r="C230" s="15">
        <v>39760.959999999999</v>
      </c>
      <c r="D230" s="15">
        <v>39760.959999999999</v>
      </c>
    </row>
    <row r="231" spans="2:4" x14ac:dyDescent="0.25">
      <c r="B231" s="20" t="s">
        <v>156</v>
      </c>
      <c r="C231" s="15">
        <v>40861.199999999997</v>
      </c>
      <c r="D231" s="15">
        <v>40861.199999999997</v>
      </c>
    </row>
    <row r="232" spans="2:4" x14ac:dyDescent="0.25">
      <c r="B232" s="20" t="s">
        <v>157</v>
      </c>
      <c r="C232" s="15">
        <v>40432.400000000001</v>
      </c>
      <c r="D232" s="15">
        <v>40432.400000000001</v>
      </c>
    </row>
    <row r="233" spans="2:4" x14ac:dyDescent="0.25">
      <c r="B233" s="20" t="s">
        <v>158</v>
      </c>
      <c r="C233" s="15">
        <v>38271.589999999997</v>
      </c>
      <c r="D233" s="15">
        <v>38271.589999999997</v>
      </c>
    </row>
    <row r="234" spans="2:4" x14ac:dyDescent="0.25">
      <c r="B234" s="20" t="s">
        <v>159</v>
      </c>
      <c r="C234" s="15">
        <v>37320</v>
      </c>
      <c r="D234" s="15">
        <v>37320</v>
      </c>
    </row>
    <row r="235" spans="2:4" x14ac:dyDescent="0.25">
      <c r="B235" s="20" t="s">
        <v>133</v>
      </c>
      <c r="C235" s="15">
        <v>58988.52</v>
      </c>
      <c r="D235" s="15">
        <v>58988.52</v>
      </c>
    </row>
    <row r="236" spans="2:4" x14ac:dyDescent="0.25">
      <c r="B236" s="20" t="s">
        <v>160</v>
      </c>
      <c r="C236" s="15">
        <v>36523.24</v>
      </c>
      <c r="D236" s="15">
        <v>36523.24</v>
      </c>
    </row>
    <row r="237" spans="2:4" x14ac:dyDescent="0.25">
      <c r="B237" s="20" t="s">
        <v>161</v>
      </c>
      <c r="C237" s="15">
        <v>37912.870000000003</v>
      </c>
      <c r="D237" s="15">
        <v>37912.870000000003</v>
      </c>
    </row>
    <row r="238" spans="2:4" x14ac:dyDescent="0.25">
      <c r="B238" s="20" t="s">
        <v>134</v>
      </c>
      <c r="C238" s="15">
        <v>56659.5</v>
      </c>
      <c r="D238" s="15">
        <v>56659.5</v>
      </c>
    </row>
    <row r="239" spans="2:4" x14ac:dyDescent="0.25">
      <c r="B239" s="20" t="s">
        <v>135</v>
      </c>
      <c r="C239" s="15">
        <v>57974.07</v>
      </c>
      <c r="D239" s="15">
        <v>57974.07</v>
      </c>
    </row>
    <row r="240" spans="2:4" x14ac:dyDescent="0.25">
      <c r="B240" s="20" t="s">
        <v>136</v>
      </c>
      <c r="C240" s="15">
        <v>58465.93</v>
      </c>
      <c r="D240" s="15">
        <v>58465.93</v>
      </c>
    </row>
    <row r="241" spans="2:4" x14ac:dyDescent="0.25">
      <c r="B241" s="20" t="s">
        <v>137</v>
      </c>
      <c r="C241" s="15">
        <v>58750</v>
      </c>
      <c r="D241" s="15">
        <v>58750</v>
      </c>
    </row>
    <row r="242" spans="2:4" x14ac:dyDescent="0.25">
      <c r="B242" s="20" t="s">
        <v>138</v>
      </c>
      <c r="C242" s="15">
        <v>59560</v>
      </c>
      <c r="D242" s="15">
        <v>59560</v>
      </c>
    </row>
    <row r="243" spans="2:4" x14ac:dyDescent="0.25">
      <c r="B243" s="20" t="s">
        <v>139</v>
      </c>
      <c r="C243" s="15">
        <v>59481.34</v>
      </c>
      <c r="D243" s="15">
        <v>59481.34</v>
      </c>
    </row>
    <row r="244" spans="2:4" x14ac:dyDescent="0.25">
      <c r="B244" s="20" t="s">
        <v>162</v>
      </c>
      <c r="C244" s="15">
        <v>37448.019999999997</v>
      </c>
      <c r="D244" s="15">
        <v>37448.019999999997</v>
      </c>
    </row>
    <row r="245" spans="2:4" x14ac:dyDescent="0.25">
      <c r="B245" s="20" t="s">
        <v>172</v>
      </c>
      <c r="C245" s="15">
        <v>38437.019999999997</v>
      </c>
      <c r="D245" s="15">
        <v>38437.019999999997</v>
      </c>
    </row>
    <row r="246" spans="2:4" x14ac:dyDescent="0.25">
      <c r="B246" s="20" t="s">
        <v>173</v>
      </c>
      <c r="C246" s="15">
        <v>37690</v>
      </c>
      <c r="D246" s="15">
        <v>37690</v>
      </c>
    </row>
    <row r="247" spans="2:4" x14ac:dyDescent="0.25">
      <c r="B247" s="20" t="s">
        <v>174</v>
      </c>
      <c r="C247" s="15">
        <v>36222.800000000003</v>
      </c>
      <c r="D247" s="15">
        <v>36222.800000000003</v>
      </c>
    </row>
    <row r="248" spans="2:4" x14ac:dyDescent="0.25">
      <c r="B248" s="20" t="s">
        <v>175</v>
      </c>
      <c r="C248" s="15">
        <v>39816.720000000001</v>
      </c>
      <c r="D248" s="15">
        <v>39816.720000000001</v>
      </c>
    </row>
    <row r="249" spans="2:4" x14ac:dyDescent="0.25">
      <c r="B249" s="20" t="s">
        <v>176</v>
      </c>
      <c r="C249" s="15">
        <v>41060.769999999997</v>
      </c>
      <c r="D249" s="15">
        <v>41060.769999999997</v>
      </c>
    </row>
    <row r="250" spans="2:4" x14ac:dyDescent="0.25">
      <c r="B250" s="20" t="s">
        <v>177</v>
      </c>
      <c r="C250" s="15">
        <v>41380.019999999997</v>
      </c>
      <c r="D250" s="15">
        <v>41380.019999999997</v>
      </c>
    </row>
    <row r="251" spans="2:4" x14ac:dyDescent="0.25">
      <c r="B251" s="20" t="s">
        <v>178</v>
      </c>
      <c r="C251" s="15">
        <v>40490.019999999997</v>
      </c>
      <c r="D251" s="15">
        <v>40490.019999999997</v>
      </c>
    </row>
    <row r="252" spans="2:4" x14ac:dyDescent="0.25">
      <c r="B252" s="20" t="s">
        <v>179</v>
      </c>
      <c r="C252" s="15">
        <v>39575.03</v>
      </c>
      <c r="D252" s="15">
        <v>39575.03</v>
      </c>
    </row>
    <row r="253" spans="2:4" x14ac:dyDescent="0.25">
      <c r="B253" s="20" t="s">
        <v>180</v>
      </c>
      <c r="C253" s="15">
        <v>38129.089999999997</v>
      </c>
      <c r="D253" s="15">
        <v>38129.089999999997</v>
      </c>
    </row>
    <row r="254" spans="2:4" x14ac:dyDescent="0.25">
      <c r="B254" s="20" t="s">
        <v>181</v>
      </c>
      <c r="C254" s="15">
        <v>36464.629999999997</v>
      </c>
      <c r="D254" s="15">
        <v>36464.629999999997</v>
      </c>
    </row>
    <row r="255" spans="2:4" x14ac:dyDescent="0.25">
      <c r="B255" s="20" t="s">
        <v>164</v>
      </c>
      <c r="C255" s="15">
        <v>38256.400000000001</v>
      </c>
      <c r="D255" s="15">
        <v>38256.400000000001</v>
      </c>
    </row>
    <row r="256" spans="2:4" x14ac:dyDescent="0.25">
      <c r="B256" s="20" t="s">
        <v>182</v>
      </c>
      <c r="C256" s="15">
        <v>36128.129999999997</v>
      </c>
      <c r="D256" s="15">
        <v>36128.129999999997</v>
      </c>
    </row>
    <row r="257" spans="2:4" x14ac:dyDescent="0.25">
      <c r="B257" s="20" t="s">
        <v>183</v>
      </c>
      <c r="C257" s="15">
        <v>34702.68</v>
      </c>
      <c r="D257" s="15">
        <v>34702.68</v>
      </c>
    </row>
    <row r="258" spans="2:4" x14ac:dyDescent="0.25">
      <c r="B258" s="20" t="s">
        <v>184</v>
      </c>
      <c r="C258" s="15">
        <v>34392.050000000003</v>
      </c>
      <c r="D258" s="15">
        <v>34392.050000000003</v>
      </c>
    </row>
    <row r="259" spans="2:4" x14ac:dyDescent="0.25">
      <c r="B259" s="20" t="s">
        <v>185</v>
      </c>
      <c r="C259" s="15">
        <v>34851.199999999997</v>
      </c>
      <c r="D259" s="15">
        <v>34851.199999999997</v>
      </c>
    </row>
    <row r="260" spans="2:4" x14ac:dyDescent="0.25">
      <c r="B260" s="20" t="s">
        <v>186</v>
      </c>
      <c r="C260" s="15">
        <v>35274.9</v>
      </c>
      <c r="D260" s="15">
        <v>35274.9</v>
      </c>
    </row>
    <row r="261" spans="2:4" x14ac:dyDescent="0.25">
      <c r="B261" s="20" t="s">
        <v>187</v>
      </c>
      <c r="C261" s="15">
        <v>35100</v>
      </c>
      <c r="D261" s="15">
        <v>35100</v>
      </c>
    </row>
    <row r="262" spans="2:4" x14ac:dyDescent="0.25">
      <c r="B262" s="20" t="s">
        <v>188</v>
      </c>
      <c r="C262" s="15">
        <v>33209.589999999997</v>
      </c>
      <c r="D262" s="15">
        <v>33209.589999999997</v>
      </c>
    </row>
    <row r="263" spans="2:4" x14ac:dyDescent="0.25">
      <c r="B263" s="20" t="s">
        <v>189</v>
      </c>
      <c r="C263" s="15">
        <v>34983.42</v>
      </c>
      <c r="D263" s="15">
        <v>34983.42</v>
      </c>
    </row>
    <row r="264" spans="2:4" x14ac:dyDescent="0.25">
      <c r="B264" s="20" t="s">
        <v>190</v>
      </c>
      <c r="C264" s="15">
        <v>35286.03</v>
      </c>
      <c r="D264" s="15">
        <v>35286.03</v>
      </c>
    </row>
    <row r="265" spans="2:4" x14ac:dyDescent="0.25">
      <c r="B265" s="20" t="s">
        <v>191</v>
      </c>
      <c r="C265" s="15">
        <v>36661.800000000003</v>
      </c>
      <c r="D265" s="15">
        <v>36661.800000000003</v>
      </c>
    </row>
    <row r="266" spans="2:4" x14ac:dyDescent="0.25">
      <c r="B266" s="20" t="s">
        <v>165</v>
      </c>
      <c r="C266" s="15">
        <v>39487.910000000003</v>
      </c>
      <c r="D266" s="15">
        <v>39487.910000000003</v>
      </c>
    </row>
    <row r="267" spans="2:4" x14ac:dyDescent="0.25">
      <c r="B267" s="20" t="s">
        <v>192</v>
      </c>
      <c r="C267" s="15">
        <v>35333.25</v>
      </c>
      <c r="D267" s="15">
        <v>35333.25</v>
      </c>
    </row>
    <row r="268" spans="2:4" x14ac:dyDescent="0.25">
      <c r="B268" s="20" t="s">
        <v>166</v>
      </c>
      <c r="C268" s="15">
        <v>37963.61</v>
      </c>
      <c r="D268" s="15">
        <v>37963.61</v>
      </c>
    </row>
    <row r="269" spans="2:4" x14ac:dyDescent="0.25">
      <c r="B269" s="20" t="s">
        <v>167</v>
      </c>
      <c r="C269" s="15">
        <v>37918.57</v>
      </c>
      <c r="D269" s="15">
        <v>37918.57</v>
      </c>
    </row>
    <row r="270" spans="2:4" x14ac:dyDescent="0.25">
      <c r="B270" s="20" t="s">
        <v>168</v>
      </c>
      <c r="C270" s="15">
        <v>36812.089999999997</v>
      </c>
      <c r="D270" s="15">
        <v>36812.089999999997</v>
      </c>
    </row>
    <row r="271" spans="2:4" x14ac:dyDescent="0.25">
      <c r="B271" s="20" t="s">
        <v>169</v>
      </c>
      <c r="C271" s="15">
        <v>36798.03</v>
      </c>
      <c r="D271" s="15">
        <v>36798.03</v>
      </c>
    </row>
    <row r="272" spans="2:4" x14ac:dyDescent="0.25">
      <c r="B272" s="20" t="s">
        <v>170</v>
      </c>
      <c r="C272" s="15">
        <v>33841.46</v>
      </c>
      <c r="D272" s="15">
        <v>33841.46</v>
      </c>
    </row>
    <row r="273" spans="2:4" x14ac:dyDescent="0.25">
      <c r="B273" s="20" t="s">
        <v>171</v>
      </c>
      <c r="C273" s="15">
        <v>37676.6</v>
      </c>
      <c r="D273" s="15">
        <v>37676.6</v>
      </c>
    </row>
    <row r="274" spans="2:4" x14ac:dyDescent="0.25">
      <c r="B274" s="20" t="s">
        <v>193</v>
      </c>
      <c r="C274" s="15">
        <v>34475.550000000003</v>
      </c>
      <c r="D274" s="15">
        <v>34475.550000000003</v>
      </c>
    </row>
    <row r="275" spans="2:4" x14ac:dyDescent="0.25">
      <c r="B275" s="20" t="s">
        <v>203</v>
      </c>
      <c r="C275" s="15">
        <v>34195.26</v>
      </c>
      <c r="D275" s="15">
        <v>34195.26</v>
      </c>
    </row>
    <row r="276" spans="2:4" x14ac:dyDescent="0.25">
      <c r="B276" s="20" t="s">
        <v>204</v>
      </c>
      <c r="C276" s="15">
        <v>34602</v>
      </c>
      <c r="D276" s="15">
        <v>34602</v>
      </c>
    </row>
    <row r="277" spans="2:4" x14ac:dyDescent="0.25">
      <c r="B277" s="20" t="s">
        <v>205</v>
      </c>
      <c r="C277" s="15">
        <v>34670.21</v>
      </c>
      <c r="D277" s="15">
        <v>34670.21</v>
      </c>
    </row>
    <row r="278" spans="2:4" x14ac:dyDescent="0.25">
      <c r="B278" s="20" t="s">
        <v>206</v>
      </c>
      <c r="C278" s="15">
        <v>33334.71</v>
      </c>
      <c r="D278" s="15">
        <v>33334.71</v>
      </c>
    </row>
    <row r="279" spans="2:4" x14ac:dyDescent="0.25">
      <c r="B279" s="20" t="s">
        <v>207</v>
      </c>
      <c r="C279" s="15">
        <v>33189.99</v>
      </c>
      <c r="D279" s="15">
        <v>33189.99</v>
      </c>
    </row>
    <row r="280" spans="2:4" x14ac:dyDescent="0.25">
      <c r="B280" s="20" t="s">
        <v>208</v>
      </c>
      <c r="C280" s="15">
        <v>32691.72</v>
      </c>
      <c r="D280" s="15">
        <v>32691.72</v>
      </c>
    </row>
    <row r="281" spans="2:4" x14ac:dyDescent="0.25">
      <c r="B281" s="20" t="s">
        <v>209</v>
      </c>
      <c r="C281" s="15">
        <v>32252.21</v>
      </c>
      <c r="D281" s="15">
        <v>32252.21</v>
      </c>
    </row>
    <row r="282" spans="2:4" x14ac:dyDescent="0.25">
      <c r="B282" s="20" t="s">
        <v>210</v>
      </c>
      <c r="C282" s="15">
        <v>32437.07</v>
      </c>
      <c r="D282" s="15">
        <v>32437.07</v>
      </c>
    </row>
    <row r="283" spans="2:4" x14ac:dyDescent="0.25">
      <c r="B283" s="20" t="s">
        <v>211</v>
      </c>
      <c r="C283" s="15">
        <v>32200.55</v>
      </c>
      <c r="D283" s="15">
        <v>32200.55</v>
      </c>
    </row>
    <row r="284" spans="2:4" x14ac:dyDescent="0.25">
      <c r="B284" s="20" t="s">
        <v>212</v>
      </c>
      <c r="C284" s="15">
        <v>31890.59</v>
      </c>
      <c r="D284" s="15">
        <v>31890.59</v>
      </c>
    </row>
    <row r="285" spans="2:4" x14ac:dyDescent="0.25">
      <c r="B285" s="20" t="s">
        <v>195</v>
      </c>
      <c r="C285" s="15">
        <v>33926.449999999997</v>
      </c>
      <c r="D285" s="15">
        <v>33926.449999999997</v>
      </c>
    </row>
    <row r="286" spans="2:4" x14ac:dyDescent="0.25">
      <c r="B286" s="20" t="s">
        <v>213</v>
      </c>
      <c r="C286" s="15">
        <v>30005.72</v>
      </c>
      <c r="D286" s="15">
        <v>30005.72</v>
      </c>
    </row>
    <row r="287" spans="2:4" x14ac:dyDescent="0.25">
      <c r="B287" s="20" t="s">
        <v>214</v>
      </c>
      <c r="C287" s="15">
        <v>32950</v>
      </c>
      <c r="D287" s="15">
        <v>32950</v>
      </c>
    </row>
    <row r="288" spans="2:4" x14ac:dyDescent="0.25">
      <c r="B288" s="20" t="s">
        <v>215</v>
      </c>
      <c r="C288" s="15">
        <v>32806.46</v>
      </c>
      <c r="D288" s="15">
        <v>32806.46</v>
      </c>
    </row>
    <row r="289" spans="2:4" x14ac:dyDescent="0.25">
      <c r="B289" s="20" t="s">
        <v>216</v>
      </c>
      <c r="C289" s="15">
        <v>33800</v>
      </c>
      <c r="D289" s="15">
        <v>33800</v>
      </c>
    </row>
    <row r="290" spans="2:4" x14ac:dyDescent="0.25">
      <c r="B290" s="20" t="s">
        <v>217</v>
      </c>
      <c r="C290" s="15">
        <v>34525.5</v>
      </c>
      <c r="D290" s="15">
        <v>34525.5</v>
      </c>
    </row>
    <row r="291" spans="2:4" x14ac:dyDescent="0.25">
      <c r="B291" s="20" t="s">
        <v>218</v>
      </c>
      <c r="C291" s="15">
        <v>39782.93</v>
      </c>
      <c r="D291" s="15">
        <v>39782.93</v>
      </c>
    </row>
    <row r="292" spans="2:4" x14ac:dyDescent="0.25">
      <c r="B292" s="20" t="s">
        <v>219</v>
      </c>
      <c r="C292" s="15">
        <v>40572.449999999997</v>
      </c>
      <c r="D292" s="15">
        <v>40572.449999999997</v>
      </c>
    </row>
    <row r="293" spans="2:4" x14ac:dyDescent="0.25">
      <c r="B293" s="20" t="s">
        <v>220</v>
      </c>
      <c r="C293" s="15">
        <v>40366.57</v>
      </c>
      <c r="D293" s="15">
        <v>40366.57</v>
      </c>
    </row>
    <row r="294" spans="2:4" x14ac:dyDescent="0.25">
      <c r="B294" s="20" t="s">
        <v>221</v>
      </c>
      <c r="C294" s="15">
        <v>40928.46</v>
      </c>
      <c r="D294" s="15">
        <v>40928.46</v>
      </c>
    </row>
    <row r="295" spans="2:4" x14ac:dyDescent="0.25">
      <c r="B295" s="20" t="s">
        <v>222</v>
      </c>
      <c r="C295" s="15">
        <v>40639.14</v>
      </c>
      <c r="D295" s="15">
        <v>40639.14</v>
      </c>
    </row>
    <row r="296" spans="2:4" x14ac:dyDescent="0.25">
      <c r="B296" s="20" t="s">
        <v>196</v>
      </c>
      <c r="C296" s="15">
        <v>34942.559999999998</v>
      </c>
      <c r="D296" s="15">
        <v>34942.559999999998</v>
      </c>
    </row>
    <row r="297" spans="2:4" x14ac:dyDescent="0.25">
      <c r="B297" s="20" t="s">
        <v>223</v>
      </c>
      <c r="C297" s="15">
        <v>42400</v>
      </c>
      <c r="D297" s="15">
        <v>42400</v>
      </c>
    </row>
    <row r="298" spans="2:4" x14ac:dyDescent="0.25">
      <c r="B298" s="20" t="s">
        <v>224</v>
      </c>
      <c r="C298" s="15">
        <v>42600</v>
      </c>
      <c r="D298" s="15">
        <v>42600</v>
      </c>
    </row>
    <row r="299" spans="2:4" x14ac:dyDescent="0.25">
      <c r="B299" s="20" t="s">
        <v>197</v>
      </c>
      <c r="C299" s="15">
        <v>35985.71</v>
      </c>
      <c r="D299" s="15">
        <v>35985.71</v>
      </c>
    </row>
    <row r="300" spans="2:4" x14ac:dyDescent="0.25">
      <c r="B300" s="20" t="s">
        <v>198</v>
      </c>
      <c r="C300" s="15">
        <v>34559.72</v>
      </c>
      <c r="D300" s="15">
        <v>34559.72</v>
      </c>
    </row>
    <row r="301" spans="2:4" x14ac:dyDescent="0.25">
      <c r="B301" s="20" t="s">
        <v>199</v>
      </c>
      <c r="C301" s="15">
        <v>35114.32</v>
      </c>
      <c r="D301" s="15">
        <v>35114.32</v>
      </c>
    </row>
    <row r="302" spans="2:4" x14ac:dyDescent="0.25">
      <c r="B302" s="20" t="s">
        <v>200</v>
      </c>
      <c r="C302" s="15">
        <v>35098.28</v>
      </c>
      <c r="D302" s="15">
        <v>35098.28</v>
      </c>
    </row>
    <row r="303" spans="2:4" x14ac:dyDescent="0.25">
      <c r="B303" s="20" t="s">
        <v>201</v>
      </c>
      <c r="C303" s="15">
        <v>33493.24</v>
      </c>
      <c r="D303" s="15">
        <v>33493.24</v>
      </c>
    </row>
    <row r="304" spans="2:4" x14ac:dyDescent="0.25">
      <c r="B304" s="20" t="s">
        <v>202</v>
      </c>
      <c r="C304" s="15">
        <v>34262.53</v>
      </c>
      <c r="D304" s="15">
        <v>34262.53</v>
      </c>
    </row>
    <row r="305" spans="2:4" x14ac:dyDescent="0.25">
      <c r="B305" s="20" t="s">
        <v>225</v>
      </c>
      <c r="C305" s="15">
        <v>42475.28</v>
      </c>
      <c r="D305" s="15">
        <v>42475.28</v>
      </c>
    </row>
    <row r="306" spans="2:4" x14ac:dyDescent="0.25">
      <c r="B306" s="20" t="s">
        <v>235</v>
      </c>
      <c r="C306" s="15">
        <v>46183.47</v>
      </c>
      <c r="D306" s="15">
        <v>46183.47</v>
      </c>
    </row>
    <row r="307" spans="2:4" x14ac:dyDescent="0.25">
      <c r="B307" s="20" t="s">
        <v>236</v>
      </c>
      <c r="C307" s="15">
        <v>46775</v>
      </c>
      <c r="D307" s="15">
        <v>46775</v>
      </c>
    </row>
    <row r="308" spans="2:4" x14ac:dyDescent="0.25">
      <c r="B308" s="20" t="s">
        <v>237</v>
      </c>
      <c r="C308" s="15">
        <v>46023.08</v>
      </c>
      <c r="D308" s="15">
        <v>46023.08</v>
      </c>
    </row>
    <row r="309" spans="2:4" x14ac:dyDescent="0.25">
      <c r="B309" s="20" t="s">
        <v>238</v>
      </c>
      <c r="C309" s="15">
        <v>47900</v>
      </c>
      <c r="D309" s="15">
        <v>47900</v>
      </c>
    </row>
    <row r="310" spans="2:4" x14ac:dyDescent="0.25">
      <c r="B310" s="20" t="s">
        <v>239</v>
      </c>
      <c r="C310" s="15">
        <v>48181.51</v>
      </c>
      <c r="D310" s="15">
        <v>48181.51</v>
      </c>
    </row>
    <row r="311" spans="2:4" x14ac:dyDescent="0.25">
      <c r="B311" s="20" t="s">
        <v>240</v>
      </c>
      <c r="C311" s="15">
        <v>48044.25</v>
      </c>
      <c r="D311" s="15">
        <v>48044.25</v>
      </c>
    </row>
    <row r="312" spans="2:4" x14ac:dyDescent="0.25">
      <c r="B312" s="20" t="s">
        <v>241</v>
      </c>
      <c r="C312" s="15">
        <v>47744.5</v>
      </c>
      <c r="D312" s="15">
        <v>47744.5</v>
      </c>
    </row>
    <row r="313" spans="2:4" x14ac:dyDescent="0.25">
      <c r="B313" s="20" t="s">
        <v>242</v>
      </c>
      <c r="C313" s="15">
        <v>47162.94</v>
      </c>
      <c r="D313" s="15">
        <v>47162.94</v>
      </c>
    </row>
    <row r="314" spans="2:4" x14ac:dyDescent="0.25">
      <c r="B314" s="20" t="s">
        <v>243</v>
      </c>
      <c r="C314" s="15">
        <v>46031</v>
      </c>
      <c r="D314" s="15">
        <v>46031</v>
      </c>
    </row>
    <row r="315" spans="2:4" x14ac:dyDescent="0.25">
      <c r="B315" s="20" t="s">
        <v>244</v>
      </c>
      <c r="C315" s="15">
        <v>47424.13</v>
      </c>
      <c r="D315" s="15">
        <v>47424.13</v>
      </c>
    </row>
    <row r="316" spans="2:4" x14ac:dyDescent="0.25">
      <c r="B316" s="20" t="s">
        <v>227</v>
      </c>
      <c r="C316" s="15">
        <v>40446.58</v>
      </c>
      <c r="D316" s="15">
        <v>40446.58</v>
      </c>
    </row>
    <row r="317" spans="2:4" x14ac:dyDescent="0.25">
      <c r="B317" s="20" t="s">
        <v>245</v>
      </c>
      <c r="C317" s="15">
        <v>49400</v>
      </c>
      <c r="D317" s="15">
        <v>49400</v>
      </c>
    </row>
    <row r="318" spans="2:4" x14ac:dyDescent="0.25">
      <c r="B318" s="20" t="s">
        <v>246</v>
      </c>
      <c r="C318" s="15">
        <v>49812.54</v>
      </c>
      <c r="D318" s="15">
        <v>49812.54</v>
      </c>
    </row>
    <row r="319" spans="2:4" x14ac:dyDescent="0.25">
      <c r="B319" s="20" t="s">
        <v>247</v>
      </c>
      <c r="C319" s="15">
        <v>50540.19</v>
      </c>
      <c r="D319" s="15">
        <v>50540.19</v>
      </c>
    </row>
    <row r="320" spans="2:4" x14ac:dyDescent="0.25">
      <c r="B320" s="20" t="s">
        <v>248</v>
      </c>
      <c r="C320" s="15">
        <v>50517.99</v>
      </c>
      <c r="D320" s="15">
        <v>50517.99</v>
      </c>
    </row>
    <row r="321" spans="2:4" x14ac:dyDescent="0.25">
      <c r="B321" s="20" t="s">
        <v>249</v>
      </c>
      <c r="C321" s="15">
        <v>49867.71</v>
      </c>
      <c r="D321" s="15">
        <v>49867.71</v>
      </c>
    </row>
    <row r="322" spans="2:4" x14ac:dyDescent="0.25">
      <c r="B322" s="20" t="s">
        <v>250</v>
      </c>
      <c r="C322" s="15">
        <v>49365.42</v>
      </c>
      <c r="D322" s="15">
        <v>49365.42</v>
      </c>
    </row>
    <row r="323" spans="2:4" x14ac:dyDescent="0.25">
      <c r="B323" s="20" t="s">
        <v>251</v>
      </c>
      <c r="C323" s="15">
        <v>48053.14</v>
      </c>
      <c r="D323" s="15">
        <v>48053.14</v>
      </c>
    </row>
    <row r="324" spans="2:4" x14ac:dyDescent="0.25">
      <c r="B324" s="20" t="s">
        <v>252</v>
      </c>
      <c r="C324" s="15">
        <v>49313.26</v>
      </c>
      <c r="D324" s="15">
        <v>49313.26</v>
      </c>
    </row>
    <row r="325" spans="2:4" x14ac:dyDescent="0.25">
      <c r="B325" s="20" t="s">
        <v>253</v>
      </c>
      <c r="C325" s="15">
        <v>49650</v>
      </c>
      <c r="D325" s="15">
        <v>49650</v>
      </c>
    </row>
    <row r="326" spans="2:4" x14ac:dyDescent="0.25">
      <c r="B326" s="20" t="s">
        <v>254</v>
      </c>
      <c r="C326" s="15">
        <v>49408.07</v>
      </c>
      <c r="D326" s="15">
        <v>49408.07</v>
      </c>
    </row>
    <row r="327" spans="2:4" x14ac:dyDescent="0.25">
      <c r="B327" s="20" t="s">
        <v>228</v>
      </c>
      <c r="C327" s="15">
        <v>38824.81</v>
      </c>
      <c r="D327" s="15">
        <v>38824.81</v>
      </c>
    </row>
    <row r="328" spans="2:4" x14ac:dyDescent="0.25">
      <c r="B328" s="20" t="s">
        <v>255</v>
      </c>
      <c r="C328" s="15">
        <v>48735.71</v>
      </c>
      <c r="D328" s="15">
        <v>48735.71</v>
      </c>
    </row>
    <row r="329" spans="2:4" x14ac:dyDescent="0.25">
      <c r="B329" s="20" t="s">
        <v>256</v>
      </c>
      <c r="C329" s="15">
        <v>48261.59</v>
      </c>
      <c r="D329" s="15">
        <v>48261.59</v>
      </c>
    </row>
    <row r="330" spans="2:4" x14ac:dyDescent="0.25">
      <c r="B330" s="20" t="s">
        <v>229</v>
      </c>
      <c r="C330" s="15">
        <v>39973.96</v>
      </c>
      <c r="D330" s="15">
        <v>39973.96</v>
      </c>
    </row>
    <row r="331" spans="2:4" x14ac:dyDescent="0.25">
      <c r="B331" s="20" t="s">
        <v>230</v>
      </c>
      <c r="C331" s="15">
        <v>41431.18</v>
      </c>
      <c r="D331" s="15">
        <v>41431.18</v>
      </c>
    </row>
    <row r="332" spans="2:4" x14ac:dyDescent="0.25">
      <c r="B332" s="20" t="s">
        <v>231</v>
      </c>
      <c r="C332" s="15">
        <v>43792.42</v>
      </c>
      <c r="D332" s="15">
        <v>43792.42</v>
      </c>
    </row>
    <row r="333" spans="2:4" x14ac:dyDescent="0.25">
      <c r="B333" s="20" t="s">
        <v>232</v>
      </c>
      <c r="C333" s="15">
        <v>44837.59</v>
      </c>
      <c r="D333" s="15">
        <v>44837.59</v>
      </c>
    </row>
    <row r="334" spans="2:4" x14ac:dyDescent="0.25">
      <c r="B334" s="20" t="s">
        <v>233</v>
      </c>
      <c r="C334" s="15">
        <v>45386.81</v>
      </c>
      <c r="D334" s="15">
        <v>45386.81</v>
      </c>
    </row>
    <row r="335" spans="2:4" x14ac:dyDescent="0.25">
      <c r="B335" s="20" t="s">
        <v>234</v>
      </c>
      <c r="C335" s="15">
        <v>46729.86</v>
      </c>
      <c r="D335" s="15">
        <v>46729.86</v>
      </c>
    </row>
    <row r="336" spans="2:4" x14ac:dyDescent="0.25">
      <c r="B336" s="20" t="s">
        <v>257</v>
      </c>
      <c r="C336" s="15">
        <v>49935.09</v>
      </c>
      <c r="D336" s="15">
        <v>49935.09</v>
      </c>
    </row>
    <row r="337" spans="2:4" x14ac:dyDescent="0.25">
      <c r="B337" s="20" t="s">
        <v>267</v>
      </c>
      <c r="C337" s="15">
        <v>46812.87</v>
      </c>
      <c r="D337" s="15">
        <v>46812.87</v>
      </c>
    </row>
    <row r="338" spans="2:4" x14ac:dyDescent="0.25">
      <c r="B338" s="20" t="s">
        <v>268</v>
      </c>
      <c r="C338" s="15">
        <v>46001.33</v>
      </c>
      <c r="D338" s="15">
        <v>46001.33</v>
      </c>
    </row>
    <row r="339" spans="2:4" x14ac:dyDescent="0.25">
      <c r="B339" s="20" t="s">
        <v>269</v>
      </c>
      <c r="C339" s="15">
        <v>46504.62</v>
      </c>
      <c r="D339" s="15">
        <v>46504.62</v>
      </c>
    </row>
    <row r="340" spans="2:4" x14ac:dyDescent="0.25">
      <c r="B340" s="20" t="s">
        <v>270</v>
      </c>
      <c r="C340" s="15">
        <v>46897</v>
      </c>
      <c r="D340" s="15">
        <v>46897</v>
      </c>
    </row>
    <row r="341" spans="2:4" x14ac:dyDescent="0.25">
      <c r="B341" s="20" t="s">
        <v>271</v>
      </c>
      <c r="C341" s="15">
        <v>47498.54</v>
      </c>
      <c r="D341" s="15">
        <v>47498.54</v>
      </c>
    </row>
    <row r="342" spans="2:4" x14ac:dyDescent="0.25">
      <c r="B342" s="20" t="s">
        <v>272</v>
      </c>
      <c r="C342" s="15">
        <v>48455.16</v>
      </c>
      <c r="D342" s="15">
        <v>48455.16</v>
      </c>
    </row>
    <row r="343" spans="2:4" x14ac:dyDescent="0.25">
      <c r="B343" s="20" t="s">
        <v>273</v>
      </c>
      <c r="C343" s="15">
        <v>48500</v>
      </c>
      <c r="D343" s="15">
        <v>48500</v>
      </c>
    </row>
    <row r="344" spans="2:4" x14ac:dyDescent="0.25">
      <c r="B344" s="20" t="s">
        <v>274</v>
      </c>
      <c r="C344" s="15">
        <v>48165.96</v>
      </c>
      <c r="D344" s="15">
        <v>48165.96</v>
      </c>
    </row>
    <row r="345" spans="2:4" x14ac:dyDescent="0.25">
      <c r="B345" s="20" t="s">
        <v>275</v>
      </c>
      <c r="C345" s="15">
        <v>48808.97</v>
      </c>
      <c r="D345" s="15">
        <v>48808.97</v>
      </c>
    </row>
    <row r="346" spans="2:4" x14ac:dyDescent="0.25">
      <c r="B346" s="20" t="s">
        <v>276</v>
      </c>
      <c r="C346" s="15">
        <v>48333.32</v>
      </c>
      <c r="D346" s="15">
        <v>48333.32</v>
      </c>
    </row>
    <row r="347" spans="2:4" x14ac:dyDescent="0.25">
      <c r="B347" s="20" t="s">
        <v>259</v>
      </c>
      <c r="C347" s="15">
        <v>50412</v>
      </c>
      <c r="D347" s="15">
        <v>50412</v>
      </c>
    </row>
    <row r="348" spans="2:4" x14ac:dyDescent="0.25">
      <c r="B348" s="20" t="s">
        <v>277</v>
      </c>
      <c r="C348" s="15">
        <v>45837.9</v>
      </c>
      <c r="D348" s="15">
        <v>45837.9</v>
      </c>
    </row>
    <row r="349" spans="2:4" x14ac:dyDescent="0.25">
      <c r="B349" s="20" t="s">
        <v>278</v>
      </c>
      <c r="C349" s="15">
        <v>43655.53</v>
      </c>
      <c r="D349" s="15">
        <v>43655.53</v>
      </c>
    </row>
    <row r="350" spans="2:4" x14ac:dyDescent="0.25">
      <c r="B350" s="20" t="s">
        <v>279</v>
      </c>
      <c r="C350" s="15">
        <v>44231.92</v>
      </c>
      <c r="D350" s="15">
        <v>44231.92</v>
      </c>
    </row>
    <row r="351" spans="2:4" x14ac:dyDescent="0.25">
      <c r="B351" s="20" t="s">
        <v>280</v>
      </c>
      <c r="C351" s="15">
        <v>45062.97</v>
      </c>
      <c r="D351" s="15">
        <v>45062.97</v>
      </c>
    </row>
    <row r="352" spans="2:4" x14ac:dyDescent="0.25">
      <c r="B352" s="20" t="s">
        <v>281</v>
      </c>
      <c r="C352" s="15">
        <v>45157.81</v>
      </c>
      <c r="D352" s="15">
        <v>45157.81</v>
      </c>
    </row>
    <row r="353" spans="2:4" x14ac:dyDescent="0.25">
      <c r="B353" s="20" t="s">
        <v>282</v>
      </c>
      <c r="C353" s="15">
        <v>42985.06</v>
      </c>
      <c r="D353" s="15">
        <v>42985.06</v>
      </c>
    </row>
    <row r="354" spans="2:4" x14ac:dyDescent="0.25">
      <c r="B354" s="20" t="s">
        <v>283</v>
      </c>
      <c r="C354" s="15">
        <v>44350</v>
      </c>
      <c r="D354" s="15">
        <v>44350</v>
      </c>
    </row>
    <row r="355" spans="2:4" x14ac:dyDescent="0.25">
      <c r="B355" s="20" t="s">
        <v>284</v>
      </c>
      <c r="C355" s="15">
        <v>44250.76</v>
      </c>
      <c r="D355" s="15">
        <v>44250.76</v>
      </c>
    </row>
    <row r="356" spans="2:4" x14ac:dyDescent="0.25">
      <c r="B356" s="20" t="s">
        <v>285</v>
      </c>
      <c r="C356" s="15">
        <v>42771.12</v>
      </c>
      <c r="D356" s="15">
        <v>42771.12</v>
      </c>
    </row>
    <row r="357" spans="2:4" x14ac:dyDescent="0.25">
      <c r="B357" s="20" t="s">
        <v>286</v>
      </c>
      <c r="C357" s="15">
        <v>43726.63</v>
      </c>
      <c r="D357" s="15">
        <v>43726.63</v>
      </c>
    </row>
    <row r="358" spans="2:4" x14ac:dyDescent="0.25">
      <c r="B358" s="20" t="s">
        <v>260</v>
      </c>
      <c r="C358" s="15">
        <v>51046.11</v>
      </c>
      <c r="D358" s="15">
        <v>51046.11</v>
      </c>
    </row>
    <row r="359" spans="2:4" x14ac:dyDescent="0.25">
      <c r="B359" s="20" t="s">
        <v>287</v>
      </c>
      <c r="C359" s="15">
        <v>44097.7</v>
      </c>
      <c r="D359" s="15">
        <v>44097.7</v>
      </c>
    </row>
    <row r="360" spans="2:4" x14ac:dyDescent="0.25">
      <c r="B360" s="20" t="s">
        <v>261</v>
      </c>
      <c r="C360" s="15">
        <v>50545.41</v>
      </c>
      <c r="D360" s="15">
        <v>50545.41</v>
      </c>
    </row>
    <row r="361" spans="2:4" x14ac:dyDescent="0.25">
      <c r="B361" s="20" t="s">
        <v>262</v>
      </c>
      <c r="C361" s="15">
        <v>51962.68</v>
      </c>
      <c r="D361" s="15">
        <v>51962.68</v>
      </c>
    </row>
    <row r="362" spans="2:4" x14ac:dyDescent="0.25">
      <c r="B362" s="20" t="s">
        <v>263</v>
      </c>
      <c r="C362" s="15">
        <v>52938.78</v>
      </c>
      <c r="D362" s="15">
        <v>52938.78</v>
      </c>
    </row>
    <row r="363" spans="2:4" x14ac:dyDescent="0.25">
      <c r="B363" s="20" t="s">
        <v>264</v>
      </c>
      <c r="C363" s="15">
        <v>52744.480000000003</v>
      </c>
      <c r="D363" s="15">
        <v>52744.480000000003</v>
      </c>
    </row>
    <row r="364" spans="2:4" x14ac:dyDescent="0.25">
      <c r="B364" s="20" t="s">
        <v>265</v>
      </c>
      <c r="C364" s="15">
        <v>46885.38</v>
      </c>
      <c r="D364" s="15">
        <v>46885.38</v>
      </c>
    </row>
    <row r="365" spans="2:4" x14ac:dyDescent="0.25">
      <c r="B365" s="20" t="s">
        <v>266</v>
      </c>
      <c r="C365" s="15">
        <v>47396.38</v>
      </c>
      <c r="D365" s="15">
        <v>47396.38</v>
      </c>
    </row>
    <row r="366" spans="2:4" x14ac:dyDescent="0.25">
      <c r="B366" s="14" t="s">
        <v>406</v>
      </c>
      <c r="C366" s="15">
        <v>17912806.859999996</v>
      </c>
      <c r="D366" s="15">
        <v>17912806.859999996</v>
      </c>
    </row>
  </sheetData>
  <mergeCells count="2">
    <mergeCell ref="R5:V5"/>
    <mergeCell ref="R6:V15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C8DD-EA0F-4785-A1AF-A54FC512D869}">
  <dimension ref="B3:F12"/>
  <sheetViews>
    <sheetView workbookViewId="0">
      <selection activeCell="C14" sqref="C14"/>
    </sheetView>
  </sheetViews>
  <sheetFormatPr defaultRowHeight="15.75" x14ac:dyDescent="0.25"/>
  <sheetData>
    <row r="3" spans="2:6" x14ac:dyDescent="0.25">
      <c r="B3" s="5" t="s">
        <v>402</v>
      </c>
      <c r="C3" s="5"/>
      <c r="D3" s="5"/>
      <c r="E3" s="5"/>
      <c r="F3" s="5"/>
    </row>
    <row r="4" spans="2:6" x14ac:dyDescent="0.25">
      <c r="B4" s="23" t="s">
        <v>420</v>
      </c>
      <c r="C4" s="23"/>
      <c r="D4" s="23"/>
      <c r="E4" s="23"/>
      <c r="F4" s="23"/>
    </row>
    <row r="5" spans="2:6" x14ac:dyDescent="0.25">
      <c r="B5" s="23"/>
      <c r="C5" s="23"/>
      <c r="D5" s="23"/>
      <c r="E5" s="23"/>
      <c r="F5" s="23"/>
    </row>
    <row r="6" spans="2:6" x14ac:dyDescent="0.25">
      <c r="B6" s="23"/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23"/>
      <c r="C9" s="23"/>
      <c r="D9" s="23"/>
      <c r="E9" s="23"/>
      <c r="F9" s="23"/>
    </row>
    <row r="10" spans="2:6" x14ac:dyDescent="0.25">
      <c r="B10" s="23"/>
      <c r="C10" s="23"/>
      <c r="D10" s="23"/>
      <c r="E10" s="23"/>
      <c r="F10" s="23"/>
    </row>
    <row r="11" spans="2:6" x14ac:dyDescent="0.25">
      <c r="B11" s="23"/>
      <c r="C11" s="23"/>
      <c r="D11" s="23"/>
      <c r="E11" s="23"/>
      <c r="F11" s="23"/>
    </row>
    <row r="12" spans="2:6" x14ac:dyDescent="0.25">
      <c r="B12" s="23"/>
      <c r="C12" s="23"/>
      <c r="D12" s="23"/>
      <c r="E12" s="23"/>
      <c r="F12" s="23"/>
    </row>
  </sheetData>
  <mergeCells count="2">
    <mergeCell ref="B3:F3"/>
    <mergeCell ref="B4:F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p a w H V x z I d W 6 l A A A A 9 g A A A B I A H A B D b 2 5 m a W c v U G F j a 2 F n Z S 5 4 b W w g o h g A K K A U A A A A A A A A A A A A A A A A A A A A A A A A A A A A h Y + 9 D o I w G E V f h X S n P 8 i g 5 K M k O r h I Y m J i X J t S o R G K o c X y b g 4 + k q 8 g R l E 3 x 3 v u G e 6 9 X 2 + Q D U 0 d X F R n d W t S x D B F g T K y L b Q p U 9 S 7 Y z h H G Y e t k C d R q m C U j U 0 G W 6 S o c u 6 c E O K 9 x 3 6 G 2 6 4 k E a W M H P L N T l a q E e g j 6 / 9 y q I 1 1 w k i F O O x f Y 3 i E G V v g m M a Y A p k g 5 N p 8 h W j c + 2 x / I K z 6 2 v W d 4 s q E 6 y W Q K Q J 5 f + A P U E s D B B Q A A g A I A K W s B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r A d X c n n 1 k 5 c B A A B E B Q A A E w A c A E Z v c m 1 1 b G F z L 1 N l Y 3 R p b 2 4 x L m 0 g o h g A K K A U A A A A A A A A A A A A A A A A A A A A A A A A A A A A 7 V J N T 9 t A E L 1 H y n 9 Y L R d H 2 k R Q q R V q 5 Q M 4 0 F R K C 8 h p L 2 w P 6 / W Q L N q P a G d N M R H / v W M c B C r + A T 2 w F 6 / f G 7 2 Z N / s Q d D L B s 7 L / H n 0 Z j 8 Y j 3 K g I N a t V U i x n F t J 4 x O i U o Y k a C C n w b j Y P u n H g U 3 Z u L M y K 4 B P 9 Y M a L z / I n Q k S p a m e 8 f C 5 D + d W k R V P J I t R Q q B p c O 7 2 M 4 Z b a o j x t 0 H h A Z N 9 I x V q z B k 9 9 5 l 3 7 E 6 9 s i 0 k u Q U W a 8 m o p T 0 3 S w X h 2 G Y 0 G Z H Q 7 u 9 d g p e o q H 2 B a 9 f x 0 2 6 t P b 2 g + l J 2 X m c Y 7 P h H X c 7 D G m Q Q x 5 4 I L V g T b O I / 5 s W B n X o f a + H X + 6 e P h 4 Z F g V 0 1 I U K b W Q v 5 y n f 0 I H n 5 P R L + U A 0 4 2 H H E 1 W w D 5 i s h p Q y t V U e G e 2 e N Z v z / B r v f 4 i b W l V l Z F z F N s X k s W G + X X p L h q t / A i t 4 r K 4 0 2 I r p + 4 I z E b 6 C 9 2 O 0 7 L A / K W q I Y l u E + P g u 3 4 d 3 q l z R u 0 b F 0 V 7 B v 4 Y g v + G f S N q y A + w Q u z 3 g z A y / B n A C 1 s Q B j A f 3 U G / i U e J + O R 8 Y M r e J 3 K A / 6 U y + z D h L + H 8 z 2 c / 0 E 4 / w J Q S w E C L Q A U A A I A C A C l r A d X H M h 1 b q U A A A D 2 A A A A E g A A A A A A A A A A A A A A A A A A A A A A Q 2 9 u Z m l n L 1 B h Y 2 t h Z 2 U u e G 1 s U E s B A i 0 A F A A C A A g A p a w H V w / K 6 a u k A A A A 6 Q A A A B M A A A A A A A A A A A A A A A A A 8 Q A A A F t D b 2 5 0 Z W 5 0 X 1 R 5 c G V z X S 5 4 b W x Q S w E C L Q A U A A I A C A C l r A d X c n n 1 k 5 c B A A B E B Q A A E w A A A A A A A A A A A A A A A A D i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F g A A A A A A A B A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2 V D I w O j Q x O j Q y L j U 5 N z g 2 M T Z a I i A v P j x F b n R y e S B U e X B l P S J G a W x s Q 2 9 s d W 1 u V H l w Z X M i I F Z h b H V l P S J z Q m d Z R 0 J R V U Z C U V U 9 I i A v P j x F b n R y e S B U e X B l P S J G a W x s Q 2 9 s d W 1 u T m F t Z X M i I F Z h b H V l P S J z W y Z x d W 9 0 O 0 R h d G U m c X V v d D s s J n F 1 b 3 Q 7 T W 9 u d G g m c X V v d D s s J n F 1 b 3 Q 7 U 3 l t Y m 9 s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E Y X R l L D B 9 J n F 1 b 3 Q 7 L C Z x d W 9 0 O 1 N l Y 3 R p b 2 4 x L 2 R h d G E v Q X V 0 b 1 J l b W 9 2 Z W R D b 2 x 1 b W 5 z M S 5 7 T W 9 u d G g s M X 0 m c X V v d D s s J n F 1 b 3 Q 7 U 2 V j d G l v b j E v Z G F 0 Y S 9 B d X R v U m V t b 3 Z l Z E N v b H V t b n M x L n t T e W 1 i b 2 w s M n 0 m c X V v d D s s J n F 1 b 3 Q 7 U 2 V j d G l v b j E v Z G F 0 Y S 9 B d X R v U m V t b 3 Z l Z E N v b H V t b n M x L n t P c G V u L D N 9 J n F 1 b 3 Q 7 L C Z x d W 9 0 O 1 N l Y 3 R p b 2 4 x L 2 R h d G E v Q X V 0 b 1 J l b W 9 2 Z W R D b 2 x 1 b W 5 z M S 5 7 S G l n a C w 0 f S Z x d W 9 0 O y w m c X V v d D t T Z W N 0 a W 9 u M S 9 k Y X R h L 0 F 1 d G 9 S Z W 1 v d m V k Q 2 9 s d W 1 u c z E u e 0 x v d y w 1 f S Z x d W 9 0 O y w m c X V v d D t T Z W N 0 a W 9 u M S 9 k Y X R h L 0 F 1 d G 9 S Z W 1 v d m V k Q 2 9 s d W 1 u c z E u e 0 N s b 3 N l L D Z 9 J n F 1 b 3 Q 7 L C Z x d W 9 0 O 1 N l Y 3 R p b 2 4 x L 2 R h d G E v Q X V 0 b 1 J l b W 9 2 Z W R D b 2 x 1 b W 5 z M S 5 7 V m 9 s d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E v Q X V 0 b 1 J l b W 9 2 Z W R D b 2 x 1 b W 5 z M S 5 7 R G F 0 Z S w w f S Z x d W 9 0 O y w m c X V v d D t T Z W N 0 a W 9 u M S 9 k Y X R h L 0 F 1 d G 9 S Z W 1 v d m V k Q 2 9 s d W 1 u c z E u e 0 1 v b n R o L D F 9 J n F 1 b 3 Q 7 L C Z x d W 9 0 O 1 N l Y 3 R p b 2 4 x L 2 R h d G E v Q X V 0 b 1 J l b W 9 2 Z W R D b 2 x 1 b W 5 z M S 5 7 U 3 l t Y m 9 s L D J 9 J n F 1 b 3 Q 7 L C Z x d W 9 0 O 1 N l Y 3 R p b 2 4 x L 2 R h d G E v Q X V 0 b 1 J l b W 9 2 Z W R D b 2 x 1 b W 5 z M S 5 7 T 3 B l b i w z f S Z x d W 9 0 O y w m c X V v d D t T Z W N 0 a W 9 u M S 9 k Y X R h L 0 F 1 d G 9 S Z W 1 v d m V k Q 2 9 s d W 1 u c z E u e 0 h p Z 2 g s N H 0 m c X V v d D s s J n F 1 b 3 Q 7 U 2 V j d G l v b j E v Z G F 0 Y S 9 B d X R v U m V t b 3 Z l Z E N v b H V t b n M x L n t M b 3 c s N X 0 m c X V v d D s s J n F 1 b 3 Q 7 U 2 V j d G l v b j E v Z G F 0 Y S 9 B d X R v U m V t b 3 Z l Z E N v b H V t b n M x L n t D b G 9 z Z S w 2 f S Z x d W 9 0 O y w m c X V v d D t T Z W N 0 a W 9 u M S 9 k Y X R h L 0 F 1 d G 9 S Z W 1 v d m V k Q 2 9 s d W 1 u c z E u e 1 Z v b H V t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0 Y T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N l Q y M D o 0 M T o 0 M i 4 1 O T c 4 N j E 2 W i I g L z 4 8 R W 5 0 c n k g V H l w Z T 0 i R m l s b E N v b H V t b l R 5 c G V z I i B W Y W x 1 Z T 0 i c 0 J n W U d C U V V G Q l F V P S I g L z 4 8 R W 5 0 c n k g V H l w Z T 0 i R m l s b E N v b H V t b k 5 h b W V z I i B W Y W x 1 Z T 0 i c 1 s m c X V v d D t E Y X R l J n F 1 b 3 Q 7 L C Z x d W 9 0 O 0 1 v b n R o J n F 1 b 3 Q 7 L C Z x d W 9 0 O 1 N 5 b W J v b C Z x d W 9 0 O y w m c X V v d D t P c G V u J n F 1 b 3 Q 7 L C Z x d W 9 0 O 0 h p Z 2 g m c X V v d D s s J n F 1 b 3 Q 7 T G 9 3 J n F 1 b 3 Q 7 L C Z x d W 9 0 O 0 N s b 3 N l J n F 1 b 3 Q 7 L C Z x d W 9 0 O 1 Z v b H V t Z S Z x d W 9 0 O 1 0 i I C 8 + P E V u d H J 5 I F R 5 c G U 9 I k Z p b G x T d G F 0 d X M i I F Z h b H V l P S J z Q 2 9 t c G x l d G U i I C 8 + P E V u d H J 5 I F R 5 c G U 9 I k Z p b G x D b 3 V u d C I g V m F s d W U 9 I m w 2 M T Q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R G F 0 Z S w w f S Z x d W 9 0 O y w m c X V v d D t T Z W N 0 a W 9 u M S 9 k Y X R h L 0 F 1 d G 9 S Z W 1 v d m V k Q 2 9 s d W 1 u c z E u e 0 1 v b n R o L D F 9 J n F 1 b 3 Q 7 L C Z x d W 9 0 O 1 N l Y 3 R p b 2 4 x L 2 R h d G E v Q X V 0 b 1 J l b W 9 2 Z W R D b 2 x 1 b W 5 z M S 5 7 U 3 l t Y m 9 s L D J 9 J n F 1 b 3 Q 7 L C Z x d W 9 0 O 1 N l Y 3 R p b 2 4 x L 2 R h d G E v Q X V 0 b 1 J l b W 9 2 Z W R D b 2 x 1 b W 5 z M S 5 7 T 3 B l b i w z f S Z x d W 9 0 O y w m c X V v d D t T Z W N 0 a W 9 u M S 9 k Y X R h L 0 F 1 d G 9 S Z W 1 v d m V k Q 2 9 s d W 1 u c z E u e 0 h p Z 2 g s N H 0 m c X V v d D s s J n F 1 b 3 Q 7 U 2 V j d G l v b j E v Z G F 0 Y S 9 B d X R v U m V t b 3 Z l Z E N v b H V t b n M x L n t M b 3 c s N X 0 m c X V v d D s s J n F 1 b 3 Q 7 U 2 V j d G l v b j E v Z G F 0 Y S 9 B d X R v U m V t b 3 Z l Z E N v b H V t b n M x L n t D b G 9 z Z S w 2 f S Z x d W 9 0 O y w m c X V v d D t T Z W N 0 a W 9 u M S 9 k Y X R h L 0 F 1 d G 9 S Z W 1 v d m V k Q 2 9 s d W 1 u c z E u e 1 Z v b H V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L 0 F 1 d G 9 S Z W 1 v d m V k Q 2 9 s d W 1 u c z E u e 0 R h d G U s M H 0 m c X V v d D s s J n F 1 b 3 Q 7 U 2 V j d G l v b j E v Z G F 0 Y S 9 B d X R v U m V t b 3 Z l Z E N v b H V t b n M x L n t N b 2 5 0 a C w x f S Z x d W 9 0 O y w m c X V v d D t T Z W N 0 a W 9 u M S 9 k Y X R h L 0 F 1 d G 9 S Z W 1 v d m V k Q 2 9 s d W 1 u c z E u e 1 N 5 b W J v b C w y f S Z x d W 9 0 O y w m c X V v d D t T Z W N 0 a W 9 u M S 9 k Y X R h L 0 F 1 d G 9 S Z W 1 v d m V k Q 2 9 s d W 1 u c z E u e 0 9 w Z W 4 s M 3 0 m c X V v d D s s J n F 1 b 3 Q 7 U 2 V j d G l v b j E v Z G F 0 Y S 9 B d X R v U m V t b 3 Z l Z E N v b H V t b n M x L n t I a W d o L D R 9 J n F 1 b 3 Q 7 L C Z x d W 9 0 O 1 N l Y 3 R p b 2 4 x L 2 R h d G E v Q X V 0 b 1 J l b W 9 2 Z W R D b 2 x 1 b W 5 z M S 5 7 T G 9 3 L D V 9 J n F 1 b 3 Q 7 L C Z x d W 9 0 O 1 N l Y 3 R p b 2 4 x L 2 R h d G E v Q X V 0 b 1 J l b W 9 2 Z W R D b 2 x 1 b W 5 z M S 5 7 Q 2 x v c 2 U s N n 0 m c X V v d D s s J n F 1 b 3 Q 7 U 2 V j d G l v b j E v Z G F 0 Y S 9 B d X R v U m V t b 3 Z l Z E N v b H V t b n M x L n t W b 2 x 1 b W U s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A K H 3 s A I 6 Z O q 3 B b i p L r a R E A A A A A A g A A A A A A E G Y A A A A B A A A g A A A A m V A E Z A r q p Y 1 s J d l k l 5 H H + + W c e C e D c D x k V E x a H O R I N O U A A A A A D o A A A A A C A A A g A A A A O 9 i N e s k X 3 G F a C I x N J 6 3 f m 2 5 C I g q N W 3 c j D c G P o r u y F H l Q A A A A T 4 O K 0 T 9 U d 7 U J 8 e l k k s W A J n x X 9 q 0 C T s g 6 4 F 1 E P k F 7 j e / x y T p 7 B i D o l 5 D L U n f s W F s + p E t B J u t / S K U g y u S / K 3 q 2 x O E D / Q s H w F N R b h e B E O T 0 p N d A A A A A w x v N T a P Q F q t y w a I 7 N l T O E A 6 K t V 9 K 2 p k D C q R e r M Z u L y 0 K K o h W R k 5 i W + R G O 8 5 H 6 Y H / Z Q k f g u S G R w 1 o R + n E F b x Y A w = = < / D a t a M a s h u p > 
</file>

<file path=customXml/itemProps1.xml><?xml version="1.0" encoding="utf-8"?>
<ds:datastoreItem xmlns:ds="http://schemas.openxmlformats.org/officeDocument/2006/customXml" ds:itemID="{A68B94B9-7094-40AB-B689-D3C7DCD14D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Data EDA</vt:lpstr>
      <vt:lpstr>Upside</vt:lpstr>
      <vt:lpstr>Spread</vt:lpstr>
      <vt:lpstr>Monthly Average</vt:lpstr>
      <vt:lpstr>Daily High</vt:lpstr>
      <vt:lpstr>Final Recommendation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admin</cp:lastModifiedBy>
  <dcterms:created xsi:type="dcterms:W3CDTF">2022-06-23T16:38:40Z</dcterms:created>
  <dcterms:modified xsi:type="dcterms:W3CDTF">2023-08-08T07:03:41Z</dcterms:modified>
</cp:coreProperties>
</file>