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Mediciones" sheetId="2" r:id="rId5"/>
  </sheets>
  <definedNames/>
  <calcPr/>
</workbook>
</file>

<file path=xl/sharedStrings.xml><?xml version="1.0" encoding="utf-8"?>
<sst xmlns="http://schemas.openxmlformats.org/spreadsheetml/2006/main" count="23" uniqueCount="12">
  <si>
    <t>Tiempo</t>
  </si>
  <si>
    <t>Posicion</t>
  </si>
  <si>
    <t>Tiempo(s)</t>
  </si>
  <si>
    <t>Posicion(m)</t>
  </si>
  <si>
    <t>Velocidad(m/s)</t>
  </si>
  <si>
    <t>GRAFICA PWM Y VELOCIDAD</t>
  </si>
  <si>
    <t>DATOS VIDEO</t>
  </si>
  <si>
    <t>CORRECCION</t>
  </si>
  <si>
    <t>Time</t>
  </si>
  <si>
    <t>Distance</t>
  </si>
  <si>
    <t>Velocity</t>
  </si>
  <si>
    <t>Prom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</si>
</sst>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Velocidad(m/s) frente a Tiempo(s)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1'!$E$2:$E$7</c:f>
            </c:strRef>
          </c:cat>
          <c:val>
            <c:numRef>
              <c:f>'Hoja 1'!$G$2:$G$7</c:f>
              <c:numCache/>
            </c:numRef>
          </c:val>
          <c:smooth val="1"/>
        </c:ser>
        <c:axId val="1287060038"/>
        <c:axId val="1834794161"/>
      </c:lineChart>
      <c:catAx>
        <c:axId val="1287060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794161"/>
      </c:catAx>
      <c:valAx>
        <c:axId val="1834794161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060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PWM Y VELOCIDAD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1'!$I$2:$I$7</c:f>
            </c:strRef>
          </c:cat>
          <c:val>
            <c:numRef>
              <c:f>'Hoja 1'!$J$2:$J$7</c:f>
              <c:numCache/>
            </c:numRef>
          </c:val>
          <c:smooth val="0"/>
        </c:ser>
        <c:axId val="308954196"/>
        <c:axId val="720019222"/>
      </c:lineChart>
      <c:catAx>
        <c:axId val="308954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GRAFICA PWM Y VELOCIDAD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019222"/>
      </c:catAx>
      <c:valAx>
        <c:axId val="720019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954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Mediciones!$A$3:$A$16</c:f>
            </c:strRef>
          </c:cat>
          <c:val>
            <c:numRef>
              <c:f>Mediciones!$C$2:$C$16</c:f>
              <c:numCache/>
            </c:numRef>
          </c:val>
          <c:smooth val="0"/>
        </c:ser>
        <c:axId val="1344817457"/>
        <c:axId val="1949202418"/>
      </c:lineChart>
      <c:catAx>
        <c:axId val="1344817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202418"/>
      </c:catAx>
      <c:valAx>
        <c:axId val="1949202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817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Mediciones!$E$3:$E$16</c:f>
            </c:strRef>
          </c:cat>
          <c:val>
            <c:numRef>
              <c:f>Mediciones!$G$2:$G$16</c:f>
              <c:numCache/>
            </c:numRef>
          </c:val>
          <c:smooth val="0"/>
        </c:ser>
        <c:axId val="1200288005"/>
        <c:axId val="2092647498"/>
      </c:lineChart>
      <c:catAx>
        <c:axId val="1200288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647498"/>
      </c:catAx>
      <c:valAx>
        <c:axId val="2092647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288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12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676275</xdr:colOff>
      <xdr:row>7</xdr:row>
      <xdr:rowOff>142875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19</xdr:row>
      <xdr:rowOff>28575</xdr:rowOff>
    </xdr:from>
    <xdr:ext cx="3057525" cy="18954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466725</xdr:colOff>
      <xdr:row>19</xdr:row>
      <xdr:rowOff>28575</xdr:rowOff>
    </xdr:from>
    <xdr:ext cx="3114675" cy="18954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E1" s="1" t="s">
        <v>2</v>
      </c>
      <c r="F1" s="1" t="s">
        <v>3</v>
      </c>
      <c r="G1" s="1" t="s">
        <v>4</v>
      </c>
      <c r="I1" s="1" t="s">
        <v>5</v>
      </c>
    </row>
    <row r="2">
      <c r="B2" s="1">
        <v>7.8</v>
      </c>
      <c r="C2" s="1">
        <v>0.0</v>
      </c>
      <c r="E2" s="2">
        <f t="shared" ref="E2:E7" si="1">B2-7.8</f>
        <v>0</v>
      </c>
      <c r="F2" s="1">
        <v>0.0</v>
      </c>
      <c r="G2" s="1">
        <v>0.0</v>
      </c>
      <c r="I2" s="1">
        <v>125.0</v>
      </c>
      <c r="J2" s="1">
        <v>0.13</v>
      </c>
    </row>
    <row r="3">
      <c r="B3" s="1">
        <v>9.0</v>
      </c>
      <c r="C3" s="1">
        <v>0.4</v>
      </c>
      <c r="E3" s="2">
        <f t="shared" si="1"/>
        <v>1.2</v>
      </c>
      <c r="F3" s="1">
        <v>0.4</v>
      </c>
      <c r="G3" s="2">
        <f t="shared" ref="G3:G7" si="2">(F3-F2)/(E3-E2)</f>
        <v>0.3333333333</v>
      </c>
      <c r="I3" s="1">
        <v>150.0</v>
      </c>
      <c r="J3" s="1">
        <v>0.18</v>
      </c>
    </row>
    <row r="4">
      <c r="B4" s="1">
        <v>9.676</v>
      </c>
      <c r="C4" s="1">
        <v>0.6</v>
      </c>
      <c r="E4" s="2">
        <f t="shared" si="1"/>
        <v>1.876</v>
      </c>
      <c r="F4" s="1">
        <v>0.6</v>
      </c>
      <c r="G4" s="2">
        <f t="shared" si="2"/>
        <v>0.2958579882</v>
      </c>
      <c r="I4" s="1">
        <v>175.0</v>
      </c>
      <c r="J4" s="1">
        <v>0.2</v>
      </c>
    </row>
    <row r="5">
      <c r="B5" s="1">
        <v>10.343</v>
      </c>
      <c r="C5" s="1">
        <v>0.8</v>
      </c>
      <c r="E5" s="2">
        <f t="shared" si="1"/>
        <v>2.543</v>
      </c>
      <c r="F5" s="1">
        <v>0.8</v>
      </c>
      <c r="G5" s="2">
        <f t="shared" si="2"/>
        <v>0.299850075</v>
      </c>
      <c r="I5" s="1">
        <v>200.0</v>
      </c>
      <c r="J5" s="1">
        <v>0.24</v>
      </c>
    </row>
    <row r="6">
      <c r="B6" s="1">
        <v>11.02</v>
      </c>
      <c r="C6" s="1">
        <v>1.0</v>
      </c>
      <c r="E6" s="2">
        <f t="shared" si="1"/>
        <v>3.22</v>
      </c>
      <c r="F6" s="1">
        <v>1.0</v>
      </c>
      <c r="G6" s="2">
        <f t="shared" si="2"/>
        <v>0.2954209749</v>
      </c>
      <c r="I6" s="1">
        <v>225.0</v>
      </c>
      <c r="J6" s="1">
        <v>0.26</v>
      </c>
    </row>
    <row r="7">
      <c r="B7" s="1">
        <v>11.37</v>
      </c>
      <c r="C7" s="1">
        <v>1.1</v>
      </c>
      <c r="E7" s="2">
        <f t="shared" si="1"/>
        <v>3.57</v>
      </c>
      <c r="F7" s="1">
        <v>1.1</v>
      </c>
      <c r="G7" s="2">
        <f t="shared" si="2"/>
        <v>0.2857142857</v>
      </c>
      <c r="I7" s="1">
        <v>255.0</v>
      </c>
      <c r="J7" s="1">
        <v>0.3</v>
      </c>
    </row>
    <row r="8">
      <c r="B8" s="1">
        <v>12.27</v>
      </c>
      <c r="C8" s="1">
        <v>1.3</v>
      </c>
    </row>
    <row r="9">
      <c r="B9" s="1">
        <v>12.92</v>
      </c>
      <c r="C9" s="1">
        <v>1.5</v>
      </c>
      <c r="E9" s="2">
        <f t="shared" ref="E9:E11" si="3">B9-7.8</f>
        <v>5.12</v>
      </c>
      <c r="F9" s="1">
        <v>1.5</v>
      </c>
      <c r="G9" s="2">
        <f t="shared" ref="G9:G11" si="4">(F9-F8)/(E9-E8)</f>
        <v>0.29296875</v>
      </c>
    </row>
    <row r="10">
      <c r="B10" s="1">
        <v>13.62</v>
      </c>
      <c r="C10" s="1">
        <v>1.7</v>
      </c>
      <c r="E10" s="2">
        <f t="shared" si="3"/>
        <v>5.82</v>
      </c>
      <c r="F10" s="1">
        <v>1.7</v>
      </c>
      <c r="G10" s="2">
        <f t="shared" si="4"/>
        <v>0.2857142857</v>
      </c>
    </row>
    <row r="11">
      <c r="B11" s="1">
        <v>14.32</v>
      </c>
      <c r="C11" s="1">
        <v>1.9</v>
      </c>
      <c r="E11" s="2">
        <f t="shared" si="3"/>
        <v>6.52</v>
      </c>
      <c r="F11" s="1">
        <v>1.9</v>
      </c>
      <c r="G11" s="2">
        <f t="shared" si="4"/>
        <v>0.2857142857</v>
      </c>
    </row>
    <row r="12">
      <c r="B12" s="1" t="s">
        <v>6</v>
      </c>
      <c r="E12" s="1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.63"/>
    <col customWidth="1" min="8" max="8" width="5.0"/>
    <col customWidth="1" min="12" max="12" width="5.63"/>
    <col customWidth="1" min="16" max="16" width="6.5"/>
  </cols>
  <sheetData>
    <row r="1">
      <c r="A1" s="3">
        <v>150.0</v>
      </c>
      <c r="D1" s="3"/>
      <c r="E1" s="3">
        <v>125.0</v>
      </c>
      <c r="H1" s="3"/>
      <c r="I1" s="3">
        <v>175.0</v>
      </c>
      <c r="M1" s="3">
        <v>200.0</v>
      </c>
      <c r="Q1" s="3">
        <v>225.0</v>
      </c>
    </row>
    <row r="2">
      <c r="A2" s="1" t="s">
        <v>8</v>
      </c>
      <c r="B2" s="1" t="s">
        <v>9</v>
      </c>
      <c r="C2" s="1" t="s">
        <v>10</v>
      </c>
      <c r="E2" s="1" t="s">
        <v>8</v>
      </c>
      <c r="F2" s="1" t="s">
        <v>9</v>
      </c>
      <c r="G2" s="1" t="s">
        <v>10</v>
      </c>
      <c r="I2" s="1" t="s">
        <v>8</v>
      </c>
      <c r="J2" s="1" t="s">
        <v>9</v>
      </c>
      <c r="K2" s="1" t="s">
        <v>10</v>
      </c>
      <c r="M2" s="1" t="s">
        <v>8</v>
      </c>
      <c r="N2" s="1" t="s">
        <v>9</v>
      </c>
      <c r="O2" s="1" t="s">
        <v>10</v>
      </c>
      <c r="Q2" s="1" t="s">
        <v>8</v>
      </c>
      <c r="R2" s="1" t="s">
        <v>9</v>
      </c>
    </row>
    <row r="3">
      <c r="A3" s="1">
        <v>17.0</v>
      </c>
      <c r="B3" s="1">
        <v>0.0</v>
      </c>
      <c r="C3" s="4">
        <v>0.0</v>
      </c>
      <c r="E3" s="1">
        <v>0.733</v>
      </c>
      <c r="F3" s="1">
        <v>0.0</v>
      </c>
      <c r="G3" s="1">
        <v>0.0</v>
      </c>
      <c r="I3" s="1">
        <v>8.733</v>
      </c>
      <c r="J3" s="1">
        <v>0.0</v>
      </c>
      <c r="K3" s="1">
        <v>0.0</v>
      </c>
      <c r="M3" s="1">
        <v>6.8</v>
      </c>
      <c r="N3" s="1">
        <v>0.0</v>
      </c>
      <c r="Q3" s="1">
        <v>5.33</v>
      </c>
      <c r="R3" s="1">
        <v>0.0</v>
      </c>
      <c r="S3" s="1">
        <v>0.0</v>
      </c>
    </row>
    <row r="4">
      <c r="A4" s="1">
        <v>17.4</v>
      </c>
      <c r="B4" s="1">
        <v>0.03</v>
      </c>
      <c r="C4" s="4">
        <f t="shared" ref="C4:C16" si="1">(B4-B3)/(A4-A3)</f>
        <v>0.075</v>
      </c>
      <c r="E4" s="5">
        <v>1.066</v>
      </c>
      <c r="F4" s="1">
        <v>0.03</v>
      </c>
      <c r="G4" s="2">
        <f t="shared" ref="G4:G16" si="2">(F4-F3)/(E4-E3)</f>
        <v>0.09009009009</v>
      </c>
      <c r="I4" s="1">
        <v>9.12</v>
      </c>
      <c r="J4" s="1">
        <v>0.03</v>
      </c>
      <c r="K4" s="2">
        <f t="shared" ref="K4:K16" si="3">(J4-J3)/(I4-I3)</f>
        <v>0.07751937984</v>
      </c>
      <c r="M4" s="1">
        <v>7.1</v>
      </c>
      <c r="N4" s="1">
        <v>0.03</v>
      </c>
      <c r="O4" s="2">
        <f t="shared" ref="O4:O16" si="4">(N4-N3)/(M4-M3)</f>
        <v>0.1</v>
      </c>
      <c r="Q4" s="1">
        <v>5.61</v>
      </c>
      <c r="R4" s="1">
        <v>0.03</v>
      </c>
      <c r="S4" s="2">
        <f t="shared" ref="S4:S16" si="5">(R4-R3)/(Q4-Q3)</f>
        <v>0.1071428571</v>
      </c>
    </row>
    <row r="5">
      <c r="A5" s="1">
        <v>17.53</v>
      </c>
      <c r="B5" s="1">
        <v>0.05</v>
      </c>
      <c r="C5" s="4">
        <f t="shared" si="1"/>
        <v>0.1538461538</v>
      </c>
      <c r="E5" s="1">
        <v>1.266</v>
      </c>
      <c r="F5" s="1">
        <v>0.05</v>
      </c>
      <c r="G5" s="2">
        <f t="shared" si="2"/>
        <v>0.1</v>
      </c>
      <c r="I5" s="1">
        <v>9.23</v>
      </c>
      <c r="J5" s="1">
        <v>0.05</v>
      </c>
      <c r="K5" s="2">
        <f t="shared" si="3"/>
        <v>0.1818181818</v>
      </c>
      <c r="M5" s="1">
        <v>7.22</v>
      </c>
      <c r="N5" s="1">
        <v>0.05</v>
      </c>
      <c r="O5" s="2">
        <f t="shared" si="4"/>
        <v>0.1666666667</v>
      </c>
      <c r="Q5" s="1">
        <v>5.73</v>
      </c>
      <c r="R5" s="1">
        <v>0.05</v>
      </c>
      <c r="S5" s="2">
        <f t="shared" si="5"/>
        <v>0.1666666667</v>
      </c>
    </row>
    <row r="6">
      <c r="A6" s="1">
        <v>17.72</v>
      </c>
      <c r="B6" s="1">
        <v>0.08</v>
      </c>
      <c r="C6" s="4">
        <f t="shared" si="1"/>
        <v>0.1578947368</v>
      </c>
      <c r="E6" s="1">
        <v>1.51</v>
      </c>
      <c r="F6" s="1">
        <v>0.08</v>
      </c>
      <c r="G6" s="2">
        <f t="shared" si="2"/>
        <v>0.1229508197</v>
      </c>
      <c r="I6" s="1">
        <v>9.367</v>
      </c>
      <c r="J6" s="1">
        <v>0.08</v>
      </c>
      <c r="K6" s="2">
        <f t="shared" si="3"/>
        <v>0.2189781022</v>
      </c>
      <c r="M6" s="1">
        <v>7.36</v>
      </c>
      <c r="N6" s="1">
        <v>0.08</v>
      </c>
      <c r="O6" s="2">
        <f t="shared" si="4"/>
        <v>0.2142857143</v>
      </c>
      <c r="Q6" s="1">
        <v>5.866</v>
      </c>
      <c r="R6" s="1">
        <v>0.08</v>
      </c>
      <c r="S6" s="2">
        <f t="shared" si="5"/>
        <v>0.2205882353</v>
      </c>
    </row>
    <row r="7">
      <c r="A7" s="1">
        <v>17.833</v>
      </c>
      <c r="B7" s="1">
        <v>0.1</v>
      </c>
      <c r="C7" s="4">
        <f t="shared" si="1"/>
        <v>0.1769911504</v>
      </c>
      <c r="E7" s="1">
        <v>1.644</v>
      </c>
      <c r="F7" s="1">
        <v>0.1</v>
      </c>
      <c r="G7" s="2">
        <f t="shared" si="2"/>
        <v>0.1492537313</v>
      </c>
      <c r="I7" s="1">
        <v>9.468</v>
      </c>
      <c r="J7" s="1">
        <v>0.1</v>
      </c>
      <c r="K7" s="2">
        <f t="shared" si="3"/>
        <v>0.198019802</v>
      </c>
      <c r="M7" s="1">
        <v>7.464</v>
      </c>
      <c r="N7" s="1">
        <v>0.1</v>
      </c>
      <c r="O7" s="2">
        <f t="shared" si="4"/>
        <v>0.1923076923</v>
      </c>
      <c r="Q7" s="1">
        <v>5.94</v>
      </c>
      <c r="R7" s="1">
        <v>0.1</v>
      </c>
      <c r="S7" s="2">
        <f t="shared" si="5"/>
        <v>0.2702702703</v>
      </c>
    </row>
    <row r="8">
      <c r="A8" s="1">
        <v>18.4</v>
      </c>
      <c r="B8" s="1">
        <v>0.2</v>
      </c>
      <c r="C8" s="4">
        <f t="shared" si="1"/>
        <v>0.176366843</v>
      </c>
      <c r="E8" s="1">
        <v>2.52</v>
      </c>
      <c r="F8" s="1">
        <v>0.2</v>
      </c>
      <c r="G8" s="2">
        <f t="shared" si="2"/>
        <v>0.1141552511</v>
      </c>
      <c r="I8" s="1">
        <v>9.934</v>
      </c>
      <c r="J8" s="1">
        <v>0.2</v>
      </c>
      <c r="K8" s="2">
        <f t="shared" si="3"/>
        <v>0.2145922747</v>
      </c>
      <c r="M8" s="1">
        <v>7.933</v>
      </c>
      <c r="N8" s="1">
        <v>0.2</v>
      </c>
      <c r="O8" s="2">
        <f t="shared" si="4"/>
        <v>0.2132196162</v>
      </c>
      <c r="Q8" s="1">
        <v>6.34</v>
      </c>
      <c r="R8" s="1">
        <v>0.2</v>
      </c>
      <c r="S8" s="2">
        <f t="shared" si="5"/>
        <v>0.25</v>
      </c>
    </row>
    <row r="9">
      <c r="A9" s="1">
        <v>19.56</v>
      </c>
      <c r="B9" s="1">
        <v>0.4</v>
      </c>
      <c r="C9" s="4">
        <f t="shared" si="1"/>
        <v>0.1724137931</v>
      </c>
      <c r="E9" s="1">
        <v>4.11</v>
      </c>
      <c r="F9" s="1">
        <v>0.4</v>
      </c>
      <c r="G9" s="2">
        <f t="shared" si="2"/>
        <v>0.1257861635</v>
      </c>
      <c r="I9" s="1">
        <v>10.89</v>
      </c>
      <c r="J9" s="1">
        <v>0.4</v>
      </c>
      <c r="K9" s="2">
        <f t="shared" si="3"/>
        <v>0.2092050209</v>
      </c>
      <c r="M9" s="1">
        <v>8.98</v>
      </c>
      <c r="N9" s="1">
        <v>0.4</v>
      </c>
      <c r="O9" s="2">
        <f t="shared" si="4"/>
        <v>0.1910219675</v>
      </c>
      <c r="Q9" s="1">
        <v>7.176</v>
      </c>
      <c r="R9" s="1">
        <v>0.4</v>
      </c>
      <c r="S9" s="2">
        <f t="shared" si="5"/>
        <v>0.2392344498</v>
      </c>
    </row>
    <row r="10">
      <c r="A10" s="1">
        <v>20.7</v>
      </c>
      <c r="B10" s="1">
        <v>0.6</v>
      </c>
      <c r="C10" s="4">
        <f t="shared" si="1"/>
        <v>0.1754385965</v>
      </c>
      <c r="E10" s="1">
        <v>5.61</v>
      </c>
      <c r="F10" s="1">
        <v>0.6</v>
      </c>
      <c r="G10" s="2">
        <f t="shared" si="2"/>
        <v>0.1333333333</v>
      </c>
      <c r="I10" s="1">
        <v>11.81</v>
      </c>
      <c r="J10" s="1">
        <v>0.6</v>
      </c>
      <c r="K10" s="2">
        <f t="shared" si="3"/>
        <v>0.2173913043</v>
      </c>
      <c r="M10" s="1">
        <v>9.48</v>
      </c>
      <c r="N10" s="1">
        <v>0.6</v>
      </c>
      <c r="O10" s="2">
        <f t="shared" si="4"/>
        <v>0.4</v>
      </c>
      <c r="Q10" s="1">
        <v>7.96</v>
      </c>
      <c r="R10" s="1">
        <v>0.6</v>
      </c>
      <c r="S10" s="2">
        <f t="shared" si="5"/>
        <v>0.2551020408</v>
      </c>
    </row>
    <row r="11">
      <c r="A11" s="1">
        <v>21.81</v>
      </c>
      <c r="B11" s="1">
        <v>0.8</v>
      </c>
      <c r="C11" s="4">
        <f t="shared" si="1"/>
        <v>0.1801801802</v>
      </c>
      <c r="E11" s="1">
        <v>7.17</v>
      </c>
      <c r="F11" s="1">
        <v>0.8</v>
      </c>
      <c r="G11" s="2">
        <f t="shared" si="2"/>
        <v>0.1282051282</v>
      </c>
      <c r="I11" s="1">
        <v>12.77</v>
      </c>
      <c r="J11" s="1">
        <v>0.8</v>
      </c>
      <c r="K11" s="2">
        <f t="shared" si="3"/>
        <v>0.2083333333</v>
      </c>
      <c r="M11" s="1">
        <v>10.71</v>
      </c>
      <c r="N11" s="1">
        <v>0.8</v>
      </c>
      <c r="O11" s="2">
        <f t="shared" si="4"/>
        <v>0.162601626</v>
      </c>
      <c r="Q11" s="1">
        <v>8.743</v>
      </c>
      <c r="R11" s="1">
        <v>0.8</v>
      </c>
      <c r="S11" s="2">
        <f t="shared" si="5"/>
        <v>0.2554278416</v>
      </c>
    </row>
    <row r="12">
      <c r="A12" s="1">
        <v>22.92</v>
      </c>
      <c r="B12" s="6">
        <v>1.0</v>
      </c>
      <c r="C12" s="4">
        <f t="shared" si="1"/>
        <v>0.1801801802</v>
      </c>
      <c r="E12" s="1">
        <v>8.71</v>
      </c>
      <c r="F12" s="1">
        <v>1.0</v>
      </c>
      <c r="G12" s="2">
        <f t="shared" si="2"/>
        <v>0.1298701299</v>
      </c>
      <c r="I12" s="1">
        <v>13.78</v>
      </c>
      <c r="J12" s="1">
        <v>1.0</v>
      </c>
      <c r="K12" s="2">
        <f t="shared" si="3"/>
        <v>0.198019802</v>
      </c>
      <c r="M12" s="1">
        <v>11.54</v>
      </c>
      <c r="N12" s="1">
        <v>1.0</v>
      </c>
      <c r="O12" s="2">
        <f t="shared" si="4"/>
        <v>0.2409638554</v>
      </c>
      <c r="Q12" s="1">
        <v>9.53</v>
      </c>
      <c r="R12" s="1">
        <v>1.0</v>
      </c>
      <c r="S12" s="2">
        <f t="shared" si="5"/>
        <v>0.2541296061</v>
      </c>
    </row>
    <row r="13">
      <c r="A13" s="1">
        <v>24.03</v>
      </c>
      <c r="B13" s="1">
        <v>1.2</v>
      </c>
      <c r="C13" s="4">
        <f t="shared" si="1"/>
        <v>0.1801801802</v>
      </c>
      <c r="E13" s="1">
        <v>10.31</v>
      </c>
      <c r="F13" s="1">
        <v>1.2</v>
      </c>
      <c r="G13" s="2">
        <f t="shared" si="2"/>
        <v>0.125</v>
      </c>
      <c r="I13" s="1">
        <v>14.8</v>
      </c>
      <c r="J13" s="1">
        <v>1.2</v>
      </c>
      <c r="K13" s="2">
        <f t="shared" si="3"/>
        <v>0.1960784314</v>
      </c>
      <c r="M13" s="1">
        <v>12.36</v>
      </c>
      <c r="N13" s="1">
        <v>1.2</v>
      </c>
      <c r="O13" s="2">
        <f t="shared" si="4"/>
        <v>0.243902439</v>
      </c>
      <c r="Q13" s="1">
        <v>10.35</v>
      </c>
      <c r="R13" s="1">
        <v>1.2</v>
      </c>
      <c r="S13" s="2">
        <f t="shared" si="5"/>
        <v>0.243902439</v>
      </c>
    </row>
    <row r="14">
      <c r="A14" s="1">
        <v>25.12</v>
      </c>
      <c r="B14" s="1">
        <v>1.4</v>
      </c>
      <c r="C14" s="4">
        <f t="shared" si="1"/>
        <v>0.1834862385</v>
      </c>
      <c r="E14" s="1">
        <v>11.843</v>
      </c>
      <c r="F14" s="1">
        <v>1.4</v>
      </c>
      <c r="G14" s="2">
        <f t="shared" si="2"/>
        <v>0.1304631442</v>
      </c>
      <c r="I14" s="1">
        <v>15.8</v>
      </c>
      <c r="J14" s="1">
        <v>1.4</v>
      </c>
      <c r="K14" s="2">
        <f t="shared" si="3"/>
        <v>0.2</v>
      </c>
      <c r="M14" s="1">
        <v>13.186</v>
      </c>
      <c r="N14" s="1">
        <v>1.4</v>
      </c>
      <c r="O14" s="2">
        <f t="shared" si="4"/>
        <v>0.2421307506</v>
      </c>
      <c r="Q14" s="1">
        <v>11.13</v>
      </c>
      <c r="R14" s="1">
        <v>1.4</v>
      </c>
      <c r="S14" s="2">
        <f t="shared" si="5"/>
        <v>0.2564102564</v>
      </c>
    </row>
    <row r="15">
      <c r="A15" s="1">
        <v>26.2</v>
      </c>
      <c r="B15" s="1">
        <v>1.6</v>
      </c>
      <c r="C15" s="4">
        <f t="shared" si="1"/>
        <v>0.1851851852</v>
      </c>
      <c r="E15" s="1">
        <v>13.31</v>
      </c>
      <c r="F15" s="1">
        <v>1.6</v>
      </c>
      <c r="G15" s="2">
        <f t="shared" si="2"/>
        <v>0.1363326517</v>
      </c>
      <c r="I15" s="1">
        <v>16.77</v>
      </c>
      <c r="J15" s="1">
        <v>1.6</v>
      </c>
      <c r="K15" s="2">
        <f t="shared" si="3"/>
        <v>0.206185567</v>
      </c>
      <c r="M15" s="1">
        <v>13.98</v>
      </c>
      <c r="N15" s="1">
        <v>1.6</v>
      </c>
      <c r="O15" s="2">
        <f t="shared" si="4"/>
        <v>0.2518891688</v>
      </c>
      <c r="Q15" s="1">
        <v>11.9</v>
      </c>
      <c r="R15" s="1">
        <v>1.6</v>
      </c>
      <c r="S15" s="2">
        <f t="shared" si="5"/>
        <v>0.2597402597</v>
      </c>
    </row>
    <row r="16">
      <c r="A16" s="1">
        <v>27.27</v>
      </c>
      <c r="B16" s="1">
        <v>1.8</v>
      </c>
      <c r="C16" s="4">
        <f t="shared" si="1"/>
        <v>0.1869158879</v>
      </c>
      <c r="E16" s="1">
        <v>14.84</v>
      </c>
      <c r="F16" s="1">
        <v>1.8</v>
      </c>
      <c r="G16" s="2">
        <f t="shared" si="2"/>
        <v>0.1307189542</v>
      </c>
      <c r="I16" s="1">
        <v>17.75</v>
      </c>
      <c r="J16" s="1">
        <v>1.8</v>
      </c>
      <c r="K16" s="2">
        <f t="shared" si="3"/>
        <v>0.2040816327</v>
      </c>
      <c r="M16" s="1">
        <v>14.74</v>
      </c>
      <c r="N16" s="1">
        <v>1.8</v>
      </c>
      <c r="O16" s="2">
        <f t="shared" si="4"/>
        <v>0.2631578947</v>
      </c>
      <c r="Q16" s="1">
        <v>12.68</v>
      </c>
      <c r="R16" s="1">
        <v>1.8</v>
      </c>
      <c r="S16" s="2">
        <f t="shared" si="5"/>
        <v>0.2564102564</v>
      </c>
    </row>
    <row r="18">
      <c r="A18" s="1" t="s">
        <v>11</v>
      </c>
      <c r="B18" s="2">
        <f>(B16-B3)/(A16-A3)</f>
        <v>0.1752677702</v>
      </c>
      <c r="C18" s="7">
        <f>AVERAGE(C3:C16)</f>
        <v>0.1560056518</v>
      </c>
    </row>
    <row r="21">
      <c r="J21" s="1">
        <v>125.0</v>
      </c>
    </row>
  </sheetData>
  <mergeCells count="9">
    <mergeCell ref="M1:O1"/>
    <mergeCell ref="Q1:S1"/>
    <mergeCell ref="A1:C1"/>
    <mergeCell ref="D1:D995"/>
    <mergeCell ref="E1:G1"/>
    <mergeCell ref="H1:H995"/>
    <mergeCell ref="I1:K1"/>
    <mergeCell ref="L1:L995"/>
    <mergeCell ref="P1:P995"/>
  </mergeCells>
  <drawing r:id="rId1"/>
</worksheet>
</file>