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24226"/>
  <mc:AlternateContent xmlns:mc="http://schemas.openxmlformats.org/markup-compatibility/2006">
    <mc:Choice Requires="x15">
      <x15ac:absPath xmlns:x15ac="http://schemas.microsoft.com/office/spreadsheetml/2010/11/ac" url="/Users/Matt/POLI/TESIS/Base de Datos/"/>
    </mc:Choice>
  </mc:AlternateContent>
  <xr:revisionPtr revIDLastSave="0" documentId="13_ncr:1_{BC762FF0-A73C-7441-84BA-B973C553932D}" xr6:coauthVersionLast="47" xr6:coauthVersionMax="47" xr10:uidLastSave="{00000000-0000-0000-0000-000000000000}"/>
  <bookViews>
    <workbookView xWindow="5520" yWindow="1340" windowWidth="17660" windowHeight="12840" tabRatio="598" activeTab="1" xr2:uid="{00000000-000D-0000-FFFF-FFFF00000000}"/>
  </bookViews>
  <sheets>
    <sheet name="Cifras" sheetId="4" state="hidden" r:id="rId1"/>
    <sheet name="Hoja1" sheetId="7" r:id="rId2"/>
    <sheet name="Cifras Publicación" sheetId="6" r:id="rId3"/>
  </sheets>
  <definedNames>
    <definedName name="_xlnm.Print_Area" localSheetId="0">Cifras!$B$1:$CT$153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B14" i="4" l="1"/>
  <c r="GB13" i="4"/>
  <c r="GE40" i="4" l="1"/>
  <c r="GE44" i="4"/>
  <c r="GE51" i="4"/>
  <c r="GE58" i="4"/>
  <c r="GE63" i="4"/>
  <c r="GE71" i="4"/>
  <c r="GE80" i="4"/>
  <c r="GE82" i="4"/>
  <c r="GE96" i="4"/>
  <c r="GE99" i="4"/>
  <c r="GE105" i="4"/>
  <c r="GE106" i="4"/>
  <c r="GE107" i="4"/>
  <c r="GE121" i="4"/>
  <c r="GE122" i="4"/>
  <c r="GE127" i="4"/>
  <c r="GE128" i="4"/>
  <c r="GE129" i="4"/>
  <c r="GE131" i="4"/>
  <c r="GE135" i="4"/>
  <c r="GE136" i="4"/>
  <c r="GE138" i="4"/>
  <c r="GE142" i="4"/>
  <c r="GE143" i="4"/>
  <c r="GE145" i="4"/>
  <c r="GE149" i="4"/>
  <c r="GE150" i="4"/>
  <c r="GE34" i="4"/>
  <c r="GD123" i="4"/>
  <c r="GC35" i="4"/>
  <c r="GE35" i="4" s="1"/>
  <c r="GC38" i="4"/>
  <c r="GE38" i="4" s="1"/>
  <c r="GC39" i="4"/>
  <c r="GE39" i="4" s="1"/>
  <c r="GC41" i="4"/>
  <c r="GE41" i="4" s="1"/>
  <c r="GC42" i="4"/>
  <c r="GE42" i="4" s="1"/>
  <c r="GC45" i="4"/>
  <c r="GE45" i="4" s="1"/>
  <c r="GC46" i="4"/>
  <c r="GE46" i="4" s="1"/>
  <c r="GC47" i="4"/>
  <c r="GE47" i="4" s="1"/>
  <c r="GC48" i="4"/>
  <c r="GE48" i="4" s="1"/>
  <c r="GC49" i="4"/>
  <c r="GE49" i="4" s="1"/>
  <c r="GC52" i="4"/>
  <c r="GE52" i="4" s="1"/>
  <c r="GC53" i="4"/>
  <c r="GE53" i="4" s="1"/>
  <c r="GC54" i="4"/>
  <c r="GE54" i="4" s="1"/>
  <c r="GC55" i="4"/>
  <c r="GE55" i="4" s="1"/>
  <c r="GC56" i="4"/>
  <c r="GE56" i="4" s="1"/>
  <c r="GC59" i="4"/>
  <c r="GE59" i="4" s="1"/>
  <c r="GC60" i="4"/>
  <c r="GE60" i="4" s="1"/>
  <c r="GC61" i="4"/>
  <c r="GE61" i="4" s="1"/>
  <c r="GC64" i="4"/>
  <c r="GE64" i="4" s="1"/>
  <c r="GC65" i="4"/>
  <c r="GE65" i="4" s="1"/>
  <c r="GC66" i="4"/>
  <c r="GE66" i="4" s="1"/>
  <c r="GC67" i="4"/>
  <c r="GE67" i="4" s="1"/>
  <c r="GC68" i="4"/>
  <c r="GE68" i="4" s="1"/>
  <c r="GC69" i="4"/>
  <c r="GE69" i="4" s="1"/>
  <c r="GC70" i="4"/>
  <c r="GE70" i="4" s="1"/>
  <c r="GC71" i="4"/>
  <c r="GC72" i="4"/>
  <c r="GE72" i="4" s="1"/>
  <c r="GC74" i="4"/>
  <c r="GE74" i="4" s="1"/>
  <c r="GC75" i="4"/>
  <c r="GE75" i="4" s="1"/>
  <c r="GC76" i="4"/>
  <c r="GE76" i="4" s="1"/>
  <c r="GC77" i="4"/>
  <c r="GE77" i="4" s="1"/>
  <c r="GC78" i="4"/>
  <c r="GE78" i="4" s="1"/>
  <c r="GC81" i="4"/>
  <c r="GE81" i="4" s="1"/>
  <c r="GC82" i="4"/>
  <c r="GC83" i="4"/>
  <c r="GE83" i="4" s="1"/>
  <c r="GC84" i="4"/>
  <c r="GE84" i="4" s="1"/>
  <c r="GC85" i="4"/>
  <c r="GE85" i="4" s="1"/>
  <c r="GC86" i="4"/>
  <c r="GE86" i="4" s="1"/>
  <c r="GC87" i="4"/>
  <c r="GE87" i="4" s="1"/>
  <c r="GG87" i="4" s="1"/>
  <c r="GC88" i="4"/>
  <c r="GE88" i="4" s="1"/>
  <c r="GC92" i="4"/>
  <c r="GE92" i="4" s="1"/>
  <c r="GC95" i="4"/>
  <c r="GC97" i="4"/>
  <c r="GE97" i="4" s="1"/>
  <c r="GC98" i="4"/>
  <c r="GE98" i="4" s="1"/>
  <c r="GC100" i="4"/>
  <c r="GE100" i="4" s="1"/>
  <c r="GC101" i="4"/>
  <c r="GE101" i="4" s="1"/>
  <c r="GC102" i="4"/>
  <c r="GE102" i="4" s="1"/>
  <c r="GC103" i="4"/>
  <c r="GE103" i="4" s="1"/>
  <c r="GC104" i="4"/>
  <c r="GE104" i="4" s="1"/>
  <c r="GC108" i="4"/>
  <c r="GE108" i="4" s="1"/>
  <c r="GC111" i="4"/>
  <c r="GE111" i="4" s="1"/>
  <c r="GC112" i="4"/>
  <c r="GE112" i="4" s="1"/>
  <c r="GC114" i="4"/>
  <c r="GE114" i="4" s="1"/>
  <c r="GC115" i="4"/>
  <c r="GE115" i="4" s="1"/>
  <c r="GC116" i="4"/>
  <c r="GC117" i="4"/>
  <c r="GE117" i="4" s="1"/>
  <c r="GC118" i="4"/>
  <c r="GC119" i="4"/>
  <c r="GE119" i="4" s="1"/>
  <c r="GC120" i="4"/>
  <c r="GC126" i="4"/>
  <c r="GE126" i="4" s="1"/>
  <c r="GC130" i="4"/>
  <c r="GE130" i="4" s="1"/>
  <c r="GC132" i="4"/>
  <c r="GE132" i="4" s="1"/>
  <c r="GC137" i="4"/>
  <c r="GE137" i="4" s="1"/>
  <c r="GC139" i="4"/>
  <c r="GE139" i="4" s="1"/>
  <c r="GC144" i="4"/>
  <c r="GE144" i="4" s="1"/>
  <c r="GC146" i="4"/>
  <c r="GE146" i="4" s="1"/>
  <c r="GC151" i="4"/>
  <c r="GE151" i="4" s="1"/>
  <c r="GC152" i="4"/>
  <c r="GE152" i="4" s="1"/>
  <c r="GC153" i="4"/>
  <c r="GE153" i="4" s="1"/>
  <c r="GE6" i="4"/>
  <c r="GE7" i="4"/>
  <c r="GE8" i="4"/>
  <c r="GE10" i="4"/>
  <c r="GE11" i="4"/>
  <c r="GE12" i="4"/>
  <c r="GE13" i="4"/>
  <c r="GE14" i="4"/>
  <c r="GE15" i="4"/>
  <c r="GE16" i="4"/>
  <c r="GE18" i="4"/>
  <c r="GC17" i="4"/>
  <c r="GE17" i="4" s="1"/>
  <c r="GC19" i="4"/>
  <c r="GE19" i="4" s="1"/>
  <c r="GE95" i="4" l="1"/>
  <c r="GB22" i="4"/>
  <c r="GE21" i="4"/>
  <c r="GE23" i="4"/>
  <c r="GE29" i="4"/>
  <c r="GE30" i="4"/>
  <c r="GC24" i="4"/>
  <c r="GE24" i="4" s="1"/>
  <c r="GC25" i="4"/>
  <c r="GE25" i="4" s="1"/>
  <c r="GC26" i="4"/>
  <c r="GE26" i="4" s="1"/>
  <c r="GC27" i="4"/>
  <c r="GE27" i="4" s="1"/>
  <c r="GC28" i="4"/>
  <c r="GE28" i="4" s="1"/>
  <c r="GC31" i="4"/>
  <c r="GE31" i="4" s="1"/>
  <c r="GC32" i="4"/>
  <c r="GE32" i="4" s="1"/>
  <c r="GC33" i="4"/>
  <c r="GE33" i="4" s="1"/>
  <c r="AM22" i="4"/>
  <c r="AM20" i="4" s="1"/>
  <c r="AN22" i="4"/>
  <c r="AO22" i="4"/>
  <c r="AO20" i="4" s="1"/>
  <c r="AP22" i="4"/>
  <c r="AP20" i="4" s="1"/>
  <c r="AQ22" i="4"/>
  <c r="AQ20" i="4" s="1"/>
  <c r="AR22" i="4"/>
  <c r="AR20" i="4" s="1"/>
  <c r="AS22" i="4"/>
  <c r="AS20" i="4" s="1"/>
  <c r="AT22" i="4"/>
  <c r="AT20" i="4" s="1"/>
  <c r="AU22" i="4"/>
  <c r="AV22" i="4"/>
  <c r="AV20" i="4" s="1"/>
  <c r="AW22" i="4"/>
  <c r="AX22" i="4"/>
  <c r="AY22" i="4"/>
  <c r="AZ22" i="4"/>
  <c r="BA22" i="4"/>
  <c r="BB22" i="4"/>
  <c r="BB20" i="4" s="1"/>
  <c r="BC22" i="4"/>
  <c r="BC20" i="4" s="1"/>
  <c r="BD22" i="4"/>
  <c r="BD20" i="4" s="1"/>
  <c r="BE22" i="4"/>
  <c r="BE20" i="4" s="1"/>
  <c r="BF22" i="4"/>
  <c r="BF20" i="4" s="1"/>
  <c r="BG22" i="4"/>
  <c r="BH22" i="4"/>
  <c r="BI22" i="4"/>
  <c r="BJ22" i="4"/>
  <c r="BK22" i="4"/>
  <c r="BL22" i="4"/>
  <c r="BM22" i="4"/>
  <c r="BN22" i="4"/>
  <c r="BO22" i="4"/>
  <c r="BP22" i="4"/>
  <c r="BP20" i="4" s="1"/>
  <c r="BQ22" i="4"/>
  <c r="BQ20" i="4" s="1"/>
  <c r="BR22" i="4"/>
  <c r="BR20" i="4" s="1"/>
  <c r="BS22" i="4"/>
  <c r="BS20" i="4" s="1"/>
  <c r="BT22" i="4"/>
  <c r="BU22" i="4"/>
  <c r="BU20" i="4" s="1"/>
  <c r="BV22" i="4"/>
  <c r="BV20" i="4" s="1"/>
  <c r="BW22" i="4"/>
  <c r="BX22" i="4"/>
  <c r="BY22" i="4"/>
  <c r="BY20" i="4" s="1"/>
  <c r="BZ22" i="4"/>
  <c r="BZ20" i="4" s="1"/>
  <c r="CA22" i="4"/>
  <c r="CB22" i="4"/>
  <c r="CB20" i="4" s="1"/>
  <c r="CC22" i="4"/>
  <c r="CC20" i="4" s="1"/>
  <c r="CD22" i="4"/>
  <c r="CD20" i="4" s="1"/>
  <c r="CE22" i="4"/>
  <c r="CF22" i="4"/>
  <c r="CG22" i="4"/>
  <c r="CH22" i="4"/>
  <c r="CH20" i="4" s="1"/>
  <c r="CI22" i="4"/>
  <c r="CI20" i="4" s="1"/>
  <c r="CJ22" i="4"/>
  <c r="CJ20" i="4" s="1"/>
  <c r="CK22" i="4"/>
  <c r="CL22" i="4"/>
  <c r="CM22" i="4"/>
  <c r="CM20" i="4" s="1"/>
  <c r="CN22" i="4"/>
  <c r="CN20" i="4" s="1"/>
  <c r="CO22" i="4"/>
  <c r="CO20" i="4" s="1"/>
  <c r="CP22" i="4"/>
  <c r="CP20" i="4" s="1"/>
  <c r="CQ22" i="4"/>
  <c r="CQ20" i="4" s="1"/>
  <c r="CR22" i="4"/>
  <c r="CS22" i="4"/>
  <c r="C22" i="4"/>
  <c r="C20" i="4" s="1"/>
  <c r="D22" i="4"/>
  <c r="E22" i="4"/>
  <c r="F22" i="4"/>
  <c r="F20" i="4" s="1"/>
  <c r="G22" i="4"/>
  <c r="G20" i="4" s="1"/>
  <c r="H22" i="4"/>
  <c r="H20" i="4" s="1"/>
  <c r="I22" i="4"/>
  <c r="I20" i="4" s="1"/>
  <c r="J22" i="4"/>
  <c r="J20" i="4" s="1"/>
  <c r="K22" i="4"/>
  <c r="K20" i="4" s="1"/>
  <c r="L22" i="4"/>
  <c r="L20" i="4" s="1"/>
  <c r="M22" i="4"/>
  <c r="M20" i="4" s="1"/>
  <c r="N22" i="4"/>
  <c r="N20" i="4" s="1"/>
  <c r="O22" i="4"/>
  <c r="O20" i="4" s="1"/>
  <c r="P22" i="4"/>
  <c r="Q22" i="4"/>
  <c r="R22" i="4"/>
  <c r="R20" i="4" s="1"/>
  <c r="S22" i="4"/>
  <c r="S20" i="4" s="1"/>
  <c r="T22" i="4"/>
  <c r="T20" i="4" s="1"/>
  <c r="U22" i="4"/>
  <c r="U20" i="4" s="1"/>
  <c r="V22" i="4"/>
  <c r="V20" i="4" s="1"/>
  <c r="W22" i="4"/>
  <c r="W20" i="4" s="1"/>
  <c r="X22" i="4"/>
  <c r="X20" i="4" s="1"/>
  <c r="Y22" i="4"/>
  <c r="Y20" i="4" s="1"/>
  <c r="Z22" i="4"/>
  <c r="Z20" i="4" s="1"/>
  <c r="AA22" i="4"/>
  <c r="AA20" i="4" s="1"/>
  <c r="AB22" i="4"/>
  <c r="AB20" i="4" s="1"/>
  <c r="AC22" i="4"/>
  <c r="AC20" i="4" s="1"/>
  <c r="AD22" i="4"/>
  <c r="AE22" i="4"/>
  <c r="AF22" i="4"/>
  <c r="AF20" i="4" s="1"/>
  <c r="AG22" i="4"/>
  <c r="AG20" i="4" s="1"/>
  <c r="AH22" i="4"/>
  <c r="AH20" i="4" s="1"/>
  <c r="AI22" i="4"/>
  <c r="AI20" i="4" s="1"/>
  <c r="AJ22" i="4"/>
  <c r="AJ20" i="4" s="1"/>
  <c r="AK22" i="4"/>
  <c r="AK20" i="4" s="1"/>
  <c r="AL22" i="4"/>
  <c r="AL20" i="4" s="1"/>
  <c r="AN20" i="4"/>
  <c r="AW20" i="4"/>
  <c r="AX20" i="4"/>
  <c r="BH20" i="4"/>
  <c r="BI20" i="4"/>
  <c r="BJ20" i="4"/>
  <c r="BW20" i="4"/>
  <c r="BX20" i="4"/>
  <c r="CA20" i="4"/>
  <c r="CE20" i="4"/>
  <c r="CF20" i="4"/>
  <c r="CG20" i="4"/>
  <c r="CR20" i="4"/>
  <c r="CS20" i="4"/>
  <c r="CT22" i="4"/>
  <c r="CT20" i="4" s="1"/>
  <c r="CU22" i="4"/>
  <c r="CU20" i="4" s="1"/>
  <c r="D20" i="4"/>
  <c r="E20" i="4"/>
  <c r="P20" i="4"/>
  <c r="Q20" i="4"/>
  <c r="AD20" i="4"/>
  <c r="AE20" i="4"/>
  <c r="AU20" i="4"/>
  <c r="AY20" i="4"/>
  <c r="AZ20" i="4"/>
  <c r="BA20" i="4"/>
  <c r="BG20" i="4"/>
  <c r="BK20" i="4"/>
  <c r="BL20" i="4"/>
  <c r="BM20" i="4"/>
  <c r="BN20" i="4"/>
  <c r="BO20" i="4"/>
  <c r="BT20" i="4"/>
  <c r="CK20" i="4"/>
  <c r="CL20" i="4"/>
  <c r="CZ20" i="4"/>
  <c r="DA20" i="4"/>
  <c r="DL20" i="4"/>
  <c r="DM20" i="4"/>
  <c r="DX20" i="4"/>
  <c r="DY20" i="4"/>
  <c r="CV22" i="4"/>
  <c r="CV20" i="4" s="1"/>
  <c r="CW22" i="4"/>
  <c r="CW20" i="4" s="1"/>
  <c r="CX22" i="4"/>
  <c r="CX20" i="4" s="1"/>
  <c r="CY22" i="4"/>
  <c r="CY20" i="4" s="1"/>
  <c r="CZ22" i="4"/>
  <c r="DA22" i="4"/>
  <c r="DB22" i="4"/>
  <c r="DB20" i="4" s="1"/>
  <c r="DC22" i="4"/>
  <c r="DC20" i="4" s="1"/>
  <c r="DD22" i="4"/>
  <c r="DD20" i="4" s="1"/>
  <c r="DE22" i="4"/>
  <c r="DE20" i="4" s="1"/>
  <c r="DF22" i="4"/>
  <c r="DF20" i="4" s="1"/>
  <c r="DG22" i="4"/>
  <c r="DG20" i="4" s="1"/>
  <c r="DH22" i="4"/>
  <c r="DH20" i="4" s="1"/>
  <c r="DI22" i="4"/>
  <c r="DI20" i="4" s="1"/>
  <c r="DJ22" i="4"/>
  <c r="DJ20" i="4" s="1"/>
  <c r="DK22" i="4"/>
  <c r="DK20" i="4" s="1"/>
  <c r="DL22" i="4"/>
  <c r="DM22" i="4"/>
  <c r="DN22" i="4"/>
  <c r="DN20" i="4" s="1"/>
  <c r="DO22" i="4"/>
  <c r="DO20" i="4" s="1"/>
  <c r="DP22" i="4"/>
  <c r="DP20" i="4" s="1"/>
  <c r="DQ22" i="4"/>
  <c r="DQ20" i="4" s="1"/>
  <c r="DR22" i="4"/>
  <c r="DR20" i="4" s="1"/>
  <c r="DS22" i="4"/>
  <c r="DS20" i="4" s="1"/>
  <c r="DT22" i="4"/>
  <c r="DT20" i="4" s="1"/>
  <c r="DU22" i="4"/>
  <c r="DU20" i="4" s="1"/>
  <c r="DV22" i="4"/>
  <c r="DV20" i="4" s="1"/>
  <c r="DW22" i="4"/>
  <c r="DW20" i="4" s="1"/>
  <c r="DX22" i="4"/>
  <c r="DY22" i="4"/>
  <c r="DZ22" i="4"/>
  <c r="DZ20" i="4" s="1"/>
  <c r="EA22" i="4"/>
  <c r="EA20" i="4" s="1"/>
  <c r="EB22" i="4"/>
  <c r="EB20" i="4" s="1"/>
  <c r="EC22" i="4"/>
  <c r="EC20" i="4" s="1"/>
  <c r="ED22" i="4"/>
  <c r="ED20" i="4" s="1"/>
  <c r="GB150" i="4" l="1"/>
  <c r="GB148" i="4"/>
  <c r="GB143" i="4"/>
  <c r="GB141" i="4"/>
  <c r="GB136" i="4"/>
  <c r="GB134" i="4"/>
  <c r="GB125" i="4"/>
  <c r="GB124" i="4"/>
  <c r="GB110" i="4"/>
  <c r="GB91" i="4"/>
  <c r="GB79" i="4"/>
  <c r="GB80" i="4" s="1"/>
  <c r="GB73" i="4"/>
  <c r="GB62" i="4"/>
  <c r="GB63" i="4" s="1"/>
  <c r="GB145" i="4" l="1"/>
  <c r="GB138" i="4"/>
  <c r="GB129" i="4"/>
  <c r="GB128" i="4"/>
  <c r="GB131" i="4"/>
  <c r="GB123" i="4"/>
  <c r="GB127" i="4" l="1"/>
  <c r="GB57" i="4" l="1"/>
  <c r="GB58" i="4" s="1"/>
  <c r="GB50" i="4"/>
  <c r="GB51" i="4" s="1"/>
  <c r="GB43" i="4"/>
  <c r="GB44" i="4" s="1"/>
  <c r="GB37" i="4"/>
  <c r="GB34" i="4"/>
  <c r="GB20" i="4"/>
  <c r="GB21" i="4" s="1"/>
  <c r="GB18" i="4"/>
  <c r="GB5" i="4"/>
  <c r="GB6" i="4" s="1"/>
  <c r="GB36" i="4" l="1"/>
  <c r="GB89" i="4" s="1"/>
  <c r="GB90" i="4" s="1"/>
  <c r="GB93" i="4"/>
  <c r="GB23" i="4"/>
  <c r="GB94" i="4" l="1"/>
  <c r="GB96" i="4"/>
  <c r="EF22" i="4"/>
  <c r="EG22" i="4"/>
  <c r="EH22" i="4"/>
  <c r="EI22" i="4"/>
  <c r="EJ22" i="4"/>
  <c r="EK22" i="4"/>
  <c r="EL22" i="4"/>
  <c r="EM22" i="4"/>
  <c r="EN22" i="4"/>
  <c r="EO22" i="4"/>
  <c r="EP22" i="4"/>
  <c r="EQ22" i="4"/>
  <c r="ER22" i="4"/>
  <c r="ES22" i="4"/>
  <c r="ET22" i="4"/>
  <c r="EU22" i="4"/>
  <c r="EV22" i="4"/>
  <c r="EW22" i="4"/>
  <c r="EX22" i="4"/>
  <c r="EY22" i="4"/>
  <c r="EZ22" i="4"/>
  <c r="FA22" i="4"/>
  <c r="FB22" i="4"/>
  <c r="FC22" i="4"/>
  <c r="FD22" i="4"/>
  <c r="FE22" i="4"/>
  <c r="FF22" i="4"/>
  <c r="FG22" i="4"/>
  <c r="FH22" i="4"/>
  <c r="FI22" i="4"/>
  <c r="FJ22" i="4"/>
  <c r="FK22" i="4"/>
  <c r="FL22" i="4"/>
  <c r="FM22" i="4"/>
  <c r="FN22" i="4"/>
  <c r="FO22" i="4"/>
  <c r="FP22" i="4"/>
  <c r="FQ22" i="4"/>
  <c r="FR22" i="4"/>
  <c r="FS22" i="4"/>
  <c r="FT22" i="4"/>
  <c r="FU22" i="4"/>
  <c r="FV22" i="4"/>
  <c r="FW22" i="4"/>
  <c r="FX22" i="4"/>
  <c r="FY22" i="4"/>
  <c r="FZ22" i="4"/>
  <c r="GA22" i="4"/>
  <c r="EE22" i="4"/>
  <c r="GC22" i="4" l="1"/>
  <c r="GE22" i="4" s="1"/>
  <c r="FR150" i="4"/>
  <c r="GA5" i="4" l="1"/>
  <c r="GA150" i="4"/>
  <c r="GA148" i="4"/>
  <c r="GA143" i="4"/>
  <c r="GA141" i="4"/>
  <c r="GA136" i="4"/>
  <c r="GA134" i="4"/>
  <c r="GA125" i="4"/>
  <c r="GA124" i="4"/>
  <c r="GA110" i="4"/>
  <c r="GA91" i="4"/>
  <c r="GA79" i="4"/>
  <c r="GA80" i="4" s="1"/>
  <c r="GA73" i="4"/>
  <c r="GA62" i="4"/>
  <c r="GA63" i="4" s="1"/>
  <c r="GA57" i="4"/>
  <c r="GA58" i="4" s="1"/>
  <c r="GA50" i="4"/>
  <c r="GA43" i="4"/>
  <c r="GA44" i="4" s="1"/>
  <c r="GA37" i="4"/>
  <c r="GA93" i="4" s="1"/>
  <c r="GA34" i="4"/>
  <c r="GA20" i="4"/>
  <c r="GA21" i="4" s="1"/>
  <c r="GA18" i="4"/>
  <c r="GA14" i="4"/>
  <c r="GA51" i="4" l="1"/>
  <c r="GA6" i="4"/>
  <c r="GA145" i="4"/>
  <c r="GA131" i="4"/>
  <c r="GA123" i="4"/>
  <c r="GA36" i="4"/>
  <c r="GA89" i="4" s="1"/>
  <c r="GA90" i="4" s="1"/>
  <c r="GA94" i="4"/>
  <c r="GA96" i="4"/>
  <c r="GA129" i="4"/>
  <c r="GA128" i="4"/>
  <c r="GA138" i="4"/>
  <c r="GA23" i="4"/>
  <c r="GA13" i="4"/>
  <c r="FO73" i="4"/>
  <c r="FP73" i="4"/>
  <c r="FQ73" i="4"/>
  <c r="FO62" i="4"/>
  <c r="FO63" i="4" s="1"/>
  <c r="FP62" i="4"/>
  <c r="FP63" i="4" s="1"/>
  <c r="FO34" i="4"/>
  <c r="FO37" i="4"/>
  <c r="FO36" i="4" s="1"/>
  <c r="FO43" i="4"/>
  <c r="FO44" i="4" s="1"/>
  <c r="FZ150" i="4"/>
  <c r="FZ148" i="4"/>
  <c r="FZ143" i="4"/>
  <c r="FZ141" i="4"/>
  <c r="FZ136" i="4"/>
  <c r="FZ134" i="4"/>
  <c r="FZ125" i="4"/>
  <c r="FZ124" i="4"/>
  <c r="FZ110" i="4"/>
  <c r="FZ91" i="4"/>
  <c r="FZ79" i="4"/>
  <c r="FZ73" i="4"/>
  <c r="FZ62" i="4"/>
  <c r="FZ57" i="4"/>
  <c r="FZ50" i="4"/>
  <c r="FZ43" i="4"/>
  <c r="FZ37" i="4"/>
  <c r="FZ34" i="4"/>
  <c r="FZ20" i="4"/>
  <c r="FZ21" i="4" s="1"/>
  <c r="FZ18" i="4"/>
  <c r="FZ14" i="4"/>
  <c r="FZ5" i="4"/>
  <c r="GB8" i="4" l="1"/>
  <c r="GA127" i="4"/>
  <c r="FZ58" i="4"/>
  <c r="FZ44" i="4"/>
  <c r="FZ36" i="4"/>
  <c r="FZ80" i="4"/>
  <c r="FZ63" i="4"/>
  <c r="FZ51" i="4"/>
  <c r="FZ6" i="4"/>
  <c r="FZ13" i="4"/>
  <c r="FZ23" i="4"/>
  <c r="FZ93" i="4"/>
  <c r="FZ145" i="4"/>
  <c r="FZ138" i="4"/>
  <c r="FZ129" i="4"/>
  <c r="FZ128" i="4"/>
  <c r="FZ131" i="4"/>
  <c r="FZ123" i="4"/>
  <c r="FO136" i="4"/>
  <c r="FO141" i="4"/>
  <c r="FO143" i="4"/>
  <c r="FO148" i="4"/>
  <c r="FP148" i="4"/>
  <c r="FO150" i="4"/>
  <c r="FP150" i="4"/>
  <c r="FO91" i="4"/>
  <c r="FP91" i="4"/>
  <c r="FQ91" i="4"/>
  <c r="FO79" i="4"/>
  <c r="FO80" i="4" s="1"/>
  <c r="FO57" i="4"/>
  <c r="FO58" i="4" s="1"/>
  <c r="FP57" i="4"/>
  <c r="FP58" i="4" s="1"/>
  <c r="FQ57" i="4"/>
  <c r="FQ58" i="4" s="1"/>
  <c r="FQ62" i="4"/>
  <c r="FO50" i="4"/>
  <c r="FO51" i="4" s="1"/>
  <c r="FY150" i="4"/>
  <c r="FY148" i="4"/>
  <c r="FY143" i="4"/>
  <c r="FY141" i="4"/>
  <c r="FY136" i="4"/>
  <c r="FY134" i="4"/>
  <c r="FY125" i="4"/>
  <c r="FY124" i="4"/>
  <c r="FY110" i="4"/>
  <c r="FY91" i="4"/>
  <c r="FY79" i="4"/>
  <c r="FY73" i="4"/>
  <c r="FY62" i="4"/>
  <c r="FY57" i="4"/>
  <c r="FY50" i="4"/>
  <c r="FY43" i="4"/>
  <c r="FY37" i="4"/>
  <c r="FY34" i="4"/>
  <c r="FY20" i="4"/>
  <c r="FY21" i="4" s="1"/>
  <c r="FY18" i="4"/>
  <c r="FY14" i="4"/>
  <c r="FZ89" i="4" l="1"/>
  <c r="FY128" i="4"/>
  <c r="FO145" i="4"/>
  <c r="GA8" i="4"/>
  <c r="FO138" i="4"/>
  <c r="FZ94" i="4"/>
  <c r="FZ96" i="4"/>
  <c r="FZ127" i="4"/>
  <c r="FY36" i="4"/>
  <c r="FY51" i="4"/>
  <c r="FY63" i="4"/>
  <c r="FY80" i="4"/>
  <c r="FY5" i="4"/>
  <c r="FY44" i="4"/>
  <c r="FY58" i="4"/>
  <c r="FY129" i="4"/>
  <c r="FY145" i="4"/>
  <c r="FY131" i="4"/>
  <c r="FY123" i="4"/>
  <c r="FY93" i="4"/>
  <c r="FY13" i="4"/>
  <c r="FY138" i="4"/>
  <c r="FY23" i="4"/>
  <c r="FO110" i="4"/>
  <c r="FY127" i="4" l="1"/>
  <c r="FZ90" i="4"/>
  <c r="FY6" i="4"/>
  <c r="FY89" i="4"/>
  <c r="FY96" i="4"/>
  <c r="FY94" i="4"/>
  <c r="FX150" i="4"/>
  <c r="FX148" i="4"/>
  <c r="FX143" i="4"/>
  <c r="FX141" i="4"/>
  <c r="FX136" i="4"/>
  <c r="FX134" i="4"/>
  <c r="FX125" i="4"/>
  <c r="FX124" i="4"/>
  <c r="FX110" i="4"/>
  <c r="FX91" i="4"/>
  <c r="FX79" i="4"/>
  <c r="FX73" i="4"/>
  <c r="FX62" i="4"/>
  <c r="FX57" i="4"/>
  <c r="FX50" i="4"/>
  <c r="FX43" i="4"/>
  <c r="FX37" i="4"/>
  <c r="FX34" i="4"/>
  <c r="FX23" i="4"/>
  <c r="FX14" i="4"/>
  <c r="FX18" i="4"/>
  <c r="FZ8" i="4" l="1"/>
  <c r="FX5" i="4"/>
  <c r="FX13" i="4"/>
  <c r="FX44" i="4"/>
  <c r="FX58" i="4"/>
  <c r="FX93" i="4"/>
  <c r="FX94" i="4" s="1"/>
  <c r="FX51" i="4"/>
  <c r="FX63" i="4"/>
  <c r="FX80" i="4"/>
  <c r="FX129" i="4"/>
  <c r="FY90" i="4"/>
  <c r="FX128" i="4"/>
  <c r="FX36" i="4"/>
  <c r="FX20" i="4"/>
  <c r="FX21" i="4" s="1"/>
  <c r="FX145" i="4"/>
  <c r="FX138" i="4"/>
  <c r="FX131" i="4"/>
  <c r="FX123" i="4"/>
  <c r="FP141" i="4"/>
  <c r="FP143" i="4"/>
  <c r="FW150" i="4"/>
  <c r="FW148" i="4"/>
  <c r="FW143" i="4"/>
  <c r="FW141" i="4"/>
  <c r="FW136" i="4"/>
  <c r="FW134" i="4"/>
  <c r="FW125" i="4"/>
  <c r="FW124" i="4"/>
  <c r="FW110" i="4"/>
  <c r="FW91" i="4"/>
  <c r="FW79" i="4"/>
  <c r="FW73" i="4"/>
  <c r="FW62" i="4"/>
  <c r="FW57" i="4"/>
  <c r="FW50" i="4"/>
  <c r="FW43" i="4"/>
  <c r="FW37" i="4"/>
  <c r="FW34" i="4"/>
  <c r="FW23" i="4"/>
  <c r="FW18" i="4"/>
  <c r="FW14" i="4"/>
  <c r="FW9" i="4"/>
  <c r="FW5" i="4" s="1"/>
  <c r="FV9" i="4"/>
  <c r="FV13" i="4" s="1"/>
  <c r="FV150" i="4"/>
  <c r="FV148" i="4"/>
  <c r="FV143" i="4"/>
  <c r="FV141" i="4"/>
  <c r="FV134" i="4"/>
  <c r="FV136" i="4"/>
  <c r="FV125" i="4"/>
  <c r="FV124" i="4"/>
  <c r="FV110" i="4"/>
  <c r="FV91" i="4"/>
  <c r="FV79" i="4"/>
  <c r="FV73" i="4"/>
  <c r="FV62" i="4"/>
  <c r="FV57" i="4"/>
  <c r="FV50" i="4"/>
  <c r="FV43" i="4"/>
  <c r="FV37" i="4"/>
  <c r="FV34" i="4"/>
  <c r="FV20" i="4"/>
  <c r="FV21" i="4" s="1"/>
  <c r="FV18" i="4"/>
  <c r="FV14" i="4"/>
  <c r="FW128" i="4" l="1"/>
  <c r="FX96" i="4"/>
  <c r="FX127" i="4"/>
  <c r="FX89" i="4"/>
  <c r="FX6" i="4"/>
  <c r="FW131" i="4"/>
  <c r="FW138" i="4"/>
  <c r="FV44" i="4"/>
  <c r="FV58" i="4"/>
  <c r="FW6" i="4"/>
  <c r="FW36" i="4"/>
  <c r="FW51" i="4"/>
  <c r="FW63" i="4"/>
  <c r="FW80" i="4"/>
  <c r="FV36" i="4"/>
  <c r="FV51" i="4"/>
  <c r="FV63" i="4"/>
  <c r="FV80" i="4"/>
  <c r="FW13" i="4"/>
  <c r="FW44" i="4"/>
  <c r="FW58" i="4"/>
  <c r="FV5" i="4"/>
  <c r="FW93" i="4"/>
  <c r="FW145" i="4"/>
  <c r="FW129" i="4"/>
  <c r="FW123" i="4"/>
  <c r="FW20" i="4"/>
  <c r="FW21" i="4" s="1"/>
  <c r="FV93" i="4"/>
  <c r="FV23" i="4"/>
  <c r="FV145" i="4"/>
  <c r="FV129" i="4"/>
  <c r="FV138" i="4"/>
  <c r="FV128" i="4"/>
  <c r="FV131" i="4"/>
  <c r="FV123" i="4"/>
  <c r="FW127" i="4" l="1"/>
  <c r="FY8" i="4"/>
  <c r="FX90" i="4"/>
  <c r="FX8" i="4"/>
  <c r="FV89" i="4"/>
  <c r="FW89" i="4"/>
  <c r="FV6" i="4"/>
  <c r="FW94" i="4"/>
  <c r="FW96" i="4"/>
  <c r="FV127" i="4"/>
  <c r="FV96" i="4"/>
  <c r="FV94" i="4"/>
  <c r="FN125" i="4"/>
  <c r="FO125" i="4"/>
  <c r="FP125" i="4"/>
  <c r="FQ125" i="4"/>
  <c r="FR125" i="4"/>
  <c r="FS125" i="4"/>
  <c r="FT125" i="4"/>
  <c r="FU125" i="4"/>
  <c r="FN91" i="4"/>
  <c r="FR91" i="4"/>
  <c r="FS91" i="4"/>
  <c r="FT91" i="4"/>
  <c r="FU91" i="4"/>
  <c r="FU34" i="4"/>
  <c r="FU150" i="4"/>
  <c r="FU148" i="4"/>
  <c r="FU143" i="4"/>
  <c r="FU141" i="4"/>
  <c r="FU136" i="4"/>
  <c r="FU134" i="4"/>
  <c r="FU124" i="4"/>
  <c r="FU110" i="4"/>
  <c r="FU79" i="4"/>
  <c r="FU80" i="4" s="1"/>
  <c r="FU73" i="4"/>
  <c r="FU62" i="4"/>
  <c r="FU63" i="4" s="1"/>
  <c r="FU57" i="4"/>
  <c r="FU58" i="4" s="1"/>
  <c r="FU50" i="4"/>
  <c r="FU51" i="4" s="1"/>
  <c r="FU43" i="4"/>
  <c r="FU44" i="4" s="1"/>
  <c r="FU37" i="4"/>
  <c r="FU36" i="4" s="1"/>
  <c r="FU89" i="4" s="1"/>
  <c r="FU20" i="4"/>
  <c r="FU21" i="4" s="1"/>
  <c r="FU18" i="4"/>
  <c r="FU14" i="4"/>
  <c r="FU13" i="4"/>
  <c r="FU5" i="4"/>
  <c r="FU6" i="4" s="1"/>
  <c r="FV8" i="4" l="1"/>
  <c r="FW90" i="4"/>
  <c r="FV90" i="4"/>
  <c r="FW8" i="4"/>
  <c r="FU128" i="4"/>
  <c r="FU131" i="4"/>
  <c r="FU123" i="4"/>
  <c r="FU129" i="4"/>
  <c r="FU138" i="4"/>
  <c r="FU90" i="4"/>
  <c r="FU93" i="4"/>
  <c r="FU23" i="4"/>
  <c r="FU145" i="4"/>
  <c r="FU127" i="4" l="1"/>
  <c r="FU94" i="4"/>
  <c r="FU96" i="4"/>
  <c r="FT150" i="4" l="1"/>
  <c r="FT148" i="4"/>
  <c r="FT143" i="4"/>
  <c r="FT141" i="4"/>
  <c r="FT136" i="4"/>
  <c r="FT134" i="4"/>
  <c r="FT124" i="4"/>
  <c r="FT123" i="4" s="1"/>
  <c r="FT110" i="4"/>
  <c r="FT79" i="4"/>
  <c r="FT80" i="4" s="1"/>
  <c r="FT73" i="4"/>
  <c r="FT62" i="4"/>
  <c r="FT63" i="4" s="1"/>
  <c r="FT57" i="4"/>
  <c r="FT58" i="4" s="1"/>
  <c r="FT50" i="4"/>
  <c r="FT51" i="4" s="1"/>
  <c r="FT43" i="4"/>
  <c r="FT44" i="4" s="1"/>
  <c r="FT37" i="4"/>
  <c r="FT93" i="4" s="1"/>
  <c r="FT34" i="4"/>
  <c r="FT23" i="4"/>
  <c r="FT18" i="4"/>
  <c r="FT14" i="4"/>
  <c r="FT5" i="4"/>
  <c r="FT6" i="4" s="1"/>
  <c r="FU8" i="4" s="1"/>
  <c r="FT129" i="4" l="1"/>
  <c r="FT128" i="4"/>
  <c r="FT96" i="4"/>
  <c r="FT94" i="4"/>
  <c r="FT36" i="4"/>
  <c r="FT89" i="4" s="1"/>
  <c r="FT90" i="4" s="1"/>
  <c r="FT20" i="4"/>
  <c r="FT21" i="4" s="1"/>
  <c r="FT13" i="4"/>
  <c r="FT145" i="4"/>
  <c r="FT138" i="4"/>
  <c r="FT131" i="4"/>
  <c r="EQ156" i="6"/>
  <c r="FT127" i="4" l="1"/>
  <c r="FS20" i="4" l="1"/>
  <c r="FS150" i="4" l="1"/>
  <c r="FS148" i="4"/>
  <c r="FS143" i="4"/>
  <c r="FS141" i="4"/>
  <c r="FS136" i="4"/>
  <c r="FS134" i="4"/>
  <c r="FS124" i="4"/>
  <c r="FS110" i="4"/>
  <c r="FS73" i="4"/>
  <c r="FS62" i="4"/>
  <c r="FS63" i="4" s="1"/>
  <c r="FS57" i="4"/>
  <c r="FS58" i="4" s="1"/>
  <c r="FS50" i="4"/>
  <c r="FS51" i="4" s="1"/>
  <c r="FS79" i="4"/>
  <c r="FS80" i="4" s="1"/>
  <c r="FS43" i="4"/>
  <c r="FS44" i="4" s="1"/>
  <c r="FS37" i="4"/>
  <c r="FS36" i="4" s="1"/>
  <c r="FS89" i="4" s="1"/>
  <c r="FS90" i="4" s="1"/>
  <c r="FS34" i="4"/>
  <c r="FS23" i="4"/>
  <c r="FS21" i="4"/>
  <c r="FS18" i="4"/>
  <c r="FS14" i="4"/>
  <c r="FS13" i="4"/>
  <c r="FS145" i="4" l="1"/>
  <c r="FS129" i="4"/>
  <c r="FS138" i="4"/>
  <c r="FS131" i="4"/>
  <c r="FS128" i="4"/>
  <c r="FS123" i="4"/>
  <c r="FS93" i="4"/>
  <c r="FS5" i="4"/>
  <c r="FS6" i="4" s="1"/>
  <c r="FT8" i="4" s="1"/>
  <c r="FS127" i="4" l="1"/>
  <c r="FS96" i="4"/>
  <c r="FS94" i="4"/>
  <c r="FC134" i="4"/>
  <c r="FD134" i="4"/>
  <c r="FE134" i="4"/>
  <c r="FF134" i="4"/>
  <c r="FG134" i="4"/>
  <c r="FH134" i="4"/>
  <c r="FI134" i="4"/>
  <c r="FJ134" i="4"/>
  <c r="FK134" i="4"/>
  <c r="FL134" i="4"/>
  <c r="FM134" i="4"/>
  <c r="FN134" i="4"/>
  <c r="FO134" i="4"/>
  <c r="FP134" i="4"/>
  <c r="FQ134" i="4"/>
  <c r="FR134" i="4"/>
  <c r="FA91" i="4" l="1"/>
  <c r="FB91" i="4"/>
  <c r="FC91" i="4"/>
  <c r="FD91" i="4"/>
  <c r="FE91" i="4"/>
  <c r="FF91" i="4"/>
  <c r="FG91" i="4"/>
  <c r="FH91" i="4"/>
  <c r="FI91" i="4"/>
  <c r="FJ91" i="4"/>
  <c r="FK91" i="4"/>
  <c r="FL91" i="4"/>
  <c r="FM91" i="4"/>
  <c r="DZ91" i="4"/>
  <c r="EA91" i="4"/>
  <c r="EB91" i="4"/>
  <c r="EC91" i="4"/>
  <c r="ED91" i="4"/>
  <c r="EE91" i="4"/>
  <c r="EF91" i="4"/>
  <c r="EG91" i="4"/>
  <c r="EH91" i="4"/>
  <c r="EI91" i="4"/>
  <c r="EJ91" i="4"/>
  <c r="EK91" i="4"/>
  <c r="EL91" i="4"/>
  <c r="EM91" i="4"/>
  <c r="EN91" i="4"/>
  <c r="EO91" i="4"/>
  <c r="EP91" i="4"/>
  <c r="EQ91" i="4"/>
  <c r="ER91" i="4"/>
  <c r="ES91" i="4"/>
  <c r="ET91" i="4"/>
  <c r="EU91" i="4"/>
  <c r="EV91" i="4"/>
  <c r="EW91" i="4"/>
  <c r="EX91" i="4"/>
  <c r="EY91" i="4"/>
  <c r="EZ91" i="4"/>
  <c r="FR148" i="4" l="1"/>
  <c r="FR143" i="4"/>
  <c r="FR141" i="4"/>
  <c r="FR136" i="4"/>
  <c r="FR124" i="4"/>
  <c r="FR110" i="4"/>
  <c r="FR79" i="4"/>
  <c r="FR73" i="4"/>
  <c r="FR62" i="4"/>
  <c r="FR57" i="4"/>
  <c r="FR50" i="4"/>
  <c r="FR43" i="4"/>
  <c r="FR37" i="4"/>
  <c r="FR34" i="4"/>
  <c r="FR23" i="4"/>
  <c r="FR18" i="4"/>
  <c r="FR14" i="4"/>
  <c r="FR129" i="4" l="1"/>
  <c r="FR13" i="4"/>
  <c r="FR44" i="4"/>
  <c r="FR58" i="4"/>
  <c r="FR123" i="4"/>
  <c r="FR138" i="4"/>
  <c r="FR51" i="4"/>
  <c r="FR63" i="4"/>
  <c r="FR80" i="4"/>
  <c r="FR36" i="4"/>
  <c r="FR145" i="4"/>
  <c r="FR131" i="4"/>
  <c r="FR5" i="4"/>
  <c r="FR20" i="4"/>
  <c r="FR21" i="4" s="1"/>
  <c r="FR93" i="4"/>
  <c r="FR94" i="4" s="1"/>
  <c r="FR128" i="4"/>
  <c r="FR127" i="4" l="1"/>
  <c r="FR6" i="4"/>
  <c r="FS8" i="4" s="1"/>
  <c r="FR96" i="4"/>
  <c r="FR89" i="4"/>
  <c r="FR90" i="4" l="1"/>
  <c r="FQ14" i="4" l="1"/>
  <c r="FP14" i="4"/>
  <c r="FQ150" i="4" l="1"/>
  <c r="FQ148" i="4"/>
  <c r="FQ143" i="4"/>
  <c r="FQ141" i="4"/>
  <c r="FQ136" i="4"/>
  <c r="FQ124" i="4"/>
  <c r="FQ79" i="4"/>
  <c r="FQ50" i="4"/>
  <c r="FQ43" i="4"/>
  <c r="FQ37" i="4"/>
  <c r="FQ34" i="4"/>
  <c r="FQ23" i="4"/>
  <c r="FQ18" i="4"/>
  <c r="FQ80" i="4" l="1"/>
  <c r="FQ138" i="4"/>
  <c r="FQ13" i="4"/>
  <c r="FQ110" i="4"/>
  <c r="FQ44" i="4"/>
  <c r="FQ36" i="4"/>
  <c r="FQ89" i="4" s="1"/>
  <c r="FQ90" i="4" s="1"/>
  <c r="FQ51" i="4"/>
  <c r="FQ63" i="4"/>
  <c r="FQ129" i="4"/>
  <c r="FQ131" i="4"/>
  <c r="FQ123" i="4"/>
  <c r="FQ93" i="4"/>
  <c r="FQ94" i="4" s="1"/>
  <c r="FQ20" i="4"/>
  <c r="FQ21" i="4" s="1"/>
  <c r="FQ5" i="4"/>
  <c r="FQ145" i="4"/>
  <c r="FQ128" i="4"/>
  <c r="FQ6" i="4" l="1"/>
  <c r="FQ96" i="4"/>
  <c r="FQ127" i="4"/>
  <c r="FO14" i="4"/>
  <c r="FR8" i="4" l="1"/>
  <c r="FP15" i="4"/>
  <c r="FP136" i="4"/>
  <c r="FP124" i="4"/>
  <c r="FP79" i="4"/>
  <c r="FP80" i="4" s="1"/>
  <c r="FP50" i="4"/>
  <c r="FP43" i="4"/>
  <c r="FP37" i="4"/>
  <c r="FP34" i="4"/>
  <c r="FP23" i="4"/>
  <c r="FP18" i="4"/>
  <c r="FP13" i="4"/>
  <c r="FP5" i="4"/>
  <c r="FP145" i="4" l="1"/>
  <c r="FO13" i="4"/>
  <c r="FP110" i="4"/>
  <c r="FP36" i="4"/>
  <c r="FP89" i="4" s="1"/>
  <c r="FP90" i="4" s="1"/>
  <c r="FP51" i="4"/>
  <c r="FP6" i="4"/>
  <c r="GB7" i="4" s="1"/>
  <c r="FP44" i="4"/>
  <c r="FP131" i="4"/>
  <c r="FP138" i="4"/>
  <c r="FP128" i="4"/>
  <c r="FP129" i="4"/>
  <c r="FP123" i="4"/>
  <c r="FP93" i="4"/>
  <c r="FP94" i="4" s="1"/>
  <c r="FP20" i="4"/>
  <c r="FP21" i="4" s="1"/>
  <c r="FN136" i="4"/>
  <c r="FO124" i="4"/>
  <c r="FO93" i="4"/>
  <c r="FO94" i="4" s="1"/>
  <c r="FO23" i="4"/>
  <c r="FO18" i="4"/>
  <c r="FO15" i="4"/>
  <c r="FO89" i="4" l="1"/>
  <c r="FO90" i="4" s="1"/>
  <c r="FP96" i="4"/>
  <c r="FQ8" i="4"/>
  <c r="FP127" i="4"/>
  <c r="FO128" i="4"/>
  <c r="FO129" i="4"/>
  <c r="FO131" i="4"/>
  <c r="FO123" i="4"/>
  <c r="FO20" i="4"/>
  <c r="FO21" i="4" s="1"/>
  <c r="FO5" i="4"/>
  <c r="FC43" i="4"/>
  <c r="FC44" i="4" s="1"/>
  <c r="FO96" i="4" l="1"/>
  <c r="FO127" i="4"/>
  <c r="FO6" i="4"/>
  <c r="FC50" i="4"/>
  <c r="FC51" i="4" s="1"/>
  <c r="FD50" i="4"/>
  <c r="FD51" i="4" s="1"/>
  <c r="FN18" i="4"/>
  <c r="FN150" i="4"/>
  <c r="FN148" i="4"/>
  <c r="FN143" i="4"/>
  <c r="FN141" i="4"/>
  <c r="FN124" i="4"/>
  <c r="FN109" i="4"/>
  <c r="FN79" i="4"/>
  <c r="FN73" i="4"/>
  <c r="FN62" i="4"/>
  <c r="FN57" i="4"/>
  <c r="FN50" i="4"/>
  <c r="FN43" i="4"/>
  <c r="FN37" i="4"/>
  <c r="FN34" i="4"/>
  <c r="FN20" i="4"/>
  <c r="FN21" i="4" s="1"/>
  <c r="FN15" i="4"/>
  <c r="FN9" i="4"/>
  <c r="FP8" i="4" l="1"/>
  <c r="GA7" i="4"/>
  <c r="FN93" i="4"/>
  <c r="FN94" i="4" s="1"/>
  <c r="FN51" i="4"/>
  <c r="FN80" i="4"/>
  <c r="FN138" i="4"/>
  <c r="FN5" i="4"/>
  <c r="FN63" i="4"/>
  <c r="FN44" i="4"/>
  <c r="FN58" i="4"/>
  <c r="FN110" i="4"/>
  <c r="FN36" i="4"/>
  <c r="FN145" i="4"/>
  <c r="FN131" i="4"/>
  <c r="FN129" i="4"/>
  <c r="FN128" i="4"/>
  <c r="FN123" i="4"/>
  <c r="FN23" i="4"/>
  <c r="FN13" i="4"/>
  <c r="FM34" i="4"/>
  <c r="FN89" i="4" l="1"/>
  <c r="FN96" i="4"/>
  <c r="FN6" i="4"/>
  <c r="FZ7" i="4" s="1"/>
  <c r="FN127" i="4"/>
  <c r="FC124" i="4"/>
  <c r="FC125" i="4"/>
  <c r="FM124" i="4"/>
  <c r="FO8" i="4" l="1"/>
  <c r="FN90" i="4"/>
  <c r="FC123" i="4"/>
  <c r="FM150" i="4"/>
  <c r="FC136" i="4"/>
  <c r="FC141" i="4"/>
  <c r="FC143" i="4"/>
  <c r="FC62" i="4"/>
  <c r="FC63" i="4" s="1"/>
  <c r="FD62" i="4"/>
  <c r="FD63" i="4" s="1"/>
  <c r="FM148" i="4"/>
  <c r="FM143" i="4"/>
  <c r="FM141" i="4"/>
  <c r="FM136" i="4"/>
  <c r="FM125" i="4"/>
  <c r="FM109" i="4"/>
  <c r="FM110" i="4" s="1"/>
  <c r="FM79" i="4"/>
  <c r="FM80" i="4" s="1"/>
  <c r="FM73" i="4"/>
  <c r="FM62" i="4"/>
  <c r="FM63" i="4" s="1"/>
  <c r="FM57" i="4"/>
  <c r="FM58" i="4" s="1"/>
  <c r="FM50" i="4"/>
  <c r="FM51" i="4" s="1"/>
  <c r="FM43" i="4"/>
  <c r="FM44" i="4" s="1"/>
  <c r="FM37" i="4"/>
  <c r="FM23" i="4"/>
  <c r="FM18" i="4"/>
  <c r="FM15" i="4"/>
  <c r="FM9" i="4"/>
  <c r="FM5" i="4" s="1"/>
  <c r="FM6" i="4" s="1"/>
  <c r="FN8" i="4" l="1"/>
  <c r="FY7" i="4"/>
  <c r="FM145" i="4"/>
  <c r="FC138" i="4"/>
  <c r="FM36" i="4"/>
  <c r="FM89" i="4" s="1"/>
  <c r="FM90" i="4" s="1"/>
  <c r="FM96" i="4"/>
  <c r="FM93" i="4"/>
  <c r="FM94" i="4" s="1"/>
  <c r="FM131" i="4"/>
  <c r="FM129" i="4"/>
  <c r="FM128" i="4"/>
  <c r="FM123" i="4"/>
  <c r="FM138" i="4"/>
  <c r="FM20" i="4"/>
  <c r="FM21" i="4" s="1"/>
  <c r="FM13" i="4"/>
  <c r="FM127" i="4" l="1"/>
  <c r="FL124" i="4" l="1"/>
  <c r="FC73" i="4"/>
  <c r="FD73" i="4"/>
  <c r="FE73" i="4"/>
  <c r="FL34" i="4"/>
  <c r="FL150" i="4"/>
  <c r="FL148" i="4"/>
  <c r="FL143" i="4"/>
  <c r="FL141" i="4"/>
  <c r="FL136" i="4"/>
  <c r="FL125" i="4"/>
  <c r="FL109" i="4"/>
  <c r="FL110" i="4" s="1"/>
  <c r="FL79" i="4"/>
  <c r="FL80" i="4" s="1"/>
  <c r="FL73" i="4"/>
  <c r="FL62" i="4"/>
  <c r="FL63" i="4" s="1"/>
  <c r="FL57" i="4"/>
  <c r="FL58" i="4" s="1"/>
  <c r="FL50" i="4"/>
  <c r="FL51" i="4" s="1"/>
  <c r="FL43" i="4"/>
  <c r="FL44" i="4" s="1"/>
  <c r="FL37" i="4"/>
  <c r="FK34" i="4"/>
  <c r="FL20" i="4"/>
  <c r="FL21" i="4" s="1"/>
  <c r="FL18" i="4"/>
  <c r="FL15" i="4"/>
  <c r="FL9" i="4"/>
  <c r="FL13" i="4" s="1"/>
  <c r="FL36" i="4" l="1"/>
  <c r="FL89" i="4" s="1"/>
  <c r="FL90" i="4" s="1"/>
  <c r="FL93" i="4"/>
  <c r="FL94" i="4" s="1"/>
  <c r="FL123" i="4"/>
  <c r="FL145" i="4"/>
  <c r="FL138" i="4"/>
  <c r="FL129" i="4"/>
  <c r="FL23" i="4"/>
  <c r="FL5" i="4"/>
  <c r="FL6" i="4" s="1"/>
  <c r="FL131" i="4"/>
  <c r="FL128" i="4"/>
  <c r="AZ123" i="6"/>
  <c r="BA123" i="6"/>
  <c r="BB123" i="6"/>
  <c r="BC123" i="6"/>
  <c r="BD123" i="6"/>
  <c r="BE123" i="6"/>
  <c r="BF123" i="6"/>
  <c r="BG123" i="6"/>
  <c r="BH123" i="6"/>
  <c r="BI123" i="6"/>
  <c r="BJ123" i="6"/>
  <c r="FM8" i="4" l="1"/>
  <c r="FX7" i="4"/>
  <c r="FL96" i="4"/>
  <c r="FL127" i="4"/>
  <c r="FK18" i="4"/>
  <c r="FC34" i="4" l="1"/>
  <c r="FD34" i="4"/>
  <c r="FE34" i="4"/>
  <c r="FF34" i="4"/>
  <c r="FG34" i="4"/>
  <c r="FH34" i="4"/>
  <c r="FI34" i="4"/>
  <c r="FJ34" i="4"/>
  <c r="FC150" i="4"/>
  <c r="FK150" i="4"/>
  <c r="FK148" i="4"/>
  <c r="FK143" i="4"/>
  <c r="FK141" i="4"/>
  <c r="FK136" i="4"/>
  <c r="FK125" i="4"/>
  <c r="FK124" i="4"/>
  <c r="FK109" i="4"/>
  <c r="FK110" i="4" s="1"/>
  <c r="FK79" i="4"/>
  <c r="FK80" i="4" s="1"/>
  <c r="FK73" i="4"/>
  <c r="FK62" i="4"/>
  <c r="FK63" i="4" s="1"/>
  <c r="FK57" i="4"/>
  <c r="FK58" i="4" s="1"/>
  <c r="FK50" i="4"/>
  <c r="FK51" i="4" s="1"/>
  <c r="FK37" i="4"/>
  <c r="FK20" i="4"/>
  <c r="FK21" i="4" s="1"/>
  <c r="FK15" i="4"/>
  <c r="FK9" i="4"/>
  <c r="FK5" i="4" s="1"/>
  <c r="FK6" i="4" s="1"/>
  <c r="FK43" i="4"/>
  <c r="FK44" i="4" s="1"/>
  <c r="FL8" i="4" l="1"/>
  <c r="FW7" i="4"/>
  <c r="FK36" i="4"/>
  <c r="FK89" i="4" s="1"/>
  <c r="FK90" i="4" s="1"/>
  <c r="FK93" i="4"/>
  <c r="FK94" i="4" s="1"/>
  <c r="FK96" i="4"/>
  <c r="FK13" i="4"/>
  <c r="FK23" i="4"/>
  <c r="FK138" i="4"/>
  <c r="FK145" i="4"/>
  <c r="FK129" i="4"/>
  <c r="FK128" i="4"/>
  <c r="FK131" i="4"/>
  <c r="FK123" i="4"/>
  <c r="FK127" i="4" l="1"/>
  <c r="D123" i="6"/>
  <c r="E123"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BK123" i="6"/>
  <c r="BL123" i="6"/>
  <c r="BM123" i="6"/>
  <c r="BN123" i="6"/>
  <c r="BO123" i="6"/>
  <c r="BP123" i="6"/>
  <c r="BQ123" i="6"/>
  <c r="BR123" i="6"/>
  <c r="BS123" i="6"/>
  <c r="BT123" i="6"/>
  <c r="BU123" i="6"/>
  <c r="BV123" i="6"/>
  <c r="BW123" i="6"/>
  <c r="BX123" i="6"/>
  <c r="BY123" i="6"/>
  <c r="BZ123" i="6"/>
  <c r="CA123" i="6"/>
  <c r="CB123" i="6"/>
  <c r="CC123" i="6"/>
  <c r="CD123" i="6"/>
  <c r="CE123" i="6"/>
  <c r="CF123" i="6"/>
  <c r="CG123" i="6"/>
  <c r="CH123" i="6"/>
  <c r="CI123" i="6"/>
  <c r="CJ123" i="6"/>
  <c r="CK123" i="6"/>
  <c r="CL123" i="6"/>
  <c r="CM123" i="6"/>
  <c r="CN123" i="6"/>
  <c r="CO123" i="6"/>
  <c r="CP123" i="6"/>
  <c r="CQ123" i="6"/>
  <c r="CR123" i="6"/>
  <c r="CS123" i="6"/>
  <c r="CT123" i="6"/>
  <c r="CU123" i="6"/>
  <c r="CV123" i="6"/>
  <c r="CW123" i="6"/>
  <c r="CX123" i="6"/>
  <c r="CY123" i="6"/>
  <c r="CZ123" i="6"/>
  <c r="DA123" i="6"/>
  <c r="DB123" i="6"/>
  <c r="DC123" i="6"/>
  <c r="DD123" i="6"/>
  <c r="DE123" i="6"/>
  <c r="DF123" i="6"/>
  <c r="DG123" i="6"/>
  <c r="DH123" i="6"/>
  <c r="DI123" i="6"/>
  <c r="DJ123" i="6"/>
  <c r="DK123" i="6"/>
  <c r="DL123" i="6"/>
  <c r="DM123" i="6"/>
  <c r="DN123" i="6"/>
  <c r="DO123" i="6"/>
  <c r="DP123" i="6"/>
  <c r="DQ123" i="6"/>
  <c r="DR123" i="6"/>
  <c r="C123" i="6"/>
  <c r="AY109" i="4"/>
  <c r="AZ109" i="4"/>
  <c r="BA109" i="4"/>
  <c r="BB109" i="4"/>
  <c r="BC109" i="4"/>
  <c r="BD109" i="4"/>
  <c r="BE109" i="4"/>
  <c r="BF109" i="4"/>
  <c r="BG109" i="4"/>
  <c r="BH109" i="4"/>
  <c r="BI109" i="4"/>
  <c r="BJ109" i="4"/>
  <c r="BK109" i="4"/>
  <c r="BL109" i="4"/>
  <c r="BM109" i="4"/>
  <c r="BN109" i="4"/>
  <c r="BO109" i="4"/>
  <c r="BP109" i="4"/>
  <c r="BQ109" i="4"/>
  <c r="BR109" i="4"/>
  <c r="BS109" i="4"/>
  <c r="BT109" i="4"/>
  <c r="BU109" i="4"/>
  <c r="BV109" i="4"/>
  <c r="BW109" i="4"/>
  <c r="BX109" i="4"/>
  <c r="BY109" i="4"/>
  <c r="BZ109" i="4"/>
  <c r="CA109" i="4"/>
  <c r="CB109" i="4"/>
  <c r="CC109" i="4"/>
  <c r="CD109" i="4"/>
  <c r="CE109" i="4"/>
  <c r="CF109" i="4"/>
  <c r="CG109" i="4"/>
  <c r="CH109" i="4"/>
  <c r="CI109" i="4"/>
  <c r="CJ109" i="4"/>
  <c r="CK109" i="4"/>
  <c r="CL109" i="4"/>
  <c r="CM109" i="4"/>
  <c r="CN109" i="4"/>
  <c r="CO109" i="4"/>
  <c r="CP109" i="4"/>
  <c r="CQ109" i="4"/>
  <c r="CR109" i="4"/>
  <c r="CS109" i="4"/>
  <c r="CT109" i="4"/>
  <c r="CU109" i="4"/>
  <c r="CV109" i="4"/>
  <c r="CW109" i="4"/>
  <c r="CX109" i="4"/>
  <c r="CY109" i="4"/>
  <c r="CZ109" i="4"/>
  <c r="DA109" i="4"/>
  <c r="DB109" i="4"/>
  <c r="DC109" i="4"/>
  <c r="DD109" i="4"/>
  <c r="DE109" i="4"/>
  <c r="DF109" i="4"/>
  <c r="DG109" i="4"/>
  <c r="DH109" i="4"/>
  <c r="DI109" i="4"/>
  <c r="DJ109" i="4"/>
  <c r="DK109" i="4"/>
  <c r="DL109" i="4"/>
  <c r="DM109" i="4"/>
  <c r="DN109" i="4"/>
  <c r="DO109" i="4"/>
  <c r="DP109" i="4"/>
  <c r="DQ109" i="4"/>
  <c r="DR109" i="4"/>
  <c r="DS109" i="4"/>
  <c r="DT109" i="4"/>
  <c r="DU109" i="4"/>
  <c r="DV109" i="4"/>
  <c r="DW109" i="4"/>
  <c r="DX109" i="4"/>
  <c r="DY109" i="4"/>
  <c r="DZ109" i="4"/>
  <c r="EA109" i="4"/>
  <c r="EB109" i="4"/>
  <c r="EC109" i="4"/>
  <c r="ED109" i="4"/>
  <c r="EE109" i="4"/>
  <c r="EF109" i="4"/>
  <c r="EG109" i="4"/>
  <c r="EH109" i="4"/>
  <c r="EI109" i="4"/>
  <c r="EJ109" i="4"/>
  <c r="EK109" i="4"/>
  <c r="EL109" i="4"/>
  <c r="EM109" i="4"/>
  <c r="EN109" i="4"/>
  <c r="EO109" i="4"/>
  <c r="EP109" i="4"/>
  <c r="EQ109" i="4"/>
  <c r="ER109" i="4"/>
  <c r="ES109" i="4"/>
  <c r="ET109" i="4"/>
  <c r="EU109" i="4"/>
  <c r="EV109" i="4"/>
  <c r="EW109" i="4"/>
  <c r="EX109" i="4"/>
  <c r="EY109" i="4"/>
  <c r="EZ109" i="4"/>
  <c r="FA109" i="4"/>
  <c r="FB109" i="4"/>
  <c r="FC109" i="4"/>
  <c r="FD109" i="4"/>
  <c r="FE109" i="4"/>
  <c r="FF109" i="4"/>
  <c r="FG109" i="4"/>
  <c r="FH109" i="4"/>
  <c r="FI109" i="4"/>
  <c r="FJ109" i="4"/>
  <c r="D93" i="4"/>
  <c r="D94" i="4" s="1"/>
  <c r="S93" i="4"/>
  <c r="S94" i="4" s="1"/>
  <c r="T93" i="4"/>
  <c r="T94" i="4" s="1"/>
  <c r="U93" i="4"/>
  <c r="U94" i="4" s="1"/>
  <c r="V93" i="4"/>
  <c r="V94" i="4" s="1"/>
  <c r="W93" i="4"/>
  <c r="W94" i="4" s="1"/>
  <c r="X93" i="4"/>
  <c r="X94" i="4" s="1"/>
  <c r="Y93" i="4"/>
  <c r="Y94" i="4" s="1"/>
  <c r="Z93" i="4"/>
  <c r="Z94" i="4" s="1"/>
  <c r="AH93" i="4"/>
  <c r="AH94" i="4" s="1"/>
  <c r="AI93" i="4"/>
  <c r="AI94" i="4" s="1"/>
  <c r="AJ93" i="4"/>
  <c r="AJ94" i="4" s="1"/>
  <c r="AK93" i="4"/>
  <c r="AK94" i="4" s="1"/>
  <c r="AL93" i="4"/>
  <c r="AL94" i="4" s="1"/>
  <c r="AM93" i="4"/>
  <c r="AM94" i="4" s="1"/>
  <c r="AN93" i="4"/>
  <c r="AN94" i="4" s="1"/>
  <c r="AO93" i="4"/>
  <c r="AO94" i="4" s="1"/>
  <c r="AP93" i="4"/>
  <c r="AP94" i="4" s="1"/>
  <c r="AQ93" i="4"/>
  <c r="AQ94" i="4" s="1"/>
  <c r="AR93" i="4"/>
  <c r="AR94" i="4" s="1"/>
  <c r="AS93" i="4"/>
  <c r="AS94" i="4" s="1"/>
  <c r="AV93" i="4"/>
  <c r="AV94" i="4" s="1"/>
  <c r="AW93" i="4"/>
  <c r="AW94" i="4" s="1"/>
  <c r="AY93" i="4"/>
  <c r="BB93" i="4"/>
  <c r="BB94" i="4" s="1"/>
  <c r="BC93" i="4"/>
  <c r="BC94" i="4" s="1"/>
  <c r="BD93" i="4"/>
  <c r="BD94" i="4" s="1"/>
  <c r="BE93" i="4"/>
  <c r="BE94" i="4" s="1"/>
  <c r="BH93" i="4"/>
  <c r="BH94" i="4" s="1"/>
  <c r="BI93" i="4"/>
  <c r="BI94" i="4" s="1"/>
  <c r="BP93" i="4"/>
  <c r="BP94" i="4" s="1"/>
  <c r="CJ93" i="4"/>
  <c r="CJ94" i="4" s="1"/>
  <c r="CL93" i="4"/>
  <c r="CL94" i="4" s="1"/>
  <c r="DD93" i="4"/>
  <c r="DD94" i="4" s="1"/>
  <c r="DD36" i="4"/>
  <c r="DD89" i="4" s="1"/>
  <c r="BI36" i="4"/>
  <c r="BI89" i="4" s="1"/>
  <c r="BH36" i="4"/>
  <c r="BH89" i="4" s="1"/>
  <c r="BE36" i="4"/>
  <c r="BE89" i="4" s="1"/>
  <c r="BD36" i="4"/>
  <c r="BD89" i="4" s="1"/>
  <c r="BC36" i="4"/>
  <c r="BC89" i="4" s="1"/>
  <c r="AS36" i="4"/>
  <c r="AS89" i="4" s="1"/>
  <c r="AY36" i="4"/>
  <c r="BB36" i="4"/>
  <c r="BB89" i="4" s="1"/>
  <c r="BA37" i="4"/>
  <c r="BA36" i="4" s="1"/>
  <c r="BA89" i="4" s="1"/>
  <c r="C43" i="4"/>
  <c r="C44" i="4" s="1"/>
  <c r="C50" i="4"/>
  <c r="C51" i="4" s="1"/>
  <c r="C57" i="4"/>
  <c r="C58" i="4" s="1"/>
  <c r="C62" i="4"/>
  <c r="C63" i="4" s="1"/>
  <c r="C73" i="4"/>
  <c r="C79" i="4"/>
  <c r="C80" i="4" s="1"/>
  <c r="C91" i="4"/>
  <c r="C113" i="4"/>
  <c r="C125" i="4"/>
  <c r="C123" i="4" s="1"/>
  <c r="C134" i="4"/>
  <c r="C136" i="4"/>
  <c r="C141" i="4"/>
  <c r="C143" i="4"/>
  <c r="C148" i="4"/>
  <c r="C150" i="4"/>
  <c r="D125" i="4"/>
  <c r="E125" i="4"/>
  <c r="F125" i="4"/>
  <c r="G125" i="4"/>
  <c r="H125" i="4"/>
  <c r="I125" i="4"/>
  <c r="J125" i="4"/>
  <c r="K125" i="4"/>
  <c r="L125" i="4"/>
  <c r="M125" i="4"/>
  <c r="N125" i="4"/>
  <c r="O125" i="4"/>
  <c r="P125" i="4"/>
  <c r="Q125" i="4"/>
  <c r="R125" i="4"/>
  <c r="S125" i="4"/>
  <c r="T125" i="4"/>
  <c r="U125" i="4"/>
  <c r="V125" i="4"/>
  <c r="W125" i="4"/>
  <c r="X125" i="4"/>
  <c r="Y125" i="4"/>
  <c r="Z125" i="4"/>
  <c r="AA125" i="4"/>
  <c r="AB125" i="4"/>
  <c r="AC125" i="4"/>
  <c r="AD125" i="4"/>
  <c r="AE125" i="4"/>
  <c r="AF125" i="4"/>
  <c r="AG125" i="4"/>
  <c r="AH125" i="4"/>
  <c r="AI125" i="4"/>
  <c r="AJ125" i="4"/>
  <c r="AK125" i="4"/>
  <c r="AL125" i="4"/>
  <c r="AM125" i="4"/>
  <c r="AN125" i="4"/>
  <c r="AO125" i="4"/>
  <c r="AP125" i="4"/>
  <c r="AQ125" i="4"/>
  <c r="AR125" i="4"/>
  <c r="AS125" i="4"/>
  <c r="AT125" i="4"/>
  <c r="AU125" i="4"/>
  <c r="AV125" i="4"/>
  <c r="AW125" i="4"/>
  <c r="AX125" i="4"/>
  <c r="AY125" i="4"/>
  <c r="AZ125" i="4"/>
  <c r="BA125" i="4"/>
  <c r="BB125" i="4"/>
  <c r="BC125" i="4"/>
  <c r="BD125" i="4"/>
  <c r="BE125" i="4"/>
  <c r="BF125" i="4"/>
  <c r="BG125" i="4"/>
  <c r="BH125" i="4"/>
  <c r="BI125" i="4"/>
  <c r="BJ125" i="4"/>
  <c r="BK125" i="4"/>
  <c r="BL125" i="4"/>
  <c r="BM125" i="4"/>
  <c r="BN125" i="4"/>
  <c r="BO125" i="4"/>
  <c r="BP125" i="4"/>
  <c r="BQ125" i="4"/>
  <c r="BR125" i="4"/>
  <c r="BS125" i="4"/>
  <c r="BT125" i="4"/>
  <c r="BU125" i="4"/>
  <c r="BV125" i="4"/>
  <c r="BW125" i="4"/>
  <c r="BX125" i="4"/>
  <c r="BY125" i="4"/>
  <c r="BZ125" i="4"/>
  <c r="CA125" i="4"/>
  <c r="CB125" i="4"/>
  <c r="CC125" i="4"/>
  <c r="CD125" i="4"/>
  <c r="CE125" i="4"/>
  <c r="CF125" i="4"/>
  <c r="CG125" i="4"/>
  <c r="CI125" i="4"/>
  <c r="CJ125" i="4"/>
  <c r="CK125" i="4"/>
  <c r="CL125" i="4"/>
  <c r="CM125" i="4"/>
  <c r="CS125" i="4"/>
  <c r="CT125" i="4"/>
  <c r="CU125" i="4"/>
  <c r="CV125" i="4"/>
  <c r="CW125" i="4"/>
  <c r="CX125" i="4"/>
  <c r="CY125" i="4"/>
  <c r="CZ125" i="4"/>
  <c r="DA125" i="4"/>
  <c r="DB125" i="4"/>
  <c r="DD125" i="4"/>
  <c r="DE125" i="4"/>
  <c r="DF125" i="4"/>
  <c r="DG125" i="4"/>
  <c r="DH125" i="4"/>
  <c r="DI125" i="4"/>
  <c r="DJ125" i="4"/>
  <c r="DK125" i="4"/>
  <c r="DL125" i="4"/>
  <c r="DM125" i="4"/>
  <c r="DN125" i="4"/>
  <c r="DO125" i="4"/>
  <c r="DP125" i="4"/>
  <c r="DQ125" i="4"/>
  <c r="DR125" i="4"/>
  <c r="DS125" i="4"/>
  <c r="DT125" i="4"/>
  <c r="DU125" i="4"/>
  <c r="DV125" i="4"/>
  <c r="DW125" i="4"/>
  <c r="DX125" i="4"/>
  <c r="DY125" i="4"/>
  <c r="DZ125" i="4"/>
  <c r="EA125" i="4"/>
  <c r="EB125" i="4"/>
  <c r="EC125" i="4"/>
  <c r="ED125" i="4"/>
  <c r="EE125" i="4"/>
  <c r="EF125" i="4"/>
  <c r="EG125" i="4"/>
  <c r="EH125" i="4"/>
  <c r="EI125" i="4"/>
  <c r="EJ125" i="4"/>
  <c r="EK125" i="4"/>
  <c r="EL125" i="4"/>
  <c r="EM125" i="4"/>
  <c r="EN125" i="4"/>
  <c r="EO125" i="4"/>
  <c r="EP125" i="4"/>
  <c r="EQ125" i="4"/>
  <c r="ER125" i="4"/>
  <c r="ES125" i="4"/>
  <c r="ET125" i="4"/>
  <c r="EU125" i="4"/>
  <c r="EV125" i="4"/>
  <c r="EW125" i="4"/>
  <c r="EX125" i="4"/>
  <c r="EY125" i="4"/>
  <c r="EZ125" i="4"/>
  <c r="FA125" i="4"/>
  <c r="FB125" i="4"/>
  <c r="FD125" i="4"/>
  <c r="FE125" i="4"/>
  <c r="FF125" i="4"/>
  <c r="FG125" i="4"/>
  <c r="FH125" i="4"/>
  <c r="FI125" i="4"/>
  <c r="FJ125" i="4"/>
  <c r="H113" i="4"/>
  <c r="I113" i="4"/>
  <c r="J113" i="4"/>
  <c r="K113" i="4"/>
  <c r="L113" i="4"/>
  <c r="M113" i="4"/>
  <c r="N113" i="4"/>
  <c r="O113" i="4"/>
  <c r="P113" i="4"/>
  <c r="Q113" i="4"/>
  <c r="R113" i="4"/>
  <c r="S113" i="4"/>
  <c r="T113" i="4"/>
  <c r="U113" i="4"/>
  <c r="V113" i="4"/>
  <c r="W113" i="4"/>
  <c r="X113" i="4"/>
  <c r="Y113" i="4"/>
  <c r="Z113" i="4"/>
  <c r="AA113" i="4"/>
  <c r="AB113" i="4"/>
  <c r="AC113" i="4"/>
  <c r="AD113" i="4"/>
  <c r="AE113" i="4"/>
  <c r="AF113" i="4"/>
  <c r="AG113" i="4"/>
  <c r="AH113" i="4"/>
  <c r="AI113" i="4"/>
  <c r="AJ113" i="4"/>
  <c r="AK113" i="4"/>
  <c r="AL113" i="4"/>
  <c r="AM113" i="4"/>
  <c r="AN113" i="4"/>
  <c r="AO113" i="4"/>
  <c r="AP113" i="4"/>
  <c r="AQ113" i="4"/>
  <c r="AR113" i="4"/>
  <c r="AS113" i="4"/>
  <c r="AT113" i="4"/>
  <c r="AU113" i="4"/>
  <c r="AV113" i="4"/>
  <c r="AW113" i="4"/>
  <c r="AX113" i="4"/>
  <c r="AY113" i="4"/>
  <c r="AZ113" i="4"/>
  <c r="BA113" i="4"/>
  <c r="BB113" i="4"/>
  <c r="BC113" i="4"/>
  <c r="BD113" i="4"/>
  <c r="BE113" i="4"/>
  <c r="BF113" i="4"/>
  <c r="BG113" i="4"/>
  <c r="BH113" i="4"/>
  <c r="BI113" i="4"/>
  <c r="BJ113" i="4"/>
  <c r="BK113" i="4"/>
  <c r="BL113" i="4"/>
  <c r="BM113" i="4"/>
  <c r="BN113" i="4"/>
  <c r="BO113" i="4"/>
  <c r="BP113" i="4"/>
  <c r="BQ113" i="4"/>
  <c r="BR113" i="4"/>
  <c r="BS113" i="4"/>
  <c r="BT113" i="4"/>
  <c r="BU113" i="4"/>
  <c r="BV113" i="4"/>
  <c r="BW113" i="4"/>
  <c r="BX113" i="4"/>
  <c r="BY113" i="4"/>
  <c r="BZ113" i="4"/>
  <c r="CA113" i="4"/>
  <c r="CB113" i="4"/>
  <c r="CC113" i="4"/>
  <c r="CD113" i="4"/>
  <c r="CE113" i="4"/>
  <c r="CF113" i="4"/>
  <c r="CG113" i="4"/>
  <c r="CH113" i="4"/>
  <c r="CI113" i="4"/>
  <c r="CJ113" i="4"/>
  <c r="CK113" i="4"/>
  <c r="CL113" i="4"/>
  <c r="CM113" i="4"/>
  <c r="CN113" i="4"/>
  <c r="CO113" i="4"/>
  <c r="CP113" i="4"/>
  <c r="CQ113" i="4"/>
  <c r="CR113" i="4"/>
  <c r="CU113" i="4"/>
  <c r="CV113" i="4"/>
  <c r="CW113" i="4"/>
  <c r="CX113" i="4"/>
  <c r="CY113" i="4"/>
  <c r="CZ113" i="4"/>
  <c r="DA113" i="4"/>
  <c r="DB113" i="4"/>
  <c r="DC113" i="4"/>
  <c r="DD113" i="4"/>
  <c r="DE113" i="4"/>
  <c r="DF113" i="4"/>
  <c r="DG113" i="4"/>
  <c r="DH113" i="4"/>
  <c r="DI113" i="4"/>
  <c r="DJ113" i="4"/>
  <c r="DK113" i="4"/>
  <c r="DL113" i="4"/>
  <c r="DM113" i="4"/>
  <c r="DN113" i="4"/>
  <c r="DO113" i="4"/>
  <c r="DP113" i="4"/>
  <c r="DQ113" i="4"/>
  <c r="DR113" i="4"/>
  <c r="DS113" i="4"/>
  <c r="DT113" i="4"/>
  <c r="DU113" i="4"/>
  <c r="DV113" i="4"/>
  <c r="DW113" i="4"/>
  <c r="DX113" i="4"/>
  <c r="DY113" i="4"/>
  <c r="DZ113" i="4"/>
  <c r="EA113" i="4"/>
  <c r="EB113" i="4"/>
  <c r="EC113" i="4"/>
  <c r="ED113" i="4"/>
  <c r="EE113" i="4"/>
  <c r="EF113" i="4"/>
  <c r="EG113" i="4"/>
  <c r="EH113" i="4"/>
  <c r="EI113" i="4"/>
  <c r="EJ113" i="4"/>
  <c r="EK113" i="4"/>
  <c r="EL113" i="4"/>
  <c r="EM113" i="4"/>
  <c r="EN113" i="4"/>
  <c r="EO113" i="4"/>
  <c r="EP113" i="4"/>
  <c r="EQ113" i="4"/>
  <c r="ER113" i="4"/>
  <c r="ES113" i="4"/>
  <c r="ET113" i="4"/>
  <c r="EU113" i="4"/>
  <c r="EV113" i="4"/>
  <c r="EW113" i="4"/>
  <c r="EX113" i="4"/>
  <c r="EY113" i="4"/>
  <c r="EZ113" i="4"/>
  <c r="FA113" i="4"/>
  <c r="G113" i="4"/>
  <c r="F113" i="4"/>
  <c r="GC109" i="4" l="1"/>
  <c r="GC113" i="4"/>
  <c r="GE113" i="4" s="1"/>
  <c r="GC125" i="4"/>
  <c r="GE125" i="4" s="1"/>
  <c r="C128" i="4"/>
  <c r="AY94" i="4"/>
  <c r="C154" i="4"/>
  <c r="C156" i="4" s="1"/>
  <c r="C129" i="4"/>
  <c r="AY89" i="4"/>
  <c r="BA93" i="4"/>
  <c r="BA94" i="4" s="1"/>
  <c r="C138" i="4"/>
  <c r="C131" i="4"/>
  <c r="C145" i="4"/>
  <c r="GE109" i="4" l="1"/>
  <c r="GC110" i="4"/>
  <c r="GE110" i="4" s="1"/>
  <c r="C127" i="4"/>
  <c r="FJ150" i="4"/>
  <c r="FJ148" i="4"/>
  <c r="FJ143" i="4"/>
  <c r="FJ141" i="4"/>
  <c r="FJ136" i="4"/>
  <c r="FJ124" i="4"/>
  <c r="FJ79" i="4"/>
  <c r="FJ80" i="4" s="1"/>
  <c r="FJ73" i="4"/>
  <c r="FJ62" i="4"/>
  <c r="FJ63" i="4" s="1"/>
  <c r="FJ57" i="4"/>
  <c r="FJ58" i="4" s="1"/>
  <c r="FC57" i="4"/>
  <c r="FC58" i="4" s="1"/>
  <c r="FD57" i="4"/>
  <c r="FE57" i="4"/>
  <c r="FF57" i="4"/>
  <c r="FG57" i="4"/>
  <c r="FH57" i="4"/>
  <c r="FI57" i="4"/>
  <c r="FJ50" i="4"/>
  <c r="FJ51" i="4" s="1"/>
  <c r="FJ43" i="4"/>
  <c r="FJ44" i="4" s="1"/>
  <c r="FJ37" i="4"/>
  <c r="FJ93" i="4" s="1"/>
  <c r="FJ94" i="4" s="1"/>
  <c r="FJ110" i="4"/>
  <c r="FJ23" i="4"/>
  <c r="FJ18" i="4"/>
  <c r="FJ15" i="4"/>
  <c r="FJ9" i="4"/>
  <c r="FJ13" i="4" s="1"/>
  <c r="FJ138" i="4" l="1"/>
  <c r="FJ145" i="4"/>
  <c r="FJ36" i="4"/>
  <c r="FJ96" i="4"/>
  <c r="FJ129" i="4"/>
  <c r="FJ131" i="4"/>
  <c r="FJ123" i="4"/>
  <c r="FJ128" i="4"/>
  <c r="FJ20" i="4"/>
  <c r="FJ21" i="4" s="1"/>
  <c r="FJ5" i="4"/>
  <c r="FJ6" i="4" s="1"/>
  <c r="FI150" i="4"/>
  <c r="FI148" i="4"/>
  <c r="FI143" i="4"/>
  <c r="FI141" i="4"/>
  <c r="FI136" i="4"/>
  <c r="FI124" i="4"/>
  <c r="FI110" i="4"/>
  <c r="FI79" i="4"/>
  <c r="FI80" i="4" s="1"/>
  <c r="FI73" i="4"/>
  <c r="FI62" i="4"/>
  <c r="FI63" i="4" s="1"/>
  <c r="FI58" i="4"/>
  <c r="FI50" i="4"/>
  <c r="FI51" i="4" s="1"/>
  <c r="FI43" i="4"/>
  <c r="FI44" i="4" s="1"/>
  <c r="FI37" i="4"/>
  <c r="FI93" i="4" s="1"/>
  <c r="FI94" i="4" s="1"/>
  <c r="FI23" i="4"/>
  <c r="FI18" i="4"/>
  <c r="FI15" i="4"/>
  <c r="FI9" i="4"/>
  <c r="FI13" i="4" s="1"/>
  <c r="FK8" i="4" l="1"/>
  <c r="FV7" i="4"/>
  <c r="FJ127" i="4"/>
  <c r="FJ89" i="4"/>
  <c r="FI145" i="4"/>
  <c r="FI123" i="4"/>
  <c r="FI5" i="4"/>
  <c r="FI6" i="4" s="1"/>
  <c r="FU7" i="4" s="1"/>
  <c r="FI129" i="4"/>
  <c r="FI138" i="4"/>
  <c r="FI131" i="4"/>
  <c r="FI128" i="4"/>
  <c r="FI36" i="4"/>
  <c r="FI89" i="4" s="1"/>
  <c r="FI20" i="4"/>
  <c r="FI21" i="4" s="1"/>
  <c r="FJ90" i="4" l="1"/>
  <c r="FJ8" i="4"/>
  <c r="FI96" i="4"/>
  <c r="FI127" i="4"/>
  <c r="FH150" i="4"/>
  <c r="FH148" i="4"/>
  <c r="FH143" i="4"/>
  <c r="FH141" i="4"/>
  <c r="FH136" i="4"/>
  <c r="FH124" i="4"/>
  <c r="FH110" i="4"/>
  <c r="FH79" i="4"/>
  <c r="FH80" i="4" s="1"/>
  <c r="FH73" i="4"/>
  <c r="FH62" i="4"/>
  <c r="FH63" i="4" s="1"/>
  <c r="FH58" i="4"/>
  <c r="FH50" i="4"/>
  <c r="FH51" i="4" s="1"/>
  <c r="FH43" i="4"/>
  <c r="FH44" i="4" s="1"/>
  <c r="FH37" i="4"/>
  <c r="FH93" i="4" s="1"/>
  <c r="FH94" i="4" s="1"/>
  <c r="FH23" i="4"/>
  <c r="FH18" i="4"/>
  <c r="FH15" i="4"/>
  <c r="FH9" i="4"/>
  <c r="FH13" i="4" s="1"/>
  <c r="FH36" i="4" l="1"/>
  <c r="FH89" i="4" s="1"/>
  <c r="FI90" i="4"/>
  <c r="FH20" i="4"/>
  <c r="FH21" i="4" s="1"/>
  <c r="FH129" i="4"/>
  <c r="FH128" i="4"/>
  <c r="FH123" i="4"/>
  <c r="FH5" i="4"/>
  <c r="FH6" i="4" s="1"/>
  <c r="FH145" i="4"/>
  <c r="FH138" i="4"/>
  <c r="FH131" i="4"/>
  <c r="AY62" i="4"/>
  <c r="AZ62" i="4"/>
  <c r="BA62" i="4"/>
  <c r="BB62" i="4"/>
  <c r="BC62" i="4"/>
  <c r="BD62" i="4"/>
  <c r="BE62" i="4"/>
  <c r="BF62" i="4"/>
  <c r="BG62" i="4"/>
  <c r="BH62" i="4"/>
  <c r="BI62" i="4"/>
  <c r="BJ62" i="4"/>
  <c r="BK62" i="4"/>
  <c r="BL62" i="4"/>
  <c r="BM62" i="4"/>
  <c r="BN62" i="4"/>
  <c r="BO62" i="4"/>
  <c r="BP62" i="4"/>
  <c r="BQ62" i="4"/>
  <c r="BR62" i="4"/>
  <c r="BS62" i="4"/>
  <c r="BT62" i="4"/>
  <c r="BU62" i="4"/>
  <c r="BV62" i="4"/>
  <c r="BW62" i="4"/>
  <c r="BX62" i="4"/>
  <c r="BY62" i="4"/>
  <c r="BZ62" i="4"/>
  <c r="CA62" i="4"/>
  <c r="CB62" i="4"/>
  <c r="CC62" i="4"/>
  <c r="CD62" i="4"/>
  <c r="CE62" i="4"/>
  <c r="CF62" i="4"/>
  <c r="CG62" i="4"/>
  <c r="CH62" i="4"/>
  <c r="CI62" i="4"/>
  <c r="CJ62" i="4"/>
  <c r="CK62" i="4"/>
  <c r="CL62" i="4"/>
  <c r="CM62" i="4"/>
  <c r="CN62" i="4"/>
  <c r="CO62" i="4"/>
  <c r="CP62" i="4"/>
  <c r="CQ62" i="4"/>
  <c r="CR62" i="4"/>
  <c r="CS62" i="4"/>
  <c r="CT62" i="4"/>
  <c r="CU62" i="4"/>
  <c r="CV62" i="4"/>
  <c r="CW62" i="4"/>
  <c r="CX62" i="4"/>
  <c r="CY62" i="4"/>
  <c r="CZ62" i="4"/>
  <c r="DA62" i="4"/>
  <c r="DB62" i="4"/>
  <c r="DC62" i="4"/>
  <c r="DD62" i="4"/>
  <c r="DE62" i="4"/>
  <c r="DF62" i="4"/>
  <c r="DG62" i="4"/>
  <c r="DH62" i="4"/>
  <c r="DI62" i="4"/>
  <c r="DJ62" i="4"/>
  <c r="DK62" i="4"/>
  <c r="DL62" i="4"/>
  <c r="DM62" i="4"/>
  <c r="DN62" i="4"/>
  <c r="DO62" i="4"/>
  <c r="DP62" i="4"/>
  <c r="DQ62" i="4"/>
  <c r="DR62" i="4"/>
  <c r="DS62" i="4"/>
  <c r="DT62" i="4"/>
  <c r="DU62" i="4"/>
  <c r="DV62" i="4"/>
  <c r="DW62" i="4"/>
  <c r="DX62" i="4"/>
  <c r="DY62" i="4"/>
  <c r="DZ62" i="4"/>
  <c r="EA62" i="4"/>
  <c r="EB62" i="4"/>
  <c r="EC62" i="4"/>
  <c r="ED62" i="4"/>
  <c r="EE62" i="4"/>
  <c r="EF62" i="4"/>
  <c r="EG62" i="4"/>
  <c r="EH62" i="4"/>
  <c r="EI62" i="4"/>
  <c r="EJ62" i="4"/>
  <c r="EK62" i="4"/>
  <c r="EL62" i="4"/>
  <c r="EM62" i="4"/>
  <c r="EN62" i="4"/>
  <c r="EO62" i="4"/>
  <c r="EP62" i="4"/>
  <c r="EQ62" i="4"/>
  <c r="ER62" i="4"/>
  <c r="ES62" i="4"/>
  <c r="ET62" i="4"/>
  <c r="EU62" i="4"/>
  <c r="EV62" i="4"/>
  <c r="EW62" i="4"/>
  <c r="EX62" i="4"/>
  <c r="EY62" i="4"/>
  <c r="EZ62" i="4"/>
  <c r="FA62" i="4"/>
  <c r="FB62" i="4"/>
  <c r="FE62" i="4"/>
  <c r="FF62" i="4"/>
  <c r="FG62" i="4"/>
  <c r="GC62" i="4" l="1"/>
  <c r="GE62" i="4" s="1"/>
  <c r="FI8" i="4"/>
  <c r="FT7" i="4"/>
  <c r="FH96" i="4"/>
  <c r="FH127" i="4"/>
  <c r="AY124" i="4"/>
  <c r="AZ124" i="4"/>
  <c r="BA124" i="4"/>
  <c r="BB124" i="4"/>
  <c r="BC124" i="4"/>
  <c r="BD124" i="4"/>
  <c r="BE124" i="4"/>
  <c r="BF124" i="4"/>
  <c r="BG124" i="4"/>
  <c r="BH124" i="4"/>
  <c r="BI124" i="4"/>
  <c r="BJ124" i="4"/>
  <c r="BK124" i="4"/>
  <c r="BL124" i="4"/>
  <c r="BM124" i="4"/>
  <c r="BN124" i="4"/>
  <c r="BO124" i="4"/>
  <c r="BP124" i="4"/>
  <c r="BQ124" i="4"/>
  <c r="BR124" i="4"/>
  <c r="BS124" i="4"/>
  <c r="BT124" i="4"/>
  <c r="BU124" i="4"/>
  <c r="BV124" i="4"/>
  <c r="BW124" i="4"/>
  <c r="BX124" i="4"/>
  <c r="BY124" i="4"/>
  <c r="BZ124" i="4"/>
  <c r="CA124" i="4"/>
  <c r="CB124" i="4"/>
  <c r="CC124" i="4"/>
  <c r="CD124" i="4"/>
  <c r="CE124" i="4"/>
  <c r="CF124" i="4"/>
  <c r="CG124" i="4"/>
  <c r="CH124" i="4"/>
  <c r="CI124" i="4"/>
  <c r="CJ124" i="4"/>
  <c r="CK124" i="4"/>
  <c r="CL124" i="4"/>
  <c r="CM124" i="4"/>
  <c r="CN124" i="4"/>
  <c r="CO124" i="4"/>
  <c r="CP124" i="4"/>
  <c r="CQ124" i="4"/>
  <c r="CR124" i="4"/>
  <c r="CS124" i="4"/>
  <c r="CT124" i="4"/>
  <c r="CU124" i="4"/>
  <c r="CV124" i="4"/>
  <c r="CW124" i="4"/>
  <c r="CX124" i="4"/>
  <c r="CY124" i="4"/>
  <c r="CZ124" i="4"/>
  <c r="DA124" i="4"/>
  <c r="DB124" i="4"/>
  <c r="DC124" i="4"/>
  <c r="DD124" i="4"/>
  <c r="DE124" i="4"/>
  <c r="DF124" i="4"/>
  <c r="DG124" i="4"/>
  <c r="DH124" i="4"/>
  <c r="DI124" i="4"/>
  <c r="DJ124" i="4"/>
  <c r="DK124" i="4"/>
  <c r="DL124" i="4"/>
  <c r="DM124" i="4"/>
  <c r="DN124" i="4"/>
  <c r="DO124" i="4"/>
  <c r="DP124" i="4"/>
  <c r="DQ124" i="4"/>
  <c r="DR124" i="4"/>
  <c r="DS124" i="4"/>
  <c r="DT124" i="4"/>
  <c r="DU124" i="4"/>
  <c r="DV124" i="4"/>
  <c r="DW124" i="4"/>
  <c r="DX124" i="4"/>
  <c r="DY124" i="4"/>
  <c r="DZ124" i="4"/>
  <c r="EA124" i="4"/>
  <c r="EB124" i="4"/>
  <c r="EC124" i="4"/>
  <c r="ED124" i="4"/>
  <c r="EE124" i="4"/>
  <c r="EF124" i="4"/>
  <c r="EG124" i="4"/>
  <c r="EH124" i="4"/>
  <c r="EI124" i="4"/>
  <c r="EJ124" i="4"/>
  <c r="EK124" i="4"/>
  <c r="EL124" i="4"/>
  <c r="EM124" i="4"/>
  <c r="EN124" i="4"/>
  <c r="EO124" i="4"/>
  <c r="EP124" i="4"/>
  <c r="EQ124" i="4"/>
  <c r="ER124" i="4"/>
  <c r="ES124" i="4"/>
  <c r="ET124" i="4"/>
  <c r="EU124" i="4"/>
  <c r="EV124" i="4"/>
  <c r="EW124" i="4"/>
  <c r="EX124" i="4"/>
  <c r="EY124" i="4"/>
  <c r="EZ124" i="4"/>
  <c r="FA124" i="4"/>
  <c r="FB124" i="4"/>
  <c r="FD124" i="4"/>
  <c r="FE124" i="4"/>
  <c r="FF124" i="4"/>
  <c r="FG124" i="4"/>
  <c r="GC124" i="4" l="1"/>
  <c r="GE124" i="4" s="1"/>
  <c r="FH90" i="4"/>
  <c r="FG63" i="4"/>
  <c r="FF20" i="4"/>
  <c r="FF21" i="4" s="1"/>
  <c r="FG23" i="4"/>
  <c r="FG150" i="4"/>
  <c r="FG148" i="4"/>
  <c r="FG143" i="4"/>
  <c r="FG141" i="4"/>
  <c r="FG136" i="4"/>
  <c r="FG110" i="4"/>
  <c r="FG79" i="4"/>
  <c r="FG80" i="4" s="1"/>
  <c r="FG73" i="4"/>
  <c r="FG58" i="4"/>
  <c r="FG50" i="4"/>
  <c r="FG51" i="4" s="1"/>
  <c r="FG43" i="4"/>
  <c r="FG44" i="4" s="1"/>
  <c r="FG37" i="4"/>
  <c r="FG93" i="4" s="1"/>
  <c r="FG94" i="4" s="1"/>
  <c r="FG18" i="4"/>
  <c r="FG15" i="4"/>
  <c r="FG9" i="4"/>
  <c r="FG13" i="4" s="1"/>
  <c r="FF18" i="4"/>
  <c r="FF15" i="4"/>
  <c r="FF150" i="4"/>
  <c r="FF148" i="4"/>
  <c r="FF143" i="4"/>
  <c r="FF141" i="4"/>
  <c r="FF136" i="4"/>
  <c r="FF110" i="4"/>
  <c r="FF79" i="4"/>
  <c r="FF80" i="4" s="1"/>
  <c r="FF73" i="4"/>
  <c r="FF63" i="4"/>
  <c r="FF58" i="4"/>
  <c r="FF50" i="4"/>
  <c r="FF51" i="4" s="1"/>
  <c r="FF43" i="4"/>
  <c r="FF44" i="4" s="1"/>
  <c r="FF37" i="4"/>
  <c r="FF93" i="4" s="1"/>
  <c r="FF94" i="4" s="1"/>
  <c r="FF9" i="4"/>
  <c r="FF5" i="4" s="1"/>
  <c r="FF6" i="4" s="1"/>
  <c r="FR7" i="4" s="1"/>
  <c r="FF36" i="4" l="1"/>
  <c r="FF89" i="4" s="1"/>
  <c r="FG36" i="4"/>
  <c r="FG89" i="4" s="1"/>
  <c r="FG128" i="4"/>
  <c r="FG145" i="4"/>
  <c r="FG131" i="4"/>
  <c r="FG129" i="4"/>
  <c r="FG123" i="4"/>
  <c r="FG138" i="4"/>
  <c r="FG5" i="4"/>
  <c r="FG20" i="4"/>
  <c r="FG21" i="4" s="1"/>
  <c r="FF145" i="4"/>
  <c r="FF138" i="4"/>
  <c r="FF128" i="4"/>
  <c r="FF123" i="4"/>
  <c r="FF23" i="4"/>
  <c r="FF13" i="4"/>
  <c r="FF129" i="4"/>
  <c r="FF131" i="4"/>
  <c r="FF96" i="4" l="1"/>
  <c r="FG96" i="4"/>
  <c r="FG127" i="4"/>
  <c r="FF127" i="4"/>
  <c r="FG6" i="4"/>
  <c r="FS7" i="4" s="1"/>
  <c r="FF90" i="4" l="1"/>
  <c r="FG90" i="4"/>
  <c r="FG8" i="4"/>
  <c r="FH8" i="4"/>
  <c r="FE15" i="4"/>
  <c r="FE9" i="4"/>
  <c r="FE13" i="4" s="1"/>
  <c r="FE110" i="4" l="1"/>
  <c r="AY110" i="4" l="1"/>
  <c r="AZ110" i="4"/>
  <c r="BA110" i="4"/>
  <c r="BB110" i="4"/>
  <c r="BC110" i="4"/>
  <c r="BD110" i="4"/>
  <c r="BE110" i="4"/>
  <c r="BF110" i="4"/>
  <c r="BG110" i="4"/>
  <c r="BH110" i="4"/>
  <c r="BI110" i="4"/>
  <c r="BJ110" i="4"/>
  <c r="BK110" i="4"/>
  <c r="BL110" i="4"/>
  <c r="BM110" i="4"/>
  <c r="BN110" i="4"/>
  <c r="BO110" i="4"/>
  <c r="BP110" i="4"/>
  <c r="BQ110" i="4"/>
  <c r="BR110" i="4"/>
  <c r="BS110" i="4"/>
  <c r="BT110" i="4"/>
  <c r="BU110" i="4"/>
  <c r="BV110" i="4"/>
  <c r="BW110" i="4"/>
  <c r="BX110" i="4"/>
  <c r="BY110" i="4"/>
  <c r="BZ110" i="4"/>
  <c r="CA110" i="4"/>
  <c r="CB110" i="4"/>
  <c r="CC110" i="4"/>
  <c r="CD110" i="4"/>
  <c r="CE110" i="4"/>
  <c r="CF110" i="4"/>
  <c r="CG110" i="4"/>
  <c r="CH110" i="4"/>
  <c r="CI110" i="4"/>
  <c r="CJ110" i="4"/>
  <c r="CK110" i="4"/>
  <c r="CL110" i="4"/>
  <c r="CM110" i="4"/>
  <c r="CN110" i="4"/>
  <c r="CO110" i="4"/>
  <c r="CP110" i="4"/>
  <c r="CQ110" i="4"/>
  <c r="CR110" i="4"/>
  <c r="CS110" i="4"/>
  <c r="CT110" i="4"/>
  <c r="CU110" i="4"/>
  <c r="CV110" i="4"/>
  <c r="CW110" i="4"/>
  <c r="CX110" i="4"/>
  <c r="CY110" i="4"/>
  <c r="CZ110" i="4"/>
  <c r="DA110" i="4"/>
  <c r="DB110" i="4"/>
  <c r="DC110" i="4"/>
  <c r="DD110" i="4"/>
  <c r="DE110" i="4"/>
  <c r="DF110" i="4"/>
  <c r="DG110" i="4"/>
  <c r="DH110" i="4"/>
  <c r="DI110" i="4"/>
  <c r="DJ110" i="4"/>
  <c r="DK110" i="4"/>
  <c r="DL110" i="4"/>
  <c r="DM110" i="4"/>
  <c r="DN110" i="4"/>
  <c r="DO110" i="4"/>
  <c r="DP110" i="4"/>
  <c r="DQ110" i="4"/>
  <c r="DR110" i="4"/>
  <c r="DS110" i="4"/>
  <c r="DT110" i="4"/>
  <c r="DU110" i="4"/>
  <c r="DV110" i="4"/>
  <c r="DW110" i="4"/>
  <c r="DX110" i="4"/>
  <c r="DY110" i="4"/>
  <c r="DZ110" i="4"/>
  <c r="EA110" i="4"/>
  <c r="EB110" i="4"/>
  <c r="EC110" i="4"/>
  <c r="ED110" i="4"/>
  <c r="EE110" i="4"/>
  <c r="EF110" i="4"/>
  <c r="EG110" i="4"/>
  <c r="EH110" i="4"/>
  <c r="EI110" i="4"/>
  <c r="EJ110" i="4"/>
  <c r="EK110" i="4"/>
  <c r="EL110" i="4"/>
  <c r="EM110" i="4"/>
  <c r="EN110" i="4"/>
  <c r="EO110" i="4"/>
  <c r="EP110" i="4"/>
  <c r="EQ110" i="4"/>
  <c r="ER110" i="4"/>
  <c r="ES110" i="4"/>
  <c r="ET110" i="4"/>
  <c r="EU110" i="4"/>
  <c r="EV110" i="4"/>
  <c r="EW110" i="4"/>
  <c r="EX110" i="4"/>
  <c r="EY110" i="4"/>
  <c r="EZ110" i="4"/>
  <c r="FA110" i="4"/>
  <c r="FB110" i="4"/>
  <c r="FC110" i="4"/>
  <c r="FD110" i="4"/>
  <c r="D113" i="4"/>
  <c r="E113" i="4"/>
  <c r="D123" i="4"/>
  <c r="E123" i="4"/>
  <c r="D134" i="4"/>
  <c r="E134" i="4"/>
  <c r="D136" i="4"/>
  <c r="E136" i="4"/>
  <c r="E141" i="4"/>
  <c r="D143" i="4"/>
  <c r="D138" i="4" s="1"/>
  <c r="E143" i="4"/>
  <c r="D148" i="4"/>
  <c r="E148" i="4"/>
  <c r="D150" i="4"/>
  <c r="E150" i="4"/>
  <c r="D129" i="4" l="1"/>
  <c r="D128" i="4"/>
  <c r="E129" i="4"/>
  <c r="D131" i="4"/>
  <c r="E138" i="4"/>
  <c r="E128" i="4"/>
  <c r="E131" i="4"/>
  <c r="E145" i="4"/>
  <c r="D127" i="4" l="1"/>
  <c r="E127" i="4"/>
  <c r="FE79" i="4"/>
  <c r="FE80" i="4" s="1"/>
  <c r="FD79" i="4"/>
  <c r="FC9" i="4"/>
  <c r="FD9" i="4"/>
  <c r="FE150" i="4"/>
  <c r="FE148" i="4"/>
  <c r="FE143" i="4"/>
  <c r="FE141" i="4"/>
  <c r="FE136" i="4"/>
  <c r="FE63" i="4"/>
  <c r="FE58" i="4"/>
  <c r="FE50" i="4"/>
  <c r="FE51" i="4" s="1"/>
  <c r="FE43" i="4"/>
  <c r="FE44" i="4" s="1"/>
  <c r="FE37" i="4"/>
  <c r="FE93" i="4" s="1"/>
  <c r="FE94" i="4" s="1"/>
  <c r="FE23" i="4"/>
  <c r="FE18" i="4"/>
  <c r="FE5" i="4"/>
  <c r="FE6" i="4" l="1"/>
  <c r="FE36" i="4"/>
  <c r="FE89" i="4" s="1"/>
  <c r="FE90" i="4" s="1"/>
  <c r="FE129" i="4"/>
  <c r="FE20" i="4"/>
  <c r="FE21" i="4" s="1"/>
  <c r="FE145" i="4"/>
  <c r="FE138" i="4"/>
  <c r="FE131" i="4"/>
  <c r="FE128" i="4"/>
  <c r="FE123" i="4"/>
  <c r="FC79" i="4"/>
  <c r="FB79" i="4"/>
  <c r="FF8" i="4" l="1"/>
  <c r="FQ7" i="4"/>
  <c r="FE96" i="4"/>
  <c r="FE127" i="4"/>
  <c r="FD18" i="4" l="1"/>
  <c r="FD15" i="4"/>
  <c r="FD150" i="4"/>
  <c r="FD148" i="4"/>
  <c r="FD143" i="4"/>
  <c r="FD141" i="4"/>
  <c r="FD136" i="4"/>
  <c r="FD80" i="4"/>
  <c r="FD58" i="4"/>
  <c r="FD43" i="4"/>
  <c r="FD44" i="4" s="1"/>
  <c r="FD37" i="4"/>
  <c r="FD93" i="4" s="1"/>
  <c r="FD94" i="4" s="1"/>
  <c r="FD13" i="4"/>
  <c r="FD23" i="4" l="1"/>
  <c r="FD20" i="4"/>
  <c r="FD21" i="4" s="1"/>
  <c r="FD123" i="4"/>
  <c r="FD36" i="4"/>
  <c r="FD89" i="4" s="1"/>
  <c r="FD90" i="4" s="1"/>
  <c r="FD129" i="4"/>
  <c r="FD131" i="4"/>
  <c r="FD128" i="4"/>
  <c r="FD5" i="4"/>
  <c r="FD145" i="4"/>
  <c r="FD138" i="4"/>
  <c r="FD127" i="4" l="1"/>
  <c r="FD6" i="4"/>
  <c r="FD96" i="4"/>
  <c r="FE8" i="4" l="1"/>
  <c r="FP7" i="4"/>
  <c r="FC18" i="4"/>
  <c r="FC148" i="4" l="1"/>
  <c r="FC145" i="4" s="1"/>
  <c r="FC129" i="4"/>
  <c r="FC131" i="4"/>
  <c r="FC37" i="4"/>
  <c r="FC93" i="4" s="1"/>
  <c r="FC23" i="4"/>
  <c r="FC15" i="4"/>
  <c r="FC5" i="4"/>
  <c r="CO5" i="4"/>
  <c r="DT5" i="4"/>
  <c r="DZ5" i="4"/>
  <c r="BX9" i="4"/>
  <c r="BX5" i="4" s="1"/>
  <c r="BY9" i="4"/>
  <c r="BY5" i="4" s="1"/>
  <c r="BZ9" i="4"/>
  <c r="BZ5" i="4" s="1"/>
  <c r="CA9" i="4"/>
  <c r="CA5" i="4" s="1"/>
  <c r="CB9" i="4"/>
  <c r="CB5" i="4" s="1"/>
  <c r="CC9" i="4"/>
  <c r="CC5" i="4" s="1"/>
  <c r="CD9" i="4"/>
  <c r="CD5" i="4" s="1"/>
  <c r="CE9" i="4"/>
  <c r="CE5" i="4" s="1"/>
  <c r="CF9" i="4"/>
  <c r="CF5" i="4" s="1"/>
  <c r="CG9" i="4"/>
  <c r="CG5" i="4" s="1"/>
  <c r="CH9" i="4"/>
  <c r="CH5" i="4" s="1"/>
  <c r="CI9" i="4"/>
  <c r="CI5" i="4" s="1"/>
  <c r="CJ9" i="4"/>
  <c r="CJ5" i="4" s="1"/>
  <c r="CK9" i="4"/>
  <c r="CK5" i="4" s="1"/>
  <c r="CL9" i="4"/>
  <c r="CL5" i="4" s="1"/>
  <c r="CM9" i="4"/>
  <c r="CM5" i="4" s="1"/>
  <c r="CN9" i="4"/>
  <c r="CN5" i="4" s="1"/>
  <c r="CP9" i="4"/>
  <c r="CP5" i="4" s="1"/>
  <c r="CQ9" i="4"/>
  <c r="CQ5" i="4" s="1"/>
  <c r="CR9" i="4"/>
  <c r="CR5" i="4" s="1"/>
  <c r="CS9" i="4"/>
  <c r="CS5" i="4" s="1"/>
  <c r="CT9" i="4"/>
  <c r="CT5" i="4" s="1"/>
  <c r="CU9" i="4"/>
  <c r="CU5" i="4" s="1"/>
  <c r="CV9" i="4"/>
  <c r="CV5" i="4" s="1"/>
  <c r="CW9" i="4"/>
  <c r="CW5" i="4" s="1"/>
  <c r="CX9" i="4"/>
  <c r="CX5" i="4" s="1"/>
  <c r="CY9" i="4"/>
  <c r="CY5" i="4" s="1"/>
  <c r="CZ9" i="4"/>
  <c r="CZ5" i="4" s="1"/>
  <c r="DA9" i="4"/>
  <c r="DA5" i="4" s="1"/>
  <c r="DB9" i="4"/>
  <c r="DB5" i="4" s="1"/>
  <c r="DC9" i="4"/>
  <c r="DC5" i="4" s="1"/>
  <c r="DD9" i="4"/>
  <c r="DD5" i="4" s="1"/>
  <c r="DE9" i="4"/>
  <c r="DE5" i="4" s="1"/>
  <c r="DF9" i="4"/>
  <c r="DF5" i="4" s="1"/>
  <c r="DG9" i="4"/>
  <c r="DG5" i="4" s="1"/>
  <c r="DH9" i="4"/>
  <c r="DH5" i="4" s="1"/>
  <c r="DI9" i="4"/>
  <c r="DI5" i="4" s="1"/>
  <c r="DJ9" i="4"/>
  <c r="DJ5" i="4" s="1"/>
  <c r="DK9" i="4"/>
  <c r="DK5" i="4" s="1"/>
  <c r="DL9" i="4"/>
  <c r="DL5" i="4" s="1"/>
  <c r="DM9" i="4"/>
  <c r="DM5" i="4" s="1"/>
  <c r="DN9" i="4"/>
  <c r="DN5" i="4" s="1"/>
  <c r="DO9" i="4"/>
  <c r="DO5" i="4" s="1"/>
  <c r="DP9" i="4"/>
  <c r="DP5" i="4" s="1"/>
  <c r="DQ9" i="4"/>
  <c r="DQ5" i="4" s="1"/>
  <c r="DR9" i="4"/>
  <c r="DR5" i="4" s="1"/>
  <c r="DS9" i="4"/>
  <c r="DS5" i="4" s="1"/>
  <c r="DU9" i="4"/>
  <c r="DU5" i="4" s="1"/>
  <c r="DV9" i="4"/>
  <c r="DV5" i="4" s="1"/>
  <c r="DW9" i="4"/>
  <c r="DW5" i="4" s="1"/>
  <c r="DX9" i="4"/>
  <c r="DX5" i="4" s="1"/>
  <c r="DY9" i="4"/>
  <c r="DY5" i="4" s="1"/>
  <c r="EA9" i="4"/>
  <c r="EA5" i="4" s="1"/>
  <c r="EB9" i="4"/>
  <c r="EB5" i="4" s="1"/>
  <c r="EC9" i="4"/>
  <c r="EC5" i="4" s="1"/>
  <c r="ED9" i="4"/>
  <c r="ED5" i="4" s="1"/>
  <c r="EE9" i="4"/>
  <c r="EE5" i="4" s="1"/>
  <c r="EF9" i="4"/>
  <c r="EF5" i="4" s="1"/>
  <c r="EG9" i="4"/>
  <c r="EG5" i="4" s="1"/>
  <c r="EH9" i="4"/>
  <c r="EH5" i="4" s="1"/>
  <c r="EI9" i="4"/>
  <c r="EI5" i="4" s="1"/>
  <c r="EJ9" i="4"/>
  <c r="EJ5" i="4" s="1"/>
  <c r="EK9" i="4"/>
  <c r="EK5" i="4" s="1"/>
  <c r="EL9" i="4"/>
  <c r="EL5" i="4" s="1"/>
  <c r="EM9" i="4"/>
  <c r="EM5" i="4" s="1"/>
  <c r="EN9" i="4"/>
  <c r="EN5" i="4" s="1"/>
  <c r="EO9" i="4"/>
  <c r="EO5" i="4" s="1"/>
  <c r="EP9" i="4"/>
  <c r="EP5" i="4" s="1"/>
  <c r="EQ9" i="4"/>
  <c r="EQ5" i="4" s="1"/>
  <c r="ER9" i="4"/>
  <c r="ER5" i="4" s="1"/>
  <c r="ES9" i="4"/>
  <c r="ES5" i="4" s="1"/>
  <c r="ET9" i="4"/>
  <c r="ET5" i="4" s="1"/>
  <c r="EU9" i="4"/>
  <c r="EU5" i="4" s="1"/>
  <c r="EV9" i="4"/>
  <c r="EV5" i="4" s="1"/>
  <c r="EW9" i="4"/>
  <c r="EW5" i="4" s="1"/>
  <c r="EX9" i="4"/>
  <c r="EX5" i="4" s="1"/>
  <c r="EY9" i="4"/>
  <c r="EY5" i="4" s="1"/>
  <c r="EZ9" i="4"/>
  <c r="EZ5" i="4" s="1"/>
  <c r="FA9" i="4"/>
  <c r="FA5" i="4" s="1"/>
  <c r="FB9" i="4"/>
  <c r="FB5" i="4" s="1"/>
  <c r="BW9" i="4"/>
  <c r="FB34" i="4"/>
  <c r="FA34" i="4"/>
  <c r="EZ34" i="4"/>
  <c r="EY34" i="4"/>
  <c r="EX34" i="4"/>
  <c r="EW34" i="4"/>
  <c r="EV34" i="4"/>
  <c r="EU34" i="4"/>
  <c r="ET34" i="4"/>
  <c r="ES34" i="4"/>
  <c r="ER34" i="4"/>
  <c r="EQ34" i="4"/>
  <c r="EP34" i="4"/>
  <c r="EO34" i="4"/>
  <c r="EN34" i="4"/>
  <c r="EM34" i="4"/>
  <c r="EL34" i="4"/>
  <c r="EK34" i="4"/>
  <c r="EJ34" i="4"/>
  <c r="EI34" i="4"/>
  <c r="EH34" i="4"/>
  <c r="EG34" i="4"/>
  <c r="EF34" i="4"/>
  <c r="EE34" i="4"/>
  <c r="ED34" i="4"/>
  <c r="EC34" i="4"/>
  <c r="EB34" i="4"/>
  <c r="EA34" i="4"/>
  <c r="DZ34" i="4"/>
  <c r="DY34" i="4"/>
  <c r="DX34" i="4"/>
  <c r="DW34" i="4"/>
  <c r="DV34" i="4"/>
  <c r="DU34" i="4"/>
  <c r="DT34" i="4"/>
  <c r="DS34" i="4"/>
  <c r="DR34" i="4"/>
  <c r="DQ34" i="4"/>
  <c r="DP34" i="4"/>
  <c r="DO34" i="4"/>
  <c r="DN34" i="4"/>
  <c r="DM34" i="4"/>
  <c r="DL34" i="4"/>
  <c r="DK34" i="4"/>
  <c r="DJ34" i="4"/>
  <c r="DI34" i="4"/>
  <c r="DH34" i="4"/>
  <c r="DG34" i="4"/>
  <c r="DF34" i="4"/>
  <c r="DE34" i="4"/>
  <c r="DD34" i="4"/>
  <c r="DC34" i="4"/>
  <c r="DB34" i="4"/>
  <c r="DA34" i="4"/>
  <c r="CZ34" i="4"/>
  <c r="CY34" i="4"/>
  <c r="CX34" i="4"/>
  <c r="CW34" i="4"/>
  <c r="CV34" i="4"/>
  <c r="CU34" i="4"/>
  <c r="CT34" i="4"/>
  <c r="CS34" i="4"/>
  <c r="CR34" i="4"/>
  <c r="CQ34" i="4"/>
  <c r="CP34" i="4"/>
  <c r="CO34" i="4"/>
  <c r="CN34" i="4"/>
  <c r="CM34" i="4"/>
  <c r="CL34" i="4"/>
  <c r="CK34" i="4"/>
  <c r="CJ34" i="4"/>
  <c r="CI34" i="4"/>
  <c r="CH34" i="4"/>
  <c r="CG34" i="4"/>
  <c r="CF34" i="4"/>
  <c r="CE34" i="4"/>
  <c r="CD34" i="4"/>
  <c r="CC34" i="4"/>
  <c r="CB34" i="4"/>
  <c r="CA34" i="4"/>
  <c r="BZ34" i="4"/>
  <c r="BY34" i="4"/>
  <c r="BX34" i="4"/>
  <c r="BW34" i="4"/>
  <c r="BV34" i="4"/>
  <c r="BU34" i="4"/>
  <c r="BT34" i="4"/>
  <c r="BS34" i="4"/>
  <c r="BR34" i="4"/>
  <c r="BQ34" i="4"/>
  <c r="BP34" i="4"/>
  <c r="BO34" i="4"/>
  <c r="BN34" i="4"/>
  <c r="BM34" i="4"/>
  <c r="BL34" i="4"/>
  <c r="BK34" i="4"/>
  <c r="BJ34" i="4"/>
  <c r="BI34" i="4"/>
  <c r="BH34" i="4"/>
  <c r="BG34" i="4"/>
  <c r="BF34" i="4"/>
  <c r="BE34" i="4"/>
  <c r="BD34" i="4"/>
  <c r="BC34" i="4"/>
  <c r="BB34" i="4"/>
  <c r="BA34" i="4"/>
  <c r="AZ34" i="4"/>
  <c r="AY34" i="4"/>
  <c r="AX34" i="4"/>
  <c r="AW34" i="4"/>
  <c r="AV34" i="4"/>
  <c r="AU34" i="4"/>
  <c r="AT34" i="4"/>
  <c r="AS34" i="4"/>
  <c r="AR34" i="4"/>
  <c r="AQ34" i="4"/>
  <c r="AP34" i="4"/>
  <c r="AO34" i="4"/>
  <c r="AN34" i="4"/>
  <c r="AM34" i="4"/>
  <c r="AL34" i="4"/>
  <c r="AK34" i="4"/>
  <c r="AJ34" i="4"/>
  <c r="AI34" i="4"/>
  <c r="AH34" i="4"/>
  <c r="AG34" i="4"/>
  <c r="AF34" i="4"/>
  <c r="AE34" i="4"/>
  <c r="AD34" i="4"/>
  <c r="AC34" i="4"/>
  <c r="AB34" i="4"/>
  <c r="AA34" i="4"/>
  <c r="Z34" i="4"/>
  <c r="Y34" i="4"/>
  <c r="X34" i="4"/>
  <c r="W34" i="4"/>
  <c r="V34" i="4"/>
  <c r="U34" i="4"/>
  <c r="T34" i="4"/>
  <c r="S34" i="4"/>
  <c r="R34" i="4"/>
  <c r="Q34" i="4"/>
  <c r="P34" i="4"/>
  <c r="O34" i="4"/>
  <c r="N34" i="4"/>
  <c r="M34" i="4"/>
  <c r="L34" i="4"/>
  <c r="K34" i="4"/>
  <c r="J34" i="4"/>
  <c r="I34" i="4"/>
  <c r="H34" i="4"/>
  <c r="G34" i="4"/>
  <c r="F34" i="4"/>
  <c r="E34" i="4"/>
  <c r="D34" i="4"/>
  <c r="C34" i="4"/>
  <c r="V21" i="4"/>
  <c r="E21" i="4"/>
  <c r="G21" i="4"/>
  <c r="K21" i="4"/>
  <c r="Q21" i="4"/>
  <c r="S21" i="4"/>
  <c r="W21" i="4"/>
  <c r="AC21" i="4"/>
  <c r="AE21" i="4"/>
  <c r="AI21" i="4"/>
  <c r="AO21" i="4"/>
  <c r="AQ21" i="4"/>
  <c r="AU21" i="4"/>
  <c r="BA21" i="4"/>
  <c r="BC21" i="4"/>
  <c r="BG21" i="4"/>
  <c r="BM21" i="4"/>
  <c r="BO21" i="4"/>
  <c r="BS21" i="4"/>
  <c r="BY21" i="4"/>
  <c r="CA21" i="4"/>
  <c r="CE21" i="4"/>
  <c r="CK21" i="4"/>
  <c r="CM21" i="4"/>
  <c r="CQ21" i="4"/>
  <c r="CW21" i="4"/>
  <c r="CY21" i="4"/>
  <c r="DC21" i="4"/>
  <c r="DI21" i="4"/>
  <c r="DK21" i="4"/>
  <c r="DO21" i="4"/>
  <c r="EG20" i="4"/>
  <c r="EG21" i="4" s="1"/>
  <c r="EI20" i="4"/>
  <c r="EI21" i="4" s="1"/>
  <c r="EM20" i="4"/>
  <c r="EM21" i="4" s="1"/>
  <c r="ES20" i="4"/>
  <c r="ES21" i="4" s="1"/>
  <c r="EU20" i="4"/>
  <c r="EU21" i="4" s="1"/>
  <c r="EY20" i="4"/>
  <c r="EY21" i="4" s="1"/>
  <c r="D21" i="4"/>
  <c r="F21" i="4"/>
  <c r="H21" i="4"/>
  <c r="I21" i="4"/>
  <c r="J21" i="4"/>
  <c r="L21" i="4"/>
  <c r="M21" i="4"/>
  <c r="N21" i="4"/>
  <c r="O21" i="4"/>
  <c r="P21" i="4"/>
  <c r="R21" i="4"/>
  <c r="T21" i="4"/>
  <c r="U21" i="4"/>
  <c r="X21" i="4"/>
  <c r="Y21" i="4"/>
  <c r="Z21" i="4"/>
  <c r="AA21" i="4"/>
  <c r="AB21" i="4"/>
  <c r="AD21" i="4"/>
  <c r="AF21" i="4"/>
  <c r="AG21" i="4"/>
  <c r="AH21" i="4"/>
  <c r="AJ21" i="4"/>
  <c r="AK21" i="4"/>
  <c r="AL21" i="4"/>
  <c r="AM21" i="4"/>
  <c r="AN21" i="4"/>
  <c r="AP21" i="4"/>
  <c r="AR21" i="4"/>
  <c r="AS21" i="4"/>
  <c r="AT21" i="4"/>
  <c r="AV21" i="4"/>
  <c r="AW21" i="4"/>
  <c r="AX21" i="4"/>
  <c r="AZ21" i="4"/>
  <c r="BB21" i="4"/>
  <c r="BD21" i="4"/>
  <c r="BE21" i="4"/>
  <c r="BF21" i="4"/>
  <c r="BH21" i="4"/>
  <c r="BI21" i="4"/>
  <c r="BJ21" i="4"/>
  <c r="BK21" i="4"/>
  <c r="BL21" i="4"/>
  <c r="BN21" i="4"/>
  <c r="BP21" i="4"/>
  <c r="BQ21" i="4"/>
  <c r="BR21" i="4"/>
  <c r="BT21" i="4"/>
  <c r="BU21" i="4"/>
  <c r="BV21" i="4"/>
  <c r="BW21" i="4"/>
  <c r="BX21" i="4"/>
  <c r="BZ21" i="4"/>
  <c r="CB21" i="4"/>
  <c r="CC21" i="4"/>
  <c r="CD21" i="4"/>
  <c r="CF21" i="4"/>
  <c r="CG21" i="4"/>
  <c r="CH21" i="4"/>
  <c r="CI21" i="4"/>
  <c r="CJ21" i="4"/>
  <c r="CL21" i="4"/>
  <c r="CN21" i="4"/>
  <c r="CO21" i="4"/>
  <c r="CP21" i="4"/>
  <c r="CR21" i="4"/>
  <c r="CS21" i="4"/>
  <c r="CT21" i="4"/>
  <c r="CU21" i="4"/>
  <c r="CV21" i="4"/>
  <c r="CX21" i="4"/>
  <c r="CZ21" i="4"/>
  <c r="DA21" i="4"/>
  <c r="DB21" i="4"/>
  <c r="DD21" i="4"/>
  <c r="DE21" i="4"/>
  <c r="DF21" i="4"/>
  <c r="DG21" i="4"/>
  <c r="DH21" i="4"/>
  <c r="DJ21" i="4"/>
  <c r="DL21" i="4"/>
  <c r="DM21" i="4"/>
  <c r="DN21" i="4"/>
  <c r="DP21" i="4"/>
  <c r="DQ21" i="4"/>
  <c r="DR21" i="4"/>
  <c r="EE20" i="4"/>
  <c r="EF20" i="4"/>
  <c r="EF21" i="4" s="1"/>
  <c r="EH20" i="4"/>
  <c r="EH21" i="4" s="1"/>
  <c r="EJ20" i="4"/>
  <c r="EJ21" i="4" s="1"/>
  <c r="EK20" i="4"/>
  <c r="EK21" i="4" s="1"/>
  <c r="EL20" i="4"/>
  <c r="EL21" i="4" s="1"/>
  <c r="EN20" i="4"/>
  <c r="EN21" i="4" s="1"/>
  <c r="EO20" i="4"/>
  <c r="EO21" i="4" s="1"/>
  <c r="EP20" i="4"/>
  <c r="EP21" i="4" s="1"/>
  <c r="EQ20" i="4"/>
  <c r="EQ21" i="4" s="1"/>
  <c r="ER20" i="4"/>
  <c r="ER21" i="4" s="1"/>
  <c r="ET20" i="4"/>
  <c r="ET21" i="4" s="1"/>
  <c r="EV20" i="4"/>
  <c r="EV21" i="4" s="1"/>
  <c r="EW20" i="4"/>
  <c r="EW21" i="4" s="1"/>
  <c r="EX20" i="4"/>
  <c r="EX21" i="4" s="1"/>
  <c r="EZ20" i="4"/>
  <c r="EZ21" i="4" s="1"/>
  <c r="FA20" i="4"/>
  <c r="FA21" i="4" s="1"/>
  <c r="FB20" i="4"/>
  <c r="FB21" i="4" s="1"/>
  <c r="GC9" i="4" l="1"/>
  <c r="GE9" i="4" s="1"/>
  <c r="EE21" i="4"/>
  <c r="GC20" i="4"/>
  <c r="GE20" i="4" s="1"/>
  <c r="FC96" i="4"/>
  <c r="FC94" i="4"/>
  <c r="BW5" i="4"/>
  <c r="GC5" i="4" s="1"/>
  <c r="GE5" i="4" s="1"/>
  <c r="C23" i="4"/>
  <c r="FC6" i="4"/>
  <c r="FC36" i="4"/>
  <c r="FC89" i="4" s="1"/>
  <c r="FC90" i="4" s="1"/>
  <c r="FC128" i="4"/>
  <c r="FC127" i="4" s="1"/>
  <c r="FC20" i="4"/>
  <c r="FC21" i="4" s="1"/>
  <c r="FC13" i="4"/>
  <c r="Z23" i="4"/>
  <c r="FB23" i="4"/>
  <c r="Q23" i="4"/>
  <c r="EP23" i="4"/>
  <c r="N23" i="4"/>
  <c r="DR23" i="4"/>
  <c r="E23" i="4"/>
  <c r="DF23" i="4"/>
  <c r="CT23" i="4"/>
  <c r="CH23" i="4"/>
  <c r="BV23" i="4"/>
  <c r="BJ23" i="4"/>
  <c r="AX23" i="4"/>
  <c r="AO23" i="4"/>
  <c r="AL23" i="4"/>
  <c r="AC23" i="4"/>
  <c r="M23" i="4"/>
  <c r="Y23" i="4"/>
  <c r="AK23" i="4"/>
  <c r="AW23" i="4"/>
  <c r="BI23" i="4"/>
  <c r="BU23" i="4"/>
  <c r="CG23" i="4"/>
  <c r="CS23" i="4"/>
  <c r="DE23" i="4"/>
  <c r="DQ23" i="4"/>
  <c r="EO23" i="4"/>
  <c r="FA23" i="4"/>
  <c r="L23" i="4"/>
  <c r="X23" i="4"/>
  <c r="AJ23" i="4"/>
  <c r="AV23" i="4"/>
  <c r="BH23" i="4"/>
  <c r="BT23" i="4"/>
  <c r="CF23" i="4"/>
  <c r="CR23" i="4"/>
  <c r="DD23" i="4"/>
  <c r="DP23" i="4"/>
  <c r="EN23" i="4"/>
  <c r="EZ23" i="4"/>
  <c r="K23" i="4"/>
  <c r="W23" i="4"/>
  <c r="AI23" i="4"/>
  <c r="AU23" i="4"/>
  <c r="BG23" i="4"/>
  <c r="BS23" i="4"/>
  <c r="CE23" i="4"/>
  <c r="CQ23" i="4"/>
  <c r="DC23" i="4"/>
  <c r="DO23" i="4"/>
  <c r="EM23" i="4"/>
  <c r="EY23" i="4"/>
  <c r="J23" i="4"/>
  <c r="V23" i="4"/>
  <c r="AH23" i="4"/>
  <c r="AT23" i="4"/>
  <c r="BF23" i="4"/>
  <c r="BR23" i="4"/>
  <c r="CD23" i="4"/>
  <c r="CP23" i="4"/>
  <c r="DB23" i="4"/>
  <c r="DN23" i="4"/>
  <c r="EL23" i="4"/>
  <c r="EX23" i="4"/>
  <c r="I23" i="4"/>
  <c r="U23" i="4"/>
  <c r="AG23" i="4"/>
  <c r="AS23" i="4"/>
  <c r="BE23" i="4"/>
  <c r="BQ23" i="4"/>
  <c r="CC23" i="4"/>
  <c r="CO23" i="4"/>
  <c r="DA23" i="4"/>
  <c r="DM23" i="4"/>
  <c r="EK23" i="4"/>
  <c r="EW23" i="4"/>
  <c r="H23" i="4"/>
  <c r="T23" i="4"/>
  <c r="AF23" i="4"/>
  <c r="AR23" i="4"/>
  <c r="BD23" i="4"/>
  <c r="BP23" i="4"/>
  <c r="CB23" i="4"/>
  <c r="CN23" i="4"/>
  <c r="CZ23" i="4"/>
  <c r="DL23" i="4"/>
  <c r="EJ23" i="4"/>
  <c r="EV23" i="4"/>
  <c r="G23" i="4"/>
  <c r="S23" i="4"/>
  <c r="AE23" i="4"/>
  <c r="AQ23" i="4"/>
  <c r="BC23" i="4"/>
  <c r="BO23" i="4"/>
  <c r="CA23" i="4"/>
  <c r="CM23" i="4"/>
  <c r="CY23" i="4"/>
  <c r="DK23" i="4"/>
  <c r="EI23" i="4"/>
  <c r="EU23" i="4"/>
  <c r="F23" i="4"/>
  <c r="R23" i="4"/>
  <c r="AD23" i="4"/>
  <c r="AP23" i="4"/>
  <c r="BB23" i="4"/>
  <c r="BN23" i="4"/>
  <c r="BZ23" i="4"/>
  <c r="CL23" i="4"/>
  <c r="CX23" i="4"/>
  <c r="DJ23" i="4"/>
  <c r="EH23" i="4"/>
  <c r="ET23" i="4"/>
  <c r="BA23" i="4"/>
  <c r="BM23" i="4"/>
  <c r="BY23" i="4"/>
  <c r="CK23" i="4"/>
  <c r="CW23" i="4"/>
  <c r="DI23" i="4"/>
  <c r="EG23" i="4"/>
  <c r="ES23" i="4"/>
  <c r="D23" i="4"/>
  <c r="P23" i="4"/>
  <c r="AB23" i="4"/>
  <c r="AN23" i="4"/>
  <c r="AZ23" i="4"/>
  <c r="BL23" i="4"/>
  <c r="BX23" i="4"/>
  <c r="CJ23" i="4"/>
  <c r="CV23" i="4"/>
  <c r="DH23" i="4"/>
  <c r="EF23" i="4"/>
  <c r="ER23" i="4"/>
  <c r="O23" i="4"/>
  <c r="AA23" i="4"/>
  <c r="AM23" i="4"/>
  <c r="AY23" i="4"/>
  <c r="BK23" i="4"/>
  <c r="BW23" i="4"/>
  <c r="CI23" i="4"/>
  <c r="CU23" i="4"/>
  <c r="DG23" i="4"/>
  <c r="EE23" i="4"/>
  <c r="EQ23" i="4"/>
  <c r="DS79" i="4"/>
  <c r="EQ73" i="4"/>
  <c r="EO15" i="4"/>
  <c r="EO13" i="4"/>
  <c r="FD8" i="4" l="1"/>
  <c r="FO7" i="4"/>
  <c r="AY21" i="4"/>
  <c r="FB150" i="4"/>
  <c r="FB148" i="4"/>
  <c r="FB143" i="4"/>
  <c r="FB141" i="4"/>
  <c r="FB136" i="4"/>
  <c r="FB134" i="4"/>
  <c r="FB123" i="4"/>
  <c r="FB80" i="4"/>
  <c r="FB73" i="4"/>
  <c r="FB138" i="4" l="1"/>
  <c r="FB145" i="4"/>
  <c r="FB129" i="4"/>
  <c r="FB128" i="4"/>
  <c r="FB131" i="4"/>
  <c r="FB127" i="4" l="1"/>
  <c r="FB63" i="4" l="1"/>
  <c r="FB57" i="4"/>
  <c r="FB58" i="4" s="1"/>
  <c r="EQ63" i="4"/>
  <c r="FB50" i="4" l="1"/>
  <c r="FB51" i="4" s="1"/>
  <c r="FB43" i="4"/>
  <c r="FB44" i="4" s="1"/>
  <c r="EQ43" i="4"/>
  <c r="EQ44" i="4" s="1"/>
  <c r="FB37" i="4" l="1"/>
  <c r="FB93" i="4" s="1"/>
  <c r="FB94" i="4" s="1"/>
  <c r="FB18" i="4"/>
  <c r="FB15" i="4"/>
  <c r="FB13" i="4"/>
  <c r="FB6" i="4"/>
  <c r="FC8" i="4" l="1"/>
  <c r="FN7" i="4"/>
  <c r="FB36" i="4"/>
  <c r="FB89" i="4" s="1"/>
  <c r="EZ6" i="4"/>
  <c r="FL7" i="4" s="1"/>
  <c r="FA6" i="4"/>
  <c r="EQ6" i="4"/>
  <c r="EQ13" i="4"/>
  <c r="EQ15" i="4"/>
  <c r="EQ134" i="4"/>
  <c r="FB8" i="4" l="1"/>
  <c r="FM7" i="4"/>
  <c r="FB96" i="4"/>
  <c r="FC7" i="4"/>
  <c r="FA8" i="4"/>
  <c r="FB90" i="4" l="1"/>
  <c r="FA13" i="4"/>
  <c r="FA150" i="4"/>
  <c r="FA148" i="4"/>
  <c r="FA143" i="4"/>
  <c r="FA141" i="4"/>
  <c r="FA136" i="4"/>
  <c r="FA134" i="4"/>
  <c r="FA123" i="4"/>
  <c r="FA79" i="4"/>
  <c r="FA80" i="4" s="1"/>
  <c r="FA73" i="4"/>
  <c r="FA63" i="4"/>
  <c r="FA57" i="4"/>
  <c r="FA58" i="4" s="1"/>
  <c r="FA50" i="4"/>
  <c r="FA51" i="4" s="1"/>
  <c r="FA43" i="4"/>
  <c r="FA37" i="4"/>
  <c r="FA93" i="4" s="1"/>
  <c r="FA94" i="4" s="1"/>
  <c r="FA18" i="4"/>
  <c r="FA15" i="4"/>
  <c r="FA96" i="4" l="1"/>
  <c r="FA36" i="4"/>
  <c r="FA89" i="4" s="1"/>
  <c r="FA44" i="4"/>
  <c r="FA138" i="4"/>
  <c r="FA145" i="4"/>
  <c r="FA129" i="4"/>
  <c r="FA128" i="4"/>
  <c r="FA131" i="4"/>
  <c r="ET43" i="4"/>
  <c r="ET44" i="4" s="1"/>
  <c r="FA127" i="4" l="1"/>
  <c r="EQ143" i="4"/>
  <c r="EQ148" i="4"/>
  <c r="EQ150" i="4"/>
  <c r="EZ150" i="4"/>
  <c r="EZ148" i="4"/>
  <c r="EZ143" i="4"/>
  <c r="EZ141" i="4"/>
  <c r="EZ136" i="4"/>
  <c r="EZ134" i="4"/>
  <c r="EZ123" i="4"/>
  <c r="EZ79" i="4"/>
  <c r="EZ80" i="4" s="1"/>
  <c r="EZ73" i="4"/>
  <c r="EQ79" i="4"/>
  <c r="EQ80" i="4" s="1"/>
  <c r="EZ63" i="4"/>
  <c r="EZ57" i="4"/>
  <c r="EZ58" i="4" s="1"/>
  <c r="EZ50" i="4"/>
  <c r="EZ51" i="4" s="1"/>
  <c r="FA90" i="4" l="1"/>
  <c r="EZ145" i="4"/>
  <c r="EQ145" i="4"/>
  <c r="EZ138" i="4"/>
  <c r="EZ131" i="4"/>
  <c r="EZ129" i="4"/>
  <c r="EZ128" i="4"/>
  <c r="EZ127" i="4" l="1"/>
  <c r="EZ43" i="4" l="1"/>
  <c r="EZ37" i="4"/>
  <c r="EZ93" i="4" s="1"/>
  <c r="EZ94" i="4" s="1"/>
  <c r="EQ37" i="4"/>
  <c r="EZ18" i="4"/>
  <c r="EZ15" i="4"/>
  <c r="EZ13" i="4"/>
  <c r="EY13" i="4"/>
  <c r="EQ93" i="4" l="1"/>
  <c r="EQ94" i="4" s="1"/>
  <c r="EZ36" i="4"/>
  <c r="EZ89" i="4" s="1"/>
  <c r="EQ36" i="4"/>
  <c r="EZ44" i="4"/>
  <c r="EV136" i="4"/>
  <c r="EQ89" i="4" l="1"/>
  <c r="EZ96" i="4"/>
  <c r="EY123" i="4"/>
  <c r="EY79" i="4"/>
  <c r="EY80" i="4" s="1"/>
  <c r="EX50" i="4"/>
  <c r="EY50" i="4"/>
  <c r="EY51" i="4" s="1"/>
  <c r="EY18" i="4"/>
  <c r="EY15" i="4"/>
  <c r="EY6" i="4"/>
  <c r="FK7" i="4" s="1"/>
  <c r="EY150" i="4"/>
  <c r="EY148" i="4"/>
  <c r="EY143" i="4"/>
  <c r="EY141" i="4"/>
  <c r="EY136" i="4"/>
  <c r="EY134" i="4"/>
  <c r="EY73" i="4"/>
  <c r="EY63" i="4"/>
  <c r="EY57" i="4"/>
  <c r="EY58" i="4" s="1"/>
  <c r="EY43" i="4"/>
  <c r="EY44" i="4" s="1"/>
  <c r="EY37" i="4"/>
  <c r="EY93" i="4" s="1"/>
  <c r="EY94" i="4" s="1"/>
  <c r="EX123" i="4"/>
  <c r="EY96" i="4" l="1"/>
  <c r="EZ90" i="4"/>
  <c r="EY36" i="4"/>
  <c r="EY89" i="4" s="1"/>
  <c r="EZ8" i="4"/>
  <c r="EY145" i="4"/>
  <c r="EY138" i="4"/>
  <c r="EY129" i="4"/>
  <c r="EY128" i="4"/>
  <c r="EY131" i="4"/>
  <c r="EQ123" i="4"/>
  <c r="AY73" i="4"/>
  <c r="AY79" i="4"/>
  <c r="AY123" i="4"/>
  <c r="AY134" i="4"/>
  <c r="AY136" i="4"/>
  <c r="AY141" i="4"/>
  <c r="AY143" i="4"/>
  <c r="AY148" i="4"/>
  <c r="AY150" i="4"/>
  <c r="AY80" i="4" l="1"/>
  <c r="AY145" i="4"/>
  <c r="AY138" i="4"/>
  <c r="AY128" i="4"/>
  <c r="AY131" i="4"/>
  <c r="AY129" i="4"/>
  <c r="EY127" i="4"/>
  <c r="EX63" i="4"/>
  <c r="EX15" i="4"/>
  <c r="EX150" i="4"/>
  <c r="EX148" i="4"/>
  <c r="EX143" i="4"/>
  <c r="EX141" i="4"/>
  <c r="EX136" i="4"/>
  <c r="EX134" i="4"/>
  <c r="EX79" i="4"/>
  <c r="EX80" i="4" s="1"/>
  <c r="EX73" i="4"/>
  <c r="EX57" i="4"/>
  <c r="EX58" i="4" s="1"/>
  <c r="EX51" i="4"/>
  <c r="EX43" i="4"/>
  <c r="EX44" i="4" s="1"/>
  <c r="EX37" i="4"/>
  <c r="EX93" i="4" s="1"/>
  <c r="EX94" i="4" s="1"/>
  <c r="EX18" i="4"/>
  <c r="EX13" i="4"/>
  <c r="EX6" i="4"/>
  <c r="FJ7" i="4" s="1"/>
  <c r="EN37" i="4"/>
  <c r="EN93" i="4" s="1"/>
  <c r="EN94" i="4" s="1"/>
  <c r="EX96" i="4" l="1"/>
  <c r="EY90" i="4"/>
  <c r="EN36" i="4"/>
  <c r="EN89" i="4" s="1"/>
  <c r="EX36" i="4"/>
  <c r="EX89" i="4" s="1"/>
  <c r="EY8" i="4"/>
  <c r="AY127" i="4"/>
  <c r="EX145" i="4"/>
  <c r="EX138" i="4"/>
  <c r="EX129" i="4"/>
  <c r="EX128" i="4"/>
  <c r="EX131" i="4"/>
  <c r="EW37" i="4"/>
  <c r="EW93" i="4" s="1"/>
  <c r="EW94" i="4" s="1"/>
  <c r="EW36" i="4" l="1"/>
  <c r="EW89" i="4" s="1"/>
  <c r="EX127" i="4"/>
  <c r="EV79" i="4"/>
  <c r="EV73" i="4"/>
  <c r="EX90" i="4" l="1"/>
  <c r="EW150" i="4"/>
  <c r="EW148" i="4"/>
  <c r="EW143" i="4"/>
  <c r="EW141" i="4"/>
  <c r="EW136" i="4"/>
  <c r="EW134" i="4"/>
  <c r="EW123" i="4"/>
  <c r="EW79" i="4"/>
  <c r="EW80" i="4" l="1"/>
  <c r="EW145" i="4"/>
  <c r="EW138" i="4"/>
  <c r="EW131" i="4"/>
  <c r="EW128" i="4"/>
  <c r="EW129" i="4"/>
  <c r="EW96" i="4"/>
  <c r="EW90" i="4"/>
  <c r="EW127" i="4" l="1"/>
  <c r="EW73" i="4" l="1"/>
  <c r="EW57" i="4"/>
  <c r="EW50" i="4"/>
  <c r="EW43" i="4"/>
  <c r="EW44" i="4" s="1"/>
  <c r="EQ50" i="4"/>
  <c r="EQ51" i="4" s="1"/>
  <c r="EW18" i="4"/>
  <c r="EW15" i="4"/>
  <c r="EW13" i="4"/>
  <c r="EW6" i="4"/>
  <c r="FI7" i="4" s="1"/>
  <c r="EQ57" i="4"/>
  <c r="EQ58" i="4" s="1"/>
  <c r="EX8" i="4" l="1"/>
  <c r="EW51" i="4"/>
  <c r="EW63" i="4"/>
  <c r="EW58" i="4"/>
  <c r="EV150" i="4"/>
  <c r="EV148" i="4"/>
  <c r="EV143" i="4"/>
  <c r="EV141" i="4"/>
  <c r="EV134" i="4"/>
  <c r="EV123" i="4"/>
  <c r="EV138" i="4" l="1"/>
  <c r="EV145" i="4"/>
  <c r="EV129" i="4"/>
  <c r="EV128" i="4"/>
  <c r="EV131" i="4"/>
  <c r="EV80" i="4"/>
  <c r="EV57" i="4"/>
  <c r="EV50" i="4"/>
  <c r="EV43" i="4"/>
  <c r="EV37" i="4"/>
  <c r="EV93" i="4" s="1"/>
  <c r="EV94" i="4" s="1"/>
  <c r="EU37" i="4"/>
  <c r="EU93" i="4" s="1"/>
  <c r="EU94" i="4" s="1"/>
  <c r="EV18" i="4"/>
  <c r="EV15" i="4"/>
  <c r="EV13" i="4"/>
  <c r="EV6" i="4"/>
  <c r="FH7" i="4" s="1"/>
  <c r="EV96" i="4" l="1"/>
  <c r="EU36" i="4"/>
  <c r="EU89" i="4" s="1"/>
  <c r="EV36" i="4"/>
  <c r="EV89" i="4" s="1"/>
  <c r="EV51" i="4"/>
  <c r="EV63" i="4"/>
  <c r="EV58" i="4"/>
  <c r="EV44" i="4"/>
  <c r="EW8" i="4"/>
  <c r="EV127" i="4"/>
  <c r="EQ141" i="4"/>
  <c r="EQ128" i="4" s="1"/>
  <c r="EQ136" i="4"/>
  <c r="ER57" i="4"/>
  <c r="ES57" i="4"/>
  <c r="ET57" i="4"/>
  <c r="EU57" i="4"/>
  <c r="EU58" i="4" s="1"/>
  <c r="ER43" i="4"/>
  <c r="ES43" i="4"/>
  <c r="EU43" i="4"/>
  <c r="EU44" i="4" s="1"/>
  <c r="EU13" i="4"/>
  <c r="EU15" i="4"/>
  <c r="EU150" i="4"/>
  <c r="EU148" i="4"/>
  <c r="EU143" i="4"/>
  <c r="EU141" i="4"/>
  <c r="EU136" i="4"/>
  <c r="EU134" i="4"/>
  <c r="EU123" i="4"/>
  <c r="EU79" i="4"/>
  <c r="EU80" i="4" s="1"/>
  <c r="EU73" i="4"/>
  <c r="EU63" i="4"/>
  <c r="EU50" i="4"/>
  <c r="EU51" i="4" s="1"/>
  <c r="EU18" i="4"/>
  <c r="ET15" i="4"/>
  <c r="EU6" i="4"/>
  <c r="FG7" i="4" s="1"/>
  <c r="EV8" i="4" l="1"/>
  <c r="EQ129" i="4"/>
  <c r="EQ127" i="4" s="1"/>
  <c r="EQ131" i="4"/>
  <c r="EU128" i="4"/>
  <c r="EU96" i="4"/>
  <c r="EU145" i="4"/>
  <c r="EU129" i="4"/>
  <c r="EU138" i="4"/>
  <c r="EU131" i="4"/>
  <c r="EU90" i="4"/>
  <c r="EV90" i="4" l="1"/>
  <c r="EU127" i="4"/>
  <c r="ET18" i="4"/>
  <c r="ET13" i="4"/>
  <c r="ET6" i="4"/>
  <c r="FF7" i="4" s="1"/>
  <c r="ET37" i="4"/>
  <c r="ET93" i="4" s="1"/>
  <c r="ET94" i="4" s="1"/>
  <c r="ET50" i="4"/>
  <c r="ET51" i="4" s="1"/>
  <c r="ET58" i="4"/>
  <c r="ET63" i="4"/>
  <c r="ET73" i="4"/>
  <c r="ET79" i="4"/>
  <c r="ET80" i="4" s="1"/>
  <c r="ET123" i="4"/>
  <c r="ET134" i="4"/>
  <c r="ET136" i="4"/>
  <c r="ET141" i="4"/>
  <c r="ET143" i="4"/>
  <c r="ET148" i="4"/>
  <c r="ET150" i="4"/>
  <c r="ES123" i="4"/>
  <c r="ES150" i="4"/>
  <c r="ES148" i="4"/>
  <c r="ES143" i="4"/>
  <c r="ES141" i="4"/>
  <c r="ES136" i="4"/>
  <c r="ES134" i="4"/>
  <c r="ES79" i="4"/>
  <c r="ES80" i="4" s="1"/>
  <c r="ES73" i="4"/>
  <c r="ES63" i="4"/>
  <c r="ES58" i="4"/>
  <c r="ES50" i="4"/>
  <c r="ES51" i="4" s="1"/>
  <c r="ES44" i="4"/>
  <c r="ES37" i="4"/>
  <c r="ES93" i="4" s="1"/>
  <c r="ES94" i="4" s="1"/>
  <c r="ES18" i="4"/>
  <c r="ES15" i="4"/>
  <c r="ES13" i="4"/>
  <c r="ES6" i="4"/>
  <c r="FE7" i="4" s="1"/>
  <c r="ER50" i="4"/>
  <c r="ER51" i="4" s="1"/>
  <c r="EP50" i="4"/>
  <c r="EP51" i="4" s="1"/>
  <c r="EO50" i="4"/>
  <c r="EO51" i="4" s="1"/>
  <c r="EN50" i="4"/>
  <c r="EN51" i="4" s="1"/>
  <c r="EM50" i="4"/>
  <c r="EM51" i="4" s="1"/>
  <c r="EL50" i="4"/>
  <c r="EL51" i="4" s="1"/>
  <c r="EK50" i="4"/>
  <c r="EK51" i="4" s="1"/>
  <c r="EJ50" i="4"/>
  <c r="EJ51" i="4" s="1"/>
  <c r="EI50" i="4"/>
  <c r="EI51" i="4" s="1"/>
  <c r="EH50" i="4"/>
  <c r="EH51" i="4" s="1"/>
  <c r="EG50" i="4"/>
  <c r="EG51" i="4" s="1"/>
  <c r="EF50" i="4"/>
  <c r="EF51" i="4" s="1"/>
  <c r="EE50" i="4"/>
  <c r="EE51" i="4" s="1"/>
  <c r="ED50" i="4"/>
  <c r="ED51" i="4" s="1"/>
  <c r="EC50" i="4"/>
  <c r="EC51" i="4" s="1"/>
  <c r="EB50" i="4"/>
  <c r="EB51" i="4" s="1"/>
  <c r="EA50" i="4"/>
  <c r="EA51" i="4" s="1"/>
  <c r="DZ50" i="4"/>
  <c r="DZ51" i="4" s="1"/>
  <c r="DY50" i="4"/>
  <c r="DY51" i="4" s="1"/>
  <c r="DX50" i="4"/>
  <c r="DX51" i="4" s="1"/>
  <c r="DW50" i="4"/>
  <c r="DW51" i="4" s="1"/>
  <c r="DV50" i="4"/>
  <c r="DV51" i="4" s="1"/>
  <c r="DU50" i="4"/>
  <c r="DU51" i="4" s="1"/>
  <c r="DT50" i="4"/>
  <c r="DT51" i="4" s="1"/>
  <c r="DS50" i="4"/>
  <c r="DS51" i="4" s="1"/>
  <c r="DR50" i="4"/>
  <c r="DR51" i="4" s="1"/>
  <c r="DQ50" i="4"/>
  <c r="DQ51" i="4" s="1"/>
  <c r="DP50" i="4"/>
  <c r="DP51" i="4" s="1"/>
  <c r="DO50" i="4"/>
  <c r="DO51" i="4" s="1"/>
  <c r="DN50" i="4"/>
  <c r="DN51" i="4" s="1"/>
  <c r="DM50" i="4"/>
  <c r="DM51" i="4" s="1"/>
  <c r="DL50" i="4"/>
  <c r="DL51" i="4" s="1"/>
  <c r="DK50" i="4"/>
  <c r="DK51" i="4" s="1"/>
  <c r="DJ50" i="4"/>
  <c r="DJ51" i="4" s="1"/>
  <c r="DI50" i="4"/>
  <c r="DI51" i="4" s="1"/>
  <c r="DH50" i="4"/>
  <c r="DH51" i="4" s="1"/>
  <c r="DG50" i="4"/>
  <c r="DG51" i="4" s="1"/>
  <c r="DF50" i="4"/>
  <c r="DF51" i="4" s="1"/>
  <c r="DE50" i="4"/>
  <c r="DE51" i="4" s="1"/>
  <c r="DD50" i="4"/>
  <c r="DD51" i="4" s="1"/>
  <c r="DC50" i="4"/>
  <c r="DC51" i="4" s="1"/>
  <c r="DB50" i="4"/>
  <c r="DB51" i="4" s="1"/>
  <c r="DA50" i="4"/>
  <c r="DA51" i="4" s="1"/>
  <c r="CZ50" i="4"/>
  <c r="CZ51" i="4" s="1"/>
  <c r="CY50" i="4"/>
  <c r="CY51" i="4" s="1"/>
  <c r="CX50" i="4"/>
  <c r="CX51" i="4" s="1"/>
  <c r="CW50" i="4"/>
  <c r="CW51" i="4" s="1"/>
  <c r="CV50" i="4"/>
  <c r="CV51" i="4" s="1"/>
  <c r="CU50" i="4"/>
  <c r="CU51" i="4" s="1"/>
  <c r="CT50" i="4"/>
  <c r="CT51" i="4" s="1"/>
  <c r="CS50" i="4"/>
  <c r="CS51" i="4" s="1"/>
  <c r="CR50" i="4"/>
  <c r="CR51" i="4" s="1"/>
  <c r="CQ50" i="4"/>
  <c r="CQ51" i="4" s="1"/>
  <c r="CP50" i="4"/>
  <c r="CP51" i="4" s="1"/>
  <c r="CO50" i="4"/>
  <c r="CO51" i="4" s="1"/>
  <c r="CN50" i="4"/>
  <c r="CN51" i="4" s="1"/>
  <c r="CM50" i="4"/>
  <c r="CM51" i="4" s="1"/>
  <c r="CL50" i="4"/>
  <c r="CL51" i="4" s="1"/>
  <c r="CK50" i="4"/>
  <c r="CK51" i="4" s="1"/>
  <c r="CJ50" i="4"/>
  <c r="CJ51" i="4" s="1"/>
  <c r="CI50" i="4"/>
  <c r="CI51" i="4" s="1"/>
  <c r="CH50" i="4"/>
  <c r="CH51" i="4" s="1"/>
  <c r="CG50" i="4"/>
  <c r="CG51" i="4" s="1"/>
  <c r="CF50" i="4"/>
  <c r="CF51" i="4" s="1"/>
  <c r="CE50" i="4"/>
  <c r="CE51" i="4" s="1"/>
  <c r="CD50" i="4"/>
  <c r="CD51" i="4" s="1"/>
  <c r="CC50" i="4"/>
  <c r="CC51" i="4" s="1"/>
  <c r="CB50" i="4"/>
  <c r="CB51" i="4" s="1"/>
  <c r="CA50" i="4"/>
  <c r="CA51" i="4" s="1"/>
  <c r="BZ50" i="4"/>
  <c r="BZ51" i="4" s="1"/>
  <c r="BY50" i="4"/>
  <c r="BY51" i="4" s="1"/>
  <c r="BX50" i="4"/>
  <c r="BX51" i="4" s="1"/>
  <c r="BW50" i="4"/>
  <c r="BW51" i="4" s="1"/>
  <c r="BV50" i="4"/>
  <c r="BV51" i="4" s="1"/>
  <c r="BU50" i="4"/>
  <c r="BU51" i="4" s="1"/>
  <c r="BT50" i="4"/>
  <c r="BT51" i="4" s="1"/>
  <c r="BS50" i="4"/>
  <c r="BS51" i="4" s="1"/>
  <c r="BR50" i="4"/>
  <c r="BR51" i="4" s="1"/>
  <c r="BQ50" i="4"/>
  <c r="BQ51" i="4" s="1"/>
  <c r="BP50" i="4"/>
  <c r="BP51" i="4" s="1"/>
  <c r="BO50" i="4"/>
  <c r="BO51" i="4" s="1"/>
  <c r="BN50" i="4"/>
  <c r="BN51" i="4" s="1"/>
  <c r="BM50" i="4"/>
  <c r="BM51" i="4" s="1"/>
  <c r="BL50" i="4"/>
  <c r="BL51" i="4" s="1"/>
  <c r="BK50" i="4"/>
  <c r="BK51" i="4" s="1"/>
  <c r="BJ50" i="4"/>
  <c r="BJ51" i="4" s="1"/>
  <c r="BI50" i="4"/>
  <c r="BI51" i="4" s="1"/>
  <c r="BH50" i="4"/>
  <c r="BH51" i="4" s="1"/>
  <c r="BG50" i="4"/>
  <c r="BG51" i="4" s="1"/>
  <c r="BF50" i="4"/>
  <c r="BF51" i="4" s="1"/>
  <c r="BE50" i="4"/>
  <c r="BE51" i="4" s="1"/>
  <c r="BD50" i="4"/>
  <c r="BD51" i="4" s="1"/>
  <c r="BC50" i="4"/>
  <c r="BC51" i="4" s="1"/>
  <c r="BB50" i="4"/>
  <c r="BB51" i="4" s="1"/>
  <c r="BA50" i="4"/>
  <c r="BA51" i="4" s="1"/>
  <c r="AZ50" i="4"/>
  <c r="AZ51" i="4" s="1"/>
  <c r="AY50" i="4"/>
  <c r="AX50" i="4"/>
  <c r="AX51" i="4" s="1"/>
  <c r="AW50" i="4"/>
  <c r="AW51" i="4" s="1"/>
  <c r="AV50" i="4"/>
  <c r="AV51" i="4" s="1"/>
  <c r="AU50" i="4"/>
  <c r="AU51" i="4" s="1"/>
  <c r="AT50" i="4"/>
  <c r="AT51" i="4" s="1"/>
  <c r="AS50" i="4"/>
  <c r="AS51" i="4" s="1"/>
  <c r="AR50" i="4"/>
  <c r="AR51" i="4" s="1"/>
  <c r="AQ50" i="4"/>
  <c r="AQ51" i="4" s="1"/>
  <c r="AP50" i="4"/>
  <c r="AP51" i="4" s="1"/>
  <c r="AO50" i="4"/>
  <c r="AO51" i="4" s="1"/>
  <c r="AN50" i="4"/>
  <c r="AN51" i="4" s="1"/>
  <c r="AM50" i="4"/>
  <c r="AM51" i="4" s="1"/>
  <c r="AL50" i="4"/>
  <c r="AL51" i="4" s="1"/>
  <c r="AK50" i="4"/>
  <c r="AK51" i="4" s="1"/>
  <c r="AJ50" i="4"/>
  <c r="AJ51" i="4" s="1"/>
  <c r="AI50" i="4"/>
  <c r="AI51" i="4" s="1"/>
  <c r="AH50" i="4"/>
  <c r="AH51" i="4" s="1"/>
  <c r="AG50" i="4"/>
  <c r="AG51" i="4" s="1"/>
  <c r="AF50" i="4"/>
  <c r="AF51" i="4" s="1"/>
  <c r="AE50" i="4"/>
  <c r="AE51" i="4" s="1"/>
  <c r="AD50" i="4"/>
  <c r="AD51" i="4" s="1"/>
  <c r="AC50" i="4"/>
  <c r="AC51" i="4" s="1"/>
  <c r="AB50" i="4"/>
  <c r="AB51" i="4" s="1"/>
  <c r="AA50" i="4"/>
  <c r="AA51" i="4" s="1"/>
  <c r="Z50" i="4"/>
  <c r="Z51" i="4" s="1"/>
  <c r="Y50" i="4"/>
  <c r="Y51" i="4" s="1"/>
  <c r="X50" i="4"/>
  <c r="X51" i="4" s="1"/>
  <c r="W50" i="4"/>
  <c r="W51" i="4" s="1"/>
  <c r="V50" i="4"/>
  <c r="V51" i="4" s="1"/>
  <c r="U50" i="4"/>
  <c r="U51" i="4" s="1"/>
  <c r="T50" i="4"/>
  <c r="T51" i="4" s="1"/>
  <c r="S50" i="4"/>
  <c r="S51" i="4" s="1"/>
  <c r="R50" i="4"/>
  <c r="R51" i="4" s="1"/>
  <c r="Q50" i="4"/>
  <c r="Q51" i="4" s="1"/>
  <c r="P50" i="4"/>
  <c r="P51" i="4" s="1"/>
  <c r="O50" i="4"/>
  <c r="O51" i="4" s="1"/>
  <c r="N50" i="4"/>
  <c r="N51" i="4" s="1"/>
  <c r="M50" i="4"/>
  <c r="M51" i="4" s="1"/>
  <c r="L50" i="4"/>
  <c r="L51" i="4" s="1"/>
  <c r="K50" i="4"/>
  <c r="K51" i="4" s="1"/>
  <c r="J50" i="4"/>
  <c r="J51" i="4" s="1"/>
  <c r="I50" i="4"/>
  <c r="I51" i="4" s="1"/>
  <c r="H50" i="4"/>
  <c r="H51" i="4" s="1"/>
  <c r="G50" i="4"/>
  <c r="G51" i="4" s="1"/>
  <c r="F50" i="4"/>
  <c r="F51" i="4" s="1"/>
  <c r="E50" i="4"/>
  <c r="E51" i="4" s="1"/>
  <c r="D50" i="4"/>
  <c r="D51" i="4" s="1"/>
  <c r="GC50" i="4" l="1"/>
  <c r="GE50" i="4" s="1"/>
  <c r="ES96" i="4"/>
  <c r="ET96" i="4"/>
  <c r="AY51" i="4"/>
  <c r="ES36" i="4"/>
  <c r="ES89" i="4" s="1"/>
  <c r="ET36" i="4"/>
  <c r="ET89" i="4" s="1"/>
  <c r="EU8" i="4"/>
  <c r="ET145" i="4"/>
  <c r="ET131" i="4"/>
  <c r="ET8" i="4"/>
  <c r="ET128" i="4"/>
  <c r="ET138" i="4"/>
  <c r="ET129" i="4"/>
  <c r="ES128" i="4"/>
  <c r="ES145" i="4"/>
  <c r="ES138" i="4"/>
  <c r="ES129" i="4"/>
  <c r="ES131" i="4"/>
  <c r="ER6" i="4"/>
  <c r="ES8" i="4" l="1"/>
  <c r="FD7" i="4"/>
  <c r="ET90" i="4"/>
  <c r="ET127" i="4"/>
  <c r="ES90" i="4"/>
  <c r="ES127" i="4"/>
  <c r="EI136" i="4"/>
  <c r="EI141" i="4"/>
  <c r="EI143" i="4"/>
  <c r="ER150" i="4"/>
  <c r="ER148" i="4"/>
  <c r="ER143" i="4"/>
  <c r="ER141" i="4"/>
  <c r="ER136" i="4"/>
  <c r="ER134" i="4"/>
  <c r="ER123" i="4"/>
  <c r="EI138" i="4" l="1"/>
  <c r="ER145" i="4"/>
  <c r="ER129" i="4"/>
  <c r="ER138" i="4"/>
  <c r="ER131" i="4"/>
  <c r="ER128" i="4"/>
  <c r="ER127" i="4" l="1"/>
  <c r="ER79" i="4" l="1"/>
  <c r="ER73" i="4"/>
  <c r="EO73" i="4"/>
  <c r="ER37" i="4"/>
  <c r="ER18" i="4"/>
  <c r="ER15" i="4"/>
  <c r="ER13" i="4"/>
  <c r="ER93" i="4" l="1"/>
  <c r="ER36" i="4"/>
  <c r="ER80" i="4"/>
  <c r="ER63" i="4"/>
  <c r="ER58" i="4"/>
  <c r="ER44" i="4"/>
  <c r="EQ18" i="4"/>
  <c r="EO6" i="4"/>
  <c r="EP6" i="4"/>
  <c r="ER96" i="4" l="1"/>
  <c r="ER94" i="4"/>
  <c r="ER89" i="4"/>
  <c r="FB7" i="4"/>
  <c r="FA7" i="4"/>
  <c r="EQ8" i="4"/>
  <c r="ER8" i="4"/>
  <c r="EQ96" i="4"/>
  <c r="EQ138" i="4"/>
  <c r="ER90" i="4" l="1"/>
  <c r="EQ90" i="4"/>
  <c r="EP8" i="4" l="1"/>
  <c r="EP143" i="4"/>
  <c r="EP134" i="4"/>
  <c r="EP136" i="4"/>
  <c r="EO134" i="4"/>
  <c r="EO150" i="4"/>
  <c r="EP150" i="4"/>
  <c r="EO148" i="4"/>
  <c r="EP148" i="4"/>
  <c r="EO143" i="4"/>
  <c r="EO141" i="4"/>
  <c r="EP141" i="4"/>
  <c r="EO136" i="4"/>
  <c r="EP123" i="4"/>
  <c r="EO123" i="4"/>
  <c r="EN123" i="4"/>
  <c r="EP79" i="4"/>
  <c r="EP80" i="4" s="1"/>
  <c r="EO79" i="4"/>
  <c r="EO80" i="4" s="1"/>
  <c r="EN79" i="4"/>
  <c r="EP73" i="4"/>
  <c r="EO63" i="4"/>
  <c r="EP145" i="4" l="1"/>
  <c r="EO128" i="4"/>
  <c r="EO138" i="4"/>
  <c r="EP131" i="4"/>
  <c r="EP138" i="4"/>
  <c r="EO131" i="4"/>
  <c r="EP128" i="4"/>
  <c r="EO145" i="4"/>
  <c r="EP129" i="4"/>
  <c r="EO129" i="4"/>
  <c r="EP63" i="4"/>
  <c r="EN90" i="4" l="1"/>
  <c r="EO127" i="4"/>
  <c r="EP127" i="4"/>
  <c r="EO57" i="4" l="1"/>
  <c r="EO58" i="4" s="1"/>
  <c r="EP57" i="4"/>
  <c r="EP58" i="4" s="1"/>
  <c r="EN57" i="4"/>
  <c r="EN43" i="4"/>
  <c r="EO43" i="4"/>
  <c r="EO44" i="4" s="1"/>
  <c r="EP43" i="4"/>
  <c r="EP44" i="4" s="1"/>
  <c r="EP37" i="4" l="1"/>
  <c r="EP93" i="4" s="1"/>
  <c r="EP94" i="4" s="1"/>
  <c r="EO37" i="4"/>
  <c r="EO93" i="4" s="1"/>
  <c r="EO94" i="4" s="1"/>
  <c r="EP18" i="4"/>
  <c r="EO18" i="4"/>
  <c r="EP15" i="4"/>
  <c r="EP13" i="4"/>
  <c r="EO36" i="4" l="1"/>
  <c r="EO89" i="4" s="1"/>
  <c r="EP36" i="4"/>
  <c r="EP89" i="4" s="1"/>
  <c r="EN96" i="4"/>
  <c r="EN80" i="4"/>
  <c r="EN63" i="4"/>
  <c r="EN58" i="4"/>
  <c r="EN44" i="4"/>
  <c r="EN18" i="4"/>
  <c r="EN16" i="4"/>
  <c r="EN15" i="4"/>
  <c r="EN13" i="4"/>
  <c r="EN14" i="4"/>
  <c r="EN6" i="4"/>
  <c r="EP96" i="4" l="1"/>
  <c r="EO96" i="4"/>
  <c r="EZ7" i="4"/>
  <c r="EO8" i="4"/>
  <c r="EN150" i="4"/>
  <c r="EN148" i="4"/>
  <c r="EN143" i="4"/>
  <c r="EN141" i="4"/>
  <c r="EN136" i="4"/>
  <c r="EN134" i="4"/>
  <c r="EN73" i="4"/>
  <c r="EP90" i="4" l="1"/>
  <c r="EO90" i="4"/>
  <c r="EN145" i="4"/>
  <c r="EN128" i="4"/>
  <c r="EN138" i="4"/>
  <c r="EN129" i="4"/>
  <c r="EN131" i="4"/>
  <c r="EN127" i="4" l="1"/>
  <c r="EM18" i="4"/>
  <c r="EM16" i="4"/>
  <c r="EM15" i="4"/>
  <c r="EM13" i="4"/>
  <c r="EM14" i="4"/>
  <c r="EM6" i="4"/>
  <c r="EM150" i="4"/>
  <c r="EM148" i="4"/>
  <c r="EM143" i="4"/>
  <c r="EM141" i="4"/>
  <c r="EM136" i="4"/>
  <c r="EM134" i="4"/>
  <c r="EM123" i="4"/>
  <c r="EM79" i="4"/>
  <c r="EM80" i="4" s="1"/>
  <c r="EM73" i="4"/>
  <c r="EM63" i="4"/>
  <c r="EM57" i="4"/>
  <c r="EM58" i="4" s="1"/>
  <c r="EM43" i="4"/>
  <c r="EM44" i="4" s="1"/>
  <c r="EM37" i="4"/>
  <c r="EM93" i="4" s="1"/>
  <c r="EM94" i="4" s="1"/>
  <c r="EM96" i="4" l="1"/>
  <c r="EM36" i="4"/>
  <c r="EM89" i="4" s="1"/>
  <c r="EY7" i="4"/>
  <c r="EM129" i="4"/>
  <c r="EM128" i="4"/>
  <c r="EM138" i="4"/>
  <c r="EM145" i="4"/>
  <c r="EN8" i="4"/>
  <c r="EM131" i="4"/>
  <c r="EL150" i="4"/>
  <c r="EL148" i="4"/>
  <c r="EL143" i="4"/>
  <c r="EL141" i="4"/>
  <c r="EL136" i="4"/>
  <c r="EL134" i="4"/>
  <c r="EL123" i="4"/>
  <c r="EL79" i="4"/>
  <c r="EL80" i="4" s="1"/>
  <c r="EL73" i="4"/>
  <c r="EL57" i="4"/>
  <c r="EL58" i="4" s="1"/>
  <c r="EL43" i="4"/>
  <c r="EL44" i="4" s="1"/>
  <c r="EL18" i="4"/>
  <c r="EL16" i="4"/>
  <c r="EL15" i="4"/>
  <c r="EL13" i="4"/>
  <c r="EL14" i="4"/>
  <c r="EL6" i="4"/>
  <c r="EL93" i="4" l="1"/>
  <c r="EL94" i="4" s="1"/>
  <c r="EX7" i="4"/>
  <c r="EM8" i="4"/>
  <c r="EM127" i="4"/>
  <c r="EL145" i="4"/>
  <c r="EL63" i="4"/>
  <c r="EL138" i="4"/>
  <c r="EL129" i="4"/>
  <c r="EL128" i="4"/>
  <c r="EL131" i="4"/>
  <c r="EL96" i="4" l="1"/>
  <c r="EL89" i="4"/>
  <c r="EM90" i="4"/>
  <c r="EL127" i="4"/>
  <c r="EK18" i="4"/>
  <c r="EK16" i="4"/>
  <c r="EK15" i="4"/>
  <c r="EK13" i="4"/>
  <c r="EK14" i="4"/>
  <c r="EK6" i="4"/>
  <c r="EK150" i="4"/>
  <c r="EK148" i="4"/>
  <c r="EK143" i="4"/>
  <c r="EK141" i="4"/>
  <c r="EK136" i="4"/>
  <c r="EK134" i="4"/>
  <c r="EK123" i="4"/>
  <c r="EK79" i="4"/>
  <c r="EK80" i="4" s="1"/>
  <c r="EK73" i="4"/>
  <c r="EK63" i="4"/>
  <c r="EK57" i="4"/>
  <c r="EK58" i="4" s="1"/>
  <c r="EK43" i="4"/>
  <c r="EK44" i="4" s="1"/>
  <c r="EK37" i="4"/>
  <c r="EK93" i="4" s="1"/>
  <c r="EK94" i="4" s="1"/>
  <c r="EK96" i="4" l="1"/>
  <c r="EL90" i="4"/>
  <c r="EK36" i="4"/>
  <c r="EK89" i="4" s="1"/>
  <c r="EW7" i="4"/>
  <c r="EK138" i="4"/>
  <c r="EK145" i="4"/>
  <c r="EL8" i="4"/>
  <c r="EK128" i="4"/>
  <c r="EK129" i="4"/>
  <c r="EK131" i="4"/>
  <c r="BE123" i="4"/>
  <c r="BE134" i="4"/>
  <c r="BE136" i="4"/>
  <c r="BE141" i="4"/>
  <c r="BE143" i="4"/>
  <c r="BE148" i="4"/>
  <c r="BE150" i="4"/>
  <c r="BE138" i="4" l="1"/>
  <c r="BE145" i="4"/>
  <c r="EK127" i="4"/>
  <c r="BE131" i="4"/>
  <c r="BE128" i="4"/>
  <c r="BE129" i="4"/>
  <c r="EK90" i="4" l="1"/>
  <c r="BE127" i="4"/>
  <c r="P18" i="4"/>
  <c r="EJ18" i="4" l="1"/>
  <c r="EJ16" i="4"/>
  <c r="EJ15" i="4"/>
  <c r="EJ13" i="4"/>
  <c r="EJ14" i="4"/>
  <c r="EJ6" i="4"/>
  <c r="EJ150" i="4"/>
  <c r="EJ148" i="4"/>
  <c r="EJ143" i="4"/>
  <c r="EJ141" i="4"/>
  <c r="EJ136" i="4"/>
  <c r="EJ134" i="4"/>
  <c r="EJ123" i="4"/>
  <c r="EJ79" i="4"/>
  <c r="EJ73" i="4"/>
  <c r="EJ63" i="4"/>
  <c r="EJ57" i="4"/>
  <c r="EJ58" i="4" s="1"/>
  <c r="EJ43" i="4"/>
  <c r="EJ44" i="4" s="1"/>
  <c r="EJ37" i="4"/>
  <c r="EJ93" i="4" s="1"/>
  <c r="EJ94" i="4" s="1"/>
  <c r="AR150" i="4"/>
  <c r="EJ96" i="4" l="1"/>
  <c r="EJ36" i="4"/>
  <c r="EJ89" i="4" s="1"/>
  <c r="EV7" i="4"/>
  <c r="EJ145" i="4"/>
  <c r="EK8" i="4"/>
  <c r="EJ80" i="4"/>
  <c r="EJ129" i="4"/>
  <c r="EJ128" i="4"/>
  <c r="EJ138" i="4"/>
  <c r="EJ131" i="4"/>
  <c r="CU14" i="4"/>
  <c r="CU15" i="4"/>
  <c r="CU16" i="4"/>
  <c r="CU18" i="4"/>
  <c r="CU37" i="4"/>
  <c r="DG14" i="4"/>
  <c r="DG15" i="4"/>
  <c r="DG16" i="4"/>
  <c r="DG18" i="4"/>
  <c r="CU93" i="4" l="1"/>
  <c r="CU94" i="4" s="1"/>
  <c r="CU36" i="4"/>
  <c r="EJ90" i="4"/>
  <c r="EJ127" i="4"/>
  <c r="EI18" i="4"/>
  <c r="EI16" i="4"/>
  <c r="EI15" i="4"/>
  <c r="EI14" i="4"/>
  <c r="CU89" i="4" l="1"/>
  <c r="EI150" i="4"/>
  <c r="EI148" i="4"/>
  <c r="EI134" i="4"/>
  <c r="EI123" i="4"/>
  <c r="EI79" i="4"/>
  <c r="EI73" i="4"/>
  <c r="EI63" i="4"/>
  <c r="EI57" i="4"/>
  <c r="EI58" i="4" s="1"/>
  <c r="EI43" i="4"/>
  <c r="EI44" i="4" s="1"/>
  <c r="EI37" i="4"/>
  <c r="EI93" i="4" s="1"/>
  <c r="EI94" i="4" s="1"/>
  <c r="EI13" i="4"/>
  <c r="EH18" i="4"/>
  <c r="EH16" i="4"/>
  <c r="EH15" i="4"/>
  <c r="EH14" i="4"/>
  <c r="EI36" i="4" l="1"/>
  <c r="EI89" i="4" s="1"/>
  <c r="EI145" i="4"/>
  <c r="EI80" i="4"/>
  <c r="EI96" i="4"/>
  <c r="EI129" i="4"/>
  <c r="EI128" i="4"/>
  <c r="EI6" i="4"/>
  <c r="EI131" i="4"/>
  <c r="EH150" i="4"/>
  <c r="EH148" i="4"/>
  <c r="EH143" i="4"/>
  <c r="EH141" i="4"/>
  <c r="EH136" i="4"/>
  <c r="EH134" i="4"/>
  <c r="EH123" i="4"/>
  <c r="EH79" i="4"/>
  <c r="EH73" i="4"/>
  <c r="EH63" i="4"/>
  <c r="EH57" i="4"/>
  <c r="EH58" i="4" s="1"/>
  <c r="EH43" i="4"/>
  <c r="EH44" i="4" s="1"/>
  <c r="EH37" i="4"/>
  <c r="EH93" i="4" s="1"/>
  <c r="EH94" i="4" s="1"/>
  <c r="EG18" i="4"/>
  <c r="EG16" i="4"/>
  <c r="EG15" i="4"/>
  <c r="EG150" i="4"/>
  <c r="EG148" i="4"/>
  <c r="EG143" i="4"/>
  <c r="EG141" i="4"/>
  <c r="EG136" i="4"/>
  <c r="EG134" i="4"/>
  <c r="EG123" i="4"/>
  <c r="EG79" i="4"/>
  <c r="EG73" i="4"/>
  <c r="EG63" i="4"/>
  <c r="EG57" i="4"/>
  <c r="EG58" i="4" s="1"/>
  <c r="EG43" i="4"/>
  <c r="EG44" i="4" s="1"/>
  <c r="EG37" i="4"/>
  <c r="EG93" i="4" s="1"/>
  <c r="EG94" i="4" s="1"/>
  <c r="EG14" i="4"/>
  <c r="EG6" i="4"/>
  <c r="EF18" i="4"/>
  <c r="EF16" i="4"/>
  <c r="EF15" i="4"/>
  <c r="EF150" i="4"/>
  <c r="EF148" i="4"/>
  <c r="EF143" i="4"/>
  <c r="EF141" i="4"/>
  <c r="EF136" i="4"/>
  <c r="EF134" i="4"/>
  <c r="EF123" i="4"/>
  <c r="EF79" i="4"/>
  <c r="EF73" i="4"/>
  <c r="EF63" i="4"/>
  <c r="EF57" i="4"/>
  <c r="EF58" i="4" s="1"/>
  <c r="EF43" i="4"/>
  <c r="EF44" i="4" s="1"/>
  <c r="EF37" i="4"/>
  <c r="EF93" i="4" s="1"/>
  <c r="EF94" i="4" s="1"/>
  <c r="EF14" i="4"/>
  <c r="EF6" i="4"/>
  <c r="EE150" i="4"/>
  <c r="EE148" i="4"/>
  <c r="EE143" i="4"/>
  <c r="EE141" i="4"/>
  <c r="EE136" i="4"/>
  <c r="EE134" i="4"/>
  <c r="EE123" i="4"/>
  <c r="EE79" i="4"/>
  <c r="EE73" i="4"/>
  <c r="EE63" i="4"/>
  <c r="EE57" i="4"/>
  <c r="EE58" i="4" s="1"/>
  <c r="EE43" i="4"/>
  <c r="EE44" i="4" s="1"/>
  <c r="EE37" i="4"/>
  <c r="EE18" i="4"/>
  <c r="EE16" i="4"/>
  <c r="EE15" i="4"/>
  <c r="EE14" i="4"/>
  <c r="EE6" i="4"/>
  <c r="ED18" i="4"/>
  <c r="ED16" i="4"/>
  <c r="ED15" i="4"/>
  <c r="ED14" i="4"/>
  <c r="ED150" i="4"/>
  <c r="ED148" i="4"/>
  <c r="ED143" i="4"/>
  <c r="ED141" i="4"/>
  <c r="ED136" i="4"/>
  <c r="ED134" i="4"/>
  <c r="ED123" i="4"/>
  <c r="ED79" i="4"/>
  <c r="ED73" i="4"/>
  <c r="ED63" i="4"/>
  <c r="ED57" i="4"/>
  <c r="ED58" i="4" s="1"/>
  <c r="ED43" i="4"/>
  <c r="ED44" i="4" s="1"/>
  <c r="ED37" i="4"/>
  <c r="ED93" i="4" s="1"/>
  <c r="ED94" i="4" s="1"/>
  <c r="EE93" i="4" l="1"/>
  <c r="ED36" i="4"/>
  <c r="ED89" i="4" s="1"/>
  <c r="EE36" i="4"/>
  <c r="EH36" i="4"/>
  <c r="EH89" i="4" s="1"/>
  <c r="EF36" i="4"/>
  <c r="EF89" i="4" s="1"/>
  <c r="EG36" i="4"/>
  <c r="EG89" i="4" s="1"/>
  <c r="EU7" i="4"/>
  <c r="ER7" i="4"/>
  <c r="EQ7" i="4"/>
  <c r="ES7" i="4"/>
  <c r="EF96" i="4"/>
  <c r="EG96" i="4"/>
  <c r="ED145" i="4"/>
  <c r="EJ8" i="4"/>
  <c r="EI90" i="4"/>
  <c r="EF138" i="4"/>
  <c r="EG80" i="4"/>
  <c r="ED80" i="4"/>
  <c r="EH80" i="4"/>
  <c r="EF80" i="4"/>
  <c r="EE80" i="4"/>
  <c r="EF8" i="4"/>
  <c r="EH138" i="4"/>
  <c r="EG8" i="4"/>
  <c r="ED138" i="4"/>
  <c r="EE131" i="4"/>
  <c r="EI127" i="4"/>
  <c r="EE13" i="4"/>
  <c r="EH145" i="4"/>
  <c r="EH128" i="4"/>
  <c r="EH96" i="4"/>
  <c r="EH6" i="4"/>
  <c r="EH13" i="4"/>
  <c r="EH129" i="4"/>
  <c r="EG13" i="4"/>
  <c r="EH131" i="4"/>
  <c r="EG145" i="4"/>
  <c r="EG138" i="4"/>
  <c r="EG131" i="4"/>
  <c r="EG129" i="4"/>
  <c r="EF13" i="4"/>
  <c r="EG128" i="4"/>
  <c r="EF145" i="4"/>
  <c r="EF129" i="4"/>
  <c r="EF131" i="4"/>
  <c r="EF128" i="4"/>
  <c r="ED96" i="4"/>
  <c r="EE145" i="4"/>
  <c r="EE138" i="4"/>
  <c r="EE129" i="4"/>
  <c r="EE128" i="4"/>
  <c r="ED129" i="4"/>
  <c r="ED128" i="4"/>
  <c r="ED131" i="4"/>
  <c r="EE96" i="4" l="1"/>
  <c r="EE94" i="4"/>
  <c r="EE89" i="4"/>
  <c r="EE90" i="4" s="1"/>
  <c r="ET7" i="4"/>
  <c r="EI8" i="4"/>
  <c r="EH90" i="4"/>
  <c r="EH8" i="4"/>
  <c r="ED127" i="4"/>
  <c r="EH127" i="4"/>
  <c r="EG127" i="4"/>
  <c r="EF90" i="4"/>
  <c r="EF127" i="4"/>
  <c r="EE127" i="4"/>
  <c r="EC18" i="4"/>
  <c r="EC16" i="4"/>
  <c r="EC15" i="4"/>
  <c r="EC14" i="4"/>
  <c r="EC150" i="4"/>
  <c r="EC148" i="4"/>
  <c r="EC143" i="4"/>
  <c r="EC141" i="4"/>
  <c r="EC136" i="4"/>
  <c r="EC134" i="4"/>
  <c r="EC123" i="4"/>
  <c r="EC79" i="4"/>
  <c r="EC73" i="4"/>
  <c r="EC63" i="4"/>
  <c r="EC57" i="4"/>
  <c r="EC58" i="4" s="1"/>
  <c r="EC43" i="4"/>
  <c r="EC44" i="4" s="1"/>
  <c r="EC37" i="4"/>
  <c r="EC93" i="4" s="1"/>
  <c r="EC94" i="4" s="1"/>
  <c r="EB18" i="4"/>
  <c r="EB16" i="4"/>
  <c r="EB15" i="4"/>
  <c r="EB14" i="4"/>
  <c r="EB150" i="4"/>
  <c r="EB148" i="4"/>
  <c r="EB143" i="4"/>
  <c r="EB141" i="4"/>
  <c r="EB136" i="4"/>
  <c r="EB134" i="4"/>
  <c r="EB123" i="4"/>
  <c r="EB79" i="4"/>
  <c r="EB73" i="4"/>
  <c r="EB63" i="4"/>
  <c r="EB57" i="4"/>
  <c r="EB58" i="4" s="1"/>
  <c r="EB43" i="4"/>
  <c r="EB44" i="4" s="1"/>
  <c r="EB37" i="4"/>
  <c r="EB93" i="4" s="1"/>
  <c r="EB94" i="4" s="1"/>
  <c r="EA18" i="4"/>
  <c r="EA16" i="4"/>
  <c r="EA15" i="4"/>
  <c r="EA14" i="4"/>
  <c r="EA150" i="4"/>
  <c r="EA148" i="4"/>
  <c r="EA143" i="4"/>
  <c r="EA141" i="4"/>
  <c r="EA136" i="4"/>
  <c r="EA134" i="4"/>
  <c r="EA123" i="4"/>
  <c r="EA79" i="4"/>
  <c r="EA73" i="4"/>
  <c r="EA63" i="4"/>
  <c r="EA57" i="4"/>
  <c r="EA58" i="4" s="1"/>
  <c r="EA43" i="4"/>
  <c r="EA44" i="4" s="1"/>
  <c r="EA37" i="4"/>
  <c r="EA93" i="4" s="1"/>
  <c r="EA94" i="4" s="1"/>
  <c r="DZ150" i="4"/>
  <c r="DZ148" i="4"/>
  <c r="DZ143" i="4"/>
  <c r="DZ141" i="4"/>
  <c r="DZ136" i="4"/>
  <c r="DZ134" i="4"/>
  <c r="DZ123" i="4"/>
  <c r="DZ79" i="4"/>
  <c r="DZ80" i="4" s="1"/>
  <c r="DZ73" i="4"/>
  <c r="DZ63" i="4"/>
  <c r="DZ57" i="4"/>
  <c r="DZ58" i="4" s="1"/>
  <c r="DZ43" i="4"/>
  <c r="DZ44" i="4" s="1"/>
  <c r="DZ37" i="4"/>
  <c r="DZ93" i="4" s="1"/>
  <c r="DZ94" i="4" s="1"/>
  <c r="DZ18" i="4"/>
  <c r="DZ16" i="4"/>
  <c r="DZ15" i="4"/>
  <c r="DZ14" i="4"/>
  <c r="EG90" i="4" l="1"/>
  <c r="ED90" i="4"/>
  <c r="DZ36" i="4"/>
  <c r="DZ89" i="4" s="1"/>
  <c r="EB36" i="4"/>
  <c r="EB89" i="4" s="1"/>
  <c r="EA36" i="4"/>
  <c r="EA89" i="4" s="1"/>
  <c r="EC36" i="4"/>
  <c r="EC89" i="4" s="1"/>
  <c r="EC96" i="4"/>
  <c r="EA96" i="4"/>
  <c r="EB96" i="4"/>
  <c r="EC138" i="4"/>
  <c r="EC80" i="4"/>
  <c r="EA80" i="4"/>
  <c r="EB80" i="4"/>
  <c r="EA145" i="4"/>
  <c r="EC145" i="4"/>
  <c r="EC131" i="4"/>
  <c r="EC129" i="4"/>
  <c r="EC128" i="4"/>
  <c r="EB145" i="4"/>
  <c r="EB128" i="4"/>
  <c r="EB138" i="4"/>
  <c r="EB129" i="4"/>
  <c r="EB131" i="4"/>
  <c r="EA138" i="4"/>
  <c r="EA129" i="4"/>
  <c r="EA128" i="4"/>
  <c r="EA131" i="4"/>
  <c r="DZ145" i="4"/>
  <c r="DZ138" i="4"/>
  <c r="DZ128" i="4"/>
  <c r="DZ129" i="4"/>
  <c r="DZ96" i="4"/>
  <c r="DZ131" i="4"/>
  <c r="DZ90" i="4" l="1"/>
  <c r="EB184" i="4"/>
  <c r="EC184" i="4"/>
  <c r="EA184" i="4"/>
  <c r="EA127" i="4"/>
  <c r="EC127" i="4"/>
  <c r="EB127" i="4"/>
  <c r="DZ127" i="4"/>
  <c r="EB90" i="4" l="1"/>
  <c r="EA90" i="4"/>
  <c r="EC90" i="4"/>
  <c r="DZ184" i="4"/>
  <c r="DY18" i="4"/>
  <c r="DY16" i="4"/>
  <c r="DY15" i="4"/>
  <c r="DX14" i="4"/>
  <c r="DY150" i="4" l="1"/>
  <c r="DY148" i="4"/>
  <c r="DY143" i="4"/>
  <c r="DY141" i="4"/>
  <c r="DY136" i="4"/>
  <c r="DY134" i="4"/>
  <c r="DY123" i="4"/>
  <c r="DY91" i="4"/>
  <c r="DY79" i="4"/>
  <c r="DY73" i="4"/>
  <c r="DY63" i="4"/>
  <c r="DY57" i="4"/>
  <c r="DY58" i="4" s="1"/>
  <c r="DY43" i="4"/>
  <c r="DY44" i="4" s="1"/>
  <c r="DY37" i="4"/>
  <c r="DY93" i="4" s="1"/>
  <c r="DY94" i="4" s="1"/>
  <c r="DY14" i="4"/>
  <c r="DY96" i="4" l="1"/>
  <c r="DY36" i="4"/>
  <c r="DY89" i="4" s="1"/>
  <c r="DY138" i="4"/>
  <c r="DY80" i="4"/>
  <c r="DY145" i="4"/>
  <c r="DY128" i="4"/>
  <c r="DY129" i="4"/>
  <c r="DY131" i="4"/>
  <c r="DX18" i="4"/>
  <c r="DX16" i="4"/>
  <c r="DX15" i="4"/>
  <c r="DY127" i="4" l="1"/>
  <c r="DX150" i="4"/>
  <c r="DX148" i="4"/>
  <c r="DX143" i="4"/>
  <c r="DX141" i="4"/>
  <c r="DX136" i="4"/>
  <c r="DX134" i="4"/>
  <c r="DX123" i="4"/>
  <c r="DX91" i="4"/>
  <c r="DX79" i="4"/>
  <c r="DX73" i="4"/>
  <c r="DX63" i="4"/>
  <c r="DX57" i="4"/>
  <c r="DX58" i="4" s="1"/>
  <c r="DX43" i="4"/>
  <c r="DX44" i="4" s="1"/>
  <c r="DX37" i="4"/>
  <c r="DX93" i="4" s="1"/>
  <c r="DX94" i="4" s="1"/>
  <c r="DW18" i="4"/>
  <c r="DW16" i="4"/>
  <c r="DW15" i="4"/>
  <c r="DW14" i="4"/>
  <c r="DY90" i="4" l="1"/>
  <c r="DY184" i="4"/>
  <c r="DX96" i="4"/>
  <c r="DX36" i="4"/>
  <c r="DX89" i="4" s="1"/>
  <c r="DX145" i="4"/>
  <c r="DX80" i="4"/>
  <c r="DX138" i="4"/>
  <c r="DX129" i="4"/>
  <c r="DX128" i="4"/>
  <c r="DX131" i="4"/>
  <c r="DW150" i="4"/>
  <c r="DW148" i="4"/>
  <c r="DW143" i="4"/>
  <c r="DW141" i="4"/>
  <c r="DW136" i="4"/>
  <c r="DW134" i="4"/>
  <c r="DW123" i="4"/>
  <c r="DW91" i="4"/>
  <c r="DW79" i="4"/>
  <c r="DW73" i="4"/>
  <c r="DW63" i="4"/>
  <c r="DW57" i="4"/>
  <c r="DW58" i="4" s="1"/>
  <c r="DW43" i="4"/>
  <c r="DW44" i="4" s="1"/>
  <c r="DW37" i="4"/>
  <c r="DW93" i="4" s="1"/>
  <c r="DW94" i="4" s="1"/>
  <c r="DV18" i="4"/>
  <c r="DV16" i="4"/>
  <c r="DV15" i="4"/>
  <c r="DV14" i="4"/>
  <c r="DW36" i="4" l="1"/>
  <c r="DW89" i="4" s="1"/>
  <c r="DX184" i="4"/>
  <c r="DW80" i="4"/>
  <c r="DX127" i="4"/>
  <c r="DW145" i="4"/>
  <c r="DW96" i="4"/>
  <c r="DW128" i="4"/>
  <c r="DW138" i="4"/>
  <c r="DW129" i="4"/>
  <c r="DW131" i="4"/>
  <c r="DV150" i="4"/>
  <c r="DV148" i="4"/>
  <c r="DV143" i="4"/>
  <c r="DV141" i="4"/>
  <c r="DV136" i="4"/>
  <c r="DV134" i="4"/>
  <c r="DV123" i="4"/>
  <c r="DV79" i="4"/>
  <c r="DV73" i="4"/>
  <c r="DV63" i="4"/>
  <c r="DV57" i="4"/>
  <c r="DV58" i="4" s="1"/>
  <c r="DV43" i="4"/>
  <c r="DV44" i="4" s="1"/>
  <c r="DV37" i="4"/>
  <c r="DV93" i="4" s="1"/>
  <c r="DV94" i="4" s="1"/>
  <c r="DU18" i="4"/>
  <c r="DU16" i="4"/>
  <c r="DU15" i="4"/>
  <c r="DU14" i="4"/>
  <c r="DU150" i="4"/>
  <c r="DU148" i="4"/>
  <c r="DU143" i="4"/>
  <c r="DU141" i="4"/>
  <c r="DU136" i="4"/>
  <c r="DU134" i="4"/>
  <c r="DU123" i="4"/>
  <c r="DU91" i="4"/>
  <c r="DU79" i="4"/>
  <c r="DU73" i="4"/>
  <c r="DU63" i="4"/>
  <c r="DU57" i="4"/>
  <c r="DU58" i="4" s="1"/>
  <c r="DU43" i="4"/>
  <c r="DU44" i="4" s="1"/>
  <c r="DU37" i="4"/>
  <c r="DU93" i="4" s="1"/>
  <c r="DU94" i="4" s="1"/>
  <c r="DX90" i="4" l="1"/>
  <c r="DV36" i="4"/>
  <c r="DV89" i="4" s="1"/>
  <c r="DU36" i="4"/>
  <c r="DU89" i="4" s="1"/>
  <c r="DU96" i="4"/>
  <c r="DW90" i="4"/>
  <c r="DV80" i="4"/>
  <c r="DU80" i="4"/>
  <c r="DV145" i="4"/>
  <c r="DU145" i="4"/>
  <c r="DW127" i="4"/>
  <c r="DV138" i="4"/>
  <c r="DV96" i="4"/>
  <c r="DV128" i="4"/>
  <c r="DV129" i="4"/>
  <c r="DV131" i="4"/>
  <c r="DV91" i="4"/>
  <c r="DU138" i="4"/>
  <c r="DU128" i="4"/>
  <c r="DU131" i="4"/>
  <c r="DU129" i="4"/>
  <c r="DW184" i="4" l="1"/>
  <c r="DV90" i="4"/>
  <c r="DV127" i="4"/>
  <c r="DU127" i="4"/>
  <c r="DU90" i="4" l="1"/>
  <c r="DU184" i="4"/>
  <c r="DV184" i="4"/>
  <c r="DT18" i="4"/>
  <c r="DT16" i="4"/>
  <c r="DT15" i="4"/>
  <c r="DT14" i="4"/>
  <c r="DT150" i="4" l="1"/>
  <c r="DT148" i="4"/>
  <c r="DT143" i="4"/>
  <c r="DT141" i="4"/>
  <c r="DT136" i="4"/>
  <c r="DT134" i="4"/>
  <c r="DT123" i="4"/>
  <c r="DT91" i="4"/>
  <c r="DT79" i="4"/>
  <c r="DT73" i="4"/>
  <c r="DT63" i="4"/>
  <c r="DT57" i="4"/>
  <c r="DT58" i="4" s="1"/>
  <c r="DT43" i="4"/>
  <c r="DT44" i="4" s="1"/>
  <c r="DT37" i="4"/>
  <c r="DT93" i="4" s="1"/>
  <c r="DT94" i="4" s="1"/>
  <c r="DT96" i="4" l="1"/>
  <c r="DT36" i="4"/>
  <c r="DT89" i="4" s="1"/>
  <c r="DT131" i="4"/>
  <c r="DT80" i="4"/>
  <c r="DT145" i="4"/>
  <c r="DT138" i="4"/>
  <c r="DT129" i="4"/>
  <c r="DT128" i="4"/>
  <c r="DT127" i="4" l="1"/>
  <c r="DS150" i="4"/>
  <c r="DS148" i="4"/>
  <c r="DS143" i="4"/>
  <c r="DS141" i="4"/>
  <c r="DS136" i="4"/>
  <c r="DS134" i="4"/>
  <c r="DS123" i="4"/>
  <c r="DS73" i="4"/>
  <c r="DS63" i="4"/>
  <c r="DS57" i="4"/>
  <c r="DS58" i="4" s="1"/>
  <c r="DS43" i="4"/>
  <c r="DS44" i="4" s="1"/>
  <c r="DS37" i="4"/>
  <c r="DS18" i="4"/>
  <c r="DS16" i="4"/>
  <c r="DS15" i="4"/>
  <c r="DS14" i="4"/>
  <c r="DR18" i="4"/>
  <c r="DR16" i="4"/>
  <c r="DR15" i="4"/>
  <c r="DR14" i="4"/>
  <c r="DS93" i="4" l="1"/>
  <c r="DS94" i="4" s="1"/>
  <c r="DT90" i="4"/>
  <c r="DT184" i="4"/>
  <c r="DS36" i="4"/>
  <c r="DS80" i="4"/>
  <c r="DS138" i="4"/>
  <c r="DS145" i="4"/>
  <c r="DS129" i="4"/>
  <c r="DS131" i="4"/>
  <c r="DS91" i="4"/>
  <c r="DS128" i="4"/>
  <c r="DR150" i="4"/>
  <c r="DR148" i="4"/>
  <c r="DR143" i="4"/>
  <c r="DR141" i="4"/>
  <c r="DR136" i="4"/>
  <c r="DR134" i="4"/>
  <c r="DR123" i="4"/>
  <c r="DR91" i="4"/>
  <c r="DR79" i="4"/>
  <c r="DR73" i="4"/>
  <c r="DR63" i="4"/>
  <c r="DR57" i="4"/>
  <c r="DR58" i="4" s="1"/>
  <c r="DR43" i="4"/>
  <c r="DR44" i="4" s="1"/>
  <c r="DR37" i="4"/>
  <c r="DR93" i="4" s="1"/>
  <c r="DR94" i="4" s="1"/>
  <c r="DR13" i="4"/>
  <c r="DQ18" i="4"/>
  <c r="DQ16" i="4"/>
  <c r="DQ15" i="4"/>
  <c r="DQ14" i="4"/>
  <c r="DS96" i="4" l="1"/>
  <c r="DS89" i="4"/>
  <c r="DS90" i="4" s="1"/>
  <c r="DR36" i="4"/>
  <c r="DR89" i="4" s="1"/>
  <c r="DR80" i="4"/>
  <c r="DR145" i="4"/>
  <c r="DS127" i="4"/>
  <c r="DR96" i="4"/>
  <c r="DR138" i="4"/>
  <c r="DR129" i="4"/>
  <c r="DR128" i="4"/>
  <c r="DR131" i="4"/>
  <c r="DR6" i="4"/>
  <c r="DQ150" i="4"/>
  <c r="DQ148" i="4"/>
  <c r="DQ143" i="4"/>
  <c r="DQ141" i="4"/>
  <c r="DQ136" i="4"/>
  <c r="DQ134" i="4"/>
  <c r="DQ123" i="4"/>
  <c r="DQ91" i="4"/>
  <c r="DQ79" i="4"/>
  <c r="DQ73" i="4"/>
  <c r="DQ63" i="4"/>
  <c r="DQ57" i="4"/>
  <c r="DQ58" i="4" s="1"/>
  <c r="DQ43" i="4"/>
  <c r="DQ44" i="4" s="1"/>
  <c r="DQ37" i="4"/>
  <c r="DQ93" i="4" s="1"/>
  <c r="DQ94" i="4" s="1"/>
  <c r="DQ13" i="4"/>
  <c r="DP18" i="4"/>
  <c r="DP16" i="4"/>
  <c r="DP15" i="4"/>
  <c r="DP14" i="4"/>
  <c r="DS184" i="4" l="1"/>
  <c r="DQ36" i="4"/>
  <c r="DQ89" i="4" s="1"/>
  <c r="DR127" i="4"/>
  <c r="DQ138" i="4"/>
  <c r="DQ80" i="4"/>
  <c r="DQ145" i="4"/>
  <c r="DQ96" i="4"/>
  <c r="DQ129" i="4"/>
  <c r="DQ128" i="4"/>
  <c r="DQ6" i="4"/>
  <c r="DQ131" i="4"/>
  <c r="DP150" i="4"/>
  <c r="DP148" i="4"/>
  <c r="DP143" i="4"/>
  <c r="DP141" i="4"/>
  <c r="DP136" i="4"/>
  <c r="DP134" i="4"/>
  <c r="DP123" i="4"/>
  <c r="DP91" i="4"/>
  <c r="DP79" i="4"/>
  <c r="DP73" i="4"/>
  <c r="DP63" i="4"/>
  <c r="DP57" i="4"/>
  <c r="DP58" i="4" s="1"/>
  <c r="DP43" i="4"/>
  <c r="DP44" i="4" s="1"/>
  <c r="DP37" i="4"/>
  <c r="DP93" i="4" s="1"/>
  <c r="DP94" i="4" s="1"/>
  <c r="DO18" i="4"/>
  <c r="DO16" i="4"/>
  <c r="DO15" i="4"/>
  <c r="DO14" i="4"/>
  <c r="DR90" i="4" l="1"/>
  <c r="DR184" i="4"/>
  <c r="DP96" i="4"/>
  <c r="DP36" i="4"/>
  <c r="DP89" i="4" s="1"/>
  <c r="DR8" i="4"/>
  <c r="DQ90" i="4"/>
  <c r="DP80" i="4"/>
  <c r="DQ127" i="4"/>
  <c r="DP129" i="4"/>
  <c r="DP6" i="4"/>
  <c r="DP13" i="4"/>
  <c r="DP145" i="4"/>
  <c r="DP128" i="4"/>
  <c r="DP138" i="4"/>
  <c r="DP131" i="4"/>
  <c r="DO150" i="4"/>
  <c r="DO148" i="4"/>
  <c r="DO143" i="4"/>
  <c r="DO141" i="4"/>
  <c r="DO136" i="4"/>
  <c r="DO134" i="4"/>
  <c r="DO123" i="4"/>
  <c r="DO91" i="4"/>
  <c r="DO79" i="4"/>
  <c r="DO73" i="4"/>
  <c r="DO63" i="4"/>
  <c r="DO57" i="4"/>
  <c r="DO58" i="4" s="1"/>
  <c r="DO43" i="4"/>
  <c r="DO44" i="4" s="1"/>
  <c r="DO37" i="4"/>
  <c r="DO93" i="4" s="1"/>
  <c r="DO94" i="4" s="1"/>
  <c r="DO13" i="4"/>
  <c r="DN150" i="4"/>
  <c r="DN148" i="4"/>
  <c r="DN143" i="4"/>
  <c r="DN141" i="4"/>
  <c r="DN136" i="4"/>
  <c r="DN134" i="4"/>
  <c r="DN123" i="4"/>
  <c r="DN79" i="4"/>
  <c r="DN73" i="4"/>
  <c r="DN63" i="4"/>
  <c r="DN57" i="4"/>
  <c r="DN58" i="4" s="1"/>
  <c r="DN43" i="4"/>
  <c r="DN44" i="4" s="1"/>
  <c r="DN37" i="4"/>
  <c r="DN93" i="4" s="1"/>
  <c r="DN94" i="4" s="1"/>
  <c r="DN18" i="4"/>
  <c r="DN16" i="4"/>
  <c r="DN15" i="4"/>
  <c r="DN14" i="4"/>
  <c r="DN6" i="4"/>
  <c r="DM18" i="4"/>
  <c r="DM16" i="4"/>
  <c r="DM15" i="4"/>
  <c r="DM14" i="4"/>
  <c r="DM150" i="4"/>
  <c r="DM148" i="4"/>
  <c r="DM143" i="4"/>
  <c r="DM141" i="4"/>
  <c r="DM136" i="4"/>
  <c r="DM134" i="4"/>
  <c r="DM123" i="4"/>
  <c r="DM91" i="4"/>
  <c r="DM79" i="4"/>
  <c r="DM73" i="4"/>
  <c r="DM63" i="4"/>
  <c r="DM57" i="4"/>
  <c r="DM58" i="4" s="1"/>
  <c r="DM43" i="4"/>
  <c r="DM44" i="4" s="1"/>
  <c r="DM37" i="4"/>
  <c r="DM93" i="4" s="1"/>
  <c r="DM94" i="4" s="1"/>
  <c r="DM6" i="4"/>
  <c r="DQ184" i="4" l="1"/>
  <c r="DM96" i="4"/>
  <c r="DM36" i="4"/>
  <c r="DM89" i="4" s="1"/>
  <c r="DO36" i="4"/>
  <c r="DO89" i="4" s="1"/>
  <c r="DN36" i="4"/>
  <c r="DN89" i="4" s="1"/>
  <c r="DN138" i="4"/>
  <c r="DM131" i="4"/>
  <c r="DM138" i="4"/>
  <c r="DP90" i="4"/>
  <c r="DP184" i="4"/>
  <c r="DQ8" i="4"/>
  <c r="DO145" i="4"/>
  <c r="DN80" i="4"/>
  <c r="DM80" i="4"/>
  <c r="DO80" i="4"/>
  <c r="DN8" i="4"/>
  <c r="DN96" i="4"/>
  <c r="DP127" i="4"/>
  <c r="DO96" i="4"/>
  <c r="DO138" i="4"/>
  <c r="DO129" i="4"/>
  <c r="DO128" i="4"/>
  <c r="DN13" i="4"/>
  <c r="DO6" i="4"/>
  <c r="DO131" i="4"/>
  <c r="DN129" i="4"/>
  <c r="DN128" i="4"/>
  <c r="DN91" i="4"/>
  <c r="DM13" i="4"/>
  <c r="DN131" i="4"/>
  <c r="DN145" i="4"/>
  <c r="DM145" i="4"/>
  <c r="DM129" i="4"/>
  <c r="DM128" i="4"/>
  <c r="DP8" i="4" l="1"/>
  <c r="DN90" i="4"/>
  <c r="DO8" i="4"/>
  <c r="DO127" i="4"/>
  <c r="DN127" i="4"/>
  <c r="DM127" i="4"/>
  <c r="DM184" i="4" l="1"/>
  <c r="DO90" i="4"/>
  <c r="DM90" i="4"/>
  <c r="DO184" i="4"/>
  <c r="DN184" i="4"/>
  <c r="DL18" i="4"/>
  <c r="DL16" i="4"/>
  <c r="DL15" i="4"/>
  <c r="DL14" i="4"/>
  <c r="DL150" i="4"/>
  <c r="DL148" i="4"/>
  <c r="DL143" i="4"/>
  <c r="DL141" i="4"/>
  <c r="DL136" i="4"/>
  <c r="DL134" i="4"/>
  <c r="DL123" i="4"/>
  <c r="DL79" i="4"/>
  <c r="DL73" i="4"/>
  <c r="DL63" i="4"/>
  <c r="DL57" i="4"/>
  <c r="DL58" i="4" s="1"/>
  <c r="DL43" i="4"/>
  <c r="DL44" i="4" s="1"/>
  <c r="DL37" i="4"/>
  <c r="DL93" i="4" s="1"/>
  <c r="DL94" i="4" s="1"/>
  <c r="DL6" i="4"/>
  <c r="DK18" i="4"/>
  <c r="DK16" i="4"/>
  <c r="DK15" i="4"/>
  <c r="DK14" i="4"/>
  <c r="DK150" i="4"/>
  <c r="DK148" i="4"/>
  <c r="DK143" i="4"/>
  <c r="DK141" i="4"/>
  <c r="DK136" i="4"/>
  <c r="DK134" i="4"/>
  <c r="DK123" i="4"/>
  <c r="DK91" i="4"/>
  <c r="DK79" i="4"/>
  <c r="DK73" i="4"/>
  <c r="DK63" i="4"/>
  <c r="DK57" i="4"/>
  <c r="DK58" i="4" s="1"/>
  <c r="DK43" i="4"/>
  <c r="DK37" i="4"/>
  <c r="DK93" i="4" s="1"/>
  <c r="DK94" i="4" s="1"/>
  <c r="DK13" i="4"/>
  <c r="DJ18" i="4"/>
  <c r="DJ16" i="4"/>
  <c r="DJ15" i="4"/>
  <c r="DJ14" i="4"/>
  <c r="DJ150" i="4"/>
  <c r="DJ148" i="4"/>
  <c r="DJ143" i="4"/>
  <c r="DJ141" i="4"/>
  <c r="DJ136" i="4"/>
  <c r="DJ134" i="4"/>
  <c r="DJ123" i="4"/>
  <c r="DJ91" i="4"/>
  <c r="DJ79" i="4"/>
  <c r="DJ73" i="4"/>
  <c r="DJ63" i="4"/>
  <c r="DJ57" i="4"/>
  <c r="DJ58" i="4" s="1"/>
  <c r="DJ43" i="4"/>
  <c r="DJ44" i="4" s="1"/>
  <c r="DJ37" i="4"/>
  <c r="DJ93" i="4" s="1"/>
  <c r="DJ94" i="4" s="1"/>
  <c r="DJ13" i="4"/>
  <c r="DI18" i="4"/>
  <c r="DI16" i="4"/>
  <c r="DI15" i="4"/>
  <c r="DI14" i="4"/>
  <c r="DK44" i="4" l="1"/>
  <c r="DJ36" i="4"/>
  <c r="DJ89" i="4" s="1"/>
  <c r="DL36" i="4"/>
  <c r="DL89" i="4" s="1"/>
  <c r="DK36" i="4"/>
  <c r="DK89" i="4" s="1"/>
  <c r="DJ80" i="4"/>
  <c r="DK80" i="4"/>
  <c r="DL80" i="4"/>
  <c r="DL145" i="4"/>
  <c r="DM8" i="4"/>
  <c r="DL13" i="4"/>
  <c r="DL128" i="4"/>
  <c r="DL96" i="4"/>
  <c r="DL129" i="4"/>
  <c r="DL91" i="4"/>
  <c r="DK96" i="4"/>
  <c r="DL138" i="4"/>
  <c r="DL131" i="4"/>
  <c r="DK145" i="4"/>
  <c r="DK128" i="4"/>
  <c r="DK138" i="4"/>
  <c r="DK129" i="4"/>
  <c r="DJ96" i="4"/>
  <c r="DK6" i="4"/>
  <c r="DK131" i="4"/>
  <c r="DJ145" i="4"/>
  <c r="DJ138" i="4"/>
  <c r="DJ129" i="4"/>
  <c r="DJ128" i="4"/>
  <c r="DJ6" i="4"/>
  <c r="DJ131" i="4"/>
  <c r="DI150" i="4"/>
  <c r="DI148" i="4"/>
  <c r="DI143" i="4"/>
  <c r="DI141" i="4"/>
  <c r="DI136" i="4"/>
  <c r="DI134" i="4"/>
  <c r="DI123" i="4"/>
  <c r="DI91" i="4"/>
  <c r="DI79" i="4"/>
  <c r="DI73" i="4"/>
  <c r="DI63" i="4"/>
  <c r="DI57" i="4"/>
  <c r="DI58" i="4" s="1"/>
  <c r="DI43" i="4"/>
  <c r="DI44" i="4" s="1"/>
  <c r="DI37" i="4"/>
  <c r="DI93" i="4" s="1"/>
  <c r="DI94" i="4" s="1"/>
  <c r="DH18" i="4"/>
  <c r="DH16" i="4"/>
  <c r="DH15" i="4"/>
  <c r="DH14" i="4"/>
  <c r="DK90" i="4" l="1"/>
  <c r="DJ90" i="4"/>
  <c r="DI96" i="4"/>
  <c r="DI36" i="4"/>
  <c r="DI89" i="4" s="1"/>
  <c r="DL8" i="4"/>
  <c r="DI138" i="4"/>
  <c r="DL90" i="4"/>
  <c r="DI80" i="4"/>
  <c r="DK8" i="4"/>
  <c r="DI145" i="4"/>
  <c r="DL127" i="4"/>
  <c r="DK127" i="4"/>
  <c r="DJ127" i="4"/>
  <c r="DI131" i="4"/>
  <c r="DI6" i="4"/>
  <c r="DJ8" i="4" s="1"/>
  <c r="DI13" i="4"/>
  <c r="DI128" i="4"/>
  <c r="DI129" i="4"/>
  <c r="DH150" i="4"/>
  <c r="DH148" i="4"/>
  <c r="DH143" i="4"/>
  <c r="DH141" i="4"/>
  <c r="DH136" i="4"/>
  <c r="DH134" i="4"/>
  <c r="DH123" i="4"/>
  <c r="DH91" i="4"/>
  <c r="DH79" i="4"/>
  <c r="DH73" i="4"/>
  <c r="DH63" i="4"/>
  <c r="DH57" i="4"/>
  <c r="DH58" i="4" s="1"/>
  <c r="DH43" i="4"/>
  <c r="DH44" i="4" s="1"/>
  <c r="DH37" i="4"/>
  <c r="DH93" i="4" s="1"/>
  <c r="DH94" i="4" s="1"/>
  <c r="DH13" i="4"/>
  <c r="DG150" i="4"/>
  <c r="DG148" i="4"/>
  <c r="DG143" i="4"/>
  <c r="DG141" i="4"/>
  <c r="DG136" i="4"/>
  <c r="DG134" i="4"/>
  <c r="DG123" i="4"/>
  <c r="DG91" i="4"/>
  <c r="DG79" i="4"/>
  <c r="DG73" i="4"/>
  <c r="DG63" i="4"/>
  <c r="DG57" i="4"/>
  <c r="DG58" i="4" s="1"/>
  <c r="DG43" i="4"/>
  <c r="DG44" i="4" s="1"/>
  <c r="DG37" i="4"/>
  <c r="DG13" i="4"/>
  <c r="DF18" i="4"/>
  <c r="DF16" i="4"/>
  <c r="DF15" i="4"/>
  <c r="DF14" i="4"/>
  <c r="DF150" i="4"/>
  <c r="DF148" i="4"/>
  <c r="DF143" i="4"/>
  <c r="DF141" i="4"/>
  <c r="DF136" i="4"/>
  <c r="DF134" i="4"/>
  <c r="DF123" i="4"/>
  <c r="DF91" i="4"/>
  <c r="DF79" i="4"/>
  <c r="DF73" i="4"/>
  <c r="DF63" i="4"/>
  <c r="DF57" i="4"/>
  <c r="DF58" i="4" s="1"/>
  <c r="DF43" i="4"/>
  <c r="DF44" i="4" s="1"/>
  <c r="DF37" i="4"/>
  <c r="DF93" i="4" s="1"/>
  <c r="DF94" i="4" s="1"/>
  <c r="DF6" i="4"/>
  <c r="DR7" i="4" s="1"/>
  <c r="DG93" i="4" l="1"/>
  <c r="DG94" i="4" s="1"/>
  <c r="DL184" i="4"/>
  <c r="DJ184" i="4"/>
  <c r="DK184" i="4"/>
  <c r="DF96" i="4"/>
  <c r="DF36" i="4"/>
  <c r="DF89" i="4" s="1"/>
  <c r="DH36" i="4"/>
  <c r="DH89" i="4" s="1"/>
  <c r="DG36" i="4"/>
  <c r="DI90" i="4"/>
  <c r="DI184" i="4"/>
  <c r="DF80" i="4"/>
  <c r="DG80" i="4"/>
  <c r="DH80" i="4"/>
  <c r="DG138" i="4"/>
  <c r="DG145" i="4"/>
  <c r="DH138" i="4"/>
  <c r="DF13" i="4"/>
  <c r="DI127" i="4"/>
  <c r="DH96" i="4"/>
  <c r="DH128" i="4"/>
  <c r="DH145" i="4"/>
  <c r="DG128" i="4"/>
  <c r="DH129" i="4"/>
  <c r="DH131" i="4"/>
  <c r="DH6" i="4"/>
  <c r="DG131" i="4"/>
  <c r="DG6" i="4"/>
  <c r="DG129" i="4"/>
  <c r="DF145" i="4"/>
  <c r="DF138" i="4"/>
  <c r="DF129" i="4"/>
  <c r="DF131" i="4"/>
  <c r="DF128" i="4"/>
  <c r="DG96" i="4" l="1"/>
  <c r="DG89" i="4"/>
  <c r="DG90" i="4" s="1"/>
  <c r="DH8" i="4"/>
  <c r="DG8" i="4"/>
  <c r="DI8" i="4"/>
  <c r="DG127" i="4"/>
  <c r="DH127" i="4"/>
  <c r="DF127" i="4"/>
  <c r="DH184" i="4" l="1"/>
  <c r="DF184" i="4"/>
  <c r="DH90" i="4"/>
  <c r="DF90" i="4"/>
  <c r="DG184" i="4"/>
  <c r="DE18" i="4"/>
  <c r="DE16" i="4"/>
  <c r="DE15" i="4"/>
  <c r="DE14" i="4"/>
  <c r="DE150" i="4"/>
  <c r="DE148" i="4"/>
  <c r="DE143" i="4"/>
  <c r="DE141" i="4"/>
  <c r="DE136" i="4"/>
  <c r="DE134" i="4"/>
  <c r="DE123" i="4"/>
  <c r="DE91" i="4"/>
  <c r="DE79" i="4"/>
  <c r="DE73" i="4"/>
  <c r="DE63" i="4"/>
  <c r="DE57" i="4"/>
  <c r="DE58" i="4" s="1"/>
  <c r="DE43" i="4"/>
  <c r="DE44" i="4" s="1"/>
  <c r="DE37" i="4"/>
  <c r="DE93" i="4" s="1"/>
  <c r="DE94" i="4" s="1"/>
  <c r="DE13" i="4"/>
  <c r="DE96" i="4" l="1"/>
  <c r="DE36" i="4"/>
  <c r="DE89" i="4" s="1"/>
  <c r="DE80" i="4"/>
  <c r="DE145" i="4"/>
  <c r="DE128" i="4"/>
  <c r="DE138" i="4"/>
  <c r="DE129" i="4"/>
  <c r="DE131" i="4"/>
  <c r="DE6" i="4"/>
  <c r="DQ7" i="4" s="1"/>
  <c r="DF8" i="4" l="1"/>
  <c r="DE127" i="4"/>
  <c r="DE184" i="4" l="1"/>
  <c r="DE90" i="4"/>
  <c r="DD18" i="4"/>
  <c r="DD16" i="4"/>
  <c r="DD15" i="4"/>
  <c r="DD14" i="4"/>
  <c r="DD150" i="4"/>
  <c r="DD148" i="4"/>
  <c r="DD143" i="4"/>
  <c r="DD141" i="4"/>
  <c r="DD136" i="4"/>
  <c r="DD134" i="4"/>
  <c r="DD123" i="4"/>
  <c r="DD91" i="4"/>
  <c r="DD79" i="4"/>
  <c r="DD73" i="4"/>
  <c r="DD63" i="4"/>
  <c r="DD57" i="4"/>
  <c r="DD58" i="4" s="1"/>
  <c r="DD43" i="4"/>
  <c r="DD44" i="4" s="1"/>
  <c r="DD13" i="4"/>
  <c r="DD80" i="4" l="1"/>
  <c r="DD145" i="4"/>
  <c r="DD138" i="4"/>
  <c r="DD129" i="4"/>
  <c r="DD128" i="4"/>
  <c r="DD96" i="4"/>
  <c r="DD6" i="4"/>
  <c r="DP7" i="4" s="1"/>
  <c r="DD131" i="4"/>
  <c r="DE8" i="4" l="1"/>
  <c r="DD127" i="4"/>
  <c r="DC18" i="4"/>
  <c r="DC16" i="4"/>
  <c r="DC15" i="4"/>
  <c r="DD184" i="4" l="1"/>
  <c r="DD90" i="4"/>
  <c r="DC150" i="4"/>
  <c r="DC148" i="4"/>
  <c r="DC143" i="4"/>
  <c r="DC141" i="4"/>
  <c r="DC136" i="4"/>
  <c r="DC134" i="4"/>
  <c r="DC123" i="4"/>
  <c r="DC91" i="4"/>
  <c r="DC79" i="4"/>
  <c r="DC73" i="4"/>
  <c r="DC63" i="4"/>
  <c r="DC57" i="4"/>
  <c r="DC58" i="4" s="1"/>
  <c r="DC43" i="4"/>
  <c r="DC44" i="4" s="1"/>
  <c r="DC37" i="4"/>
  <c r="DC93" i="4" s="1"/>
  <c r="DC94" i="4" s="1"/>
  <c r="DC14" i="4"/>
  <c r="DC13" i="4"/>
  <c r="DB150" i="4"/>
  <c r="DB148" i="4"/>
  <c r="DB143" i="4"/>
  <c r="DB141" i="4"/>
  <c r="DB136" i="4"/>
  <c r="DB134" i="4"/>
  <c r="DB123" i="4"/>
  <c r="DB91" i="4"/>
  <c r="DB79" i="4"/>
  <c r="DB73" i="4"/>
  <c r="DB63" i="4"/>
  <c r="DB57" i="4"/>
  <c r="DB58" i="4" s="1"/>
  <c r="DB43" i="4"/>
  <c r="DB44" i="4" s="1"/>
  <c r="DB37" i="4"/>
  <c r="DB93" i="4" s="1"/>
  <c r="DB94" i="4" s="1"/>
  <c r="DB18" i="4"/>
  <c r="DB16" i="4"/>
  <c r="DB15" i="4"/>
  <c r="DB14" i="4"/>
  <c r="DB13" i="4"/>
  <c r="DA18" i="4"/>
  <c r="DA16" i="4"/>
  <c r="DA15" i="4"/>
  <c r="DA150" i="4"/>
  <c r="DA148" i="4"/>
  <c r="DA143" i="4"/>
  <c r="DA141" i="4"/>
  <c r="DA136" i="4"/>
  <c r="DA134" i="4"/>
  <c r="DA123" i="4"/>
  <c r="DA91" i="4"/>
  <c r="DA79" i="4"/>
  <c r="DA73" i="4"/>
  <c r="DA63" i="4"/>
  <c r="DA57" i="4"/>
  <c r="DA58" i="4" s="1"/>
  <c r="DA43" i="4"/>
  <c r="DA44" i="4" s="1"/>
  <c r="DA37" i="4"/>
  <c r="DA93" i="4" s="1"/>
  <c r="DA94" i="4" s="1"/>
  <c r="DA14" i="4"/>
  <c r="DA6" i="4"/>
  <c r="CZ18" i="4"/>
  <c r="CZ16" i="4"/>
  <c r="CZ15" i="4"/>
  <c r="CZ14" i="4"/>
  <c r="CZ150" i="4"/>
  <c r="CZ148" i="4"/>
  <c r="CZ143" i="4"/>
  <c r="CZ141" i="4"/>
  <c r="CZ136" i="4"/>
  <c r="CZ134" i="4"/>
  <c r="CZ123" i="4"/>
  <c r="CZ91" i="4"/>
  <c r="CZ79" i="4"/>
  <c r="CZ73" i="4"/>
  <c r="CZ63" i="4"/>
  <c r="CZ57" i="4"/>
  <c r="CZ58" i="4" s="1"/>
  <c r="CZ43" i="4"/>
  <c r="CZ44" i="4" s="1"/>
  <c r="CZ37" i="4"/>
  <c r="CZ93" i="4" s="1"/>
  <c r="CZ94" i="4" s="1"/>
  <c r="CZ6" i="4"/>
  <c r="CY18" i="4"/>
  <c r="CY16" i="4"/>
  <c r="CY15" i="4"/>
  <c r="CY14" i="4"/>
  <c r="CZ36" i="4" l="1"/>
  <c r="CZ89" i="4" s="1"/>
  <c r="DA36" i="4"/>
  <c r="DA89" i="4" s="1"/>
  <c r="DB96" i="4"/>
  <c r="DB36" i="4"/>
  <c r="DB89" i="4" s="1"/>
  <c r="DC96" i="4"/>
  <c r="DC36" i="4"/>
  <c r="DC89" i="4" s="1"/>
  <c r="DC80" i="4"/>
  <c r="DA80" i="4"/>
  <c r="CZ80" i="4"/>
  <c r="DB80" i="4"/>
  <c r="CZ145" i="4"/>
  <c r="DL7" i="4"/>
  <c r="DA8" i="4"/>
  <c r="DM7" i="4"/>
  <c r="DC145" i="4"/>
  <c r="DA138" i="4"/>
  <c r="DC138" i="4"/>
  <c r="DC129" i="4"/>
  <c r="DC128" i="4"/>
  <c r="DC131" i="4"/>
  <c r="DC6" i="4"/>
  <c r="DO7" i="4" s="1"/>
  <c r="DB145" i="4"/>
  <c r="DA145" i="4"/>
  <c r="DB129" i="4"/>
  <c r="DA128" i="4"/>
  <c r="DB128" i="4"/>
  <c r="DA96" i="4"/>
  <c r="DA13" i="4"/>
  <c r="DB138" i="4"/>
  <c r="DB6" i="4"/>
  <c r="DN7" i="4" s="1"/>
  <c r="DB131" i="4"/>
  <c r="DA129" i="4"/>
  <c r="CZ138" i="4"/>
  <c r="CZ13" i="4"/>
  <c r="DA131" i="4"/>
  <c r="CZ128" i="4"/>
  <c r="CZ129" i="4"/>
  <c r="CZ96" i="4"/>
  <c r="CZ131" i="4"/>
  <c r="CY150" i="4"/>
  <c r="CY148" i="4"/>
  <c r="CY143" i="4"/>
  <c r="CY141" i="4"/>
  <c r="CY136" i="4"/>
  <c r="CY134" i="4"/>
  <c r="CY123" i="4"/>
  <c r="CY91" i="4"/>
  <c r="CY79" i="4"/>
  <c r="CY73" i="4"/>
  <c r="CY63" i="4"/>
  <c r="CY57" i="4"/>
  <c r="CY58" i="4" s="1"/>
  <c r="CY43" i="4"/>
  <c r="CY44" i="4" s="1"/>
  <c r="CY37" i="4"/>
  <c r="CY93" i="4" s="1"/>
  <c r="CY94" i="4" s="1"/>
  <c r="CX18" i="4"/>
  <c r="CX16" i="4"/>
  <c r="CX15" i="4"/>
  <c r="CX14" i="4"/>
  <c r="CX91" i="4"/>
  <c r="CX150" i="4"/>
  <c r="CX148" i="4"/>
  <c r="CX143" i="4"/>
  <c r="CX141" i="4"/>
  <c r="CX136" i="4"/>
  <c r="CX134" i="4"/>
  <c r="CX123" i="4"/>
  <c r="CX79" i="4"/>
  <c r="CX73" i="4"/>
  <c r="CX63" i="4"/>
  <c r="CX57" i="4"/>
  <c r="CX58" i="4" s="1"/>
  <c r="CX43" i="4"/>
  <c r="CX44" i="4" s="1"/>
  <c r="CX37" i="4"/>
  <c r="CX93" i="4" s="1"/>
  <c r="CX94" i="4" s="1"/>
  <c r="CX13" i="4"/>
  <c r="CY96" i="4" l="1"/>
  <c r="CY36" i="4"/>
  <c r="CY89" i="4" s="1"/>
  <c r="CX96" i="4"/>
  <c r="CX36" i="4"/>
  <c r="CX89" i="4" s="1"/>
  <c r="CX145" i="4"/>
  <c r="DC90" i="4"/>
  <c r="DC184" i="4"/>
  <c r="DB184" i="4"/>
  <c r="CY80" i="4"/>
  <c r="CX80" i="4"/>
  <c r="DC8" i="4"/>
  <c r="DD8" i="4"/>
  <c r="DB8" i="4"/>
  <c r="CY145" i="4"/>
  <c r="DC127" i="4"/>
  <c r="DB127" i="4"/>
  <c r="DA127" i="4"/>
  <c r="CZ127" i="4"/>
  <c r="CY138" i="4"/>
  <c r="CY6" i="4"/>
  <c r="CY13" i="4"/>
  <c r="CY128" i="4"/>
  <c r="CY129" i="4"/>
  <c r="CY131" i="4"/>
  <c r="CX138" i="4"/>
  <c r="CX129" i="4"/>
  <c r="CX128" i="4"/>
  <c r="CX6" i="4"/>
  <c r="CX131" i="4"/>
  <c r="DB90" i="4" l="1"/>
  <c r="CZ184" i="4"/>
  <c r="CZ90" i="4"/>
  <c r="DA184" i="4"/>
  <c r="DA90" i="4"/>
  <c r="CX90" i="4"/>
  <c r="CY90" i="4"/>
  <c r="DJ7" i="4"/>
  <c r="CY8" i="4"/>
  <c r="DK7" i="4"/>
  <c r="CZ8" i="4"/>
  <c r="CY127" i="4"/>
  <c r="CX127" i="4"/>
  <c r="CW14" i="4"/>
  <c r="CW18" i="4"/>
  <c r="CW16" i="4"/>
  <c r="CW15" i="4"/>
  <c r="CW150" i="4"/>
  <c r="CW148" i="4"/>
  <c r="CW143" i="4"/>
  <c r="CW141" i="4"/>
  <c r="CW136" i="4"/>
  <c r="CW134" i="4"/>
  <c r="CW123" i="4"/>
  <c r="CW91" i="4"/>
  <c r="CW79" i="4"/>
  <c r="CW73" i="4"/>
  <c r="CW63" i="4"/>
  <c r="CW57" i="4"/>
  <c r="CW58" i="4" s="1"/>
  <c r="CW43" i="4"/>
  <c r="CW44" i="4" s="1"/>
  <c r="CW37" i="4"/>
  <c r="CW93" i="4" s="1"/>
  <c r="CW94" i="4" s="1"/>
  <c r="CW13" i="4"/>
  <c r="CV18" i="4"/>
  <c r="CV16" i="4"/>
  <c r="CV15" i="4"/>
  <c r="CV14" i="4"/>
  <c r="CV150" i="4"/>
  <c r="CV148" i="4"/>
  <c r="CV143" i="4"/>
  <c r="CV141" i="4"/>
  <c r="CV136" i="4"/>
  <c r="CV134" i="4"/>
  <c r="CV123" i="4"/>
  <c r="CV91" i="4"/>
  <c r="CV79" i="4"/>
  <c r="CV73" i="4"/>
  <c r="CV63" i="4"/>
  <c r="CV57" i="4"/>
  <c r="CV58" i="4" s="1"/>
  <c r="CV43" i="4"/>
  <c r="CV44" i="4" s="1"/>
  <c r="CV37" i="4"/>
  <c r="CV6" i="4"/>
  <c r="CU150" i="4"/>
  <c r="CT150" i="4"/>
  <c r="CU148" i="4"/>
  <c r="CT148" i="4"/>
  <c r="CU143" i="4"/>
  <c r="CT143" i="4"/>
  <c r="CU141" i="4"/>
  <c r="CT141" i="4"/>
  <c r="CU136" i="4"/>
  <c r="CT136" i="4"/>
  <c r="CU134" i="4"/>
  <c r="CT134" i="4"/>
  <c r="CU43" i="4"/>
  <c r="CU44" i="4" s="1"/>
  <c r="CT43" i="4"/>
  <c r="CT44" i="4" s="1"/>
  <c r="CV93" i="4" l="1"/>
  <c r="CV94" i="4" s="1"/>
  <c r="CY184" i="4"/>
  <c r="CX184" i="4"/>
  <c r="CV36" i="4"/>
  <c r="CW96" i="4"/>
  <c r="CW36" i="4"/>
  <c r="CW89" i="4" s="1"/>
  <c r="CV80" i="4"/>
  <c r="CW80" i="4"/>
  <c r="CV138" i="4"/>
  <c r="DH7" i="4"/>
  <c r="CT138" i="4"/>
  <c r="CV13" i="4"/>
  <c r="CW145" i="4"/>
  <c r="CW128" i="4"/>
  <c r="CW138" i="4"/>
  <c r="CW129" i="4"/>
  <c r="CW131" i="4"/>
  <c r="CW6" i="4"/>
  <c r="CV145" i="4"/>
  <c r="CU145" i="4"/>
  <c r="CU138" i="4"/>
  <c r="CU128" i="4"/>
  <c r="CV129" i="4"/>
  <c r="CV128" i="4"/>
  <c r="CV131" i="4"/>
  <c r="CT145" i="4"/>
  <c r="CT128" i="4"/>
  <c r="CT129" i="4"/>
  <c r="CU131" i="4"/>
  <c r="CT131" i="4"/>
  <c r="CU129" i="4"/>
  <c r="CV96" i="4" l="1"/>
  <c r="CV89" i="4"/>
  <c r="CW90" i="4"/>
  <c r="CW8" i="4"/>
  <c r="DI7" i="4"/>
  <c r="CX8" i="4"/>
  <c r="CW127" i="4"/>
  <c r="CV127" i="4"/>
  <c r="CU127" i="4"/>
  <c r="CT127" i="4"/>
  <c r="CU79" i="4"/>
  <c r="CT79" i="4"/>
  <c r="CU73" i="4"/>
  <c r="CT73" i="4"/>
  <c r="CU63" i="4"/>
  <c r="CT63" i="4"/>
  <c r="CU57" i="4"/>
  <c r="CU58" i="4" s="1"/>
  <c r="CT57" i="4"/>
  <c r="CT58" i="4" s="1"/>
  <c r="CU123" i="4"/>
  <c r="CU91" i="4"/>
  <c r="CS150" i="4"/>
  <c r="CS148" i="4"/>
  <c r="CS143" i="4"/>
  <c r="CS141" i="4"/>
  <c r="CS136" i="4"/>
  <c r="CS134" i="4"/>
  <c r="CS73" i="4"/>
  <c r="CS63" i="4"/>
  <c r="CS57" i="4"/>
  <c r="CS58" i="4" s="1"/>
  <c r="CS43" i="4"/>
  <c r="CS44" i="4" s="1"/>
  <c r="CT18" i="4"/>
  <c r="CT16" i="4"/>
  <c r="CT15" i="4"/>
  <c r="CT14" i="4"/>
  <c r="CV184" i="4" l="1"/>
  <c r="CV90" i="4"/>
  <c r="CW184" i="4"/>
  <c r="CT80" i="4"/>
  <c r="CU80" i="4"/>
  <c r="CU6" i="4"/>
  <c r="CU13" i="4"/>
  <c r="CU96" i="4"/>
  <c r="CS145" i="4"/>
  <c r="CS138" i="4"/>
  <c r="CS131" i="4"/>
  <c r="CU90" i="4" l="1"/>
  <c r="CU184" i="4"/>
  <c r="DG7" i="4"/>
  <c r="CV8" i="4"/>
  <c r="CT123" i="4"/>
  <c r="CT91" i="4"/>
  <c r="CT37" i="4"/>
  <c r="CT93" i="4" s="1"/>
  <c r="CT94" i="4" s="1"/>
  <c r="CS91" i="4"/>
  <c r="CR150" i="4"/>
  <c r="CR148" i="4"/>
  <c r="CR143" i="4"/>
  <c r="CR141" i="4"/>
  <c r="CR136" i="4"/>
  <c r="CR134" i="4"/>
  <c r="CR79" i="4"/>
  <c r="CR73" i="4"/>
  <c r="CR63" i="4"/>
  <c r="CR57" i="4"/>
  <c r="CR58" i="4" s="1"/>
  <c r="CR43" i="4"/>
  <c r="CR44" i="4" s="1"/>
  <c r="CT96" i="4" l="1"/>
  <c r="CT36" i="4"/>
  <c r="CT89" i="4" s="1"/>
  <c r="CR138" i="4"/>
  <c r="CR80" i="4"/>
  <c r="CR145" i="4"/>
  <c r="CT6" i="4"/>
  <c r="CT13" i="4"/>
  <c r="CR128" i="4"/>
  <c r="CR129" i="4"/>
  <c r="CS128" i="4"/>
  <c r="CR131" i="4"/>
  <c r="CS129" i="4"/>
  <c r="DF7" i="4" l="1"/>
  <c r="CU8" i="4"/>
  <c r="CS127" i="4"/>
  <c r="CR127" i="4"/>
  <c r="CT184" i="4" l="1"/>
  <c r="CT90" i="4"/>
  <c r="CS18" i="4"/>
  <c r="CS16" i="4"/>
  <c r="CS15" i="4"/>
  <c r="CS14" i="4"/>
  <c r="CS123" i="4"/>
  <c r="CS37" i="4"/>
  <c r="CS93" i="4" s="1"/>
  <c r="CS94" i="4" s="1"/>
  <c r="CS13" i="4"/>
  <c r="CQ150" i="4"/>
  <c r="CQ148" i="4"/>
  <c r="CQ143" i="4"/>
  <c r="CQ141" i="4"/>
  <c r="CQ136" i="4"/>
  <c r="CQ134" i="4"/>
  <c r="CQ79" i="4"/>
  <c r="CQ73" i="4"/>
  <c r="CQ63" i="4"/>
  <c r="CQ57" i="4"/>
  <c r="CQ58" i="4" s="1"/>
  <c r="CQ43" i="4"/>
  <c r="CQ44" i="4" s="1"/>
  <c r="CR18" i="4"/>
  <c r="CR16" i="4"/>
  <c r="CR15" i="4"/>
  <c r="CR14" i="4"/>
  <c r="CR123" i="4"/>
  <c r="CR37" i="4"/>
  <c r="CR13" i="4"/>
  <c r="CP13" i="4"/>
  <c r="CQ18" i="4"/>
  <c r="CQ15" i="4"/>
  <c r="CQ14" i="4"/>
  <c r="CR93" i="4" l="1"/>
  <c r="CR94" i="4" s="1"/>
  <c r="CR36" i="4"/>
  <c r="CR89" i="4" s="1"/>
  <c r="CS36" i="4"/>
  <c r="CS89" i="4" s="1"/>
  <c r="CQ131" i="4"/>
  <c r="CQ80" i="4"/>
  <c r="CQ138" i="4"/>
  <c r="CS96" i="4"/>
  <c r="CS6" i="4"/>
  <c r="CQ145" i="4"/>
  <c r="CR6" i="4"/>
  <c r="CP150" i="4"/>
  <c r="CP148" i="4"/>
  <c r="CP143" i="4"/>
  <c r="CP141" i="4"/>
  <c r="CP136" i="4"/>
  <c r="CQ128" i="4"/>
  <c r="CP134" i="4"/>
  <c r="CP79" i="4"/>
  <c r="CP73" i="4"/>
  <c r="CP63" i="4"/>
  <c r="CP57" i="4"/>
  <c r="CP58" i="4" s="1"/>
  <c r="CP43" i="4"/>
  <c r="CP44" i="4" s="1"/>
  <c r="CR96" i="4" l="1"/>
  <c r="CP145" i="4"/>
  <c r="CP131" i="4"/>
  <c r="CP80" i="4"/>
  <c r="DD7" i="4"/>
  <c r="CS8" i="4"/>
  <c r="DE7" i="4"/>
  <c r="CT8" i="4"/>
  <c r="CP138" i="4"/>
  <c r="CQ129" i="4"/>
  <c r="CQ127" i="4" s="1"/>
  <c r="CP129" i="4"/>
  <c r="CP128" i="4"/>
  <c r="CS184" i="4" l="1"/>
  <c r="CS90" i="4"/>
  <c r="CR184" i="4"/>
  <c r="CR90" i="4"/>
  <c r="CP127" i="4"/>
  <c r="CQ123" i="4" l="1"/>
  <c r="CQ91" i="4"/>
  <c r="CQ37" i="4"/>
  <c r="CQ93" i="4" s="1"/>
  <c r="CQ94" i="4" s="1"/>
  <c r="CQ16" i="4"/>
  <c r="CO150" i="4"/>
  <c r="CO148" i="4"/>
  <c r="CO143" i="4"/>
  <c r="CO141" i="4"/>
  <c r="CO136" i="4"/>
  <c r="CO134" i="4"/>
  <c r="CQ36" i="4" l="1"/>
  <c r="CQ89" i="4" s="1"/>
  <c r="CO131" i="4"/>
  <c r="CO145" i="4"/>
  <c r="CQ96" i="4"/>
  <c r="CQ6" i="4"/>
  <c r="CQ13" i="4"/>
  <c r="CO138" i="4"/>
  <c r="DC7" i="4" l="1"/>
  <c r="CR8" i="4"/>
  <c r="CO13" i="4"/>
  <c r="CO16" i="4"/>
  <c r="CP16" i="4"/>
  <c r="CP15" i="4"/>
  <c r="CO15" i="4"/>
  <c r="CP18" i="4"/>
  <c r="CO18" i="4"/>
  <c r="CP14" i="4"/>
  <c r="CO14" i="4"/>
  <c r="CP123" i="4"/>
  <c r="CP91" i="4"/>
  <c r="CP37" i="4"/>
  <c r="CP93" i="4" s="1"/>
  <c r="CP94" i="4" s="1"/>
  <c r="CQ90" i="4" l="1"/>
  <c r="CQ184" i="4"/>
  <c r="CP36" i="4"/>
  <c r="CP89" i="4" s="1"/>
  <c r="CO6" i="4"/>
  <c r="CP96" i="4" l="1"/>
  <c r="CP90" i="4"/>
  <c r="DA7" i="4"/>
  <c r="CN150" i="4"/>
  <c r="CN148" i="4"/>
  <c r="CN143" i="4"/>
  <c r="CN141" i="4"/>
  <c r="CN136" i="4"/>
  <c r="CN134" i="4"/>
  <c r="CO79" i="4"/>
  <c r="CN79" i="4"/>
  <c r="CO73" i="4"/>
  <c r="CN73" i="4"/>
  <c r="CO63" i="4"/>
  <c r="CN63" i="4"/>
  <c r="CO57" i="4"/>
  <c r="CO58" i="4" s="1"/>
  <c r="CN57" i="4"/>
  <c r="CN58" i="4" s="1"/>
  <c r="CO43" i="4"/>
  <c r="CO44" i="4" s="1"/>
  <c r="CN43" i="4"/>
  <c r="CN44" i="4" s="1"/>
  <c r="CP184" i="4" l="1"/>
  <c r="CN138" i="4"/>
  <c r="CN145" i="4"/>
  <c r="CO80" i="4"/>
  <c r="CN80" i="4"/>
  <c r="CN129" i="4"/>
  <c r="CO128" i="4"/>
  <c r="CN128" i="4"/>
  <c r="CN131" i="4"/>
  <c r="CO129" i="4"/>
  <c r="CN127" i="4" l="1"/>
  <c r="CO127" i="4"/>
  <c r="CO123" i="4" l="1"/>
  <c r="CO91" i="4"/>
  <c r="CO37" i="4"/>
  <c r="CO93" i="4" s="1"/>
  <c r="CO94" i="4" s="1"/>
  <c r="CM150" i="4"/>
  <c r="CM148" i="4"/>
  <c r="CM143" i="4"/>
  <c r="CM141" i="4"/>
  <c r="CM136" i="4"/>
  <c r="CM134" i="4"/>
  <c r="CN16" i="4"/>
  <c r="CM79" i="4"/>
  <c r="CM73" i="4"/>
  <c r="CM63" i="4"/>
  <c r="CM57" i="4"/>
  <c r="CM58" i="4" s="1"/>
  <c r="CM43" i="4"/>
  <c r="CM44" i="4" s="1"/>
  <c r="CN18" i="4"/>
  <c r="CN15" i="4"/>
  <c r="CN14" i="4"/>
  <c r="CN123" i="4"/>
  <c r="CN91" i="4"/>
  <c r="CN37" i="4"/>
  <c r="CN93" i="4" s="1"/>
  <c r="CN94" i="4" s="1"/>
  <c r="CN13" i="4"/>
  <c r="CL150" i="4"/>
  <c r="CL148" i="4"/>
  <c r="CL143" i="4"/>
  <c r="CL141" i="4"/>
  <c r="CL136" i="4"/>
  <c r="CL134" i="4"/>
  <c r="CM18" i="4"/>
  <c r="CM16" i="4"/>
  <c r="CM15" i="4"/>
  <c r="CM14" i="4"/>
  <c r="CM123" i="4"/>
  <c r="CM91" i="4"/>
  <c r="CM37" i="4"/>
  <c r="CM93" i="4" s="1"/>
  <c r="CM94" i="4" s="1"/>
  <c r="CM13" i="4"/>
  <c r="D91" i="4"/>
  <c r="E91" i="4"/>
  <c r="F91" i="4"/>
  <c r="G91" i="4"/>
  <c r="H91" i="4"/>
  <c r="I91" i="4"/>
  <c r="J91" i="4"/>
  <c r="K91" i="4"/>
  <c r="L91" i="4"/>
  <c r="M91" i="4"/>
  <c r="N91" i="4"/>
  <c r="O91" i="4"/>
  <c r="P91" i="4"/>
  <c r="Q91" i="4"/>
  <c r="R91" i="4"/>
  <c r="S91" i="4"/>
  <c r="T91" i="4"/>
  <c r="U91" i="4"/>
  <c r="V91" i="4"/>
  <c r="W91" i="4"/>
  <c r="X91" i="4"/>
  <c r="Z91" i="4"/>
  <c r="AA91" i="4"/>
  <c r="AB91" i="4"/>
  <c r="AC91" i="4"/>
  <c r="AD91" i="4"/>
  <c r="AE91" i="4"/>
  <c r="AF91" i="4"/>
  <c r="AG91" i="4"/>
  <c r="AH91" i="4"/>
  <c r="AI91" i="4"/>
  <c r="AJ91" i="4"/>
  <c r="AK91" i="4"/>
  <c r="AL91" i="4"/>
  <c r="AM91" i="4"/>
  <c r="AN91" i="4"/>
  <c r="AO91" i="4"/>
  <c r="AP91" i="4"/>
  <c r="AQ91" i="4"/>
  <c r="AR91" i="4"/>
  <c r="AS91" i="4"/>
  <c r="AT91" i="4"/>
  <c r="AU91" i="4"/>
  <c r="AV91" i="4"/>
  <c r="AW91" i="4"/>
  <c r="AX91" i="4"/>
  <c r="CM36" i="4" l="1"/>
  <c r="CM89" i="4" s="1"/>
  <c r="CO36" i="4"/>
  <c r="CO89" i="4" s="1"/>
  <c r="CN96" i="4"/>
  <c r="CN36" i="4"/>
  <c r="CN89" i="4" s="1"/>
  <c r="CM138" i="4"/>
  <c r="CL131" i="4"/>
  <c r="CM131" i="4"/>
  <c r="CM80" i="4"/>
  <c r="CO96" i="4"/>
  <c r="CM145" i="4"/>
  <c r="CM129" i="4"/>
  <c r="CM128" i="4"/>
  <c r="CM6" i="4"/>
  <c r="CN6" i="4"/>
  <c r="CL128" i="4"/>
  <c r="CL145" i="4"/>
  <c r="CL129" i="4"/>
  <c r="CL138" i="4"/>
  <c r="CM96" i="4"/>
  <c r="CN90" i="4" l="1"/>
  <c r="CO90" i="4"/>
  <c r="CM127" i="4"/>
  <c r="CN8" i="4"/>
  <c r="CZ7" i="4"/>
  <c r="CO8" i="4"/>
  <c r="CY7" i="4"/>
  <c r="CL127" i="4"/>
  <c r="C37" i="4"/>
  <c r="E37" i="4"/>
  <c r="E93" i="4" s="1"/>
  <c r="E94" i="4" s="1"/>
  <c r="F37" i="4"/>
  <c r="F93" i="4" s="1"/>
  <c r="F94" i="4" s="1"/>
  <c r="G37" i="4"/>
  <c r="G93" i="4" s="1"/>
  <c r="G94" i="4" s="1"/>
  <c r="H37" i="4"/>
  <c r="H93" i="4" s="1"/>
  <c r="H94" i="4" s="1"/>
  <c r="I37" i="4"/>
  <c r="I93" i="4" s="1"/>
  <c r="I94" i="4" s="1"/>
  <c r="J37" i="4"/>
  <c r="J93" i="4" s="1"/>
  <c r="J94" i="4" s="1"/>
  <c r="K37" i="4"/>
  <c r="K93" i="4" s="1"/>
  <c r="K94" i="4" s="1"/>
  <c r="L37" i="4"/>
  <c r="L93" i="4" s="1"/>
  <c r="L94" i="4" s="1"/>
  <c r="M37" i="4"/>
  <c r="M93" i="4" s="1"/>
  <c r="M94" i="4" s="1"/>
  <c r="N37" i="4"/>
  <c r="N93" i="4" s="1"/>
  <c r="N94" i="4" s="1"/>
  <c r="O37" i="4"/>
  <c r="P37" i="4"/>
  <c r="P93" i="4" s="1"/>
  <c r="P94" i="4" s="1"/>
  <c r="Q37" i="4"/>
  <c r="Q93" i="4" s="1"/>
  <c r="Q94" i="4" s="1"/>
  <c r="R37" i="4"/>
  <c r="R93" i="4" s="1"/>
  <c r="R94" i="4" s="1"/>
  <c r="AA37" i="4"/>
  <c r="AB37" i="4"/>
  <c r="AB93" i="4" s="1"/>
  <c r="AB94" i="4" s="1"/>
  <c r="AC37" i="4"/>
  <c r="AC93" i="4" s="1"/>
  <c r="AC94" i="4" s="1"/>
  <c r="AD37" i="4"/>
  <c r="AD93" i="4" s="1"/>
  <c r="AD94" i="4" s="1"/>
  <c r="AE37" i="4"/>
  <c r="AE93" i="4" s="1"/>
  <c r="AE94" i="4" s="1"/>
  <c r="AF37" i="4"/>
  <c r="AF93" i="4" s="1"/>
  <c r="AF94" i="4" s="1"/>
  <c r="AG37" i="4"/>
  <c r="AG93" i="4" s="1"/>
  <c r="AG94" i="4" s="1"/>
  <c r="AT37" i="4"/>
  <c r="AU37" i="4"/>
  <c r="AU93" i="4" s="1"/>
  <c r="AU94" i="4" s="1"/>
  <c r="AX37" i="4"/>
  <c r="AX93" i="4" s="1"/>
  <c r="AX94" i="4" s="1"/>
  <c r="AZ37" i="4"/>
  <c r="BF37" i="4"/>
  <c r="BF93" i="4" s="1"/>
  <c r="BF94" i="4" s="1"/>
  <c r="BG37" i="4"/>
  <c r="BG93" i="4" s="1"/>
  <c r="BG94" i="4" s="1"/>
  <c r="BJ37" i="4"/>
  <c r="BK37" i="4"/>
  <c r="BL37" i="4"/>
  <c r="BL93" i="4" s="1"/>
  <c r="BL94" i="4" s="1"/>
  <c r="BM37" i="4"/>
  <c r="BM93" i="4" s="1"/>
  <c r="BM94" i="4" s="1"/>
  <c r="BN37" i="4"/>
  <c r="BN93" i="4" s="1"/>
  <c r="BN94" i="4" s="1"/>
  <c r="BO37" i="4"/>
  <c r="BO93" i="4" s="1"/>
  <c r="BO94" i="4" s="1"/>
  <c r="BQ37" i="4"/>
  <c r="BQ93" i="4" s="1"/>
  <c r="BQ94" i="4" s="1"/>
  <c r="BR37" i="4"/>
  <c r="BR93" i="4" s="1"/>
  <c r="BR94" i="4" s="1"/>
  <c r="BS37" i="4"/>
  <c r="BS93" i="4" s="1"/>
  <c r="BS94" i="4" s="1"/>
  <c r="BT37" i="4"/>
  <c r="BT93" i="4" s="1"/>
  <c r="BT94" i="4" s="1"/>
  <c r="BU37" i="4"/>
  <c r="BU93" i="4" s="1"/>
  <c r="BU94" i="4" s="1"/>
  <c r="BV37" i="4"/>
  <c r="BV93" i="4" s="1"/>
  <c r="BV94" i="4" s="1"/>
  <c r="P16" i="4"/>
  <c r="P15" i="4"/>
  <c r="P14" i="4"/>
  <c r="BL16" i="4"/>
  <c r="BL15" i="4"/>
  <c r="BL14" i="4"/>
  <c r="BL18" i="4"/>
  <c r="BV18" i="4"/>
  <c r="BU18" i="4"/>
  <c r="BT18" i="4"/>
  <c r="BS18" i="4"/>
  <c r="BR18" i="4"/>
  <c r="BQ18" i="4"/>
  <c r="BP18" i="4"/>
  <c r="BO18" i="4"/>
  <c r="BN18" i="4"/>
  <c r="BM18" i="4"/>
  <c r="BK18" i="4"/>
  <c r="BJ18" i="4"/>
  <c r="BI18" i="4"/>
  <c r="BH18" i="4"/>
  <c r="BG18" i="4"/>
  <c r="BF18" i="4"/>
  <c r="BE18" i="4"/>
  <c r="BD18" i="4"/>
  <c r="BC18" i="4"/>
  <c r="BB18" i="4"/>
  <c r="BA18" i="4"/>
  <c r="AZ18" i="4"/>
  <c r="AY18" i="4"/>
  <c r="AX18" i="4"/>
  <c r="AW18" i="4"/>
  <c r="AV18" i="4"/>
  <c r="AU18" i="4"/>
  <c r="AT18" i="4"/>
  <c r="AS18" i="4"/>
  <c r="AR18" i="4"/>
  <c r="AQ18" i="4"/>
  <c r="AP18" i="4"/>
  <c r="AO18" i="4"/>
  <c r="AN18" i="4"/>
  <c r="AM18" i="4"/>
  <c r="AL18" i="4"/>
  <c r="AK18" i="4"/>
  <c r="AJ18" i="4"/>
  <c r="AI18" i="4"/>
  <c r="AH18" i="4"/>
  <c r="AG18" i="4"/>
  <c r="AF18" i="4"/>
  <c r="AE18" i="4"/>
  <c r="AD18" i="4"/>
  <c r="AC18" i="4"/>
  <c r="AB18" i="4"/>
  <c r="AA18" i="4"/>
  <c r="Z18" i="4"/>
  <c r="Y18" i="4"/>
  <c r="X18" i="4"/>
  <c r="W18" i="4"/>
  <c r="V18" i="4"/>
  <c r="U18" i="4"/>
  <c r="T18" i="4"/>
  <c r="S18" i="4"/>
  <c r="R18" i="4"/>
  <c r="Q18" i="4"/>
  <c r="O18" i="4"/>
  <c r="N18" i="4"/>
  <c r="M18" i="4"/>
  <c r="L18" i="4"/>
  <c r="K18" i="4"/>
  <c r="J18" i="4"/>
  <c r="I18" i="4"/>
  <c r="H18" i="4"/>
  <c r="G18" i="4"/>
  <c r="F18" i="4"/>
  <c r="E18" i="4"/>
  <c r="D18" i="4"/>
  <c r="C18" i="4"/>
  <c r="CL14" i="4"/>
  <c r="CJ14" i="4"/>
  <c r="CH16" i="4"/>
  <c r="CG16" i="4"/>
  <c r="CF16" i="4"/>
  <c r="CE16" i="4"/>
  <c r="CD16" i="4"/>
  <c r="CC16" i="4"/>
  <c r="CB16" i="4"/>
  <c r="CA16" i="4"/>
  <c r="BZ16" i="4"/>
  <c r="BY16" i="4"/>
  <c r="BX16" i="4"/>
  <c r="BW16" i="4"/>
  <c r="CH15" i="4"/>
  <c r="CG15" i="4"/>
  <c r="CF15" i="4"/>
  <c r="CE15" i="4"/>
  <c r="CD15" i="4"/>
  <c r="CC15" i="4"/>
  <c r="CB15" i="4"/>
  <c r="CA15" i="4"/>
  <c r="BZ15" i="4"/>
  <c r="BY15" i="4"/>
  <c r="BX15" i="4"/>
  <c r="BW15" i="4"/>
  <c r="CH14" i="4"/>
  <c r="CG14" i="4"/>
  <c r="CF14" i="4"/>
  <c r="CE14" i="4"/>
  <c r="CD14" i="4"/>
  <c r="CC14" i="4"/>
  <c r="CB14" i="4"/>
  <c r="CA14" i="4"/>
  <c r="BZ14" i="4"/>
  <c r="BY14" i="4"/>
  <c r="BX14" i="4"/>
  <c r="BW14" i="4"/>
  <c r="BV16" i="4"/>
  <c r="BU16" i="4"/>
  <c r="BT16" i="4"/>
  <c r="BS16" i="4"/>
  <c r="BR16" i="4"/>
  <c r="BQ16" i="4"/>
  <c r="BP16" i="4"/>
  <c r="BO16" i="4"/>
  <c r="BN16" i="4"/>
  <c r="BM16" i="4"/>
  <c r="BK16" i="4"/>
  <c r="BV15" i="4"/>
  <c r="BU15" i="4"/>
  <c r="BT15" i="4"/>
  <c r="BS15" i="4"/>
  <c r="BR15" i="4"/>
  <c r="BQ15" i="4"/>
  <c r="BP15" i="4"/>
  <c r="BO15" i="4"/>
  <c r="BN15" i="4"/>
  <c r="BM15" i="4"/>
  <c r="BK15" i="4"/>
  <c r="BV14" i="4"/>
  <c r="BU14" i="4"/>
  <c r="BT14" i="4"/>
  <c r="BS14" i="4"/>
  <c r="BR14" i="4"/>
  <c r="BQ14" i="4"/>
  <c r="BP14" i="4"/>
  <c r="BO14" i="4"/>
  <c r="BN14" i="4"/>
  <c r="BM14" i="4"/>
  <c r="BK14" i="4"/>
  <c r="BJ16" i="4"/>
  <c r="BI16" i="4"/>
  <c r="BH16" i="4"/>
  <c r="BG16" i="4"/>
  <c r="BF16" i="4"/>
  <c r="BE16" i="4"/>
  <c r="BD16" i="4"/>
  <c r="BC16" i="4"/>
  <c r="BB16" i="4"/>
  <c r="BA16" i="4"/>
  <c r="AZ16" i="4"/>
  <c r="AY16" i="4"/>
  <c r="BJ15" i="4"/>
  <c r="BI15" i="4"/>
  <c r="BH15" i="4"/>
  <c r="BG15" i="4"/>
  <c r="BF15" i="4"/>
  <c r="BE15" i="4"/>
  <c r="BD15" i="4"/>
  <c r="BC15" i="4"/>
  <c r="BB15" i="4"/>
  <c r="BA15" i="4"/>
  <c r="AZ15" i="4"/>
  <c r="AY15" i="4"/>
  <c r="BJ14" i="4"/>
  <c r="BI14" i="4"/>
  <c r="BH14" i="4"/>
  <c r="BG14" i="4"/>
  <c r="BF14" i="4"/>
  <c r="BE14" i="4"/>
  <c r="BD14" i="4"/>
  <c r="BC14" i="4"/>
  <c r="BB14" i="4"/>
  <c r="BA14" i="4"/>
  <c r="AZ14" i="4"/>
  <c r="AY14" i="4"/>
  <c r="AX16" i="4"/>
  <c r="AW16" i="4"/>
  <c r="AV16" i="4"/>
  <c r="AU16" i="4"/>
  <c r="AT16" i="4"/>
  <c r="AS16" i="4"/>
  <c r="AR16" i="4"/>
  <c r="AQ16" i="4"/>
  <c r="AP16" i="4"/>
  <c r="AO16" i="4"/>
  <c r="AN16" i="4"/>
  <c r="AM16" i="4"/>
  <c r="AX15" i="4"/>
  <c r="AW15" i="4"/>
  <c r="AV15" i="4"/>
  <c r="AU15" i="4"/>
  <c r="AT15" i="4"/>
  <c r="AS15" i="4"/>
  <c r="AR15" i="4"/>
  <c r="AQ15" i="4"/>
  <c r="AP15" i="4"/>
  <c r="AO15" i="4"/>
  <c r="AN15" i="4"/>
  <c r="AM15" i="4"/>
  <c r="AX14" i="4"/>
  <c r="AW14" i="4"/>
  <c r="AV14" i="4"/>
  <c r="AU14" i="4"/>
  <c r="AT14" i="4"/>
  <c r="AS14" i="4"/>
  <c r="AR14" i="4"/>
  <c r="AQ14" i="4"/>
  <c r="AP14" i="4"/>
  <c r="AO14" i="4"/>
  <c r="AN14" i="4"/>
  <c r="AM14" i="4"/>
  <c r="AL16" i="4"/>
  <c r="AK16" i="4"/>
  <c r="AJ16" i="4"/>
  <c r="AI16" i="4"/>
  <c r="AH16" i="4"/>
  <c r="AG16" i="4"/>
  <c r="AF16" i="4"/>
  <c r="AE16" i="4"/>
  <c r="AD16" i="4"/>
  <c r="AC16" i="4"/>
  <c r="AB16" i="4"/>
  <c r="AA16" i="4"/>
  <c r="AL15" i="4"/>
  <c r="AK15" i="4"/>
  <c r="AJ15" i="4"/>
  <c r="AI15" i="4"/>
  <c r="AH15" i="4"/>
  <c r="AG15" i="4"/>
  <c r="AF15" i="4"/>
  <c r="AE15" i="4"/>
  <c r="AD15" i="4"/>
  <c r="AC15" i="4"/>
  <c r="AB15" i="4"/>
  <c r="AA15" i="4"/>
  <c r="AL14" i="4"/>
  <c r="AK14" i="4"/>
  <c r="AJ14" i="4"/>
  <c r="AI14" i="4"/>
  <c r="AH14" i="4"/>
  <c r="AG14" i="4"/>
  <c r="AF14" i="4"/>
  <c r="AE14" i="4"/>
  <c r="AD14" i="4"/>
  <c r="AC14" i="4"/>
  <c r="AB14" i="4"/>
  <c r="AA14" i="4"/>
  <c r="Z16" i="4"/>
  <c r="Y16" i="4"/>
  <c r="X16" i="4"/>
  <c r="W16" i="4"/>
  <c r="V16" i="4"/>
  <c r="U16" i="4"/>
  <c r="T16" i="4"/>
  <c r="S16" i="4"/>
  <c r="R16" i="4"/>
  <c r="Q16" i="4"/>
  <c r="O16" i="4"/>
  <c r="Z15" i="4"/>
  <c r="Y15" i="4"/>
  <c r="X15" i="4"/>
  <c r="W15" i="4"/>
  <c r="V15" i="4"/>
  <c r="U15" i="4"/>
  <c r="T15" i="4"/>
  <c r="S15" i="4"/>
  <c r="R15" i="4"/>
  <c r="Q15" i="4"/>
  <c r="O15" i="4"/>
  <c r="Z14" i="4"/>
  <c r="Y14" i="4"/>
  <c r="X14" i="4"/>
  <c r="W14" i="4"/>
  <c r="V14" i="4"/>
  <c r="U14" i="4"/>
  <c r="T14" i="4"/>
  <c r="S14" i="4"/>
  <c r="R14" i="4"/>
  <c r="Q14" i="4"/>
  <c r="O14" i="4"/>
  <c r="M16" i="4"/>
  <c r="M15" i="4"/>
  <c r="M14" i="4"/>
  <c r="K16" i="4"/>
  <c r="K15" i="4"/>
  <c r="K14" i="4"/>
  <c r="H16" i="4"/>
  <c r="H14" i="4"/>
  <c r="F14" i="4"/>
  <c r="D14" i="4"/>
  <c r="E14" i="4"/>
  <c r="G14" i="4"/>
  <c r="I14" i="4"/>
  <c r="J14" i="4"/>
  <c r="L14" i="4"/>
  <c r="N14" i="4"/>
  <c r="CI14" i="4"/>
  <c r="CK14" i="4"/>
  <c r="C14" i="4"/>
  <c r="H15" i="4"/>
  <c r="F16" i="4"/>
  <c r="F15" i="4"/>
  <c r="D16" i="4"/>
  <c r="D15" i="4"/>
  <c r="C15" i="4"/>
  <c r="E15" i="4"/>
  <c r="G15" i="4"/>
  <c r="I15" i="4"/>
  <c r="J15" i="4"/>
  <c r="L15" i="4"/>
  <c r="N15" i="4"/>
  <c r="C16" i="4"/>
  <c r="E16" i="4"/>
  <c r="G16" i="4"/>
  <c r="I16" i="4"/>
  <c r="J16" i="4"/>
  <c r="L16" i="4"/>
  <c r="N16" i="4"/>
  <c r="C13" i="4"/>
  <c r="D13" i="4"/>
  <c r="E13" i="4"/>
  <c r="F6" i="4"/>
  <c r="G13" i="4"/>
  <c r="H13" i="4"/>
  <c r="I13" i="4"/>
  <c r="J13" i="4"/>
  <c r="K6" i="4"/>
  <c r="L13" i="4"/>
  <c r="M13" i="4"/>
  <c r="N13" i="4"/>
  <c r="O6" i="4"/>
  <c r="P6" i="4"/>
  <c r="Q6" i="4"/>
  <c r="R6" i="4"/>
  <c r="S6" i="4"/>
  <c r="T6" i="4"/>
  <c r="U6" i="4"/>
  <c r="V13" i="4"/>
  <c r="W6" i="4"/>
  <c r="X6" i="4"/>
  <c r="Y6" i="4"/>
  <c r="Z6" i="4"/>
  <c r="AA13" i="4"/>
  <c r="AB6" i="4"/>
  <c r="AC6" i="4"/>
  <c r="AD6" i="4"/>
  <c r="AE13" i="4"/>
  <c r="AF6" i="4"/>
  <c r="AG6" i="4"/>
  <c r="AH6" i="4"/>
  <c r="AI6" i="4"/>
  <c r="AJ6" i="4"/>
  <c r="AK6" i="4"/>
  <c r="AL6" i="4"/>
  <c r="AM6" i="4"/>
  <c r="AN6" i="4"/>
  <c r="AO6" i="4"/>
  <c r="AP6" i="4"/>
  <c r="AQ13" i="4"/>
  <c r="AR6" i="4"/>
  <c r="AS6" i="4"/>
  <c r="AT13" i="4"/>
  <c r="AU13" i="4"/>
  <c r="AV6" i="4"/>
  <c r="AW6" i="4"/>
  <c r="AX6" i="4"/>
  <c r="AY6" i="4"/>
  <c r="AZ6" i="4"/>
  <c r="BA6" i="4"/>
  <c r="BB13" i="4"/>
  <c r="BC13" i="4"/>
  <c r="BD6" i="4"/>
  <c r="BE6" i="4"/>
  <c r="BF6" i="4"/>
  <c r="BG13" i="4"/>
  <c r="BH6" i="4"/>
  <c r="BI6" i="4"/>
  <c r="BJ6" i="4"/>
  <c r="BK6" i="4"/>
  <c r="BL6" i="4"/>
  <c r="BM6" i="4"/>
  <c r="BN6" i="4"/>
  <c r="BO6" i="4"/>
  <c r="BP6" i="4"/>
  <c r="BQ6" i="4"/>
  <c r="BR13" i="4"/>
  <c r="BS13" i="4"/>
  <c r="BT6" i="4"/>
  <c r="BU6" i="4"/>
  <c r="BV6" i="4"/>
  <c r="C6" i="4"/>
  <c r="D6" i="4"/>
  <c r="E6" i="4"/>
  <c r="G6" i="4"/>
  <c r="H6" i="4"/>
  <c r="F123" i="4"/>
  <c r="G123" i="4"/>
  <c r="H123" i="4"/>
  <c r="I123" i="4"/>
  <c r="J123" i="4"/>
  <c r="K123" i="4"/>
  <c r="L123" i="4"/>
  <c r="M123" i="4"/>
  <c r="N123" i="4"/>
  <c r="O123" i="4"/>
  <c r="P123" i="4"/>
  <c r="Q123" i="4"/>
  <c r="R123" i="4"/>
  <c r="S123" i="4"/>
  <c r="T123" i="4"/>
  <c r="U123" i="4"/>
  <c r="V123" i="4"/>
  <c r="W123" i="4"/>
  <c r="X123" i="4"/>
  <c r="Y123" i="4"/>
  <c r="Z123" i="4"/>
  <c r="AA123" i="4"/>
  <c r="AB123" i="4"/>
  <c r="AC123" i="4"/>
  <c r="AD123" i="4"/>
  <c r="AE123" i="4"/>
  <c r="AF123" i="4"/>
  <c r="AG123" i="4"/>
  <c r="AH123" i="4"/>
  <c r="AI123" i="4"/>
  <c r="AJ123" i="4"/>
  <c r="AK123" i="4"/>
  <c r="AL123" i="4"/>
  <c r="AM123" i="4"/>
  <c r="AN123" i="4"/>
  <c r="AO123" i="4"/>
  <c r="AP123" i="4"/>
  <c r="AQ123" i="4"/>
  <c r="AR123" i="4"/>
  <c r="AS123" i="4"/>
  <c r="AT123" i="4"/>
  <c r="AU123" i="4"/>
  <c r="AV123" i="4"/>
  <c r="AW123" i="4"/>
  <c r="AX123" i="4"/>
  <c r="AZ123" i="4"/>
  <c r="BA123" i="4"/>
  <c r="BB123" i="4"/>
  <c r="BC123" i="4"/>
  <c r="BD123" i="4"/>
  <c r="BF123" i="4"/>
  <c r="BG123" i="4"/>
  <c r="BH123" i="4"/>
  <c r="BI123" i="4"/>
  <c r="BJ123" i="4"/>
  <c r="BK123" i="4"/>
  <c r="BL123" i="4"/>
  <c r="BM123" i="4"/>
  <c r="BN123" i="4"/>
  <c r="BO123" i="4"/>
  <c r="BP123" i="4"/>
  <c r="BQ123" i="4"/>
  <c r="BR123" i="4"/>
  <c r="BS123" i="4"/>
  <c r="BT123" i="4"/>
  <c r="BU123" i="4"/>
  <c r="BV123" i="4"/>
  <c r="BJ93" i="4" l="1"/>
  <c r="BJ94" i="4" s="1"/>
  <c r="BK93" i="4"/>
  <c r="BK94" i="4" s="1"/>
  <c r="AZ93" i="4"/>
  <c r="AA93" i="4"/>
  <c r="AA94" i="4" s="1"/>
  <c r="O93" i="4"/>
  <c r="O94" i="4" s="1"/>
  <c r="AT93" i="4"/>
  <c r="AT94" i="4" s="1"/>
  <c r="C93" i="4"/>
  <c r="C94" i="4" s="1"/>
  <c r="CO184" i="4"/>
  <c r="CN184" i="4"/>
  <c r="BG36" i="4"/>
  <c r="BG89" i="4" s="1"/>
  <c r="AZ36" i="4"/>
  <c r="AW36" i="4"/>
  <c r="AW89" i="4" s="1"/>
  <c r="AU36" i="4"/>
  <c r="AU89" i="4" s="1"/>
  <c r="AR36" i="4"/>
  <c r="AR89" i="4" s="1"/>
  <c r="AP36" i="4"/>
  <c r="AP89" i="4" s="1"/>
  <c r="AN36" i="4"/>
  <c r="AN89" i="4" s="1"/>
  <c r="AL36" i="4"/>
  <c r="AL89" i="4" s="1"/>
  <c r="AJ36" i="4"/>
  <c r="AJ89" i="4" s="1"/>
  <c r="AH36" i="4"/>
  <c r="AH89" i="4" s="1"/>
  <c r="AF36" i="4"/>
  <c r="AF89" i="4" s="1"/>
  <c r="AD36" i="4"/>
  <c r="AD89" i="4" s="1"/>
  <c r="AB36" i="4"/>
  <c r="AB89" i="4" s="1"/>
  <c r="Z36" i="4"/>
  <c r="Z89" i="4" s="1"/>
  <c r="X36" i="4"/>
  <c r="X89" i="4" s="1"/>
  <c r="V36" i="4"/>
  <c r="V89" i="4" s="1"/>
  <c r="T36" i="4"/>
  <c r="T89" i="4" s="1"/>
  <c r="R36" i="4"/>
  <c r="R89" i="4" s="1"/>
  <c r="P36" i="4"/>
  <c r="P89" i="4" s="1"/>
  <c r="N36" i="4"/>
  <c r="N89" i="4" s="1"/>
  <c r="L36" i="4"/>
  <c r="L89" i="4" s="1"/>
  <c r="J36" i="4"/>
  <c r="J89" i="4" s="1"/>
  <c r="H36" i="4"/>
  <c r="H89" i="4" s="1"/>
  <c r="F36" i="4"/>
  <c r="F89" i="4" s="1"/>
  <c r="D36" i="4"/>
  <c r="D89" i="4" s="1"/>
  <c r="BF36" i="4"/>
  <c r="BF89" i="4" s="1"/>
  <c r="AX36" i="4"/>
  <c r="AX89" i="4" s="1"/>
  <c r="AV36" i="4"/>
  <c r="AV89" i="4" s="1"/>
  <c r="AT36" i="4"/>
  <c r="AT89" i="4" s="1"/>
  <c r="AQ36" i="4"/>
  <c r="AQ89" i="4" s="1"/>
  <c r="AO36" i="4"/>
  <c r="AO89" i="4" s="1"/>
  <c r="AM36" i="4"/>
  <c r="AK36" i="4"/>
  <c r="AK89" i="4" s="1"/>
  <c r="AI36" i="4"/>
  <c r="AI89" i="4" s="1"/>
  <c r="AG36" i="4"/>
  <c r="AG89" i="4" s="1"/>
  <c r="AE36" i="4"/>
  <c r="AE89" i="4" s="1"/>
  <c r="AC36" i="4"/>
  <c r="AC89" i="4" s="1"/>
  <c r="AA36" i="4"/>
  <c r="Y36" i="4"/>
  <c r="Y89" i="4" s="1"/>
  <c r="W36" i="4"/>
  <c r="W89" i="4" s="1"/>
  <c r="U36" i="4"/>
  <c r="U89" i="4" s="1"/>
  <c r="S36" i="4"/>
  <c r="S89" i="4" s="1"/>
  <c r="Q36" i="4"/>
  <c r="Q89" i="4" s="1"/>
  <c r="O36" i="4"/>
  <c r="M36" i="4"/>
  <c r="M89" i="4" s="1"/>
  <c r="K36" i="4"/>
  <c r="K89" i="4" s="1"/>
  <c r="I36" i="4"/>
  <c r="I89" i="4" s="1"/>
  <c r="G36" i="4"/>
  <c r="G89" i="4" s="1"/>
  <c r="E36" i="4"/>
  <c r="E89" i="4" s="1"/>
  <c r="C36" i="4"/>
  <c r="CM184" i="4"/>
  <c r="CM90" i="4"/>
  <c r="D8" i="4"/>
  <c r="BV36" i="4"/>
  <c r="BV89" i="4" s="1"/>
  <c r="BT36" i="4"/>
  <c r="BT89" i="4" s="1"/>
  <c r="BR36" i="4"/>
  <c r="BR89" i="4" s="1"/>
  <c r="BP36" i="4"/>
  <c r="BP89" i="4" s="1"/>
  <c r="BN36" i="4"/>
  <c r="BN89" i="4" s="1"/>
  <c r="BL36" i="4"/>
  <c r="BL89" i="4" s="1"/>
  <c r="BJ36" i="4"/>
  <c r="BJ89" i="4" s="1"/>
  <c r="BU36" i="4"/>
  <c r="BU89" i="4" s="1"/>
  <c r="BS36" i="4"/>
  <c r="BS89" i="4" s="1"/>
  <c r="BQ36" i="4"/>
  <c r="BQ89" i="4" s="1"/>
  <c r="BO36" i="4"/>
  <c r="BO89" i="4" s="1"/>
  <c r="BM36" i="4"/>
  <c r="BM89" i="4" s="1"/>
  <c r="BK36" i="4"/>
  <c r="O7" i="4"/>
  <c r="G8" i="4"/>
  <c r="E8" i="4"/>
  <c r="BN8" i="4"/>
  <c r="AH8" i="4"/>
  <c r="BO8" i="4"/>
  <c r="AY8" i="4"/>
  <c r="AY7" i="4"/>
  <c r="AI8" i="4"/>
  <c r="AI7" i="4"/>
  <c r="S8" i="4"/>
  <c r="S7" i="4"/>
  <c r="BP8" i="4"/>
  <c r="BP7" i="4"/>
  <c r="BH7" i="4"/>
  <c r="AZ8" i="4"/>
  <c r="AZ7" i="4"/>
  <c r="AR7" i="4"/>
  <c r="AJ8" i="4"/>
  <c r="AJ7" i="4"/>
  <c r="AB7" i="4"/>
  <c r="T8" i="4"/>
  <c r="T7" i="4"/>
  <c r="BV8" i="4"/>
  <c r="BV7" i="4"/>
  <c r="AP8" i="4"/>
  <c r="AP7" i="4"/>
  <c r="R8" i="4"/>
  <c r="R7" i="4"/>
  <c r="BQ8" i="4"/>
  <c r="BQ7" i="4"/>
  <c r="BA8" i="4"/>
  <c r="BA7" i="4"/>
  <c r="AK7" i="4"/>
  <c r="AK8" i="4"/>
  <c r="U8" i="4"/>
  <c r="AD7" i="4"/>
  <c r="AD8" i="4"/>
  <c r="BK7" i="4"/>
  <c r="BK8" i="4"/>
  <c r="AM8" i="4"/>
  <c r="W7" i="4"/>
  <c r="F8" i="4"/>
  <c r="H8" i="4"/>
  <c r="BF8" i="4"/>
  <c r="Z8" i="4"/>
  <c r="BI8" i="4"/>
  <c r="BI7" i="4"/>
  <c r="AC8" i="4"/>
  <c r="AC7" i="4"/>
  <c r="BJ7" i="4"/>
  <c r="BJ8" i="4"/>
  <c r="AL7" i="4"/>
  <c r="AL8" i="4"/>
  <c r="BT7" i="4"/>
  <c r="BL8" i="4"/>
  <c r="BL7" i="4"/>
  <c r="BD7" i="4"/>
  <c r="AV7" i="4"/>
  <c r="AN8" i="4"/>
  <c r="AN7" i="4"/>
  <c r="AF7" i="4"/>
  <c r="X8" i="4"/>
  <c r="P8" i="4"/>
  <c r="P7" i="4"/>
  <c r="AX8" i="4"/>
  <c r="AX7" i="4"/>
  <c r="AS8" i="4"/>
  <c r="AS7" i="4"/>
  <c r="BU8" i="4"/>
  <c r="BU7" i="4"/>
  <c r="BM8" i="4"/>
  <c r="BM7" i="4"/>
  <c r="BE8" i="4"/>
  <c r="BE7" i="4"/>
  <c r="AW8" i="4"/>
  <c r="AW7" i="4"/>
  <c r="AO8" i="4"/>
  <c r="AO7" i="4"/>
  <c r="AG8" i="4"/>
  <c r="AG7" i="4"/>
  <c r="Y8" i="4"/>
  <c r="Q8" i="4"/>
  <c r="Q7" i="4"/>
  <c r="AQ6" i="4"/>
  <c r="AR8" i="4" s="1"/>
  <c r="AX13" i="4"/>
  <c r="L6" i="4"/>
  <c r="Z13" i="4"/>
  <c r="J6" i="4"/>
  <c r="O13" i="4"/>
  <c r="AE6" i="4"/>
  <c r="AF8" i="4" s="1"/>
  <c r="BR6" i="4"/>
  <c r="BS6" i="4"/>
  <c r="BT8" i="4" s="1"/>
  <c r="I6" i="4"/>
  <c r="Y13" i="4"/>
  <c r="AR13" i="4"/>
  <c r="BL13" i="4"/>
  <c r="V6" i="4"/>
  <c r="W8" i="4" s="1"/>
  <c r="BJ13" i="4"/>
  <c r="AT6" i="4"/>
  <c r="BF7" i="4" s="1"/>
  <c r="AU6" i="4"/>
  <c r="AV8" i="4" s="1"/>
  <c r="BB6" i="4"/>
  <c r="BC6" i="4"/>
  <c r="BO7" i="4" s="1"/>
  <c r="N6" i="4"/>
  <c r="Q13" i="4"/>
  <c r="AD13" i="4"/>
  <c r="AO13" i="4"/>
  <c r="BQ13" i="4"/>
  <c r="X13" i="4"/>
  <c r="AL13" i="4"/>
  <c r="AW13" i="4"/>
  <c r="BD13" i="4"/>
  <c r="W13" i="4"/>
  <c r="AF13" i="4"/>
  <c r="M6" i="4"/>
  <c r="Y7" i="4" s="1"/>
  <c r="R13" i="4"/>
  <c r="AP13" i="4"/>
  <c r="AK13" i="4"/>
  <c r="K13" i="4"/>
  <c r="AB13" i="4"/>
  <c r="AJ13" i="4"/>
  <c r="AN13" i="4"/>
  <c r="AV13" i="4"/>
  <c r="AZ13" i="4"/>
  <c r="BH13" i="4"/>
  <c r="BN13" i="4"/>
  <c r="BV13" i="4"/>
  <c r="AC13" i="4"/>
  <c r="BG6" i="4"/>
  <c r="BH8" i="4" s="1"/>
  <c r="AA6" i="4"/>
  <c r="AB8" i="4" s="1"/>
  <c r="U13" i="4"/>
  <c r="AI13" i="4"/>
  <c r="AM13" i="4"/>
  <c r="AY13" i="4"/>
  <c r="BM13" i="4"/>
  <c r="BU13" i="4"/>
  <c r="BI13" i="4"/>
  <c r="T13" i="4"/>
  <c r="AH13" i="4"/>
  <c r="BF13" i="4"/>
  <c r="BK13" i="4"/>
  <c r="BT13" i="4"/>
  <c r="P13" i="4"/>
  <c r="BP13" i="4"/>
  <c r="BA13" i="4"/>
  <c r="BO13" i="4"/>
  <c r="F13" i="4"/>
  <c r="S13" i="4"/>
  <c r="AG13" i="4"/>
  <c r="AS13" i="4"/>
  <c r="BE13" i="4"/>
  <c r="BE91" i="4"/>
  <c r="BF91" i="4"/>
  <c r="BG91" i="4"/>
  <c r="BJ91" i="4"/>
  <c r="BK91" i="4"/>
  <c r="BL91" i="4"/>
  <c r="BM91" i="4"/>
  <c r="BN91" i="4"/>
  <c r="BO91" i="4"/>
  <c r="BP91" i="4"/>
  <c r="BQ91" i="4"/>
  <c r="BR91" i="4"/>
  <c r="BS91" i="4"/>
  <c r="BT91" i="4"/>
  <c r="BU91" i="4"/>
  <c r="BV91" i="4"/>
  <c r="AZ94" i="4" l="1"/>
  <c r="BK89" i="4"/>
  <c r="C89" i="4"/>
  <c r="O89" i="4"/>
  <c r="O90" i="4" s="1"/>
  <c r="AA89" i="4"/>
  <c r="AA90" i="4" s="1"/>
  <c r="AM89" i="4"/>
  <c r="AZ89" i="4"/>
  <c r="BG184" i="4"/>
  <c r="BF184" i="4"/>
  <c r="K184" i="4"/>
  <c r="S184" i="4"/>
  <c r="W184" i="4"/>
  <c r="AE184" i="4"/>
  <c r="AI184" i="4"/>
  <c r="AQ184" i="4"/>
  <c r="AU184" i="4"/>
  <c r="H184" i="4"/>
  <c r="L184" i="4"/>
  <c r="P184" i="4"/>
  <c r="T184" i="4"/>
  <c r="X184" i="4"/>
  <c r="AB184" i="4"/>
  <c r="AF184" i="4"/>
  <c r="AJ184" i="4"/>
  <c r="AN184" i="4"/>
  <c r="AR184" i="4"/>
  <c r="AV184" i="4"/>
  <c r="I184" i="4"/>
  <c r="M184" i="4"/>
  <c r="Q184" i="4"/>
  <c r="U184" i="4"/>
  <c r="Y184" i="4"/>
  <c r="AC184" i="4"/>
  <c r="AG184" i="4"/>
  <c r="AK184" i="4"/>
  <c r="AO184" i="4"/>
  <c r="AS184" i="4"/>
  <c r="AW184" i="4"/>
  <c r="BA184" i="4"/>
  <c r="J184" i="4"/>
  <c r="N184" i="4"/>
  <c r="R184" i="4"/>
  <c r="V184" i="4"/>
  <c r="Z184" i="4"/>
  <c r="AD184" i="4"/>
  <c r="AH184" i="4"/>
  <c r="AL184" i="4"/>
  <c r="AP184" i="4"/>
  <c r="AT184" i="4"/>
  <c r="AX184" i="4"/>
  <c r="E184" i="4"/>
  <c r="F184" i="4"/>
  <c r="G184" i="4"/>
  <c r="D184" i="4"/>
  <c r="BC90" i="4"/>
  <c r="BD90" i="4"/>
  <c r="BH90" i="4"/>
  <c r="I8" i="4"/>
  <c r="L8" i="4"/>
  <c r="N8" i="4"/>
  <c r="AA8" i="4"/>
  <c r="AA7" i="4"/>
  <c r="V7" i="4"/>
  <c r="V8" i="4"/>
  <c r="AE7" i="4"/>
  <c r="AE8" i="4"/>
  <c r="Z7" i="4"/>
  <c r="O8" i="4"/>
  <c r="X7" i="4"/>
  <c r="M8" i="4"/>
  <c r="AM7" i="4"/>
  <c r="U7" i="4"/>
  <c r="AH7" i="4"/>
  <c r="BB7" i="4"/>
  <c r="BB8" i="4"/>
  <c r="BC7" i="4"/>
  <c r="BC8" i="4"/>
  <c r="BG8" i="4"/>
  <c r="BG7" i="4"/>
  <c r="AT7" i="4"/>
  <c r="AT8" i="4"/>
  <c r="BR7" i="4"/>
  <c r="BR8" i="4"/>
  <c r="AU7" i="4"/>
  <c r="AU8" i="4"/>
  <c r="BS7" i="4"/>
  <c r="BS8" i="4"/>
  <c r="AQ8" i="4"/>
  <c r="AQ7" i="4"/>
  <c r="BN7" i="4"/>
  <c r="J8" i="4"/>
  <c r="BD8" i="4"/>
  <c r="K8" i="4"/>
  <c r="I90" i="4"/>
  <c r="R90" i="4"/>
  <c r="AG90" i="4"/>
  <c r="P90" i="4"/>
  <c r="X90" i="4"/>
  <c r="AR90" i="4"/>
  <c r="Z90" i="4"/>
  <c r="BF90" i="4"/>
  <c r="AQ90" i="4"/>
  <c r="AP90" i="4"/>
  <c r="AX90" i="4"/>
  <c r="AH90" i="4"/>
  <c r="J90" i="4"/>
  <c r="BG90" i="4"/>
  <c r="AB90" i="4"/>
  <c r="S90" i="4"/>
  <c r="K90" i="4"/>
  <c r="T90" i="4"/>
  <c r="BI90" i="4"/>
  <c r="BA90" i="4"/>
  <c r="AS90" i="4"/>
  <c r="AK90" i="4"/>
  <c r="AC90" i="4"/>
  <c r="U90" i="4"/>
  <c r="M90" i="4"/>
  <c r="AI90" i="4"/>
  <c r="AJ90" i="4"/>
  <c r="D90" i="4"/>
  <c r="E90" i="4"/>
  <c r="AL90" i="4"/>
  <c r="F90" i="4"/>
  <c r="BE90" i="4"/>
  <c r="Y90" i="4"/>
  <c r="AD90" i="4"/>
  <c r="AU90" i="4"/>
  <c r="AE90" i="4"/>
  <c r="W90" i="4"/>
  <c r="G90" i="4"/>
  <c r="AT90" i="4"/>
  <c r="V90" i="4"/>
  <c r="AV90" i="4"/>
  <c r="AN90" i="4"/>
  <c r="AF90" i="4"/>
  <c r="H90" i="4"/>
  <c r="L90" i="4"/>
  <c r="BB90" i="4"/>
  <c r="N90" i="4"/>
  <c r="AW90" i="4"/>
  <c r="AO90" i="4"/>
  <c r="Q90" i="4"/>
  <c r="BJ90" i="4"/>
  <c r="BM90" i="4"/>
  <c r="BN90" i="4"/>
  <c r="BL90" i="4"/>
  <c r="BU90" i="4"/>
  <c r="BQ90" i="4"/>
  <c r="AZ184" i="4" l="1"/>
  <c r="AA184" i="4"/>
  <c r="BK90" i="4"/>
  <c r="AM90" i="4"/>
  <c r="AZ90" i="4"/>
  <c r="O184" i="4"/>
  <c r="AM184" i="4"/>
  <c r="BN184" i="4"/>
  <c r="BJ184" i="4"/>
  <c r="BK184" i="4"/>
  <c r="C184" i="4"/>
  <c r="C90" i="4"/>
  <c r="BL184" i="4"/>
  <c r="BU184" i="4"/>
  <c r="BQ184" i="4"/>
  <c r="BM184" i="4"/>
  <c r="AY184" i="4"/>
  <c r="BB184" i="4"/>
  <c r="BC184" i="4"/>
  <c r="BE184" i="4"/>
  <c r="BD184" i="4"/>
  <c r="BI184" i="4"/>
  <c r="BH184" i="4"/>
  <c r="AY90" i="4"/>
  <c r="BT90" i="4"/>
  <c r="BT184" i="4"/>
  <c r="BS90" i="4"/>
  <c r="BS184" i="4"/>
  <c r="BR90" i="4"/>
  <c r="BR184" i="4"/>
  <c r="BP90" i="4"/>
  <c r="BP184" i="4"/>
  <c r="BV90" i="4"/>
  <c r="BV184" i="4"/>
  <c r="BO90" i="4"/>
  <c r="BO184" i="4"/>
  <c r="BV150" i="4"/>
  <c r="BU150" i="4"/>
  <c r="BV148" i="4"/>
  <c r="BU148" i="4"/>
  <c r="BV143" i="4"/>
  <c r="BU143" i="4"/>
  <c r="BV141" i="4"/>
  <c r="BU141" i="4"/>
  <c r="BV136" i="4"/>
  <c r="BU136" i="4"/>
  <c r="BV134" i="4"/>
  <c r="BU134" i="4"/>
  <c r="BU131" i="4" l="1"/>
  <c r="BU138" i="4"/>
  <c r="BV145" i="4"/>
  <c r="BV128" i="4"/>
  <c r="BV129" i="4"/>
  <c r="BV138" i="4"/>
  <c r="BU145" i="4"/>
  <c r="BU129" i="4"/>
  <c r="BU128" i="4"/>
  <c r="BV131" i="4"/>
  <c r="BV127" i="4" l="1"/>
  <c r="BU127" i="4"/>
  <c r="BT150" i="4"/>
  <c r="BS150" i="4"/>
  <c r="BT148" i="4"/>
  <c r="BS148" i="4"/>
  <c r="BT143" i="4"/>
  <c r="BS143" i="4"/>
  <c r="BT141" i="4"/>
  <c r="BS141" i="4"/>
  <c r="BT136" i="4"/>
  <c r="BS136" i="4"/>
  <c r="BT134" i="4"/>
  <c r="BS134" i="4"/>
  <c r="BT131" i="4" l="1"/>
  <c r="BT138" i="4"/>
  <c r="BS128" i="4"/>
  <c r="BS131" i="4"/>
  <c r="BS145" i="4"/>
  <c r="BT145" i="4"/>
  <c r="BT129" i="4"/>
  <c r="BS129" i="4"/>
  <c r="BS138" i="4"/>
  <c r="BT128" i="4"/>
  <c r="BS127" i="4" l="1"/>
  <c r="BT127" i="4"/>
  <c r="BR150" i="4"/>
  <c r="BQ150" i="4"/>
  <c r="BR148" i="4"/>
  <c r="BQ148" i="4"/>
  <c r="BR143" i="4"/>
  <c r="BQ143" i="4"/>
  <c r="BR141" i="4"/>
  <c r="BQ141" i="4"/>
  <c r="BR136" i="4"/>
  <c r="BQ136" i="4"/>
  <c r="BR134" i="4"/>
  <c r="BQ134" i="4"/>
  <c r="BQ145" i="4" l="1"/>
  <c r="BR129" i="4"/>
  <c r="BQ131" i="4"/>
  <c r="BQ138" i="4"/>
  <c r="BR131" i="4"/>
  <c r="BQ128" i="4"/>
  <c r="BR145" i="4"/>
  <c r="BR128" i="4"/>
  <c r="BR138" i="4"/>
  <c r="BQ129" i="4"/>
  <c r="BR127" i="4" l="1"/>
  <c r="BQ127" i="4"/>
  <c r="BP150" i="4"/>
  <c r="BO150" i="4"/>
  <c r="BP148" i="4"/>
  <c r="BO148" i="4"/>
  <c r="BP143" i="4"/>
  <c r="BO143" i="4"/>
  <c r="BP141" i="4"/>
  <c r="BO141" i="4"/>
  <c r="BP136" i="4"/>
  <c r="BO136" i="4"/>
  <c r="BP134" i="4"/>
  <c r="BO134" i="4"/>
  <c r="BP145" i="4" l="1"/>
  <c r="BO131" i="4"/>
  <c r="BO129" i="4"/>
  <c r="BO138" i="4"/>
  <c r="BP128" i="4"/>
  <c r="BP129" i="4"/>
  <c r="BO145" i="4"/>
  <c r="BP138" i="4"/>
  <c r="BO128" i="4"/>
  <c r="BP131" i="4"/>
  <c r="BP127" i="4" l="1"/>
  <c r="BO127" i="4"/>
  <c r="BN150" i="4"/>
  <c r="BM150" i="4"/>
  <c r="BN148" i="4"/>
  <c r="BM148" i="4"/>
  <c r="BN143" i="4"/>
  <c r="BM143" i="4"/>
  <c r="BN141" i="4"/>
  <c r="BM141" i="4"/>
  <c r="BN136" i="4"/>
  <c r="BM136" i="4"/>
  <c r="BN134" i="4"/>
  <c r="BM134" i="4"/>
  <c r="BN145" i="4" l="1"/>
  <c r="BM131" i="4"/>
  <c r="BN138" i="4"/>
  <c r="BN128" i="4"/>
  <c r="BM138" i="4"/>
  <c r="BN129" i="4"/>
  <c r="BM145" i="4"/>
  <c r="BM129" i="4"/>
  <c r="BM128" i="4"/>
  <c r="BN131" i="4"/>
  <c r="BM127" i="4" l="1"/>
  <c r="BN127" i="4"/>
  <c r="BL150" i="4"/>
  <c r="BK150" i="4"/>
  <c r="BL148" i="4"/>
  <c r="BK148" i="4"/>
  <c r="BL143" i="4"/>
  <c r="BK143" i="4"/>
  <c r="BL141" i="4"/>
  <c r="BK141" i="4"/>
  <c r="BL136" i="4"/>
  <c r="BK136" i="4"/>
  <c r="BL134" i="4"/>
  <c r="BK134" i="4"/>
  <c r="BK131" i="4" l="1"/>
  <c r="BK138" i="4"/>
  <c r="BL128" i="4"/>
  <c r="BL138" i="4"/>
  <c r="BL129" i="4"/>
  <c r="BL145" i="4"/>
  <c r="BK145" i="4"/>
  <c r="BK129" i="4"/>
  <c r="BK128" i="4"/>
  <c r="BL131" i="4"/>
  <c r="BL127" i="4" l="1"/>
  <c r="BK127" i="4"/>
  <c r="BJ150" i="4"/>
  <c r="BI150" i="4"/>
  <c r="BJ148" i="4"/>
  <c r="BI148" i="4"/>
  <c r="BJ143" i="4"/>
  <c r="BI143" i="4"/>
  <c r="BJ141" i="4"/>
  <c r="BI141" i="4"/>
  <c r="BJ136" i="4"/>
  <c r="BI136" i="4"/>
  <c r="BJ134" i="4"/>
  <c r="BI134" i="4"/>
  <c r="BH150" i="4"/>
  <c r="BG150" i="4"/>
  <c r="BH148" i="4"/>
  <c r="BG148" i="4"/>
  <c r="BH143" i="4"/>
  <c r="BG143" i="4"/>
  <c r="BH141" i="4"/>
  <c r="BG141" i="4"/>
  <c r="BH136" i="4"/>
  <c r="BG136" i="4"/>
  <c r="BH134" i="4"/>
  <c r="BG134" i="4"/>
  <c r="BF150" i="4"/>
  <c r="BF148" i="4"/>
  <c r="BF143" i="4"/>
  <c r="BF141" i="4"/>
  <c r="BF136" i="4"/>
  <c r="BF134" i="4"/>
  <c r="BH138" i="4" l="1"/>
  <c r="BJ145" i="4"/>
  <c r="BF131" i="4"/>
  <c r="BI131" i="4"/>
  <c r="BI138" i="4"/>
  <c r="BJ128" i="4"/>
  <c r="BJ138" i="4"/>
  <c r="BF145" i="4"/>
  <c r="BF138" i="4"/>
  <c r="BG145" i="4"/>
  <c r="BH131" i="4"/>
  <c r="BG131" i="4"/>
  <c r="BH145" i="4"/>
  <c r="BJ129" i="4"/>
  <c r="BI145" i="4"/>
  <c r="BF129" i="4"/>
  <c r="BH129" i="4"/>
  <c r="BI129" i="4"/>
  <c r="BG128" i="4"/>
  <c r="BI128" i="4"/>
  <c r="BJ131" i="4"/>
  <c r="BG129" i="4"/>
  <c r="BG138" i="4"/>
  <c r="BH128" i="4"/>
  <c r="BF128" i="4"/>
  <c r="BJ127" i="4" l="1"/>
  <c r="BI127" i="4"/>
  <c r="BH127" i="4"/>
  <c r="BG127" i="4"/>
  <c r="BF127" i="4"/>
  <c r="BD150" i="4"/>
  <c r="BC150" i="4"/>
  <c r="BD148" i="4"/>
  <c r="BC148" i="4"/>
  <c r="BD143" i="4"/>
  <c r="BC143" i="4"/>
  <c r="BD141" i="4"/>
  <c r="BC141" i="4"/>
  <c r="BD136" i="4"/>
  <c r="BC136" i="4"/>
  <c r="BD134" i="4"/>
  <c r="BC134" i="4"/>
  <c r="BB150" i="4"/>
  <c r="BA150" i="4"/>
  <c r="BB148" i="4"/>
  <c r="BA148" i="4"/>
  <c r="BB143" i="4"/>
  <c r="BA143" i="4"/>
  <c r="BB141" i="4"/>
  <c r="BA141" i="4"/>
  <c r="BB136" i="4"/>
  <c r="BA136" i="4"/>
  <c r="BB134" i="4"/>
  <c r="BA134" i="4"/>
  <c r="AZ150" i="4"/>
  <c r="AZ148" i="4"/>
  <c r="AZ143" i="4"/>
  <c r="AZ141" i="4"/>
  <c r="AZ136" i="4"/>
  <c r="AZ134" i="4"/>
  <c r="AX150" i="4"/>
  <c r="AW150" i="4"/>
  <c r="AX148" i="4"/>
  <c r="AW148" i="4"/>
  <c r="AX143" i="4"/>
  <c r="AW143" i="4"/>
  <c r="AX141" i="4"/>
  <c r="AW141" i="4"/>
  <c r="AX136" i="4"/>
  <c r="AW136" i="4"/>
  <c r="AX134" i="4"/>
  <c r="AW134" i="4"/>
  <c r="AV150" i="4"/>
  <c r="AU150" i="4"/>
  <c r="AV148" i="4"/>
  <c r="AU148" i="4"/>
  <c r="AV143" i="4"/>
  <c r="AU143" i="4"/>
  <c r="AV141" i="4"/>
  <c r="AU141" i="4"/>
  <c r="AV136" i="4"/>
  <c r="AU136" i="4"/>
  <c r="AV134" i="4"/>
  <c r="AU134" i="4"/>
  <c r="AT150" i="4"/>
  <c r="AS150" i="4"/>
  <c r="AT148" i="4"/>
  <c r="AS148" i="4"/>
  <c r="AT143" i="4"/>
  <c r="AS143" i="4"/>
  <c r="AT141" i="4"/>
  <c r="AS141" i="4"/>
  <c r="AT136" i="4"/>
  <c r="AS136" i="4"/>
  <c r="AT134" i="4"/>
  <c r="AS134" i="4"/>
  <c r="AQ150" i="4"/>
  <c r="AR148" i="4"/>
  <c r="AR145" i="4" s="1"/>
  <c r="AQ148" i="4"/>
  <c r="AR143" i="4"/>
  <c r="AQ143" i="4"/>
  <c r="AR141" i="4"/>
  <c r="AQ141" i="4"/>
  <c r="AR136" i="4"/>
  <c r="AQ136" i="4"/>
  <c r="AR134" i="4"/>
  <c r="AQ134" i="4"/>
  <c r="AP150" i="4"/>
  <c r="AO150" i="4"/>
  <c r="AP148" i="4"/>
  <c r="AO148" i="4"/>
  <c r="AP143" i="4"/>
  <c r="AO143" i="4"/>
  <c r="AP141" i="4"/>
  <c r="AO141" i="4"/>
  <c r="AP136" i="4"/>
  <c r="AO136" i="4"/>
  <c r="AP134" i="4"/>
  <c r="AO134" i="4"/>
  <c r="AN150" i="4"/>
  <c r="AM150" i="4"/>
  <c r="AN148" i="4"/>
  <c r="AM148" i="4"/>
  <c r="AN143" i="4"/>
  <c r="AM143" i="4"/>
  <c r="AN141" i="4"/>
  <c r="AM141" i="4"/>
  <c r="AN136" i="4"/>
  <c r="AM136" i="4"/>
  <c r="AN134" i="4"/>
  <c r="AM134" i="4"/>
  <c r="AL150" i="4"/>
  <c r="AK150" i="4"/>
  <c r="AL148" i="4"/>
  <c r="AK148" i="4"/>
  <c r="AL143" i="4"/>
  <c r="AK143" i="4"/>
  <c r="AL141" i="4"/>
  <c r="AK141" i="4"/>
  <c r="AL136" i="4"/>
  <c r="AK136" i="4"/>
  <c r="AL134" i="4"/>
  <c r="AK134" i="4"/>
  <c r="AJ150" i="4"/>
  <c r="AI150" i="4"/>
  <c r="AJ148" i="4"/>
  <c r="AI148" i="4"/>
  <c r="AJ143" i="4"/>
  <c r="AI143" i="4"/>
  <c r="AJ141" i="4"/>
  <c r="AI141" i="4"/>
  <c r="AJ136" i="4"/>
  <c r="AI136" i="4"/>
  <c r="AJ134" i="4"/>
  <c r="AI134" i="4"/>
  <c r="AH150" i="4"/>
  <c r="AG150" i="4"/>
  <c r="AH148" i="4"/>
  <c r="AG148" i="4"/>
  <c r="AH143" i="4"/>
  <c r="AG143" i="4"/>
  <c r="AH141" i="4"/>
  <c r="AG141" i="4"/>
  <c r="AH136" i="4"/>
  <c r="AG136" i="4"/>
  <c r="AH134" i="4"/>
  <c r="AG134" i="4"/>
  <c r="AF150" i="4"/>
  <c r="AE150" i="4"/>
  <c r="AF148" i="4"/>
  <c r="AE148" i="4"/>
  <c r="AF143" i="4"/>
  <c r="AE143" i="4"/>
  <c r="AF141" i="4"/>
  <c r="AE141" i="4"/>
  <c r="AF136" i="4"/>
  <c r="AE136" i="4"/>
  <c r="AF134" i="4"/>
  <c r="AE134" i="4"/>
  <c r="AD150" i="4"/>
  <c r="AC150" i="4"/>
  <c r="AD148" i="4"/>
  <c r="AC148" i="4"/>
  <c r="AD143" i="4"/>
  <c r="AC143" i="4"/>
  <c r="AD141" i="4"/>
  <c r="AC141" i="4"/>
  <c r="AD136" i="4"/>
  <c r="AC136" i="4"/>
  <c r="AD134" i="4"/>
  <c r="AC134" i="4"/>
  <c r="AB150" i="4"/>
  <c r="AA150" i="4"/>
  <c r="AB148" i="4"/>
  <c r="AA148" i="4"/>
  <c r="AB143" i="4"/>
  <c r="AA143" i="4"/>
  <c r="AB141" i="4"/>
  <c r="AA141" i="4"/>
  <c r="AB136" i="4"/>
  <c r="AA136" i="4"/>
  <c r="AB134" i="4"/>
  <c r="AA134" i="4"/>
  <c r="Z150" i="4"/>
  <c r="Y150" i="4"/>
  <c r="Z148" i="4"/>
  <c r="Y148" i="4"/>
  <c r="Z143" i="4"/>
  <c r="Y143" i="4"/>
  <c r="Z141" i="4"/>
  <c r="Y141" i="4"/>
  <c r="Z136" i="4"/>
  <c r="Y136" i="4"/>
  <c r="Z134" i="4"/>
  <c r="Y134" i="4"/>
  <c r="Z79" i="4"/>
  <c r="Y79" i="4"/>
  <c r="Z73" i="4"/>
  <c r="Y73" i="4"/>
  <c r="Z62" i="4"/>
  <c r="Z63" i="4" s="1"/>
  <c r="Y62" i="4"/>
  <c r="Y63" i="4" s="1"/>
  <c r="Z57" i="4"/>
  <c r="Z58" i="4" s="1"/>
  <c r="Y57" i="4"/>
  <c r="Y58" i="4" s="1"/>
  <c r="Z43" i="4"/>
  <c r="Z44" i="4" s="1"/>
  <c r="Y43" i="4"/>
  <c r="Y44" i="4" s="1"/>
  <c r="X79" i="4"/>
  <c r="W79" i="4"/>
  <c r="X73" i="4"/>
  <c r="W73" i="4"/>
  <c r="X62" i="4"/>
  <c r="X63" i="4" s="1"/>
  <c r="W62" i="4"/>
  <c r="W63" i="4" s="1"/>
  <c r="X57" i="4"/>
  <c r="X58" i="4" s="1"/>
  <c r="W57" i="4"/>
  <c r="W58" i="4" s="1"/>
  <c r="X43" i="4"/>
  <c r="X44" i="4" s="1"/>
  <c r="W43" i="4"/>
  <c r="W44" i="4" s="1"/>
  <c r="X150" i="4"/>
  <c r="W150" i="4"/>
  <c r="X148" i="4"/>
  <c r="W148" i="4"/>
  <c r="X143" i="4"/>
  <c r="W143" i="4"/>
  <c r="X141" i="4"/>
  <c r="W141" i="4"/>
  <c r="X136" i="4"/>
  <c r="W136" i="4"/>
  <c r="X134" i="4"/>
  <c r="W134" i="4"/>
  <c r="V79" i="4"/>
  <c r="U79" i="4"/>
  <c r="V73" i="4"/>
  <c r="U73" i="4"/>
  <c r="V62" i="4"/>
  <c r="V63" i="4" s="1"/>
  <c r="U62" i="4"/>
  <c r="U63" i="4" s="1"/>
  <c r="V57" i="4"/>
  <c r="V58" i="4" s="1"/>
  <c r="U57" i="4"/>
  <c r="U58" i="4" s="1"/>
  <c r="V43" i="4"/>
  <c r="V44" i="4" s="1"/>
  <c r="U43" i="4"/>
  <c r="U44" i="4" s="1"/>
  <c r="V150" i="4"/>
  <c r="U150" i="4"/>
  <c r="V148" i="4"/>
  <c r="U148" i="4"/>
  <c r="V143" i="4"/>
  <c r="U143" i="4"/>
  <c r="V141" i="4"/>
  <c r="U141" i="4"/>
  <c r="V136" i="4"/>
  <c r="U136" i="4"/>
  <c r="V134" i="4"/>
  <c r="U134" i="4"/>
  <c r="T150" i="4"/>
  <c r="S150" i="4"/>
  <c r="T148" i="4"/>
  <c r="S148" i="4"/>
  <c r="T143" i="4"/>
  <c r="S143" i="4"/>
  <c r="T141" i="4"/>
  <c r="S141" i="4"/>
  <c r="T136" i="4"/>
  <c r="S136" i="4"/>
  <c r="T134" i="4"/>
  <c r="S134" i="4"/>
  <c r="T79" i="4"/>
  <c r="S79" i="4"/>
  <c r="T73" i="4"/>
  <c r="S73" i="4"/>
  <c r="T62" i="4"/>
  <c r="T63" i="4" s="1"/>
  <c r="S62" i="4"/>
  <c r="S63" i="4" s="1"/>
  <c r="T57" i="4"/>
  <c r="T58" i="4" s="1"/>
  <c r="S57" i="4"/>
  <c r="S58" i="4" s="1"/>
  <c r="T43" i="4"/>
  <c r="T44" i="4" s="1"/>
  <c r="S43" i="4"/>
  <c r="S44" i="4" s="1"/>
  <c r="R79" i="4"/>
  <c r="Q79" i="4"/>
  <c r="R73" i="4"/>
  <c r="Q73" i="4"/>
  <c r="R62" i="4"/>
  <c r="R63" i="4" s="1"/>
  <c r="Q62" i="4"/>
  <c r="Q63" i="4" s="1"/>
  <c r="R57" i="4"/>
  <c r="R58" i="4" s="1"/>
  <c r="Q57" i="4"/>
  <c r="Q58" i="4" s="1"/>
  <c r="R43" i="4"/>
  <c r="R44" i="4" s="1"/>
  <c r="Q43" i="4"/>
  <c r="Q44" i="4" s="1"/>
  <c r="R150" i="4"/>
  <c r="Q150" i="4"/>
  <c r="R148" i="4"/>
  <c r="Q148" i="4"/>
  <c r="R143" i="4"/>
  <c r="Q143" i="4"/>
  <c r="R141" i="4"/>
  <c r="Q141" i="4"/>
  <c r="R136" i="4"/>
  <c r="Q136" i="4"/>
  <c r="R134" i="4"/>
  <c r="Q134" i="4"/>
  <c r="P150" i="4"/>
  <c r="O150" i="4"/>
  <c r="P148" i="4"/>
  <c r="O148" i="4"/>
  <c r="P143" i="4"/>
  <c r="O143" i="4"/>
  <c r="P141" i="4"/>
  <c r="O141" i="4"/>
  <c r="P136" i="4"/>
  <c r="O136" i="4"/>
  <c r="P134" i="4"/>
  <c r="O134" i="4"/>
  <c r="P79" i="4"/>
  <c r="O79" i="4"/>
  <c r="P73" i="4"/>
  <c r="O73" i="4"/>
  <c r="P62" i="4"/>
  <c r="P63" i="4" s="1"/>
  <c r="O62" i="4"/>
  <c r="O63" i="4" s="1"/>
  <c r="P57" i="4"/>
  <c r="P58" i="4" s="1"/>
  <c r="O57" i="4"/>
  <c r="O58" i="4" s="1"/>
  <c r="P43" i="4"/>
  <c r="P44" i="4" s="1"/>
  <c r="O43" i="4"/>
  <c r="O44" i="4" s="1"/>
  <c r="N79" i="4"/>
  <c r="M79" i="4"/>
  <c r="N73" i="4"/>
  <c r="M73" i="4"/>
  <c r="N62" i="4"/>
  <c r="N63" i="4" s="1"/>
  <c r="M62" i="4"/>
  <c r="M63" i="4" s="1"/>
  <c r="N57" i="4"/>
  <c r="N58" i="4" s="1"/>
  <c r="M57" i="4"/>
  <c r="M58" i="4" s="1"/>
  <c r="N43" i="4"/>
  <c r="N44" i="4" s="1"/>
  <c r="M43" i="4"/>
  <c r="M44" i="4" s="1"/>
  <c r="N150" i="4"/>
  <c r="M150" i="4"/>
  <c r="N148" i="4"/>
  <c r="M148" i="4"/>
  <c r="N143" i="4"/>
  <c r="M143" i="4"/>
  <c r="N141" i="4"/>
  <c r="M141" i="4"/>
  <c r="N136" i="4"/>
  <c r="M136" i="4"/>
  <c r="N134" i="4"/>
  <c r="M134" i="4"/>
  <c r="L150" i="4"/>
  <c r="K150" i="4"/>
  <c r="L148" i="4"/>
  <c r="K148" i="4"/>
  <c r="L143" i="4"/>
  <c r="K143" i="4"/>
  <c r="L141" i="4"/>
  <c r="K141" i="4"/>
  <c r="L136" i="4"/>
  <c r="K136" i="4"/>
  <c r="L134" i="4"/>
  <c r="K134" i="4"/>
  <c r="L79" i="4"/>
  <c r="K79" i="4"/>
  <c r="L73" i="4"/>
  <c r="K73" i="4"/>
  <c r="L62" i="4"/>
  <c r="L63" i="4" s="1"/>
  <c r="K62" i="4"/>
  <c r="K63" i="4" s="1"/>
  <c r="L57" i="4"/>
  <c r="L58" i="4" s="1"/>
  <c r="K57" i="4"/>
  <c r="K58" i="4" s="1"/>
  <c r="L43" i="4"/>
  <c r="K43" i="4"/>
  <c r="J79" i="4"/>
  <c r="I79" i="4"/>
  <c r="J73" i="4"/>
  <c r="I73" i="4"/>
  <c r="J62" i="4"/>
  <c r="J63" i="4" s="1"/>
  <c r="I62" i="4"/>
  <c r="I63" i="4" s="1"/>
  <c r="J57" i="4"/>
  <c r="J58" i="4" s="1"/>
  <c r="I57" i="4"/>
  <c r="I58" i="4" s="1"/>
  <c r="J43" i="4"/>
  <c r="I43" i="4"/>
  <c r="J150" i="4"/>
  <c r="I150" i="4"/>
  <c r="J148" i="4"/>
  <c r="I148" i="4"/>
  <c r="J143" i="4"/>
  <c r="I143" i="4"/>
  <c r="J141" i="4"/>
  <c r="I141" i="4"/>
  <c r="J136" i="4"/>
  <c r="I136" i="4"/>
  <c r="J134" i="4"/>
  <c r="I134" i="4"/>
  <c r="H150" i="4"/>
  <c r="G150" i="4"/>
  <c r="H148" i="4"/>
  <c r="G148" i="4"/>
  <c r="H143" i="4"/>
  <c r="G143" i="4"/>
  <c r="H141" i="4"/>
  <c r="G141" i="4"/>
  <c r="H136" i="4"/>
  <c r="G136" i="4"/>
  <c r="H134" i="4"/>
  <c r="G134" i="4"/>
  <c r="H79" i="4"/>
  <c r="G79" i="4"/>
  <c r="G80" i="4" s="1"/>
  <c r="H73" i="4"/>
  <c r="G73" i="4"/>
  <c r="H62" i="4"/>
  <c r="H63" i="4" s="1"/>
  <c r="G62" i="4"/>
  <c r="G63" i="4" s="1"/>
  <c r="H57" i="4"/>
  <c r="H58" i="4" s="1"/>
  <c r="G57" i="4"/>
  <c r="G58" i="4" s="1"/>
  <c r="H43" i="4"/>
  <c r="G43" i="4"/>
  <c r="F79" i="4"/>
  <c r="E79" i="4"/>
  <c r="F73" i="4"/>
  <c r="E73" i="4"/>
  <c r="F62" i="4"/>
  <c r="F63" i="4" s="1"/>
  <c r="E62" i="4"/>
  <c r="E63" i="4" s="1"/>
  <c r="F57" i="4"/>
  <c r="F58" i="4" s="1"/>
  <c r="E57" i="4"/>
  <c r="E58" i="4" s="1"/>
  <c r="F43" i="4"/>
  <c r="E43" i="4"/>
  <c r="F150" i="4"/>
  <c r="F148" i="4"/>
  <c r="F143" i="4"/>
  <c r="F141" i="4"/>
  <c r="F136" i="4"/>
  <c r="F134" i="4"/>
  <c r="D79" i="4"/>
  <c r="D73" i="4"/>
  <c r="D62" i="4"/>
  <c r="D63" i="4" s="1"/>
  <c r="D57" i="4"/>
  <c r="D58" i="4" s="1"/>
  <c r="D43" i="4"/>
  <c r="BV79" i="4"/>
  <c r="BU79" i="4"/>
  <c r="BV73" i="4"/>
  <c r="BU73" i="4"/>
  <c r="BV63" i="4"/>
  <c r="BU63" i="4"/>
  <c r="BV57" i="4"/>
  <c r="BV58" i="4" s="1"/>
  <c r="BU57" i="4"/>
  <c r="BU58" i="4" s="1"/>
  <c r="BV43" i="4"/>
  <c r="BV44" i="4" s="1"/>
  <c r="BU43" i="4"/>
  <c r="BU44" i="4" s="1"/>
  <c r="H44" i="4" l="1"/>
  <c r="L44" i="4"/>
  <c r="K44" i="4"/>
  <c r="G44" i="4"/>
  <c r="J44" i="4"/>
  <c r="D44" i="4"/>
  <c r="I44" i="4"/>
  <c r="F44" i="4"/>
  <c r="E44" i="4"/>
  <c r="I129" i="4"/>
  <c r="K129" i="4"/>
  <c r="Y138" i="4"/>
  <c r="AA131" i="4"/>
  <c r="AA145" i="4"/>
  <c r="AE131" i="4"/>
  <c r="AZ131" i="4"/>
  <c r="M128" i="4"/>
  <c r="AZ145" i="4"/>
  <c r="J129" i="4"/>
  <c r="BB138" i="4"/>
  <c r="BD131" i="4"/>
  <c r="G128" i="4"/>
  <c r="BV80" i="4"/>
  <c r="BU80" i="4"/>
  <c r="Q80" i="4"/>
  <c r="R80" i="4"/>
  <c r="P80" i="4"/>
  <c r="V80" i="4"/>
  <c r="Z80" i="4"/>
  <c r="Y80" i="4"/>
  <c r="T80" i="4"/>
  <c r="X80" i="4"/>
  <c r="S80" i="4"/>
  <c r="W80" i="4"/>
  <c r="U80" i="4"/>
  <c r="O80" i="4"/>
  <c r="I80" i="4"/>
  <c r="J80" i="4"/>
  <c r="N80" i="4"/>
  <c r="M80" i="4"/>
  <c r="L80" i="4"/>
  <c r="K80" i="4"/>
  <c r="H80" i="4"/>
  <c r="E80" i="4"/>
  <c r="F80" i="4"/>
  <c r="D80" i="4"/>
  <c r="L129" i="4"/>
  <c r="J128" i="4"/>
  <c r="L128" i="4"/>
  <c r="BC128" i="4"/>
  <c r="BA138" i="4"/>
  <c r="BC131" i="4"/>
  <c r="BC145" i="4"/>
  <c r="F128" i="4"/>
  <c r="K128" i="4"/>
  <c r="BD138" i="4"/>
  <c r="I128" i="4"/>
  <c r="H129" i="4"/>
  <c r="N129" i="4"/>
  <c r="F129" i="4"/>
  <c r="G129" i="4"/>
  <c r="M129" i="4"/>
  <c r="H128" i="4"/>
  <c r="N128" i="4"/>
  <c r="AA138" i="4"/>
  <c r="AC129" i="4"/>
  <c r="W131" i="4"/>
  <c r="W145" i="4"/>
  <c r="AB131" i="4"/>
  <c r="AV129" i="4"/>
  <c r="H131" i="4"/>
  <c r="I138" i="4"/>
  <c r="X131" i="4"/>
  <c r="X145" i="4"/>
  <c r="AS129" i="4"/>
  <c r="AW131" i="4"/>
  <c r="F131" i="4"/>
  <c r="J138" i="4"/>
  <c r="S138" i="4"/>
  <c r="Q131" i="4"/>
  <c r="Q129" i="4"/>
  <c r="T138" i="4"/>
  <c r="AG131" i="4"/>
  <c r="AT131" i="4"/>
  <c r="AT145" i="4"/>
  <c r="P128" i="4"/>
  <c r="AL138" i="4"/>
  <c r="T145" i="4"/>
  <c r="AK138" i="4"/>
  <c r="AM131" i="4"/>
  <c r="I145" i="4"/>
  <c r="R131" i="4"/>
  <c r="AD131" i="4"/>
  <c r="AH131" i="4"/>
  <c r="AJ138" i="4"/>
  <c r="AL129" i="4"/>
  <c r="AR138" i="4"/>
  <c r="AJ128" i="4"/>
  <c r="L138" i="4"/>
  <c r="AP131" i="4"/>
  <c r="N131" i="4"/>
  <c r="O131" i="4"/>
  <c r="S145" i="4"/>
  <c r="U138" i="4"/>
  <c r="AF131" i="4"/>
  <c r="AF129" i="4"/>
  <c r="AV138" i="4"/>
  <c r="AX145" i="4"/>
  <c r="AZ138" i="4"/>
  <c r="BA131" i="4"/>
  <c r="BA145" i="4"/>
  <c r="M145" i="4"/>
  <c r="V128" i="4"/>
  <c r="AG129" i="4"/>
  <c r="AK131" i="4"/>
  <c r="AO131" i="4"/>
  <c r="AT138" i="4"/>
  <c r="AE129" i="4"/>
  <c r="K138" i="4"/>
  <c r="K131" i="4"/>
  <c r="W138" i="4"/>
  <c r="Y131" i="4"/>
  <c r="Y145" i="4"/>
  <c r="AN131" i="4"/>
  <c r="AN145" i="4"/>
  <c r="AR131" i="4"/>
  <c r="AX128" i="4"/>
  <c r="J131" i="4"/>
  <c r="P131" i="4"/>
  <c r="V138" i="4"/>
  <c r="X128" i="4"/>
  <c r="AB128" i="4"/>
  <c r="AM145" i="4"/>
  <c r="AO138" i="4"/>
  <c r="AQ145" i="4"/>
  <c r="AT128" i="4"/>
  <c r="AU128" i="4"/>
  <c r="BB131" i="4"/>
  <c r="F138" i="4"/>
  <c r="Q138" i="4"/>
  <c r="V145" i="4"/>
  <c r="AL145" i="4"/>
  <c r="BD145" i="4"/>
  <c r="H145" i="4"/>
  <c r="M138" i="4"/>
  <c r="AC138" i="4"/>
  <c r="AP128" i="4"/>
  <c r="AQ131" i="4"/>
  <c r="AW145" i="4"/>
  <c r="G131" i="4"/>
  <c r="AH128" i="4"/>
  <c r="AI138" i="4"/>
  <c r="AR128" i="4"/>
  <c r="F145" i="4"/>
  <c r="H138" i="4"/>
  <c r="M131" i="4"/>
  <c r="T128" i="4"/>
  <c r="AA129" i="4"/>
  <c r="AC131" i="4"/>
  <c r="AF138" i="4"/>
  <c r="AJ129" i="4"/>
  <c r="AP145" i="4"/>
  <c r="AU138" i="4"/>
  <c r="O129" i="4"/>
  <c r="Z128" i="4"/>
  <c r="AG138" i="4"/>
  <c r="AN138" i="4"/>
  <c r="AU131" i="4"/>
  <c r="AS138" i="4"/>
  <c r="L145" i="4"/>
  <c r="G138" i="4"/>
  <c r="O138" i="4"/>
  <c r="R138" i="4"/>
  <c r="S131" i="4"/>
  <c r="U129" i="4"/>
  <c r="Z131" i="4"/>
  <c r="AD128" i="4"/>
  <c r="AE138" i="4"/>
  <c r="AI131" i="4"/>
  <c r="AO145" i="4"/>
  <c r="AS131" i="4"/>
  <c r="AW138" i="4"/>
  <c r="BD129" i="4"/>
  <c r="I131" i="4"/>
  <c r="P129" i="4"/>
  <c r="R145" i="4"/>
  <c r="T131" i="4"/>
  <c r="V131" i="4"/>
  <c r="Y129" i="4"/>
  <c r="AD129" i="4"/>
  <c r="AH129" i="4"/>
  <c r="AI145" i="4"/>
  <c r="AQ138" i="4"/>
  <c r="J145" i="4"/>
  <c r="L131" i="4"/>
  <c r="Q145" i="4"/>
  <c r="S128" i="4"/>
  <c r="U131" i="4"/>
  <c r="U145" i="4"/>
  <c r="W129" i="4"/>
  <c r="Z129" i="4"/>
  <c r="AB145" i="4"/>
  <c r="AC145" i="4"/>
  <c r="AG145" i="4"/>
  <c r="AJ131" i="4"/>
  <c r="AL131" i="4"/>
  <c r="AK145" i="4"/>
  <c r="AM138" i="4"/>
  <c r="AO129" i="4"/>
  <c r="AX138" i="4"/>
  <c r="BA128" i="4"/>
  <c r="AW129" i="4"/>
  <c r="AF128" i="4"/>
  <c r="AK128" i="4"/>
  <c r="N145" i="4"/>
  <c r="P145" i="4"/>
  <c r="Y128" i="4"/>
  <c r="AA128" i="4"/>
  <c r="AD145" i="4"/>
  <c r="AE128" i="4"/>
  <c r="AH145" i="4"/>
  <c r="AN128" i="4"/>
  <c r="AS145" i="4"/>
  <c r="AX129" i="4"/>
  <c r="BB128" i="4"/>
  <c r="Q128" i="4"/>
  <c r="AJ145" i="4"/>
  <c r="N138" i="4"/>
  <c r="P138" i="4"/>
  <c r="S129" i="4"/>
  <c r="W128" i="4"/>
  <c r="Z145" i="4"/>
  <c r="AB138" i="4"/>
  <c r="AD138" i="4"/>
  <c r="AH138" i="4"/>
  <c r="AM128" i="4"/>
  <c r="AO128" i="4"/>
  <c r="AV131" i="4"/>
  <c r="AU145" i="4"/>
  <c r="AZ128" i="4"/>
  <c r="BA129" i="4"/>
  <c r="AI128" i="4"/>
  <c r="AQ128" i="4"/>
  <c r="O128" i="4"/>
  <c r="AC128" i="4"/>
  <c r="AG128" i="4"/>
  <c r="G145" i="4"/>
  <c r="R128" i="4"/>
  <c r="T129" i="4"/>
  <c r="V129" i="4"/>
  <c r="X138" i="4"/>
  <c r="Z138" i="4"/>
  <c r="AI129" i="4"/>
  <c r="AP138" i="4"/>
  <c r="AS128" i="4"/>
  <c r="AV128" i="4"/>
  <c r="AX131" i="4"/>
  <c r="AZ129" i="4"/>
  <c r="BB145" i="4"/>
  <c r="BC129" i="4"/>
  <c r="BC138" i="4"/>
  <c r="BD128" i="4"/>
  <c r="BB129" i="4"/>
  <c r="AW128" i="4"/>
  <c r="AU129" i="4"/>
  <c r="AV145" i="4"/>
  <c r="AT129" i="4"/>
  <c r="AR129" i="4"/>
  <c r="AQ129" i="4"/>
  <c r="AP129" i="4"/>
  <c r="AN129" i="4"/>
  <c r="AM129" i="4"/>
  <c r="AK129" i="4"/>
  <c r="AL128" i="4"/>
  <c r="AF145" i="4"/>
  <c r="AE145" i="4"/>
  <c r="AB129" i="4"/>
  <c r="X129" i="4"/>
  <c r="U128" i="4"/>
  <c r="R129" i="4"/>
  <c r="O145" i="4"/>
  <c r="K145" i="4"/>
  <c r="BT79" i="4"/>
  <c r="BS79" i="4"/>
  <c r="BT73" i="4"/>
  <c r="BS73" i="4"/>
  <c r="BT63" i="4"/>
  <c r="BS63" i="4"/>
  <c r="BT57" i="4"/>
  <c r="BT58" i="4" s="1"/>
  <c r="BS57" i="4"/>
  <c r="BS58" i="4" s="1"/>
  <c r="BT43" i="4"/>
  <c r="BT44" i="4" s="1"/>
  <c r="BS43" i="4"/>
  <c r="BS44" i="4" s="1"/>
  <c r="I127" i="4" l="1"/>
  <c r="F127" i="4"/>
  <c r="H127" i="4"/>
  <c r="BC127" i="4"/>
  <c r="G127" i="4"/>
  <c r="BS80" i="4"/>
  <c r="BT80" i="4"/>
  <c r="AC127" i="4"/>
  <c r="J127" i="4"/>
  <c r="L127" i="4"/>
  <c r="AT127" i="4"/>
  <c r="AV127" i="4"/>
  <c r="AS127" i="4"/>
  <c r="S127" i="4"/>
  <c r="P127" i="4"/>
  <c r="N127" i="4"/>
  <c r="X127" i="4"/>
  <c r="U127" i="4"/>
  <c r="T127" i="4"/>
  <c r="Q127" i="4"/>
  <c r="AL127" i="4"/>
  <c r="AO127" i="4"/>
  <c r="AJ127" i="4"/>
  <c r="AE127" i="4"/>
  <c r="AU127" i="4"/>
  <c r="AR127" i="4"/>
  <c r="AG127" i="4"/>
  <c r="AA127" i="4"/>
  <c r="BA127" i="4"/>
  <c r="AD127" i="4"/>
  <c r="AF127" i="4"/>
  <c r="AX127" i="4"/>
  <c r="W127" i="4"/>
  <c r="BB127" i="4"/>
  <c r="AW127" i="4"/>
  <c r="AH127" i="4"/>
  <c r="BD127" i="4"/>
  <c r="AP127" i="4"/>
  <c r="AQ127" i="4"/>
  <c r="AB127" i="4"/>
  <c r="AN127" i="4"/>
  <c r="V127" i="4"/>
  <c r="M127" i="4"/>
  <c r="O127" i="4"/>
  <c r="Y127" i="4"/>
  <c r="Z127" i="4"/>
  <c r="AK127" i="4"/>
  <c r="AI127" i="4"/>
  <c r="AM127" i="4"/>
  <c r="R127" i="4"/>
  <c r="AZ127" i="4"/>
  <c r="K127" i="4"/>
  <c r="BR79" i="4"/>
  <c r="BQ79" i="4"/>
  <c r="BR73" i="4"/>
  <c r="BQ73" i="4"/>
  <c r="BR63" i="4"/>
  <c r="BQ63" i="4"/>
  <c r="BR57" i="4"/>
  <c r="BR58" i="4" s="1"/>
  <c r="BQ57" i="4"/>
  <c r="BQ58" i="4" s="1"/>
  <c r="BR43" i="4"/>
  <c r="BR44" i="4" s="1"/>
  <c r="BQ43" i="4"/>
  <c r="BQ44" i="4" s="1"/>
  <c r="BR80" i="4" l="1"/>
  <c r="BQ80" i="4"/>
  <c r="BP79" i="4"/>
  <c r="BO79" i="4"/>
  <c r="BP73" i="4"/>
  <c r="BO73" i="4"/>
  <c r="BP63" i="4"/>
  <c r="BO63" i="4"/>
  <c r="BP57" i="4"/>
  <c r="BP58" i="4" s="1"/>
  <c r="BO57" i="4"/>
  <c r="BO58" i="4" s="1"/>
  <c r="BP43" i="4"/>
  <c r="BP44" i="4" s="1"/>
  <c r="BO43" i="4"/>
  <c r="BO44" i="4" s="1"/>
  <c r="BP80" i="4" l="1"/>
  <c r="BO80" i="4"/>
  <c r="BN79" i="4"/>
  <c r="BM79" i="4"/>
  <c r="BN73" i="4"/>
  <c r="BM73" i="4"/>
  <c r="BN63" i="4"/>
  <c r="BM63" i="4"/>
  <c r="BN57" i="4"/>
  <c r="BN58" i="4" s="1"/>
  <c r="BM57" i="4"/>
  <c r="BM58" i="4" s="1"/>
  <c r="BN43" i="4"/>
  <c r="BN44" i="4" s="1"/>
  <c r="BM43" i="4"/>
  <c r="BM44" i="4" s="1"/>
  <c r="BN80" i="4" l="1"/>
  <c r="BM80" i="4"/>
  <c r="BL79" i="4"/>
  <c r="BL80" i="4" s="1"/>
  <c r="BK79" i="4"/>
  <c r="BK80" i="4" s="1"/>
  <c r="BL73" i="4"/>
  <c r="BK73" i="4"/>
  <c r="BL63" i="4"/>
  <c r="BK63" i="4"/>
  <c r="BL57" i="4"/>
  <c r="BL58" i="4" s="1"/>
  <c r="BK57" i="4"/>
  <c r="BK58" i="4" s="1"/>
  <c r="BL43" i="4"/>
  <c r="BL44" i="4" s="1"/>
  <c r="BK43" i="4"/>
  <c r="BK44" i="4" s="1"/>
  <c r="BJ79" i="4" l="1"/>
  <c r="BI79" i="4"/>
  <c r="BJ73" i="4"/>
  <c r="BI73" i="4"/>
  <c r="BJ63" i="4"/>
  <c r="BI63" i="4"/>
  <c r="BJ57" i="4"/>
  <c r="BJ58" i="4" s="1"/>
  <c r="BI57" i="4"/>
  <c r="BI58" i="4" s="1"/>
  <c r="BJ43" i="4"/>
  <c r="BJ44" i="4" s="1"/>
  <c r="BI43" i="4"/>
  <c r="BI44" i="4" s="1"/>
  <c r="BH79" i="4"/>
  <c r="BG79" i="4"/>
  <c r="BH73" i="4"/>
  <c r="BG73" i="4"/>
  <c r="BH63" i="4"/>
  <c r="BG63" i="4"/>
  <c r="BH57" i="4"/>
  <c r="BH58" i="4" s="1"/>
  <c r="BG57" i="4"/>
  <c r="BG58" i="4" s="1"/>
  <c r="BH43" i="4"/>
  <c r="BH44" i="4" s="1"/>
  <c r="BG43" i="4"/>
  <c r="BG44" i="4" s="1"/>
  <c r="BF79" i="4"/>
  <c r="BE79" i="4"/>
  <c r="BF73" i="4"/>
  <c r="BE73" i="4"/>
  <c r="BF63" i="4"/>
  <c r="BE63" i="4"/>
  <c r="BF57" i="4"/>
  <c r="BF58" i="4" s="1"/>
  <c r="BE57" i="4"/>
  <c r="BE58" i="4" s="1"/>
  <c r="BF43" i="4"/>
  <c r="BF44" i="4" s="1"/>
  <c r="BE43" i="4"/>
  <c r="BE44" i="4" s="1"/>
  <c r="BJ80" i="4" l="1"/>
  <c r="BI80" i="4"/>
  <c r="BH80" i="4"/>
  <c r="BG80" i="4"/>
  <c r="BF80" i="4"/>
  <c r="BE80" i="4"/>
  <c r="BD79" i="4"/>
  <c r="BC79" i="4"/>
  <c r="BD73" i="4"/>
  <c r="BC73" i="4"/>
  <c r="BD63" i="4"/>
  <c r="BC63" i="4"/>
  <c r="BD57" i="4"/>
  <c r="BD58" i="4" s="1"/>
  <c r="BC57" i="4"/>
  <c r="BC58" i="4" s="1"/>
  <c r="BD43" i="4"/>
  <c r="BD44" i="4" s="1"/>
  <c r="BC43" i="4"/>
  <c r="BC44" i="4" s="1"/>
  <c r="BB79" i="4"/>
  <c r="BA79" i="4"/>
  <c r="BB73" i="4"/>
  <c r="BA73" i="4"/>
  <c r="BB63" i="4"/>
  <c r="BA63" i="4"/>
  <c r="BB57" i="4"/>
  <c r="BB58" i="4" s="1"/>
  <c r="BA57" i="4"/>
  <c r="BA58" i="4" s="1"/>
  <c r="BB43" i="4"/>
  <c r="BB44" i="4" s="1"/>
  <c r="BA43" i="4"/>
  <c r="BA44" i="4" s="1"/>
  <c r="AZ79" i="4"/>
  <c r="AZ73" i="4"/>
  <c r="AY63" i="4"/>
  <c r="AZ57" i="4"/>
  <c r="AZ58" i="4" s="1"/>
  <c r="AY57" i="4"/>
  <c r="AZ43" i="4"/>
  <c r="AZ44" i="4" s="1"/>
  <c r="AY43" i="4"/>
  <c r="AX79" i="4"/>
  <c r="AW79" i="4"/>
  <c r="AX73" i="4"/>
  <c r="AW73" i="4"/>
  <c r="AX62" i="4"/>
  <c r="AX63" i="4" s="1"/>
  <c r="AW62" i="4"/>
  <c r="AW63" i="4" s="1"/>
  <c r="AX57" i="4"/>
  <c r="AX58" i="4" s="1"/>
  <c r="AW57" i="4"/>
  <c r="AW58" i="4" s="1"/>
  <c r="AX43" i="4"/>
  <c r="AX44" i="4" s="1"/>
  <c r="AW43" i="4"/>
  <c r="AW44" i="4" s="1"/>
  <c r="AV79" i="4"/>
  <c r="AU79" i="4"/>
  <c r="AV73" i="4"/>
  <c r="AU73" i="4"/>
  <c r="AV62" i="4"/>
  <c r="AV63" i="4" s="1"/>
  <c r="AU62" i="4"/>
  <c r="AU63" i="4" s="1"/>
  <c r="AV57" i="4"/>
  <c r="AV58" i="4" s="1"/>
  <c r="AU57" i="4"/>
  <c r="AU58" i="4" s="1"/>
  <c r="AV43" i="4"/>
  <c r="AV44" i="4" s="1"/>
  <c r="AU43" i="4"/>
  <c r="AU44" i="4" s="1"/>
  <c r="AT79" i="4"/>
  <c r="AS79" i="4"/>
  <c r="AT73" i="4"/>
  <c r="AS73" i="4"/>
  <c r="AT62" i="4"/>
  <c r="AT63" i="4" s="1"/>
  <c r="AS62" i="4"/>
  <c r="AS63" i="4" s="1"/>
  <c r="AT57" i="4"/>
  <c r="AT58" i="4" s="1"/>
  <c r="AS57" i="4"/>
  <c r="AS58" i="4" s="1"/>
  <c r="AT43" i="4"/>
  <c r="AT44" i="4" s="1"/>
  <c r="AS43" i="4"/>
  <c r="AS44" i="4" s="1"/>
  <c r="AR79" i="4"/>
  <c r="AQ79" i="4"/>
  <c r="AR73" i="4"/>
  <c r="AQ73" i="4"/>
  <c r="AR62" i="4"/>
  <c r="AR63" i="4" s="1"/>
  <c r="AQ62" i="4"/>
  <c r="AQ63" i="4" s="1"/>
  <c r="AR57" i="4"/>
  <c r="AR58" i="4" s="1"/>
  <c r="AQ57" i="4"/>
  <c r="AQ58" i="4" s="1"/>
  <c r="AR43" i="4"/>
  <c r="AR44" i="4" s="1"/>
  <c r="AQ43" i="4"/>
  <c r="AQ44" i="4" s="1"/>
  <c r="AP79" i="4"/>
  <c r="AO79" i="4"/>
  <c r="AP73" i="4"/>
  <c r="AO73" i="4"/>
  <c r="AP62" i="4"/>
  <c r="AP63" i="4" s="1"/>
  <c r="AO62" i="4"/>
  <c r="AO63" i="4" s="1"/>
  <c r="AP57" i="4"/>
  <c r="AP58" i="4" s="1"/>
  <c r="AO57" i="4"/>
  <c r="AO58" i="4" s="1"/>
  <c r="AP43" i="4"/>
  <c r="AP44" i="4" s="1"/>
  <c r="AO43" i="4"/>
  <c r="AO44" i="4" s="1"/>
  <c r="AN79" i="4"/>
  <c r="AM79" i="4"/>
  <c r="AN73" i="4"/>
  <c r="AM73" i="4"/>
  <c r="AN62" i="4"/>
  <c r="AN63" i="4" s="1"/>
  <c r="AM62" i="4"/>
  <c r="AM63" i="4" s="1"/>
  <c r="AN57" i="4"/>
  <c r="AN58" i="4" s="1"/>
  <c r="AM57" i="4"/>
  <c r="AM58" i="4" s="1"/>
  <c r="AN43" i="4"/>
  <c r="AN44" i="4" s="1"/>
  <c r="AM43" i="4"/>
  <c r="AM44" i="4" s="1"/>
  <c r="AL79" i="4"/>
  <c r="AK79" i="4"/>
  <c r="AL73" i="4"/>
  <c r="AK73" i="4"/>
  <c r="AL62" i="4"/>
  <c r="AL63" i="4" s="1"/>
  <c r="AK62" i="4"/>
  <c r="AK63" i="4" s="1"/>
  <c r="AL57" i="4"/>
  <c r="AL58" i="4" s="1"/>
  <c r="AK57" i="4"/>
  <c r="AK58" i="4" s="1"/>
  <c r="AL43" i="4"/>
  <c r="AL44" i="4" s="1"/>
  <c r="AK43" i="4"/>
  <c r="AK44" i="4" s="1"/>
  <c r="AJ79" i="4"/>
  <c r="AI79" i="4"/>
  <c r="AJ73" i="4"/>
  <c r="AI73" i="4"/>
  <c r="AJ62" i="4"/>
  <c r="AJ63" i="4" s="1"/>
  <c r="AI62" i="4"/>
  <c r="AI63" i="4" s="1"/>
  <c r="AJ57" i="4"/>
  <c r="AJ58" i="4" s="1"/>
  <c r="AI57" i="4"/>
  <c r="AI58" i="4" s="1"/>
  <c r="AJ43" i="4"/>
  <c r="AJ44" i="4" s="1"/>
  <c r="AI43" i="4"/>
  <c r="AI44" i="4" s="1"/>
  <c r="AH79" i="4"/>
  <c r="AG79" i="4"/>
  <c r="AH73" i="4"/>
  <c r="AG73" i="4"/>
  <c r="AH62" i="4"/>
  <c r="AH63" i="4" s="1"/>
  <c r="AG62" i="4"/>
  <c r="AG63" i="4" s="1"/>
  <c r="AH57" i="4"/>
  <c r="AH58" i="4" s="1"/>
  <c r="AG57" i="4"/>
  <c r="AG58" i="4" s="1"/>
  <c r="AH43" i="4"/>
  <c r="AH44" i="4" s="1"/>
  <c r="AG43" i="4"/>
  <c r="AG44" i="4" s="1"/>
  <c r="AF79" i="4"/>
  <c r="AE79" i="4"/>
  <c r="AF73" i="4"/>
  <c r="AE73" i="4"/>
  <c r="AF62" i="4"/>
  <c r="AF63" i="4" s="1"/>
  <c r="AE62" i="4"/>
  <c r="AE63" i="4" s="1"/>
  <c r="AF57" i="4"/>
  <c r="AF58" i="4" s="1"/>
  <c r="AE57" i="4"/>
  <c r="AE58" i="4" s="1"/>
  <c r="AF43" i="4"/>
  <c r="AF44" i="4" s="1"/>
  <c r="AE43" i="4"/>
  <c r="AE44" i="4" s="1"/>
  <c r="AD79" i="4"/>
  <c r="AC79" i="4"/>
  <c r="AD73" i="4"/>
  <c r="AC73" i="4"/>
  <c r="AD62" i="4"/>
  <c r="AD63" i="4" s="1"/>
  <c r="AC62" i="4"/>
  <c r="AC63" i="4" s="1"/>
  <c r="AD57" i="4"/>
  <c r="AD58" i="4" s="1"/>
  <c r="AC57" i="4"/>
  <c r="AC58" i="4" s="1"/>
  <c r="AD43" i="4"/>
  <c r="AD44" i="4" s="1"/>
  <c r="AC43" i="4"/>
  <c r="AC44" i="4" s="1"/>
  <c r="AB79" i="4"/>
  <c r="AA79" i="4"/>
  <c r="AB73" i="4"/>
  <c r="AA73" i="4"/>
  <c r="AB62" i="4"/>
  <c r="AB63" i="4" s="1"/>
  <c r="AA62" i="4"/>
  <c r="AB57" i="4"/>
  <c r="AB58" i="4" s="1"/>
  <c r="AA57" i="4"/>
  <c r="AB43" i="4"/>
  <c r="AB44" i="4" s="1"/>
  <c r="AA43" i="4"/>
  <c r="AY44" i="4" l="1"/>
  <c r="AY58" i="4"/>
  <c r="AZ63" i="4"/>
  <c r="AA44" i="4"/>
  <c r="AA58" i="4"/>
  <c r="AA63" i="4"/>
  <c r="AB80" i="4"/>
  <c r="AJ80" i="4"/>
  <c r="AR80" i="4"/>
  <c r="AZ80" i="4"/>
  <c r="AA80" i="4"/>
  <c r="AI80" i="4"/>
  <c r="AQ80" i="4"/>
  <c r="AH80" i="4"/>
  <c r="AP80" i="4"/>
  <c r="AX80" i="4"/>
  <c r="AG80" i="4"/>
  <c r="AO80" i="4"/>
  <c r="AW80" i="4"/>
  <c r="AF80" i="4"/>
  <c r="AN80" i="4"/>
  <c r="AV80" i="4"/>
  <c r="BD80" i="4"/>
  <c r="AE80" i="4"/>
  <c r="AM80" i="4"/>
  <c r="AU80" i="4"/>
  <c r="BC80" i="4"/>
  <c r="AD80" i="4"/>
  <c r="AL80" i="4"/>
  <c r="AT80" i="4"/>
  <c r="BB80" i="4"/>
  <c r="AC80" i="4"/>
  <c r="AK80" i="4"/>
  <c r="AS80" i="4"/>
  <c r="BA80" i="4"/>
  <c r="CK150" i="4"/>
  <c r="CJ150" i="4"/>
  <c r="CK148" i="4"/>
  <c r="CJ148" i="4"/>
  <c r="CK143" i="4"/>
  <c r="CJ143" i="4"/>
  <c r="CK141" i="4"/>
  <c r="CJ141" i="4"/>
  <c r="CK136" i="4"/>
  <c r="CJ136" i="4"/>
  <c r="CK134" i="4"/>
  <c r="CJ134" i="4"/>
  <c r="CK123" i="4"/>
  <c r="CJ123" i="4"/>
  <c r="CK91" i="4"/>
  <c r="CJ91" i="4"/>
  <c r="CK79" i="4"/>
  <c r="CJ79" i="4"/>
  <c r="CK73" i="4"/>
  <c r="CJ73" i="4"/>
  <c r="CK63" i="4"/>
  <c r="CJ63" i="4"/>
  <c r="CK57" i="4"/>
  <c r="CK58" i="4" s="1"/>
  <c r="CJ57" i="4"/>
  <c r="CJ58" i="4" s="1"/>
  <c r="CK43" i="4"/>
  <c r="CK44" i="4" s="1"/>
  <c r="CJ43" i="4"/>
  <c r="CJ44" i="4" s="1"/>
  <c r="CK37" i="4"/>
  <c r="CK93" i="4" s="1"/>
  <c r="CK94" i="4" s="1"/>
  <c r="CK18" i="4"/>
  <c r="CJ18" i="4"/>
  <c r="CK16" i="4"/>
  <c r="CJ16" i="4"/>
  <c r="CK15" i="4"/>
  <c r="CJ15" i="4"/>
  <c r="CK13" i="4"/>
  <c r="CJ6" i="4"/>
  <c r="CK36" i="4" l="1"/>
  <c r="CK89" i="4" s="1"/>
  <c r="CJ36" i="4"/>
  <c r="CJ89" i="4" s="1"/>
  <c r="CK138" i="4"/>
  <c r="CK131" i="4"/>
  <c r="CJ145" i="4"/>
  <c r="CJ80" i="4"/>
  <c r="CK80" i="4"/>
  <c r="CJ131" i="4"/>
  <c r="CV7" i="4"/>
  <c r="CK96" i="4"/>
  <c r="CK145" i="4"/>
  <c r="CK129" i="4"/>
  <c r="CJ128" i="4"/>
  <c r="CJ13" i="4"/>
  <c r="CK6" i="4"/>
  <c r="CJ129" i="4"/>
  <c r="CJ138" i="4"/>
  <c r="CK128" i="4"/>
  <c r="CJ96" i="4"/>
  <c r="CJ184" i="4" l="1"/>
  <c r="CK8" i="4"/>
  <c r="CW7" i="4"/>
  <c r="CJ127" i="4"/>
  <c r="CK127" i="4"/>
  <c r="CI150" i="4"/>
  <c r="CI148" i="4"/>
  <c r="CI143" i="4"/>
  <c r="CI141" i="4"/>
  <c r="CI136" i="4"/>
  <c r="CI134" i="4"/>
  <c r="CI123" i="4"/>
  <c r="CI91" i="4"/>
  <c r="CI79" i="4"/>
  <c r="CI73" i="4"/>
  <c r="CI63" i="4"/>
  <c r="CI57" i="4"/>
  <c r="CI58" i="4" s="1"/>
  <c r="CI43" i="4"/>
  <c r="CI44" i="4" s="1"/>
  <c r="CI37" i="4"/>
  <c r="CI18" i="4"/>
  <c r="CI16" i="4"/>
  <c r="CI15" i="4"/>
  <c r="CI13" i="4"/>
  <c r="CI93" i="4" l="1"/>
  <c r="CI36" i="4"/>
  <c r="CJ90" i="4"/>
  <c r="CK184" i="4"/>
  <c r="CK90" i="4"/>
  <c r="CI80" i="4"/>
  <c r="CI129" i="4"/>
  <c r="CI131" i="4"/>
  <c r="CI138" i="4"/>
  <c r="CI128" i="4"/>
  <c r="CI6" i="4"/>
  <c r="CI145" i="4"/>
  <c r="CI96" i="4" l="1"/>
  <c r="CI94" i="4"/>
  <c r="CI89" i="4"/>
  <c r="CU7" i="4"/>
  <c r="CJ8" i="4"/>
  <c r="CI127" i="4"/>
  <c r="CH150" i="4"/>
  <c r="CH148" i="4"/>
  <c r="CH143" i="4"/>
  <c r="CH141" i="4"/>
  <c r="CH136" i="4"/>
  <c r="CH134" i="4"/>
  <c r="CH123" i="4"/>
  <c r="CH91" i="4"/>
  <c r="CH79" i="4"/>
  <c r="CH73" i="4"/>
  <c r="CH63" i="4"/>
  <c r="CH57" i="4"/>
  <c r="CH58" i="4" s="1"/>
  <c r="CH43" i="4"/>
  <c r="CH44" i="4" s="1"/>
  <c r="CH37" i="4"/>
  <c r="CH93" i="4" s="1"/>
  <c r="CH94" i="4" s="1"/>
  <c r="CH18" i="4"/>
  <c r="CH13" i="4"/>
  <c r="CI90" i="4" l="1"/>
  <c r="CI184" i="4"/>
  <c r="CH36" i="4"/>
  <c r="CH89" i="4" s="1"/>
  <c r="CH131" i="4"/>
  <c r="CH80" i="4"/>
  <c r="CH145" i="4"/>
  <c r="CH128" i="4"/>
  <c r="CH6" i="4"/>
  <c r="CH129" i="4"/>
  <c r="CH138" i="4"/>
  <c r="CH96" i="4"/>
  <c r="CH7" i="4" l="1"/>
  <c r="CT7" i="4"/>
  <c r="CI8" i="4"/>
  <c r="CH127" i="4"/>
  <c r="CG150" i="4"/>
  <c r="CG148" i="4"/>
  <c r="CG143" i="4"/>
  <c r="CG141" i="4"/>
  <c r="CG136" i="4"/>
  <c r="CG134" i="4"/>
  <c r="CG123" i="4"/>
  <c r="CG91" i="4"/>
  <c r="CG79" i="4"/>
  <c r="CG73" i="4"/>
  <c r="CG63" i="4"/>
  <c r="CG57" i="4"/>
  <c r="CG58" i="4" s="1"/>
  <c r="CG43" i="4"/>
  <c r="CG44" i="4" s="1"/>
  <c r="CG37" i="4"/>
  <c r="CG93" i="4" s="1"/>
  <c r="CG94" i="4" s="1"/>
  <c r="CG18" i="4"/>
  <c r="CG13" i="4"/>
  <c r="CH90" i="4" l="1"/>
  <c r="CH184" i="4"/>
  <c r="CG36" i="4"/>
  <c r="CG89" i="4" s="1"/>
  <c r="CG131" i="4"/>
  <c r="CG145" i="4"/>
  <c r="CG80" i="4"/>
  <c r="CG128" i="4"/>
  <c r="CG6" i="4"/>
  <c r="CG129" i="4"/>
  <c r="CG138" i="4"/>
  <c r="CG96" i="4"/>
  <c r="CG7" i="4" l="1"/>
  <c r="CS7" i="4"/>
  <c r="CH8" i="4"/>
  <c r="CG127" i="4"/>
  <c r="CF150" i="4"/>
  <c r="CF148" i="4"/>
  <c r="CF143" i="4"/>
  <c r="CF141" i="4"/>
  <c r="CF136" i="4"/>
  <c r="CF134" i="4"/>
  <c r="CF123" i="4"/>
  <c r="CF91" i="4"/>
  <c r="CF79" i="4"/>
  <c r="CF73" i="4"/>
  <c r="CF63" i="4"/>
  <c r="CF57" i="4"/>
  <c r="CF58" i="4" s="1"/>
  <c r="CF43" i="4"/>
  <c r="CF44" i="4" s="1"/>
  <c r="CF37" i="4"/>
  <c r="CF93" i="4" s="1"/>
  <c r="CF94" i="4" s="1"/>
  <c r="CF18" i="4"/>
  <c r="CG90" i="4" l="1"/>
  <c r="CG184" i="4"/>
  <c r="CF36" i="4"/>
  <c r="CF89" i="4" s="1"/>
  <c r="CF131" i="4"/>
  <c r="CF80" i="4"/>
  <c r="CF138" i="4"/>
  <c r="CF145" i="4"/>
  <c r="CF129" i="4"/>
  <c r="CF6" i="4"/>
  <c r="CF13" i="4"/>
  <c r="CF96" i="4"/>
  <c r="CF128" i="4"/>
  <c r="CF7" i="4" l="1"/>
  <c r="CR7" i="4"/>
  <c r="CG8" i="4"/>
  <c r="CF127" i="4"/>
  <c r="CE150" i="4"/>
  <c r="CE148" i="4"/>
  <c r="CE143" i="4"/>
  <c r="CE141" i="4"/>
  <c r="CE136" i="4"/>
  <c r="CE134" i="4"/>
  <c r="CE123" i="4"/>
  <c r="CE91" i="4"/>
  <c r="CE79" i="4"/>
  <c r="CE73" i="4"/>
  <c r="CE63" i="4"/>
  <c r="CE57" i="4"/>
  <c r="CE58" i="4" s="1"/>
  <c r="CE43" i="4"/>
  <c r="CE44" i="4" s="1"/>
  <c r="CE37" i="4"/>
  <c r="CE93" i="4" s="1"/>
  <c r="CE94" i="4" s="1"/>
  <c r="CE18" i="4"/>
  <c r="CE13" i="4"/>
  <c r="CF184" i="4" l="1"/>
  <c r="CF90" i="4"/>
  <c r="CE36" i="4"/>
  <c r="CE89" i="4" s="1"/>
  <c r="CE131" i="4"/>
  <c r="CE80" i="4"/>
  <c r="CE129" i="4"/>
  <c r="CE138" i="4"/>
  <c r="CE6" i="4"/>
  <c r="CE96" i="4"/>
  <c r="CE128" i="4"/>
  <c r="CE145" i="4"/>
  <c r="CE90" i="4" l="1"/>
  <c r="CE7" i="4"/>
  <c r="CQ7" i="4"/>
  <c r="CF8" i="4"/>
  <c r="CE127" i="4"/>
  <c r="CD150" i="4"/>
  <c r="CD148" i="4"/>
  <c r="CD143" i="4"/>
  <c r="CD141" i="4"/>
  <c r="CD136" i="4"/>
  <c r="CD134" i="4"/>
  <c r="CD123" i="4"/>
  <c r="CD91" i="4"/>
  <c r="CD79" i="4"/>
  <c r="CD73" i="4"/>
  <c r="CD63" i="4"/>
  <c r="CD57" i="4"/>
  <c r="CD58" i="4" s="1"/>
  <c r="CD43" i="4"/>
  <c r="CD44" i="4" s="1"/>
  <c r="CD37" i="4"/>
  <c r="CD93" i="4" s="1"/>
  <c r="CD94" i="4" s="1"/>
  <c r="CD18" i="4"/>
  <c r="CD13" i="4"/>
  <c r="CE184" i="4" l="1"/>
  <c r="CD36" i="4"/>
  <c r="CD89" i="4" s="1"/>
  <c r="CD80" i="4"/>
  <c r="CD131" i="4"/>
  <c r="CD145" i="4"/>
  <c r="CD128" i="4"/>
  <c r="CD6" i="4"/>
  <c r="CD129" i="4"/>
  <c r="CD138" i="4"/>
  <c r="CD96" i="4"/>
  <c r="CD7" i="4" l="1"/>
  <c r="CE8" i="4"/>
  <c r="CD127" i="4"/>
  <c r="CC150" i="4"/>
  <c r="CC148" i="4"/>
  <c r="CC143" i="4"/>
  <c r="CC141" i="4"/>
  <c r="CC136" i="4"/>
  <c r="CC134" i="4"/>
  <c r="CC123" i="4"/>
  <c r="CC91" i="4"/>
  <c r="CC79" i="4"/>
  <c r="CC73" i="4"/>
  <c r="CC63" i="4"/>
  <c r="CC57" i="4"/>
  <c r="CC58" i="4" s="1"/>
  <c r="CC43" i="4"/>
  <c r="CC44" i="4" s="1"/>
  <c r="CC37" i="4"/>
  <c r="CC93" i="4" s="1"/>
  <c r="CC94" i="4" s="1"/>
  <c r="CC18" i="4"/>
  <c r="CD90" i="4" l="1"/>
  <c r="CD184" i="4"/>
  <c r="CC36" i="4"/>
  <c r="CC89" i="4" s="1"/>
  <c r="CC80" i="4"/>
  <c r="CC129" i="4"/>
  <c r="CC131" i="4"/>
  <c r="CC138" i="4"/>
  <c r="CC6" i="4"/>
  <c r="CC13" i="4"/>
  <c r="CC96" i="4"/>
  <c r="CC128" i="4"/>
  <c r="CC145" i="4"/>
  <c r="CC7" i="4" l="1"/>
  <c r="CO7" i="4"/>
  <c r="CD8" i="4"/>
  <c r="CC127" i="4"/>
  <c r="CB150" i="4"/>
  <c r="CB148" i="4"/>
  <c r="CB143" i="4"/>
  <c r="CB141" i="4"/>
  <c r="CB136" i="4"/>
  <c r="CB134" i="4"/>
  <c r="CB123" i="4"/>
  <c r="CB91" i="4"/>
  <c r="CB79" i="4"/>
  <c r="CB73" i="4"/>
  <c r="CB63" i="4"/>
  <c r="CB57" i="4"/>
  <c r="CB58" i="4" s="1"/>
  <c r="CB43" i="4"/>
  <c r="CB44" i="4" s="1"/>
  <c r="CB37" i="4"/>
  <c r="CB93" i="4" s="1"/>
  <c r="CB94" i="4" s="1"/>
  <c r="CB18" i="4"/>
  <c r="CB13" i="4"/>
  <c r="CC90" i="4" l="1"/>
  <c r="CC184" i="4"/>
  <c r="CB36" i="4"/>
  <c r="CB89" i="4" s="1"/>
  <c r="CB131" i="4"/>
  <c r="CB80" i="4"/>
  <c r="CB145" i="4"/>
  <c r="CB128" i="4"/>
  <c r="CB6" i="4"/>
  <c r="CB129" i="4"/>
  <c r="CB138" i="4"/>
  <c r="CB96" i="4"/>
  <c r="CB7" i="4" l="1"/>
  <c r="CN7" i="4"/>
  <c r="CC8" i="4"/>
  <c r="CB127" i="4"/>
  <c r="CA150" i="4"/>
  <c r="CA148" i="4"/>
  <c r="CA143" i="4"/>
  <c r="CA141" i="4"/>
  <c r="CA136" i="4"/>
  <c r="CA134" i="4"/>
  <c r="CA123" i="4"/>
  <c r="CA91" i="4"/>
  <c r="CA79" i="4"/>
  <c r="CA73" i="4"/>
  <c r="CA63" i="4"/>
  <c r="CA57" i="4"/>
  <c r="CA58" i="4" s="1"/>
  <c r="CA43" i="4"/>
  <c r="CA44" i="4" s="1"/>
  <c r="CA37" i="4"/>
  <c r="CA93" i="4" s="1"/>
  <c r="CA94" i="4" s="1"/>
  <c r="CA18" i="4"/>
  <c r="CA13" i="4"/>
  <c r="CB90" i="4" l="1"/>
  <c r="CB184" i="4"/>
  <c r="CA36" i="4"/>
  <c r="CA89" i="4" s="1"/>
  <c r="CA145" i="4"/>
  <c r="CA80" i="4"/>
  <c r="CA131" i="4"/>
  <c r="CA128" i="4"/>
  <c r="CA6" i="4"/>
  <c r="CA129" i="4"/>
  <c r="CA138" i="4"/>
  <c r="CA96" i="4"/>
  <c r="CA7" i="4" l="1"/>
  <c r="CM7" i="4"/>
  <c r="CB8" i="4"/>
  <c r="CA127" i="4"/>
  <c r="BZ150" i="4"/>
  <c r="BZ148" i="4"/>
  <c r="BZ143" i="4"/>
  <c r="BZ141" i="4"/>
  <c r="BZ136" i="4"/>
  <c r="BZ134" i="4"/>
  <c r="BZ123" i="4"/>
  <c r="BZ91" i="4"/>
  <c r="BZ79" i="4"/>
  <c r="BZ73" i="4"/>
  <c r="BZ63" i="4"/>
  <c r="BZ57" i="4"/>
  <c r="BZ58" i="4" s="1"/>
  <c r="BZ43" i="4"/>
  <c r="BZ44" i="4" s="1"/>
  <c r="BZ37" i="4"/>
  <c r="BZ93" i="4" s="1"/>
  <c r="BZ94" i="4" s="1"/>
  <c r="BZ18" i="4"/>
  <c r="BZ13" i="4"/>
  <c r="CA90" i="4" l="1"/>
  <c r="CA184" i="4"/>
  <c r="BZ36" i="4"/>
  <c r="BZ89" i="4" s="1"/>
  <c r="BZ145" i="4"/>
  <c r="BZ80" i="4"/>
  <c r="BZ131" i="4"/>
  <c r="BZ128" i="4"/>
  <c r="BZ6" i="4"/>
  <c r="BZ129" i="4"/>
  <c r="BZ138" i="4"/>
  <c r="BZ96" i="4"/>
  <c r="BZ7" i="4" l="1"/>
  <c r="CA8" i="4"/>
  <c r="BZ127" i="4"/>
  <c r="BY150" i="4"/>
  <c r="BY148" i="4"/>
  <c r="BY143" i="4"/>
  <c r="BY141" i="4"/>
  <c r="BY136" i="4"/>
  <c r="BY134" i="4"/>
  <c r="BY123" i="4"/>
  <c r="BY91" i="4"/>
  <c r="BY79" i="4"/>
  <c r="BY73" i="4"/>
  <c r="BY63" i="4"/>
  <c r="BY57" i="4"/>
  <c r="BY58" i="4" s="1"/>
  <c r="BY43" i="4"/>
  <c r="BY44" i="4" s="1"/>
  <c r="BY37" i="4"/>
  <c r="BY93" i="4" s="1"/>
  <c r="BY94" i="4" s="1"/>
  <c r="BY18" i="4"/>
  <c r="BY13" i="4"/>
  <c r="BZ184" i="4" l="1"/>
  <c r="BZ90" i="4"/>
  <c r="BY36" i="4"/>
  <c r="BY89" i="4" s="1"/>
  <c r="BY80" i="4"/>
  <c r="BY129" i="4"/>
  <c r="BY131" i="4"/>
  <c r="BY138" i="4"/>
  <c r="BY6" i="4"/>
  <c r="BY96" i="4"/>
  <c r="BY128" i="4"/>
  <c r="BY145" i="4"/>
  <c r="BY7" i="4" l="1"/>
  <c r="CK7" i="4"/>
  <c r="BZ8" i="4"/>
  <c r="BY127" i="4"/>
  <c r="BX150" i="4"/>
  <c r="BX148" i="4"/>
  <c r="BX143" i="4"/>
  <c r="BX141" i="4"/>
  <c r="BX136" i="4"/>
  <c r="BX134" i="4"/>
  <c r="BX123" i="4"/>
  <c r="BX91" i="4"/>
  <c r="BX79" i="4"/>
  <c r="BX73" i="4"/>
  <c r="BX63" i="4"/>
  <c r="BX57" i="4"/>
  <c r="BX58" i="4" s="1"/>
  <c r="BX43" i="4"/>
  <c r="BX44" i="4" s="1"/>
  <c r="BX37" i="4"/>
  <c r="BX93" i="4" s="1"/>
  <c r="BX94" i="4" s="1"/>
  <c r="BX18" i="4"/>
  <c r="BX13" i="4"/>
  <c r="BY90" i="4" l="1"/>
  <c r="BY184" i="4"/>
  <c r="BX36" i="4"/>
  <c r="BX89" i="4" s="1"/>
  <c r="BX80" i="4"/>
  <c r="BX131" i="4"/>
  <c r="BX145" i="4"/>
  <c r="BX128" i="4"/>
  <c r="BX6" i="4"/>
  <c r="BX129" i="4"/>
  <c r="BX138" i="4"/>
  <c r="BX96" i="4"/>
  <c r="BX7" i="4" l="1"/>
  <c r="CJ7" i="4"/>
  <c r="BY8" i="4"/>
  <c r="BX127" i="4"/>
  <c r="BW150" i="4"/>
  <c r="BW148" i="4"/>
  <c r="GC148" i="4" s="1"/>
  <c r="BW143" i="4"/>
  <c r="BW141" i="4"/>
  <c r="GC141" i="4" s="1"/>
  <c r="BW136" i="4"/>
  <c r="BW134" i="4"/>
  <c r="GC134" i="4" s="1"/>
  <c r="BW123" i="4"/>
  <c r="BW91" i="4"/>
  <c r="BW79" i="4"/>
  <c r="BW73" i="4"/>
  <c r="BW57" i="4"/>
  <c r="BW43" i="4"/>
  <c r="BW37" i="4"/>
  <c r="GC37" i="4" s="1"/>
  <c r="GE37" i="4" s="1"/>
  <c r="BW18" i="4"/>
  <c r="GC140" i="4" l="1"/>
  <c r="GE140" i="4" s="1"/>
  <c r="GE141" i="4"/>
  <c r="GE148" i="4"/>
  <c r="GC147" i="4"/>
  <c r="GE147" i="4" s="1"/>
  <c r="GC133" i="4"/>
  <c r="GE133" i="4" s="1"/>
  <c r="GE134" i="4"/>
  <c r="BW93" i="4"/>
  <c r="GC93" i="4" s="1"/>
  <c r="BX90" i="4"/>
  <c r="BX184" i="4"/>
  <c r="BW44" i="4"/>
  <c r="BW63" i="4"/>
  <c r="BW58" i="4"/>
  <c r="BW36" i="4"/>
  <c r="BW80" i="4"/>
  <c r="BW138" i="4"/>
  <c r="BW131" i="4"/>
  <c r="BW129" i="4"/>
  <c r="BW145" i="4"/>
  <c r="BW6" i="4"/>
  <c r="BW13" i="4"/>
  <c r="BW128" i="4"/>
  <c r="GE93" i="4" l="1"/>
  <c r="GC94" i="4"/>
  <c r="GE94" i="4" s="1"/>
  <c r="BW96" i="4"/>
  <c r="BW94" i="4"/>
  <c r="BW89" i="4"/>
  <c r="BW8" i="4"/>
  <c r="BW7" i="4"/>
  <c r="CI7" i="4"/>
  <c r="BX8" i="4"/>
  <c r="BW127" i="4"/>
  <c r="CL123" i="4"/>
  <c r="GC123" i="4" s="1"/>
  <c r="GE123" i="4" s="1"/>
  <c r="CL91" i="4"/>
  <c r="GC91" i="4" s="1"/>
  <c r="GE91" i="4" l="1"/>
  <c r="BW184" i="4"/>
  <c r="BW90" i="4"/>
  <c r="CL79" i="4"/>
  <c r="GC79" i="4" s="1"/>
  <c r="GE79" i="4" s="1"/>
  <c r="CL73" i="4"/>
  <c r="GC73" i="4" s="1"/>
  <c r="GE73" i="4" s="1"/>
  <c r="CL57" i="4"/>
  <c r="GC57" i="4" s="1"/>
  <c r="GE57" i="4" s="1"/>
  <c r="CL43" i="4"/>
  <c r="GC43" i="4" s="1"/>
  <c r="GE43" i="4" s="1"/>
  <c r="CL18" i="4"/>
  <c r="CL16" i="4"/>
  <c r="CL15" i="4"/>
  <c r="CL6" i="4"/>
  <c r="CL44" i="4" l="1"/>
  <c r="CL63" i="4"/>
  <c r="CL58" i="4"/>
  <c r="CL36" i="4"/>
  <c r="GC36" i="4" s="1"/>
  <c r="GE36" i="4" s="1"/>
  <c r="CL80" i="4"/>
  <c r="CL8" i="4"/>
  <c r="CL7" i="4"/>
  <c r="CX7" i="4"/>
  <c r="CM8" i="4"/>
  <c r="CL13" i="4"/>
  <c r="CP6" i="4"/>
  <c r="CL89" i="4" l="1"/>
  <c r="GC89" i="4" s="1"/>
  <c r="CL96" i="4"/>
  <c r="CP7" i="4"/>
  <c r="CP8" i="4"/>
  <c r="DB7" i="4"/>
  <c r="CQ8" i="4"/>
  <c r="GE89" i="4" l="1"/>
  <c r="GC90" i="4"/>
  <c r="GE90" i="4" s="1"/>
  <c r="CL184" i="4"/>
  <c r="CL90" i="4"/>
  <c r="DT23" i="4"/>
  <c r="C21" i="4" l="1"/>
  <c r="DT21" i="4"/>
  <c r="ED21" i="4"/>
  <c r="ED23" i="4"/>
  <c r="DZ21" i="4"/>
  <c r="DZ23" i="4"/>
  <c r="DX21" i="4"/>
  <c r="DX23" i="4"/>
  <c r="DY21" i="4"/>
  <c r="DY23" i="4"/>
  <c r="EA23" i="4"/>
  <c r="EB21" i="4"/>
  <c r="EB23" i="4"/>
  <c r="DW21" i="4"/>
  <c r="DW23" i="4"/>
  <c r="EC21" i="4"/>
  <c r="EC23" i="4"/>
  <c r="DS23" i="4"/>
  <c r="DU21" i="4"/>
  <c r="DU23" i="4"/>
  <c r="DV21" i="4"/>
  <c r="DV23" i="4"/>
  <c r="DS21" i="4" l="1"/>
  <c r="EA21" i="4"/>
  <c r="EB13" i="4"/>
  <c r="DZ13" i="4"/>
  <c r="DU13" i="4"/>
  <c r="DW13" i="4"/>
  <c r="ED13" i="4"/>
  <c r="DX13" i="4"/>
  <c r="EA13" i="4"/>
  <c r="DY13" i="4"/>
  <c r="EC13" i="4"/>
  <c r="DS13" i="4"/>
  <c r="DW6" i="4"/>
  <c r="DT6" i="4"/>
  <c r="DT13" i="4"/>
  <c r="DZ6" i="4"/>
  <c r="DY6" i="4"/>
  <c r="DX6" i="4"/>
  <c r="DV13" i="4"/>
  <c r="EA6" i="4"/>
  <c r="DS6" i="4"/>
  <c r="ED6" i="4"/>
  <c r="EC6" i="4"/>
  <c r="DV6" i="4"/>
  <c r="DU6" i="4"/>
  <c r="EB6" i="4"/>
  <c r="DU7" i="4" l="1"/>
  <c r="EG7" i="4"/>
  <c r="ED7" i="4"/>
  <c r="EP7" i="4"/>
  <c r="DT7" i="4"/>
  <c r="EF7" i="4"/>
  <c r="DS7" i="4"/>
  <c r="EE7" i="4"/>
  <c r="DW7" i="4"/>
  <c r="EI7" i="4"/>
  <c r="EA7" i="4"/>
  <c r="EM7" i="4"/>
  <c r="DZ7" i="4"/>
  <c r="EL7" i="4"/>
  <c r="EB7" i="4"/>
  <c r="EN7" i="4"/>
  <c r="DX7" i="4"/>
  <c r="EJ7" i="4"/>
  <c r="DY8" i="4"/>
  <c r="DY7" i="4"/>
  <c r="EK7" i="4"/>
  <c r="DV7" i="4"/>
  <c r="EH7" i="4"/>
  <c r="EC7" i="4"/>
  <c r="EO7" i="4"/>
  <c r="DW8" i="4"/>
  <c r="DT8" i="4"/>
  <c r="ED8" i="4"/>
  <c r="EE8" i="4"/>
  <c r="EC8" i="4"/>
  <c r="DV8" i="4"/>
  <c r="DZ8" i="4"/>
  <c r="EB8" i="4"/>
  <c r="DX8" i="4"/>
  <c r="EA8" i="4"/>
  <c r="DS8" i="4"/>
  <c r="DU8" i="4"/>
</calcChain>
</file>

<file path=xl/sharedStrings.xml><?xml version="1.0" encoding="utf-8"?>
<sst xmlns="http://schemas.openxmlformats.org/spreadsheetml/2006/main" count="937" uniqueCount="240">
  <si>
    <t>TOTAL NACIONAL</t>
  </si>
  <si>
    <t>Refinería Esmeraldas</t>
  </si>
  <si>
    <t>Refinería Libertad</t>
  </si>
  <si>
    <t>Refinería Amazonas</t>
  </si>
  <si>
    <t>Gasolina Super</t>
  </si>
  <si>
    <t>Gasolina Extra</t>
  </si>
  <si>
    <t>Nafta Alto Octano</t>
  </si>
  <si>
    <t>Diesel</t>
  </si>
  <si>
    <t>Gas Licuado de Petróleo</t>
  </si>
  <si>
    <t>SOTE</t>
  </si>
  <si>
    <t>Producción Promedio Diaria</t>
  </si>
  <si>
    <t>Tasa de crecimiento mensual (1)</t>
  </si>
  <si>
    <t xml:space="preserve">Tasa de crecimiento anual </t>
  </si>
  <si>
    <t>Volumen Importado (miles de barriles)</t>
  </si>
  <si>
    <t>Exportaciones Crudo Oriente Ventas Directas (miles de barriles)</t>
  </si>
  <si>
    <t>Exportaciones de Fuel Oil # 6 (miles de barriles)</t>
  </si>
  <si>
    <t>Consumo Promedio Diario</t>
  </si>
  <si>
    <t>Transporte Promedio Diario</t>
  </si>
  <si>
    <t>Exportaciones Crudo Oriente por Regalías (miles de barriles)</t>
  </si>
  <si>
    <t>Fuel Oil # 4</t>
  </si>
  <si>
    <t xml:space="preserve">Diesel </t>
  </si>
  <si>
    <t>Fuel Oil # 6</t>
  </si>
  <si>
    <t>Fuel Oil #  4</t>
  </si>
  <si>
    <t>TOTAL EXPORTACIONES DE DERIVADOS (miles de barriles)</t>
  </si>
  <si>
    <t>COMPAÑÍAS PRIVADAS</t>
  </si>
  <si>
    <t>(1) Tasa de crecimiento mensual calculada en base a la Producción Promedio Diaria.</t>
  </si>
  <si>
    <t>EMPRESAS PÚBLICAS</t>
  </si>
  <si>
    <t xml:space="preserve">     A partir del 6 de Abril del 2010 por Decreto Ejecutivo Petroecuador pasó a ser EP Petroecuador y Petroamazonas pasó a ser Petroamazonas EP.</t>
  </si>
  <si>
    <t>PRECIOS INTERNACIONALES DE RELEVANCIA</t>
  </si>
  <si>
    <t>Precio Promedio Mensual WTI</t>
  </si>
  <si>
    <t xml:space="preserve">      - Petroamazonas EP Producción Promedio Diario</t>
  </si>
  <si>
    <t xml:space="preserve">      - Operad. Río Napo Producción Promedio Diario</t>
  </si>
  <si>
    <t>Exportaciones de Nafta Bajo Octano (miles de barriles)</t>
  </si>
  <si>
    <t>Precio Promedio Mensual Brent</t>
  </si>
  <si>
    <t xml:space="preserve">       de petróleo crudo, se incluye a la Secretaría de Hidrocarburos (SH), del Ministerio de Recursos Naturales no Renovables del Ecuador (MRNNR),</t>
  </si>
  <si>
    <t>OCP</t>
  </si>
  <si>
    <t>Exportaciones de Petróleo (miles de barriles)</t>
  </si>
  <si>
    <t>SECRETARÍA DE HIDROCARBUROS (SHE)</t>
  </si>
  <si>
    <t>EXPORTACIONES DE DERIVADOS DE LAS EMPRESAS PÚBLICAS</t>
  </si>
  <si>
    <t>Exportaciones Crudo Napo Ventas Directas (miles de barriles)</t>
  </si>
  <si>
    <t>Exportaciones Crudo Napo por Regalías (miles de barriles)</t>
  </si>
  <si>
    <t xml:space="preserve">     Operadora Río Napo (Sacha)(4)</t>
  </si>
  <si>
    <t>Otros (8)</t>
  </si>
  <si>
    <t xml:space="preserve">     Petroamazonas EP (Bloque 15)(2)(3)</t>
  </si>
  <si>
    <t xml:space="preserve">(4) El Campo Sacha pasa a ser operado por Rio Napo a partir del 3 de noviembre de 2009. </t>
  </si>
  <si>
    <t xml:space="preserve">    dedicados a las actividades de exploración y explotación de hidrocarburos, pasarán a formar parte de PETROAMAZONAS EP, observando las disposiciones legales correspondientes. Además, dispone</t>
  </si>
  <si>
    <t xml:space="preserve">    a Petroamazonas EP, el control del 70% del paquete accionario de Operación Río Napo, Compañía de Economía Mixta y el consecuente control en el cumplimiento operacional del bloque 60 (Sacha).</t>
  </si>
  <si>
    <t xml:space="preserve">(3) Petroamazonas Sociedad Anónima, que empezó a operar el 12 de agosto de 2008. </t>
  </si>
  <si>
    <t>(2) Mediante Decreto Ejecutivo 1351-A de 1 de noviembre de 2012, los intereses económicos de propiedad de EP PETROECUADOR en empresas subsidiarias u otros tipos de emprendimiento</t>
  </si>
  <si>
    <t xml:space="preserve">      - Empresas Públicas Producción Promedio Diario</t>
  </si>
  <si>
    <t>Cifras mensuales del Sector Petrolero Ecuatoriano</t>
  </si>
  <si>
    <t>ene</t>
  </si>
  <si>
    <t>feb</t>
  </si>
  <si>
    <t>mar</t>
  </si>
  <si>
    <t>abr</t>
  </si>
  <si>
    <t>may</t>
  </si>
  <si>
    <t>jun</t>
  </si>
  <si>
    <t>jul</t>
  </si>
  <si>
    <t>ago</t>
  </si>
  <si>
    <t>sep</t>
  </si>
  <si>
    <t>oct</t>
  </si>
  <si>
    <t>nov</t>
  </si>
  <si>
    <t>dic</t>
  </si>
  <si>
    <t>PRODUCCIÓN DE PETRÓLEO (Miles de barriles)</t>
  </si>
  <si>
    <t>EXPORTACIONES DE PETRÓLEO (Miles de barriles)</t>
  </si>
  <si>
    <t>TRANSPORTE POR OLEODUCTOS (Miles de barriles)</t>
  </si>
  <si>
    <t>PRODUCCIÓN DE DERIVADOS (Miles de barriles)</t>
  </si>
  <si>
    <t>IMPORTACIÓN DE DERIVADOS (Miles de barriles)</t>
  </si>
  <si>
    <t>CONSUMO INTERNO DE DERIVADOS (Miles de barriles)</t>
  </si>
  <si>
    <t>Precio (USD por barril)</t>
  </si>
  <si>
    <t>Ingreso por Exportaciones de Petróleo (miles de USD)</t>
  </si>
  <si>
    <t>Precio Crudo Oriente (USD por barril)</t>
  </si>
  <si>
    <t>Precio Crudo Napo (USD por barril)</t>
  </si>
  <si>
    <t>Ingresos de las Empresas Públicas por Exportaciones (miles de USD)</t>
  </si>
  <si>
    <t>Ingreso por Exportaciones de Derivados (miles de USD)</t>
  </si>
  <si>
    <t>DIFERENCIA INGRESOS Y EGRESOS (miles de USD)</t>
  </si>
  <si>
    <t xml:space="preserve">Costos Totales Importaciones (miles de USD) </t>
  </si>
  <si>
    <t>Ingresos Totales Ventas Internas (miles de USD)</t>
  </si>
  <si>
    <t>Diferencia Ingreso y Costo (miles de USD)</t>
  </si>
  <si>
    <t>Precio Importación (USD por barril)</t>
  </si>
  <si>
    <t>Costo  Importación (miles de USD)</t>
  </si>
  <si>
    <t>Precio Venta Interna (USD por barril)</t>
  </si>
  <si>
    <t>Ingreso Venta Interna (miles de USD)</t>
  </si>
  <si>
    <t>PRODUCCIÓN DE PETRÓLEO</t>
  </si>
  <si>
    <t>PETROECUADOR</t>
  </si>
  <si>
    <t>Petroproducción</t>
  </si>
  <si>
    <t>Bloque 15 y Campos Unificados,  Bloque 27 (2)</t>
  </si>
  <si>
    <t xml:space="preserve"> - Petroecuador Producción Prom. Diaria</t>
  </si>
  <si>
    <t xml:space="preserve"> - Petroproducción Producción Prom. Diaria</t>
  </si>
  <si>
    <t xml:space="preserve"> - Bloque 15 y C. Unif., Bloque 27 Prod. Prom. Diaria</t>
  </si>
  <si>
    <t>EXPORTACIONES DE PETRÓLEO</t>
  </si>
  <si>
    <t>Crudo Oriente (3)</t>
  </si>
  <si>
    <t>Crudo Napo (4)</t>
  </si>
  <si>
    <t>CONSUMO DE PETRÓLEO</t>
  </si>
  <si>
    <t>Otros (5)</t>
  </si>
  <si>
    <t>TRANSPORTE POR OLEODUCTOS</t>
  </si>
  <si>
    <t>PRODUCCIÓN DE DERIVADOS</t>
  </si>
  <si>
    <t>Otros (6)</t>
  </si>
  <si>
    <t>IMPORTACIÓN DE DERIVADOS</t>
  </si>
  <si>
    <t>Nafta de Alto Octano</t>
  </si>
  <si>
    <t>Otros (7)</t>
  </si>
  <si>
    <t>CONSUMO INTERNO DE DERIVADOS</t>
  </si>
  <si>
    <t xml:space="preserve">     EP Petroecuador</t>
  </si>
  <si>
    <t xml:space="preserve">      - EP Petroecuador Producción Promedio Diario</t>
  </si>
  <si>
    <t>Notas:</t>
  </si>
  <si>
    <t>Tasa de crecimiento anual (t / t-12)</t>
  </si>
  <si>
    <t>Tasa de crecimiento mensual (t / t-1) (1)</t>
  </si>
  <si>
    <r>
      <t>Fuente:</t>
    </r>
    <r>
      <rPr>
        <sz val="9"/>
        <color theme="6" tint="-0.499984740745262"/>
        <rFont val="Calibri"/>
        <family val="2"/>
        <scheme val="minor"/>
      </rPr>
      <t xml:space="preserve"> EP PETROECUADOR, PETROAMAZONAS EP, OPEP, BLOOMBERG y BCE, Cifras Provisionales</t>
    </r>
  </si>
  <si>
    <t>Exportaciones Crudo Napo Bloque 15 (miles de barriles)</t>
  </si>
  <si>
    <t>Exportaciones de Petróleo de las COMPAÑÍAS PRIVADAS</t>
  </si>
  <si>
    <t>Precio (dólares por barril)</t>
  </si>
  <si>
    <t>Ingreso por Exportaciones de Petróleo (miles de dólares)</t>
  </si>
  <si>
    <t>Exportaciones de Petróleo de las Compañías Privadas (miles de barriles)</t>
  </si>
  <si>
    <t>Exportaciones de Gasóleo (VGO)(miles de barriles)</t>
  </si>
  <si>
    <t>Exportaciones de Fuel Oil #4 (miles de barriles)</t>
  </si>
  <si>
    <t>CÍAS. PRIVADAS</t>
  </si>
  <si>
    <t>-</t>
  </si>
  <si>
    <t>CRUDO RECIBIDO EN REFINERIAS (Miles de barriles)</t>
  </si>
  <si>
    <t>MATERIA PRIMA  PROCESADA EN REFINERIAS (Miles de barriles)</t>
  </si>
  <si>
    <t xml:space="preserve">    a Petroamazonas EP, el control del 70% del paquete accionario de Operación Río Napo, Compañía de Economía Mixta y el consecuente control en el cumplimiento operacional del Bloque 60 (Sacha).</t>
  </si>
  <si>
    <t>Extra con Ethanol (ECOPAÍS)</t>
  </si>
  <si>
    <t>EXPORTACIONES DE PETRÓLEO DE LAS COMPAÑÍAS PRIVADAS</t>
  </si>
  <si>
    <t>EXPORTACIONES DE PETRÓLEO DE EMPRESAS PÚBLICAS (EP)</t>
  </si>
  <si>
    <t>MATERIA PRIMA PROCESADA EN REFINERÍAS (Miles de barriles)</t>
  </si>
  <si>
    <t>CRUDO RECIBIDO EN REFINERÍAS Y CONSUMO EN OLEODUCTO (Miles de barriles)</t>
  </si>
  <si>
    <t xml:space="preserve"> - Promedio Diario Recibido</t>
  </si>
  <si>
    <t xml:space="preserve"> - Producción Promedio Diaria</t>
  </si>
  <si>
    <t xml:space="preserve"> - Consumo Promedio Diario</t>
  </si>
  <si>
    <t xml:space="preserve"> - Transporte Promedio Diario</t>
  </si>
  <si>
    <t xml:space="preserve"> - EP Petroecuador Producción Promedio Diario</t>
  </si>
  <si>
    <t xml:space="preserve"> - Empresas Públicas Producción Promedio Diario</t>
  </si>
  <si>
    <t xml:space="preserve"> - Petroamazonas EP Producción Promedio Diario</t>
  </si>
  <si>
    <t xml:space="preserve"> - Operad. Río Napo Producción Promedio Diario</t>
  </si>
  <si>
    <t>TOTAL EXPORTACIONES DE PETRÓLEO (miles de barriles)</t>
  </si>
  <si>
    <t>EXPORTACIONES DE PETRÓLEO DE COMPAÑÍAS PRIVADAS (miles de barriles)</t>
  </si>
  <si>
    <t xml:space="preserve">EXPORTACIONES DE PETRÓLEO DE EMPRESAS PÚBLICAS (miles de barriles) </t>
  </si>
  <si>
    <t>EXPORTACIONES DE PETRÓLEO DE MERNNR (miles de barriles)</t>
  </si>
  <si>
    <t>Ingreso por exportaciones de petróleo (miles de USD)</t>
  </si>
  <si>
    <t>Ingreso por exportaciones de petróleo de Compañías Privadas (miles de dólares)</t>
  </si>
  <si>
    <t>Ingreso por exportaciones de petróleo de MERNNR (miles de USD)</t>
  </si>
  <si>
    <t>Ingreso por exportaciones de petróleo de Empresas Públicas (miles de USD)</t>
  </si>
  <si>
    <t>TOTAL INGRESOS POR EXPORTACIONES DE EMPRESAS PÚBLICAS (miles de USD)</t>
  </si>
  <si>
    <t>Ingreso por exportaciones de derivados de Empresas Públicas (miles de USD)</t>
  </si>
  <si>
    <t>MINISTERIO DE ENERGÍA Y RECURSOS NATURALES NO RENOVABLES (MERNNR)</t>
  </si>
  <si>
    <t>PRODUCCIÓN DE PETRÓLEO FISCALIZADA (Miles de barriles)</t>
  </si>
  <si>
    <t>Bloque 27 (EX - CITY)</t>
  </si>
  <si>
    <t xml:space="preserve"> - Operad. Río Napo </t>
  </si>
  <si>
    <t>Crudo Oriente (10)</t>
  </si>
  <si>
    <t>Crudo Napo (11)</t>
  </si>
  <si>
    <t xml:space="preserve">Otros (12) </t>
  </si>
  <si>
    <t>Refinería Lago Agrio (13)</t>
  </si>
  <si>
    <t>Otros (14)</t>
  </si>
  <si>
    <t>Nafta de Alto Octano (15)</t>
  </si>
  <si>
    <t>Otros (16)</t>
  </si>
  <si>
    <t>Otros (17)</t>
  </si>
  <si>
    <t>Precio (USD por barril) (18)</t>
  </si>
  <si>
    <t>Exportación Total de las Empresas Públicas /  Días Mes (19)</t>
  </si>
  <si>
    <t>EXPORT. DE PETRÓLEO DEL MINIST. DE ENERGÍA Y RECURSOS NATURALES NO RENOVABLES (MERNNR)(20)</t>
  </si>
  <si>
    <r>
      <t>COMERCIALIZACIÓN INTERNA DE DERIVADOS IMPORTADOS (21</t>
    </r>
    <r>
      <rPr>
        <b/>
        <sz val="12"/>
        <color indexed="9"/>
        <rFont val="Calibri"/>
        <family val="2"/>
        <scheme val="minor"/>
      </rPr>
      <t>)</t>
    </r>
  </si>
  <si>
    <t xml:space="preserve"> - Petroamazonas EP (5) (6) </t>
  </si>
  <si>
    <t xml:space="preserve"> - Petroamazonas EP  (7)  (8) (9) </t>
  </si>
  <si>
    <t xml:space="preserve"> - Petroamazonas EP Bloque 60 (9)</t>
  </si>
  <si>
    <t xml:space="preserve"> -Petroamazonas EP - Bloquee 1 (5)</t>
  </si>
  <si>
    <t>(5)   PETROAMAZONAS EP  desde el dia 2 de enero de 2013  asume la operación los campos que estaban a cargo de EP PETROECUADOR en base al Registro Oficial N° 860  del 2 de enero del 2013.</t>
  </si>
  <si>
    <t>(6) Los volúmenes entregados por PETROAMAZONAS EP de los campos que antes eran operados por EP PETROECUADOR en la Región Amazónica se consideran a partir de los volúmenes fiscalizados entregados en el centro de almacenamiento principal del SOTE, Estación N° 1-Lago Agrio.</t>
  </si>
  <si>
    <t>(7) PETROAMAZONAS EP incluye el Bloque 15 (con la producción adicional del Campo Pañacocha), Bloques 7,12,18,21,49</t>
  </si>
  <si>
    <t>(8) El 30 de julio 2019 a las  24H00 se da por terminado el "Contrato Modificatorio a Contrato de Prestación de Servicios para la Exploración y Explotación de Hidrocarburos (Petróleo Crudo) en el Bloque Bermejo de la Región Amazónica Ecuatoriana" operado por la compañía Tecpecuador S.A. e inicia a operar el Bloque 49 Petroamazonas EP</t>
  </si>
  <si>
    <t>(9) Con oficio Nro. ARCH-DCTH-2019-0334-OF del 16 de julio de 2019, se procede al cambio de denominación de los CFE´s de los Bloques 7, 12,15,18,31,43,60 por ACT</t>
  </si>
  <si>
    <t>(10) Crudo medio y agrio, superior a 20 grados API y con porcentaje de azufre mayor al 1% y se transporta por el SOTE.</t>
  </si>
  <si>
    <t>(11) Crudo pesado y agrio, inferior a 20 grados API y con porcentaje de azufre mayor al 1% y se transporta por el OCP.</t>
  </si>
  <si>
    <t xml:space="preserve">(12) Incluye Refinería Lago Agrio y consumo estaciones SOTE. </t>
  </si>
  <si>
    <t>(13) Su producción se destina a autoconsumo.</t>
  </si>
  <si>
    <t>(14) Incluye Residuo Termoesmeraldas, Crudo Reducido, Residuo Sector Eléctrico e Industrial, Jet Fuel, Spray Oil, Solventes, Asfaltos, Absorver Oil, Nafta 90, Combustible Pesca Artesanal y Gasolina Natural.</t>
  </si>
  <si>
    <t>(15) Incluye Gasolina Extra</t>
  </si>
  <si>
    <t>(16) Incluye Avgas, Jet Fuel y Cutter Stock que se mezcla con residuo para obtener Fuel Oil # 4 y Fuel Oil # 6.</t>
  </si>
  <si>
    <t>(17) Incluye Gasolina Extra con Ethanol, Asfalto, Solventes, Spray Oil, Jet Fuel, Nafta Base 90, Combustible Pesca Artesanal y Residuo.</t>
  </si>
  <si>
    <t>(18) Este precio difiere de los crudos Oriente y Napo porque para su cálculo incluye las exportaciones de la Secretaría de Hidrocarburos.</t>
  </si>
  <si>
    <t>(19) Dato obtenido dividiendo las exportaciones mensuales por el número de días de cada mes, sin que signifique que las exportaciones se realicen diariamente.</t>
  </si>
  <si>
    <t xml:space="preserve">(20) A partir de 2011, y en el marco de la Ley Reformatoria a la Ley de Hidrocarburos, publicada en el Suplemento del Registro Oficial No. 244 de julio 27 de 2010, en las estadísticas de las exportaciones </t>
  </si>
  <si>
    <t>(21) Datos tomados de la Información Estadística Mensual del BCE, Cuadro 4.1.4.</t>
  </si>
  <si>
    <t xml:space="preserve"> - Tasa de crecimiento anual (t / t-12) (1)</t>
  </si>
  <si>
    <t>- Tasa de crecimiento mensual (t / t-1) (1)</t>
  </si>
  <si>
    <t>(1) Tasa de crecimiento anual (o mensual) calculada en base a la Producción Promedio Diaria, con el fin de obtener una mejor comparabilidad al evitar una distorsión en la cantidad de barriles que se producen en los meses que tienen mayor o menor número de días.</t>
  </si>
  <si>
    <t xml:space="preserve">Diésel </t>
  </si>
  <si>
    <t>Fuel Oíl # 4</t>
  </si>
  <si>
    <t>Fuel Oíl # 6</t>
  </si>
  <si>
    <t>Diésel</t>
  </si>
  <si>
    <t>Fuel Oíl #  4</t>
  </si>
  <si>
    <t>Exportaciones de Fuel Oíl # 6 (miles de barriles)</t>
  </si>
  <si>
    <t>Exportaciones de Fuel Oíl #4 (miles de barriles)</t>
  </si>
  <si>
    <t xml:space="preserve">      en el Suplemento del Registro Oficial No. 244 de julio 27 de 2010.   A partir del mes de enero de 2019, el Ministerio de Energía y Recursos Naturales No Renovables (MERNNR) asume las competencias de la  Subsecretaría de</t>
  </si>
  <si>
    <t xml:space="preserve">      Hidrocarburos, de conformidad con lo dispuesto en el art.1 del Decreto Ejecutivo 399, publicado en el Suplemento del Registro Oficial 255 de 5 de junio de 2018.   Esa Cartera de Estado tiene la responsabilidad de proveer  </t>
  </si>
  <si>
    <t xml:space="preserve">      la información sobre la distribución de los volúmenes exportados de petróleo crudo en los que se incluye la tarifa que reciben las compañías petroleras privadas que operan en el Ecuador, bajo la modalidad contractual de prestación </t>
  </si>
  <si>
    <t xml:space="preserve">      de servicios. Para fines de este cuadro, se incluye el pago en especie destinado a la exportación.   El precio del barril de las exportaciones efectuadas por el MERNNR, se determina considerando el precio promedio de las </t>
  </si>
  <si>
    <t xml:space="preserve">      exportaciones facturadas por EP Petroecuador, tanto para el Crudo Oriente como para el Crudo Napo. </t>
  </si>
  <si>
    <t xml:space="preserve">        Tras concluir, el 31 de diciembre de 2020, la estructuración de la nueva empresa EP Petroecuador, a través de Decreto Ejecutivo No. 1221 de 07 de enero de 2021, rige la nueva estructura orgánica de la empresa unificada que incluye a las fases de exploración y producción, </t>
  </si>
  <si>
    <t xml:space="preserve">       áreas que estuvieron a cargo de la ex Petroamazonas EP, además, la empresa asume legalmente todos los compromisos de las dos estatales fusionadas.</t>
  </si>
  <si>
    <t xml:space="preserve">     A partir del 06 de abril del 2010, por Decreto Ejecutivo Petroecuador pasó a ser EP Petroecuador y Petroamazonas pasó a ser Petroamazonas EP.</t>
  </si>
  <si>
    <t xml:space="preserve">Operad. Río Napo </t>
  </si>
  <si>
    <t>- Producción Promedio Diaria</t>
  </si>
  <si>
    <t xml:space="preserve">Petroamazonas EP Bloque 60 </t>
  </si>
  <si>
    <t>EP Petroecuador (2)</t>
  </si>
  <si>
    <t>(2) Mediante Decreto Ejecutivo No. 723 suscrito el 24 de abril de 2019, el Mandatario dispuso "dar inicio al proceso de fusión" entre Petroecuador EP y Petroamazonas EP.</t>
  </si>
  <si>
    <t xml:space="preserve">(6) Desde agosto de 2016, Petroamazonas EP asumió las operaciones del Campo Sacha - Bloque 60 que estaba a cargo de la Empresa Río Napo, luego de que la Superintendencia de Compañías dispusiera su disolución y liquidación. </t>
  </si>
  <si>
    <t>Petroamazonas EP(3)(4)(5)(6)</t>
  </si>
  <si>
    <t>(8) La produccion fiscalizada corresponde a EP PETROECUADOR-Distrito Oriente (anteriormente operada por PETROAMAZONAS EP) de los bloques y estaciones: BLOQUE 15 - INDILLANA, BLOQUE 21, BLOQUE 49 y ESTACIÓN AMAZONAS (CRUDO MEZCLA BLQ. 12 - 15 - 31 - 43 - OCP).</t>
  </si>
  <si>
    <t>(10) Crudo medio y agrio, superior a 20 grados API y con porcentaje de azufre mayor al 1%. Se transporta por el SOTE.</t>
  </si>
  <si>
    <t>(11) Crudo pesado y agrio, inferior a 20 grados API y con porcentaje de azufre mayor al 1% .  Se transporta por el OCP. Datos Provisionales</t>
  </si>
  <si>
    <t xml:space="preserve">(12) Incluye: Refinería Lago Agrio y Consumo estaciones SOTE. </t>
  </si>
  <si>
    <t>(13) Su producción se destina a autoconsumo, por tanto, no se suma al total nacional.</t>
  </si>
  <si>
    <t>SOTE (10)</t>
  </si>
  <si>
    <t>OCP (11)</t>
  </si>
  <si>
    <t>(14) Incluye Residuo Termoesmeraldas, Crudo Reducido, Residuo Sector Eléctrico e Industrial, Jet Fuel, Spray Oíl, Solventes, Asfaltos, Absorver Oíl, Nafta 90, Combustible Pesca Artesanal y Gasolina Natural.</t>
  </si>
  <si>
    <t>(16) Incluye Avgas, Jet Fuel y Cutter Stock que se mezcla con residuo para obtener Fuel Oíl # 4 y Fuel Oíl # 6.</t>
  </si>
  <si>
    <t>(15) Incluye Gasolina Extra y ECOPAÍS.</t>
  </si>
  <si>
    <t>(17) Incluye  Asfalto, Solventes, Spray Oíl, Jet Fuel, Nafta Base 90, Combustible Pesca Artesanal y Residuo.</t>
  </si>
  <si>
    <t xml:space="preserve"> - Exportación Total de las Empresas Públicas (miles de barriles)/  Días Mes (19)</t>
  </si>
  <si>
    <t xml:space="preserve">(20) En las estadísticas de exportaciones de petróleo crudo, desde el año 2011, se incluyó a la Secretaria de Hidrocarburos como fuente de información, en el marco de la Ley Reformatoria a la Ley de Hidrocarburos, publicada </t>
  </si>
  <si>
    <t xml:space="preserve">    dedicados a las actividades de exploración y explotación de hidrocarburos, pasaron a formar parte de PETROAMAZONAS EP, observando las disposiciones legales correspondientes. Además, dispuso</t>
  </si>
  <si>
    <t xml:space="preserve">(4) El Campo Sacha pasó a ser operado por Río Napo a partir del 3 de noviembre de 2009. </t>
  </si>
  <si>
    <t>(5) Mediante Decreto Ejecutivo 1351-A de 1 de noviembre de 2012, los intereses económicos de propiedad de EP PETROECUADOR en empresas subsidiarias u otros tipos de emprendimiento</t>
  </si>
  <si>
    <t>Operadora Río Napo (Sacha)(4)</t>
  </si>
  <si>
    <t>(9)  Con base al Registro Oficial N° 860  de 2 de enero de 2013, PETROAMAZONAS EP asumió desde esa fecha hasta el 06 de enero de 2021, la operación de los campos que estaban a cargo de EP PETROECUADOR.  Esta producción corresponde a EP PETROECUADOR-Distrito Libertad: BLOQUE 1 PACOA.</t>
  </si>
  <si>
    <t>(7) Con base al Registro Oficial N° 860 de 2 de enero de 2013, PETROAMAZONAS EP asumió desde esa fecha hasta el 06 de enero de 2021, la operación de los campos que estaban a cargo de EP PETROECUADOR.  Esta producción corresponde a EP PETROECUADOR-Distrito Oriente de: ESTACIÓN Nº 1 LAGO AGRIO, BLOQUE 57 AL OCP y REFINERÍA SHUSHUFINDI</t>
  </si>
  <si>
    <t>dec</t>
  </si>
  <si>
    <t>CONSUMO DE CRUDO REFINERÍA SHUSHUFINDI</t>
  </si>
  <si>
    <t>CONSUMO DE CRUDO PLANTA DESTILADORA LAGO AGRIO</t>
  </si>
  <si>
    <t>Consumo de crudo refinería Shushufindi</t>
  </si>
  <si>
    <t>Consumo de crudo planta destiladora Lago Agrio</t>
  </si>
  <si>
    <t>(</t>
  </si>
  <si>
    <r>
      <t>Fuente:</t>
    </r>
    <r>
      <rPr>
        <sz val="9"/>
        <rFont val="Calibri"/>
        <family val="2"/>
        <scheme val="minor"/>
      </rPr>
      <t xml:space="preserve"> ARC, EP PETROECUADOR,  MERNNR, OPEP, BLOOMBERG y BCE, Cifras Provisionales.</t>
    </r>
  </si>
  <si>
    <t>EP Petroecuador (7)</t>
  </si>
  <si>
    <t>EP Petroecuador (8)</t>
  </si>
  <si>
    <t>EP Petroecuador Bloque 1 (9)</t>
  </si>
  <si>
    <t>Otros (12)</t>
  </si>
  <si>
    <t>(18)  Este precio difiere de los crudos Oriente y Napo porque para su cálculo incluye las exportaciones del Ministerio de Energía y Recursos Naturales No Renovables -MERNNR (antes Secretaría de Hidrocarburos).</t>
  </si>
  <si>
    <t>(21)  Datos tomados de la Información Estadística Mensual del BCE, Cuadro 4.1.4.</t>
  </si>
  <si>
    <t xml:space="preserve">Refinería Shushufindi </t>
  </si>
  <si>
    <t>Precio WTI</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</si>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</sst>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_ &quot;$&quot;* #,##0.00_ ;_ &quot;$&quot;* \-#,##0.00_ ;_ &quot;$&quot;* &quot;-&quot;??_ ;_ @_ "/>
    <numFmt numFmtId="165" formatCode="_ * #,##0.00_ ;_ * \-#,##0.00_ ;_ * &quot;-&quot;??_ ;_ @_ "/>
    <numFmt numFmtId="166" formatCode="_-* #,##0\ _€_-;\-* #,##0\ _€_-;_-* &quot;-&quot;\ _€_-;_-@_-"/>
    <numFmt numFmtId="167" formatCode="_-* #,##0.00\ &quot;€&quot;_-;\-* #,##0.00\ &quot;€&quot;_-;_-* &quot;-&quot;??\ &quot;€&quot;_-;_-@_-"/>
    <numFmt numFmtId="168" formatCode="_-* #,##0.00\ _€_-;\-* #,##0.00\ _€_-;_-* &quot;-&quot;??\ _€_-;_-@_-"/>
    <numFmt numFmtId="169" formatCode="_(* #,##0.00_);_(* \(#,##0.00\);_(* &quot;-&quot;??_);_(@_)"/>
    <numFmt numFmtId="170" formatCode="_ * #,##0.0_ ;_ * \-#,##0.0_ ;_ * &quot;-&quot;??_ ;_ @_ "/>
    <numFmt numFmtId="171" formatCode="0.0"/>
    <numFmt numFmtId="172" formatCode="#,##0.0"/>
    <numFmt numFmtId="173" formatCode="_(* #,##0.0_);_(* \(#,##0.0\);_(* &quot;-&quot;?_);_(@_)"/>
    <numFmt numFmtId="174" formatCode="_ * #,##0.0000000000_ ;_ * \-#,##0.0000000000_ ;_ * &quot;-&quot;??_ ;_ @_ "/>
    <numFmt numFmtId="175" formatCode="_ * #,##0.0_ ;_ * \-#,##0.0_ ;_ * &quot;-&quot;?_ ;_ @_ "/>
    <numFmt numFmtId="176" formatCode="_-* #,##0.0\ _€_-;\-* #,##0.0\ _€_-;_-* &quot;-&quot;?\ _€_-;_-@_-"/>
    <numFmt numFmtId="177" formatCode="_-* #,##0\ _€_-;\-* #,##0\ _€_-;_-* &quot;-&quot;?\ _€_-;_-@_-"/>
    <numFmt numFmtId="178" formatCode="_ * #,##0.000000_ ;_ * \-#,##0.000000_ ;_ * &quot;-&quot;??_ ;_ @_ "/>
    <numFmt numFmtId="179" formatCode="_-* #,##0.00000\ _€_-;\-* #,##0.00000\ _€_-;_-* &quot;-&quot;?\ _€_-;_-@_-"/>
    <numFmt numFmtId="180" formatCode="0.0%"/>
    <numFmt numFmtId="181" formatCode="_-* #,##0.000000\ &quot;€&quot;_-;\-* #,##0.000000\ &quot;€&quot;_-;_-* &quot;-&quot;??\ &quot;€&quot;_-;_-@_-"/>
    <numFmt numFmtId="182" formatCode="_-* #,##0.00\ _€_-;\-* #,##0.00\ _€_-;_-* &quot;-&quot;?\ _€_-;_-@_-"/>
    <numFmt numFmtId="183" formatCode="_ &quot;$&quot;* #,##0.000000000_ ;_ &quot;$&quot;* \-#,##0.000000000_ ;_ &quot;$&quot;* &quot;-&quot;??_ ;_ @_ "/>
    <numFmt numFmtId="184" formatCode="_ &quot;$&quot;* #,##0.0000000000_ ;_ &quot;$&quot;* \-#,##0.0000000000_ ;_ &quot;$&quot;* &quot;-&quot;??_ ;_ @_ "/>
    <numFmt numFmtId="185" formatCode="dd/mm/yyyy;@"/>
  </numFmts>
  <fonts count="20" x14ac:knownFonts="1">
    <font>
      <sz val="10"/>
      <name val="Arial"/>
    </font>
    <font>
      <sz val="11"/>
      <color theme="1"/>
      <name val="Calibri"/>
      <family val="2"/>
      <scheme val="minor"/>
    </font>
    <font>
      <sz val="11"/>
      <color theme="1"/>
      <name val="Calibri"/>
      <family val="2"/>
      <scheme val="minor"/>
    </font>
    <font>
      <sz val="10"/>
      <name val="Arial"/>
      <family val="2"/>
    </font>
    <font>
      <sz val="10"/>
      <name val="Arial"/>
      <family val="2"/>
    </font>
    <font>
      <sz val="12"/>
      <color theme="0"/>
      <name val="Calibri"/>
      <family val="2"/>
      <scheme val="minor"/>
    </font>
    <font>
      <b/>
      <sz val="22"/>
      <color theme="0"/>
      <name val="Calibri"/>
      <family val="2"/>
      <scheme val="minor"/>
    </font>
    <font>
      <b/>
      <sz val="22"/>
      <color theme="6" tint="-0.499984740745262"/>
      <name val="Calibri"/>
      <family val="2"/>
      <scheme val="minor"/>
    </font>
    <font>
      <sz val="12"/>
      <color theme="6" tint="-0.499984740745262"/>
      <name val="Calibri"/>
      <family val="2"/>
      <scheme val="minor"/>
    </font>
    <font>
      <b/>
      <sz val="12"/>
      <color theme="6" tint="-0.499984740745262"/>
      <name val="Calibri"/>
      <family val="2"/>
      <scheme val="minor"/>
    </font>
    <font>
      <b/>
      <sz val="12"/>
      <color indexed="9"/>
      <name val="Calibri"/>
      <family val="2"/>
      <scheme val="minor"/>
    </font>
    <font>
      <b/>
      <sz val="12"/>
      <color theme="0"/>
      <name val="Calibri"/>
      <family val="2"/>
      <scheme val="minor"/>
    </font>
    <font>
      <b/>
      <sz val="12"/>
      <name val="Calibri"/>
      <family val="2"/>
      <scheme val="minor"/>
    </font>
    <font>
      <sz val="12"/>
      <name val="Calibri"/>
      <family val="2"/>
      <scheme val="minor"/>
    </font>
    <font>
      <b/>
      <sz val="9"/>
      <color theme="6" tint="-0.499984740745262"/>
      <name val="Calibri"/>
      <family val="2"/>
      <scheme val="minor"/>
    </font>
    <font>
      <sz val="9"/>
      <color theme="6" tint="-0.499984740745262"/>
      <name val="Calibri"/>
      <family val="2"/>
      <scheme val="minor"/>
    </font>
    <font>
      <sz val="12"/>
      <color rgb="FF4F6228"/>
      <name val="Calibri"/>
      <family val="2"/>
      <scheme val="minor"/>
    </font>
    <font>
      <b/>
      <sz val="9"/>
      <name val="Calibri"/>
      <family val="2"/>
      <scheme val="minor"/>
    </font>
    <font>
      <sz val="9"/>
      <name val="Calibri"/>
      <family val="2"/>
      <scheme val="minor"/>
    </font>
    <font>
      <b/>
      <sz val="22"/>
      <name val="Calibri"/>
      <family val="2"/>
      <scheme val="minor"/>
    </font>
  </fonts>
  <fills count="11">
    <fill>
      <patternFill patternType="none"/>
    </fill>
    <fill>
      <patternFill patternType="gray125"/>
    </fill>
    <fill>
      <patternFill patternType="solid">
        <fgColor indexed="19"/>
        <bgColor indexed="64"/>
      </patternFill>
    </fill>
    <fill>
      <patternFill patternType="solid">
        <fgColor theme="6" tint="0.79998168889431442"/>
        <bgColor indexed="64"/>
      </patternFill>
    </fill>
    <fill>
      <patternFill patternType="solid">
        <fgColor theme="0"/>
        <bgColor indexed="64"/>
      </patternFill>
    </fill>
    <fill>
      <patternFill patternType="solid">
        <fgColor rgb="FF525000"/>
        <bgColor indexed="64"/>
      </patternFill>
    </fill>
    <fill>
      <patternFill patternType="solid">
        <fgColor rgb="FF5C5A00"/>
        <bgColor indexed="64"/>
      </patternFill>
    </fill>
    <fill>
      <patternFill patternType="solid">
        <fgColor rgb="FFFFFF00"/>
        <bgColor indexed="64"/>
      </patternFill>
    </fill>
    <fill>
      <patternFill patternType="solid">
        <fgColor rgb="FF17375D"/>
        <bgColor indexed="64"/>
      </patternFill>
    </fill>
    <fill>
      <patternFill patternType="solid">
        <fgColor theme="0" tint="-4.9989318521683403E-2"/>
        <bgColor indexed="64"/>
      </patternFill>
    </fill>
    <fill>
      <patternFill patternType="solid">
        <fgColor rgb="FFF2F2F2"/>
        <bgColor indexed="64"/>
      </patternFill>
    </fill>
  </fills>
  <borders count="10">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4">
    <xf numFmtId="0" fontId="0" fillId="0" borderId="0"/>
    <xf numFmtId="172" fontId="4" fillId="0" borderId="0" applyFill="0" applyBorder="0" applyAlignment="0" applyProtection="0"/>
    <xf numFmtId="3" fontId="4" fillId="0" borderId="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0" fontId="2" fillId="0" borderId="0"/>
    <xf numFmtId="0" fontId="3" fillId="0" borderId="0"/>
    <xf numFmtId="3" fontId="3" fillId="0" borderId="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72" fontId="3" fillId="0" borderId="0" applyFill="0" applyBorder="0" applyAlignment="0" applyProtection="0"/>
    <xf numFmtId="3" fontId="3" fillId="0" borderId="0" applyFill="0" applyBorder="0" applyAlignment="0" applyProtection="0"/>
    <xf numFmtId="165" fontId="3" fillId="0" borderId="0" applyFont="0" applyFill="0" applyBorder="0" applyAlignment="0" applyProtection="0"/>
    <xf numFmtId="0" fontId="1" fillId="0" borderId="0"/>
  </cellStyleXfs>
  <cellXfs count="238">
    <xf numFmtId="0" fontId="0" fillId="0" borderId="0" xfId="0"/>
    <xf numFmtId="0" fontId="5" fillId="0" borderId="0" xfId="0" applyFont="1" applyBorder="1"/>
    <xf numFmtId="0" fontId="6" fillId="2" borderId="0" xfId="0" applyFont="1" applyFill="1" applyBorder="1" applyAlignment="1"/>
    <xf numFmtId="0" fontId="5" fillId="0" borderId="0" xfId="0" applyFont="1" applyFill="1" applyBorder="1"/>
    <xf numFmtId="0" fontId="6" fillId="0" borderId="0" xfId="0" applyFont="1" applyFill="1" applyBorder="1" applyAlignment="1"/>
    <xf numFmtId="0" fontId="8" fillId="0" borderId="0" xfId="0" applyFont="1" applyBorder="1"/>
    <xf numFmtId="0" fontId="9" fillId="0" borderId="0" xfId="0" applyFont="1" applyBorder="1"/>
    <xf numFmtId="17" fontId="9" fillId="0" borderId="5" xfId="0" applyNumberFormat="1" applyFont="1" applyBorder="1" applyAlignment="1">
      <alignment horizontal="center"/>
    </xf>
    <xf numFmtId="17" fontId="9" fillId="0" borderId="1" xfId="0" applyNumberFormat="1" applyFont="1" applyBorder="1" applyAlignment="1">
      <alignment horizontal="center"/>
    </xf>
    <xf numFmtId="0" fontId="9" fillId="0" borderId="1" xfId="0" applyFont="1" applyBorder="1" applyAlignment="1">
      <alignment horizontal="center"/>
    </xf>
    <xf numFmtId="0" fontId="9" fillId="0" borderId="6" xfId="0" applyFont="1" applyBorder="1" applyAlignment="1">
      <alignment horizontal="center"/>
    </xf>
    <xf numFmtId="0" fontId="10" fillId="2" borderId="0" xfId="0" applyFont="1" applyFill="1"/>
    <xf numFmtId="0" fontId="11" fillId="2" borderId="0" xfId="0" applyFont="1" applyFill="1" applyBorder="1"/>
    <xf numFmtId="0" fontId="12" fillId="0" borderId="0" xfId="0" applyFont="1"/>
    <xf numFmtId="0" fontId="9" fillId="4" borderId="0" xfId="0" applyFont="1" applyFill="1" applyBorder="1"/>
    <xf numFmtId="170" fontId="9" fillId="4" borderId="0" xfId="0" applyNumberFormat="1" applyFont="1" applyFill="1" applyBorder="1"/>
    <xf numFmtId="0" fontId="13" fillId="0" borderId="0" xfId="0" applyFont="1"/>
    <xf numFmtId="0" fontId="8" fillId="3" borderId="0" xfId="0" applyFont="1" applyFill="1" applyBorder="1"/>
    <xf numFmtId="170" fontId="8" fillId="3" borderId="0" xfId="3" applyNumberFormat="1" applyFont="1" applyFill="1" applyBorder="1"/>
    <xf numFmtId="0" fontId="8" fillId="4" borderId="0" xfId="0" applyFont="1" applyFill="1" applyBorder="1"/>
    <xf numFmtId="10" fontId="8" fillId="0" borderId="0" xfId="4" applyNumberFormat="1" applyFont="1" applyBorder="1"/>
    <xf numFmtId="0" fontId="13" fillId="0" borderId="1" xfId="0" applyFont="1" applyBorder="1"/>
    <xf numFmtId="10" fontId="8" fillId="3" borderId="0" xfId="4" applyNumberFormat="1" applyFont="1" applyFill="1" applyBorder="1"/>
    <xf numFmtId="0" fontId="13" fillId="0" borderId="0" xfId="0" applyFont="1" applyBorder="1"/>
    <xf numFmtId="170" fontId="8" fillId="4" borderId="0" xfId="0" applyNumberFormat="1" applyFont="1" applyFill="1" applyBorder="1"/>
    <xf numFmtId="170" fontId="8" fillId="4" borderId="0" xfId="3" applyNumberFormat="1" applyFont="1" applyFill="1" applyBorder="1"/>
    <xf numFmtId="170" fontId="9" fillId="4" borderId="0" xfId="3" applyNumberFormat="1" applyFont="1" applyFill="1" applyBorder="1"/>
    <xf numFmtId="0" fontId="5" fillId="2" borderId="0" xfId="0" applyFont="1" applyFill="1" applyBorder="1"/>
    <xf numFmtId="0" fontId="12" fillId="0" borderId="1" xfId="0" applyFont="1" applyBorder="1"/>
    <xf numFmtId="170" fontId="9" fillId="3" borderId="0" xfId="0" applyNumberFormat="1" applyFont="1" applyFill="1" applyBorder="1"/>
    <xf numFmtId="170" fontId="11" fillId="2" borderId="0" xfId="0" applyNumberFormat="1" applyFont="1" applyFill="1" applyBorder="1"/>
    <xf numFmtId="170" fontId="9" fillId="0" borderId="0" xfId="3" applyNumberFormat="1" applyFont="1" applyBorder="1"/>
    <xf numFmtId="171" fontId="8" fillId="3" borderId="0" xfId="0" applyNumberFormat="1" applyFont="1" applyFill="1" applyBorder="1"/>
    <xf numFmtId="170" fontId="8" fillId="0" borderId="0" xfId="3" applyNumberFormat="1" applyFont="1" applyBorder="1"/>
    <xf numFmtId="170" fontId="11" fillId="2" borderId="0" xfId="3" applyNumberFormat="1" applyFont="1" applyFill="1" applyBorder="1"/>
    <xf numFmtId="170" fontId="12" fillId="0" borderId="1" xfId="3" applyNumberFormat="1" applyFont="1" applyBorder="1"/>
    <xf numFmtId="0" fontId="9" fillId="3" borderId="0" xfId="0" applyFont="1" applyFill="1" applyBorder="1"/>
    <xf numFmtId="0" fontId="8" fillId="4" borderId="0" xfId="0" applyFont="1" applyFill="1" applyBorder="1" applyAlignment="1">
      <alignment horizontal="left"/>
    </xf>
    <xf numFmtId="0" fontId="9" fillId="3" borderId="0" xfId="0" applyFont="1" applyFill="1" applyBorder="1" applyAlignment="1">
      <alignment horizontal="left"/>
    </xf>
    <xf numFmtId="170" fontId="8" fillId="4" borderId="0" xfId="3" applyNumberFormat="1" applyFont="1" applyFill="1" applyBorder="1" applyAlignment="1">
      <alignment horizontal="right"/>
    </xf>
    <xf numFmtId="165" fontId="8" fillId="4" borderId="0" xfId="3" applyFont="1" applyFill="1" applyBorder="1"/>
    <xf numFmtId="0" fontId="9" fillId="4" borderId="0" xfId="0" applyFont="1" applyFill="1" applyBorder="1" applyAlignment="1">
      <alignment horizontal="left"/>
    </xf>
    <xf numFmtId="0" fontId="8" fillId="3" borderId="0" xfId="0" applyFont="1" applyFill="1" applyBorder="1" applyAlignment="1">
      <alignment horizontal="left"/>
    </xf>
    <xf numFmtId="170" fontId="9" fillId="3" borderId="0" xfId="3" applyNumberFormat="1" applyFont="1" applyFill="1" applyBorder="1" applyAlignment="1">
      <alignment horizontal="right"/>
    </xf>
    <xf numFmtId="165" fontId="8" fillId="4" borderId="0" xfId="3" applyFont="1" applyFill="1" applyBorder="1" applyAlignment="1">
      <alignment horizontal="left"/>
    </xf>
    <xf numFmtId="165" fontId="9" fillId="3" borderId="0" xfId="3" applyFont="1" applyFill="1" applyBorder="1" applyAlignment="1">
      <alignment horizontal="left"/>
    </xf>
    <xf numFmtId="0" fontId="11" fillId="2" borderId="0" xfId="0" applyFont="1" applyFill="1" applyBorder="1" applyAlignment="1">
      <alignment horizontal="left"/>
    </xf>
    <xf numFmtId="0" fontId="11" fillId="2" borderId="0" xfId="0" applyFont="1" applyFill="1" applyBorder="1" applyAlignment="1">
      <alignment horizontal="center"/>
    </xf>
    <xf numFmtId="170" fontId="9" fillId="0" borderId="0" xfId="0" applyNumberFormat="1" applyFont="1" applyFill="1" applyBorder="1"/>
    <xf numFmtId="170" fontId="8" fillId="3" borderId="0" xfId="0" applyNumberFormat="1" applyFont="1" applyFill="1" applyBorder="1"/>
    <xf numFmtId="170" fontId="8" fillId="0" borderId="0" xfId="0" applyNumberFormat="1" applyFont="1" applyFill="1" applyBorder="1"/>
    <xf numFmtId="0" fontId="9" fillId="3" borderId="0" xfId="0" applyFont="1" applyFill="1" applyBorder="1" applyAlignment="1">
      <alignment horizontal="center"/>
    </xf>
    <xf numFmtId="170" fontId="9" fillId="0" borderId="0" xfId="3" applyNumberFormat="1" applyFont="1" applyFill="1" applyBorder="1"/>
    <xf numFmtId="170" fontId="8" fillId="0" borderId="0" xfId="3" applyNumberFormat="1" applyFont="1" applyFill="1" applyBorder="1"/>
    <xf numFmtId="170" fontId="9" fillId="3" borderId="0" xfId="3" applyNumberFormat="1" applyFont="1" applyFill="1" applyBorder="1"/>
    <xf numFmtId="0" fontId="9" fillId="4" borderId="0" xfId="0" applyFont="1" applyFill="1" applyBorder="1" applyAlignment="1">
      <alignment horizontal="center"/>
    </xf>
    <xf numFmtId="0" fontId="9" fillId="0" borderId="0" xfId="0" applyFont="1" applyFill="1" applyBorder="1" applyAlignment="1">
      <alignment horizontal="center"/>
    </xf>
    <xf numFmtId="0" fontId="10" fillId="2" borderId="0" xfId="0" applyFont="1" applyFill="1" applyBorder="1" applyAlignment="1">
      <alignment horizontal="center"/>
    </xf>
    <xf numFmtId="171" fontId="8" fillId="4" borderId="0" xfId="0" applyNumberFormat="1" applyFont="1" applyFill="1" applyBorder="1"/>
    <xf numFmtId="0" fontId="8" fillId="3" borderId="1" xfId="0" applyFont="1" applyFill="1" applyBorder="1"/>
    <xf numFmtId="171" fontId="8" fillId="3" borderId="1" xfId="0" applyNumberFormat="1" applyFont="1" applyFill="1" applyBorder="1"/>
    <xf numFmtId="0" fontId="14" fillId="0" borderId="0" xfId="0" applyFont="1" applyFill="1" applyBorder="1"/>
    <xf numFmtId="0" fontId="9" fillId="0" borderId="0" xfId="0" applyFont="1" applyFill="1" applyBorder="1"/>
    <xf numFmtId="0" fontId="15" fillId="0" borderId="0" xfId="0" applyFont="1" applyFill="1" applyBorder="1"/>
    <xf numFmtId="0" fontId="8" fillId="0" borderId="0" xfId="0" applyFont="1" applyFill="1" applyBorder="1"/>
    <xf numFmtId="0" fontId="15" fillId="0" borderId="0" xfId="0" quotePrefix="1" applyFont="1" applyFill="1" applyBorder="1"/>
    <xf numFmtId="0" fontId="8" fillId="0" borderId="0" xfId="0" quotePrefix="1" applyFont="1" applyFill="1" applyBorder="1"/>
    <xf numFmtId="0" fontId="15" fillId="0" borderId="0" xfId="0" applyFont="1" applyBorder="1"/>
    <xf numFmtId="0" fontId="15" fillId="0" borderId="0" xfId="0" quotePrefix="1" applyFont="1" applyBorder="1"/>
    <xf numFmtId="0" fontId="8" fillId="0" borderId="0" xfId="0" quotePrefix="1" applyFont="1" applyBorder="1"/>
    <xf numFmtId="0" fontId="16" fillId="0" borderId="0" xfId="0" applyFont="1"/>
    <xf numFmtId="0" fontId="9" fillId="0" borderId="3" xfId="0" applyFont="1" applyFill="1" applyBorder="1"/>
    <xf numFmtId="10" fontId="8" fillId="4" borderId="0" xfId="4" applyNumberFormat="1" applyFont="1" applyFill="1" applyBorder="1"/>
    <xf numFmtId="171" fontId="8" fillId="4" borderId="0" xfId="0" applyNumberFormat="1" applyFont="1" applyFill="1" applyBorder="1" applyAlignment="1">
      <alignment horizontal="right"/>
    </xf>
    <xf numFmtId="170" fontId="8" fillId="3" borderId="0" xfId="0" applyNumberFormat="1" applyFont="1" applyFill="1" applyBorder="1" applyAlignment="1">
      <alignment horizontal="right"/>
    </xf>
    <xf numFmtId="169" fontId="8" fillId="0" borderId="0" xfId="0" applyNumberFormat="1" applyFont="1" applyBorder="1"/>
    <xf numFmtId="169" fontId="8" fillId="0" borderId="0" xfId="0" applyNumberFormat="1" applyFont="1" applyFill="1" applyBorder="1"/>
    <xf numFmtId="170" fontId="8" fillId="0" borderId="0" xfId="0" applyNumberFormat="1" applyFont="1" applyBorder="1"/>
    <xf numFmtId="165" fontId="9" fillId="0" borderId="0" xfId="3" applyFont="1" applyFill="1" applyBorder="1"/>
    <xf numFmtId="165" fontId="8" fillId="0" borderId="0" xfId="0" applyNumberFormat="1" applyFont="1" applyFill="1" applyBorder="1"/>
    <xf numFmtId="170" fontId="8" fillId="3" borderId="1" xfId="0" applyNumberFormat="1" applyFont="1" applyFill="1" applyBorder="1" applyAlignment="1">
      <alignment horizontal="right"/>
    </xf>
    <xf numFmtId="17" fontId="9" fillId="0" borderId="7" xfId="0" applyNumberFormat="1" applyFont="1" applyBorder="1" applyAlignment="1">
      <alignment horizontal="center"/>
    </xf>
    <xf numFmtId="170" fontId="8" fillId="4" borderId="0" xfId="3" applyNumberFormat="1" applyFont="1" applyFill="1" applyBorder="1" applyAlignment="1">
      <alignment horizontal="center"/>
    </xf>
    <xf numFmtId="170" fontId="8" fillId="3" borderId="0" xfId="3" applyNumberFormat="1" applyFont="1" applyFill="1" applyBorder="1" applyAlignment="1">
      <alignment vertical="center"/>
    </xf>
    <xf numFmtId="170" fontId="8" fillId="4" borderId="0" xfId="3" applyNumberFormat="1" applyFont="1" applyFill="1" applyBorder="1" applyAlignment="1">
      <alignment horizontal="center" vertical="center"/>
    </xf>
    <xf numFmtId="171" fontId="8" fillId="0" borderId="0" xfId="0" quotePrefix="1" applyNumberFormat="1" applyFont="1" applyBorder="1"/>
    <xf numFmtId="173" fontId="8" fillId="0" borderId="0" xfId="0" applyNumberFormat="1" applyFont="1" applyFill="1" applyBorder="1"/>
    <xf numFmtId="174" fontId="8" fillId="0" borderId="0" xfId="0" applyNumberFormat="1" applyFont="1" applyBorder="1"/>
    <xf numFmtId="0" fontId="8" fillId="3" borderId="0" xfId="0" applyFont="1" applyFill="1" applyBorder="1" applyAlignment="1">
      <alignment wrapText="1"/>
    </xf>
    <xf numFmtId="173" fontId="8" fillId="3" borderId="0" xfId="0" applyNumberFormat="1" applyFont="1" applyFill="1" applyBorder="1" applyAlignment="1">
      <alignment horizontal="center"/>
    </xf>
    <xf numFmtId="0" fontId="12" fillId="0" borderId="1" xfId="0" applyFont="1" applyFill="1" applyBorder="1"/>
    <xf numFmtId="169" fontId="8" fillId="0" borderId="0" xfId="0" quotePrefix="1" applyNumberFormat="1" applyFont="1" applyFill="1" applyBorder="1"/>
    <xf numFmtId="0" fontId="8" fillId="4" borderId="0" xfId="0" applyFont="1" applyFill="1" applyBorder="1" applyAlignment="1">
      <alignment horizontal="left" indent="1"/>
    </xf>
    <xf numFmtId="0" fontId="8" fillId="3" borderId="0" xfId="0" applyFont="1" applyFill="1" applyBorder="1" applyAlignment="1">
      <alignment horizontal="left" indent="1"/>
    </xf>
    <xf numFmtId="0" fontId="11" fillId="5" borderId="0" xfId="0" applyFont="1" applyFill="1" applyBorder="1"/>
    <xf numFmtId="0" fontId="11" fillId="6" borderId="0" xfId="0" applyFont="1" applyFill="1" applyBorder="1"/>
    <xf numFmtId="170" fontId="11" fillId="2" borderId="0" xfId="0" applyNumberFormat="1" applyFont="1" applyFill="1" applyBorder="1" applyAlignment="1"/>
    <xf numFmtId="0" fontId="9" fillId="3" borderId="0" xfId="0" applyFont="1" applyFill="1" applyBorder="1" applyAlignment="1">
      <alignment horizontal="right"/>
    </xf>
    <xf numFmtId="175" fontId="11" fillId="5" borderId="0" xfId="0" applyNumberFormat="1" applyFont="1" applyFill="1" applyBorder="1"/>
    <xf numFmtId="0" fontId="9" fillId="3" borderId="0" xfId="0" applyFont="1" applyFill="1" applyBorder="1" applyAlignment="1">
      <alignment horizontal="left" indent="1"/>
    </xf>
    <xf numFmtId="0" fontId="13" fillId="0" borderId="0" xfId="0" applyFont="1" applyFill="1"/>
    <xf numFmtId="167" fontId="8" fillId="0" borderId="0" xfId="0" applyNumberFormat="1" applyFont="1" applyBorder="1"/>
    <xf numFmtId="168" fontId="9" fillId="3" borderId="0" xfId="0" applyNumberFormat="1" applyFont="1" applyFill="1" applyBorder="1" applyAlignment="1">
      <alignment horizontal="right"/>
    </xf>
    <xf numFmtId="166" fontId="8" fillId="4" borderId="0" xfId="0" applyNumberFormat="1" applyFont="1" applyFill="1" applyBorder="1"/>
    <xf numFmtId="2" fontId="8" fillId="4" borderId="0" xfId="3" applyNumberFormat="1" applyFont="1" applyFill="1" applyBorder="1"/>
    <xf numFmtId="2" fontId="8" fillId="4" borderId="0" xfId="0" applyNumberFormat="1" applyFont="1" applyFill="1" applyBorder="1"/>
    <xf numFmtId="177" fontId="8" fillId="0" borderId="0" xfId="0" applyNumberFormat="1" applyFont="1" applyBorder="1"/>
    <xf numFmtId="0" fontId="16" fillId="0" borderId="0" xfId="0" applyFont="1" applyFill="1"/>
    <xf numFmtId="0" fontId="13" fillId="0" borderId="0" xfId="0" applyFont="1" applyFill="1" applyBorder="1"/>
    <xf numFmtId="176" fontId="8" fillId="0" borderId="0" xfId="0" applyNumberFormat="1" applyFont="1" applyBorder="1"/>
    <xf numFmtId="165" fontId="8" fillId="0" borderId="0" xfId="0" applyNumberFormat="1" applyFont="1" applyBorder="1"/>
    <xf numFmtId="176" fontId="8" fillId="4" borderId="0" xfId="0" applyNumberFormat="1" applyFont="1" applyFill="1" applyBorder="1"/>
    <xf numFmtId="0" fontId="13" fillId="7" borderId="0" xfId="0" applyFont="1" applyFill="1"/>
    <xf numFmtId="0" fontId="13" fillId="4" borderId="0" xfId="0" applyFont="1" applyFill="1" applyBorder="1"/>
    <xf numFmtId="0" fontId="7" fillId="0" borderId="0" xfId="0" applyFont="1" applyFill="1" applyBorder="1" applyAlignment="1"/>
    <xf numFmtId="0" fontId="12" fillId="0" borderId="0" xfId="0" applyFont="1" applyFill="1" applyBorder="1"/>
    <xf numFmtId="181" fontId="5" fillId="0" borderId="0" xfId="0" applyNumberFormat="1" applyFont="1" applyBorder="1"/>
    <xf numFmtId="181" fontId="8" fillId="0" borderId="0" xfId="0" applyNumberFormat="1" applyFont="1" applyBorder="1"/>
    <xf numFmtId="164" fontId="13" fillId="0" borderId="0" xfId="0" applyNumberFormat="1" applyFont="1" applyFill="1" applyBorder="1"/>
    <xf numFmtId="182" fontId="8" fillId="0" borderId="0" xfId="0" applyNumberFormat="1" applyFont="1" applyBorder="1"/>
    <xf numFmtId="0" fontId="8" fillId="8" borderId="0" xfId="0" applyFont="1" applyFill="1" applyBorder="1"/>
    <xf numFmtId="0" fontId="10" fillId="8" borderId="0" xfId="0" applyFont="1" applyFill="1"/>
    <xf numFmtId="0" fontId="11" fillId="8" borderId="0" xfId="0" applyFont="1" applyFill="1" applyBorder="1"/>
    <xf numFmtId="0" fontId="13" fillId="8" borderId="0" xfId="0" applyFont="1" applyFill="1"/>
    <xf numFmtId="0" fontId="5" fillId="8" borderId="0" xfId="0" applyFont="1" applyFill="1" applyBorder="1"/>
    <xf numFmtId="170" fontId="11" fillId="8" borderId="0" xfId="0" applyNumberFormat="1" applyFont="1" applyFill="1" applyBorder="1"/>
    <xf numFmtId="170" fontId="11" fillId="8" borderId="0" xfId="3" applyNumberFormat="1" applyFont="1" applyFill="1" applyBorder="1"/>
    <xf numFmtId="176" fontId="11" fillId="8" borderId="0" xfId="0" applyNumberFormat="1" applyFont="1" applyFill="1" applyBorder="1"/>
    <xf numFmtId="0" fontId="11" fillId="8" borderId="0" xfId="0" applyFont="1" applyFill="1" applyBorder="1" applyAlignment="1">
      <alignment horizontal="left"/>
    </xf>
    <xf numFmtId="170" fontId="11" fillId="8" borderId="0" xfId="0" applyNumberFormat="1" applyFont="1" applyFill="1" applyBorder="1" applyAlignment="1">
      <alignment horizontal="left"/>
    </xf>
    <xf numFmtId="170" fontId="11" fillId="8" borderId="0" xfId="0" applyNumberFormat="1" applyFont="1" applyFill="1" applyBorder="1" applyAlignment="1">
      <alignment horizontal="center"/>
    </xf>
    <xf numFmtId="170" fontId="5" fillId="8" borderId="0" xfId="0" applyNumberFormat="1" applyFont="1" applyFill="1" applyBorder="1"/>
    <xf numFmtId="0" fontId="6" fillId="8" borderId="0" xfId="0" applyFont="1" applyFill="1" applyBorder="1" applyAlignment="1"/>
    <xf numFmtId="0" fontId="13" fillId="10" borderId="0" xfId="0" applyFont="1" applyFill="1"/>
    <xf numFmtId="0" fontId="8" fillId="10" borderId="0" xfId="0" applyFont="1" applyFill="1" applyBorder="1"/>
    <xf numFmtId="170" fontId="8" fillId="10" borderId="0" xfId="3" applyNumberFormat="1" applyFont="1" applyFill="1" applyBorder="1"/>
    <xf numFmtId="170" fontId="13" fillId="10" borderId="0" xfId="0" applyNumberFormat="1" applyFont="1" applyFill="1" applyBorder="1"/>
    <xf numFmtId="0" fontId="13" fillId="10" borderId="0" xfId="0" applyFont="1" applyFill="1" applyBorder="1"/>
    <xf numFmtId="0" fontId="13" fillId="10" borderId="0" xfId="0" quotePrefix="1" applyFont="1" applyFill="1"/>
    <xf numFmtId="0" fontId="12" fillId="10" borderId="0" xfId="0" applyFont="1" applyFill="1"/>
    <xf numFmtId="0" fontId="12" fillId="10" borderId="0" xfId="0" applyFont="1" applyFill="1" applyBorder="1"/>
    <xf numFmtId="0" fontId="13" fillId="10" borderId="1" xfId="0" applyFont="1" applyFill="1" applyBorder="1"/>
    <xf numFmtId="0" fontId="9" fillId="10" borderId="0" xfId="0" applyFont="1" applyFill="1" applyBorder="1"/>
    <xf numFmtId="170" fontId="13" fillId="4" borderId="0" xfId="0" applyNumberFormat="1" applyFont="1" applyFill="1" applyBorder="1"/>
    <xf numFmtId="0" fontId="12" fillId="4" borderId="0" xfId="0" applyFont="1" applyFill="1" applyBorder="1"/>
    <xf numFmtId="170" fontId="12" fillId="4" borderId="0" xfId="0" applyNumberFormat="1" applyFont="1" applyFill="1" applyBorder="1"/>
    <xf numFmtId="170" fontId="13" fillId="10" borderId="0" xfId="3" applyNumberFormat="1" applyFont="1" applyFill="1" applyBorder="1"/>
    <xf numFmtId="10" fontId="13" fillId="4" borderId="0" xfId="4" applyNumberFormat="1" applyFont="1" applyFill="1" applyBorder="1"/>
    <xf numFmtId="170" fontId="13" fillId="10" borderId="0" xfId="3" quotePrefix="1" applyNumberFormat="1" applyFont="1" applyFill="1" applyBorder="1"/>
    <xf numFmtId="10" fontId="13" fillId="10" borderId="0" xfId="3" applyNumberFormat="1" applyFont="1" applyFill="1" applyBorder="1"/>
    <xf numFmtId="10" fontId="13" fillId="10" borderId="0" xfId="4" applyNumberFormat="1" applyFont="1" applyFill="1" applyBorder="1"/>
    <xf numFmtId="170" fontId="13" fillId="9" borderId="0" xfId="3" applyNumberFormat="1" applyFont="1" applyFill="1" applyBorder="1"/>
    <xf numFmtId="0" fontId="13" fillId="4" borderId="0" xfId="0" applyFont="1" applyFill="1" applyBorder="1" applyAlignment="1">
      <alignment horizontal="left"/>
    </xf>
    <xf numFmtId="170" fontId="12" fillId="4" borderId="0" xfId="3" applyNumberFormat="1" applyFont="1" applyFill="1" applyBorder="1"/>
    <xf numFmtId="175" fontId="12" fillId="4" borderId="0" xfId="0" applyNumberFormat="1" applyFont="1" applyFill="1" applyBorder="1"/>
    <xf numFmtId="0" fontId="13" fillId="10" borderId="0" xfId="0" quotePrefix="1" applyFont="1" applyFill="1" applyBorder="1"/>
    <xf numFmtId="175" fontId="13" fillId="10" borderId="0" xfId="0" applyNumberFormat="1" applyFont="1" applyFill="1" applyBorder="1"/>
    <xf numFmtId="175" fontId="13" fillId="4" borderId="0" xfId="0" applyNumberFormat="1" applyFont="1" applyFill="1" applyBorder="1"/>
    <xf numFmtId="170" fontId="12" fillId="10" borderId="0" xfId="3" applyNumberFormat="1" applyFont="1" applyFill="1" applyBorder="1"/>
    <xf numFmtId="175" fontId="12" fillId="10" borderId="0" xfId="0" applyNumberFormat="1" applyFont="1" applyFill="1" applyBorder="1"/>
    <xf numFmtId="175" fontId="13" fillId="4" borderId="0" xfId="0" quotePrefix="1" applyNumberFormat="1" applyFont="1" applyFill="1" applyBorder="1"/>
    <xf numFmtId="0" fontId="12" fillId="10" borderId="0" xfId="0" applyFont="1" applyFill="1" applyBorder="1" applyAlignment="1">
      <alignment horizontal="left" indent="1"/>
    </xf>
    <xf numFmtId="0" fontId="13" fillId="4" borderId="0" xfId="0" applyFont="1" applyFill="1" applyBorder="1" applyAlignment="1">
      <alignment horizontal="left" indent="1"/>
    </xf>
    <xf numFmtId="170" fontId="13" fillId="4" borderId="0" xfId="3" applyNumberFormat="1" applyFont="1" applyFill="1" applyBorder="1"/>
    <xf numFmtId="0" fontId="13" fillId="10" borderId="0" xfId="0" applyFont="1" applyFill="1" applyBorder="1" applyAlignment="1">
      <alignment horizontal="left" indent="1"/>
    </xf>
    <xf numFmtId="170" fontId="12" fillId="0" borderId="0" xfId="3" applyNumberFormat="1" applyFont="1" applyBorder="1"/>
    <xf numFmtId="170" fontId="12" fillId="0" borderId="0" xfId="3" applyNumberFormat="1" applyFont="1" applyFill="1" applyBorder="1"/>
    <xf numFmtId="170" fontId="13" fillId="0" borderId="0" xfId="3" applyNumberFormat="1" applyFont="1" applyBorder="1"/>
    <xf numFmtId="170" fontId="13" fillId="0" borderId="0" xfId="3" applyNumberFormat="1" applyFont="1" applyFill="1" applyBorder="1"/>
    <xf numFmtId="170" fontId="13" fillId="4" borderId="0" xfId="3" applyNumberFormat="1" applyFont="1" applyFill="1" applyBorder="1" applyAlignment="1">
      <alignment horizontal="right"/>
    </xf>
    <xf numFmtId="0" fontId="13" fillId="10" borderId="0" xfId="0" applyFont="1" applyFill="1" applyBorder="1" applyAlignment="1">
      <alignment wrapText="1"/>
    </xf>
    <xf numFmtId="171" fontId="13" fillId="10" borderId="0" xfId="0" applyNumberFormat="1" applyFont="1" applyFill="1" applyBorder="1"/>
    <xf numFmtId="173" fontId="13" fillId="10" borderId="0" xfId="0" applyNumberFormat="1" applyFont="1" applyFill="1" applyBorder="1" applyAlignment="1">
      <alignment horizontal="center"/>
    </xf>
    <xf numFmtId="170" fontId="12" fillId="10" borderId="0" xfId="0" applyNumberFormat="1" applyFont="1" applyFill="1" applyBorder="1"/>
    <xf numFmtId="0" fontId="12" fillId="10" borderId="0" xfId="0" applyFont="1" applyFill="1" applyBorder="1" applyAlignment="1">
      <alignment horizontal="left"/>
    </xf>
    <xf numFmtId="170" fontId="13" fillId="4" borderId="0" xfId="0" applyNumberFormat="1" applyFont="1" applyFill="1" applyBorder="1" applyAlignment="1">
      <alignment horizontal="left"/>
    </xf>
    <xf numFmtId="170" fontId="13" fillId="0" borderId="0" xfId="3" applyNumberFormat="1" applyFont="1" applyFill="1" applyBorder="1" applyAlignment="1">
      <alignment horizontal="right"/>
    </xf>
    <xf numFmtId="0" fontId="13" fillId="10" borderId="0" xfId="0" applyFont="1" applyFill="1" applyBorder="1" applyAlignment="1">
      <alignment horizontal="left"/>
    </xf>
    <xf numFmtId="170" fontId="13" fillId="4" borderId="0" xfId="3" applyNumberFormat="1" applyFont="1" applyFill="1" applyBorder="1" applyAlignment="1">
      <alignment horizontal="center"/>
    </xf>
    <xf numFmtId="170" fontId="12" fillId="10" borderId="0" xfId="3" applyNumberFormat="1" applyFont="1" applyFill="1" applyBorder="1" applyAlignment="1">
      <alignment horizontal="right"/>
    </xf>
    <xf numFmtId="170" fontId="13" fillId="4" borderId="0" xfId="3" applyNumberFormat="1" applyFont="1" applyFill="1" applyBorder="1" applyAlignment="1">
      <alignment horizontal="left"/>
    </xf>
    <xf numFmtId="170" fontId="12" fillId="10" borderId="0" xfId="3" applyNumberFormat="1" applyFont="1" applyFill="1" applyBorder="1" applyAlignment="1">
      <alignment horizontal="left"/>
    </xf>
    <xf numFmtId="0" fontId="12" fillId="4" borderId="0" xfId="0" applyFont="1" applyFill="1" applyBorder="1" applyAlignment="1">
      <alignment horizontal="left"/>
    </xf>
    <xf numFmtId="170" fontId="13" fillId="10" borderId="0" xfId="0" applyNumberFormat="1" applyFont="1" applyFill="1" applyBorder="1" applyAlignment="1">
      <alignment horizontal="left"/>
    </xf>
    <xf numFmtId="170" fontId="13" fillId="10" borderId="0" xfId="3" applyNumberFormat="1" applyFont="1" applyFill="1" applyBorder="1" applyAlignment="1">
      <alignment horizontal="right"/>
    </xf>
    <xf numFmtId="0" fontId="12" fillId="4" borderId="0" xfId="0" applyFont="1" applyFill="1" applyBorder="1" applyAlignment="1">
      <alignment horizontal="center"/>
    </xf>
    <xf numFmtId="170" fontId="12" fillId="4" borderId="0" xfId="0" applyNumberFormat="1" applyFont="1" applyFill="1" applyBorder="1" applyAlignment="1">
      <alignment horizontal="center"/>
    </xf>
    <xf numFmtId="0" fontId="12" fillId="10" borderId="0" xfId="0" applyFont="1" applyFill="1" applyBorder="1" applyAlignment="1">
      <alignment horizontal="center"/>
    </xf>
    <xf numFmtId="170" fontId="12" fillId="10" borderId="0" xfId="0" applyNumberFormat="1" applyFont="1" applyFill="1" applyBorder="1" applyAlignment="1">
      <alignment horizontal="center"/>
    </xf>
    <xf numFmtId="170" fontId="13" fillId="10" borderId="0" xfId="0" applyNumberFormat="1" applyFont="1" applyFill="1" applyBorder="1" applyAlignment="1">
      <alignment horizontal="right"/>
    </xf>
    <xf numFmtId="0" fontId="13" fillId="4" borderId="1" xfId="0" applyFont="1" applyFill="1" applyBorder="1"/>
    <xf numFmtId="170" fontId="13" fillId="4" borderId="1" xfId="0" applyNumberFormat="1" applyFont="1" applyFill="1" applyBorder="1"/>
    <xf numFmtId="170" fontId="13" fillId="4" borderId="0" xfId="0" applyNumberFormat="1" applyFont="1" applyFill="1" applyBorder="1" applyAlignment="1">
      <alignment horizontal="right"/>
    </xf>
    <xf numFmtId="170" fontId="13" fillId="4" borderId="1" xfId="0" applyNumberFormat="1" applyFont="1" applyFill="1" applyBorder="1" applyAlignment="1">
      <alignment horizontal="right"/>
    </xf>
    <xf numFmtId="0" fontId="17" fillId="0" borderId="0" xfId="0" applyFont="1" applyFill="1" applyBorder="1"/>
    <xf numFmtId="0" fontId="18" fillId="0" borderId="0" xfId="0" applyFont="1" applyFill="1" applyBorder="1"/>
    <xf numFmtId="0" fontId="18" fillId="0" borderId="0" xfId="0" applyFont="1" applyBorder="1"/>
    <xf numFmtId="0" fontId="18" fillId="0" borderId="0" xfId="0" quotePrefix="1" applyFont="1" applyFill="1" applyBorder="1"/>
    <xf numFmtId="164" fontId="13" fillId="4" borderId="0" xfId="0" applyNumberFormat="1" applyFont="1" applyFill="1" applyBorder="1"/>
    <xf numFmtId="180" fontId="13" fillId="4" borderId="0" xfId="4" applyNumberFormat="1" applyFont="1" applyFill="1" applyBorder="1"/>
    <xf numFmtId="176" fontId="13" fillId="4" borderId="0" xfId="0" applyNumberFormat="1" applyFont="1" applyFill="1" applyBorder="1"/>
    <xf numFmtId="179" fontId="13" fillId="4" borderId="0" xfId="0" applyNumberFormat="1" applyFont="1" applyFill="1" applyBorder="1"/>
    <xf numFmtId="2" fontId="13" fillId="4" borderId="0" xfId="0" applyNumberFormat="1" applyFont="1" applyFill="1" applyBorder="1"/>
    <xf numFmtId="178" fontId="13" fillId="4" borderId="0" xfId="0" applyNumberFormat="1" applyFont="1" applyFill="1" applyBorder="1"/>
    <xf numFmtId="17" fontId="12" fillId="0" borderId="5" xfId="0" applyNumberFormat="1" applyFont="1" applyBorder="1" applyAlignment="1">
      <alignment horizontal="center"/>
    </xf>
    <xf numFmtId="17" fontId="12" fillId="0" borderId="1" xfId="0" applyNumberFormat="1" applyFont="1" applyBorder="1" applyAlignment="1">
      <alignment horizontal="center"/>
    </xf>
    <xf numFmtId="0" fontId="12" fillId="0" borderId="1" xfId="0" applyFont="1" applyBorder="1" applyAlignment="1">
      <alignment horizontal="center"/>
    </xf>
    <xf numFmtId="0" fontId="12" fillId="0" borderId="6" xfId="0" applyFont="1" applyBorder="1" applyAlignment="1">
      <alignment horizontal="center"/>
    </xf>
    <xf numFmtId="17" fontId="12" fillId="0" borderId="7" xfId="0" applyNumberFormat="1" applyFont="1" applyBorder="1" applyAlignment="1">
      <alignment horizontal="center"/>
    </xf>
    <xf numFmtId="0" fontId="19" fillId="0" borderId="0" xfId="0" applyFont="1" applyFill="1" applyBorder="1" applyAlignment="1"/>
    <xf numFmtId="183" fontId="13" fillId="4" borderId="0" xfId="0" applyNumberFormat="1" applyFont="1" applyFill="1" applyBorder="1"/>
    <xf numFmtId="184" fontId="13" fillId="4" borderId="0" xfId="0" applyNumberFormat="1" applyFont="1" applyFill="1" applyBorder="1"/>
    <xf numFmtId="0" fontId="9" fillId="4" borderId="0" xfId="0" applyFont="1" applyFill="1" applyBorder="1" applyAlignment="1">
      <alignment horizontal="left" indent="1"/>
    </xf>
    <xf numFmtId="0" fontId="13" fillId="10" borderId="0" xfId="0" quotePrefix="1" applyFont="1" applyFill="1" applyBorder="1" applyAlignment="1">
      <alignment horizontal="left" indent="1"/>
    </xf>
    <xf numFmtId="170" fontId="13" fillId="9" borderId="0" xfId="3" quotePrefix="1" applyNumberFormat="1" applyFont="1" applyFill="1" applyBorder="1" applyAlignment="1">
      <alignment horizontal="left" indent="1"/>
    </xf>
    <xf numFmtId="0" fontId="13" fillId="0" borderId="0" xfId="0" applyFont="1" applyFill="1" applyBorder="1" applyAlignment="1">
      <alignment horizontal="left" indent="1"/>
    </xf>
    <xf numFmtId="171" fontId="13" fillId="0" borderId="0" xfId="0" applyNumberFormat="1" applyFont="1" applyFill="1" applyBorder="1"/>
    <xf numFmtId="171" fontId="12" fillId="0" borderId="0" xfId="0" applyNumberFormat="1" applyFont="1" applyFill="1" applyBorder="1"/>
    <xf numFmtId="9" fontId="13" fillId="4" borderId="0" xfId="4" applyFont="1" applyFill="1" applyBorder="1"/>
    <xf numFmtId="9" fontId="19" fillId="0" borderId="0" xfId="4" applyFont="1" applyFill="1" applyBorder="1" applyAlignment="1"/>
    <xf numFmtId="9" fontId="13" fillId="0" borderId="0" xfId="4" applyFont="1" applyFill="1" applyBorder="1"/>
    <xf numFmtId="0" fontId="7" fillId="0" borderId="8" xfId="0" applyFont="1" applyFill="1" applyBorder="1" applyAlignment="1">
      <alignment horizontal="center"/>
    </xf>
    <xf numFmtId="0" fontId="7" fillId="0" borderId="0" xfId="0" applyFont="1" applyFill="1" applyBorder="1" applyAlignment="1">
      <alignment horizontal="center"/>
    </xf>
    <xf numFmtId="0" fontId="7" fillId="0" borderId="8" xfId="0" applyFont="1" applyFill="1" applyBorder="1" applyAlignment="1">
      <alignment horizontal="left"/>
    </xf>
    <xf numFmtId="0" fontId="7" fillId="0" borderId="0" xfId="0" applyFont="1" applyFill="1" applyBorder="1" applyAlignment="1">
      <alignment horizontal="left"/>
    </xf>
    <xf numFmtId="0" fontId="7" fillId="0" borderId="9" xfId="0" applyFont="1" applyFill="1" applyBorder="1" applyAlignment="1">
      <alignment horizontal="left"/>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4" xfId="0" applyFont="1" applyFill="1" applyBorder="1" applyAlignment="1">
      <alignment horizontal="center"/>
    </xf>
    <xf numFmtId="0" fontId="19" fillId="0" borderId="2" xfId="0" applyFont="1" applyFill="1" applyBorder="1" applyAlignment="1">
      <alignment horizontal="center"/>
    </xf>
    <xf numFmtId="0" fontId="19" fillId="0" borderId="3" xfId="0" applyFont="1" applyFill="1" applyBorder="1" applyAlignment="1">
      <alignment horizontal="center"/>
    </xf>
    <xf numFmtId="0" fontId="19" fillId="0" borderId="4" xfId="0" applyFont="1" applyFill="1" applyBorder="1" applyAlignment="1">
      <alignment horizontal="center"/>
    </xf>
    <xf numFmtId="0" fontId="19" fillId="0" borderId="8" xfId="0" applyFont="1" applyFill="1" applyBorder="1" applyAlignment="1">
      <alignment horizontal="center"/>
    </xf>
    <xf numFmtId="0" fontId="19" fillId="0" borderId="9" xfId="0" applyFont="1" applyFill="1" applyBorder="1" applyAlignment="1">
      <alignment horizontal="center"/>
    </xf>
    <xf numFmtId="0" fontId="19" fillId="0" borderId="0" xfId="0" applyFont="1" applyFill="1" applyBorder="1" applyAlignment="1">
      <alignment horizontal="center"/>
    </xf>
    <xf numFmtId="0" fontId="0" fillId="7" borderId="0" xfId="0" applyFill="1"/>
    <xf numFmtId="185" fontId="0" fillId="0" borderId="0" xfId="0" applyNumberFormat="1"/>
    <xf numFmtId="185" fontId="0" fillId="7" borderId="0" xfId="0" applyNumberFormat="1" applyFill="1"/>
  </cellXfs>
  <cellStyles count="14">
    <cellStyle name="Comma" xfId="1" xr:uid="{00000000-0005-0000-0000-000000000000}"/>
    <cellStyle name="Comma 2" xfId="10" xr:uid="{00000000-0005-0000-0000-000001000000}"/>
    <cellStyle name="Comma 3" xfId="8" xr:uid="{00000000-0005-0000-0000-000002000000}"/>
    <cellStyle name="Comma0" xfId="2" xr:uid="{00000000-0005-0000-0000-000003000000}"/>
    <cellStyle name="Comma0 2" xfId="11" xr:uid="{00000000-0005-0000-0000-000004000000}"/>
    <cellStyle name="Comma0 3" xfId="7" xr:uid="{00000000-0005-0000-0000-000005000000}"/>
    <cellStyle name="Millares" xfId="3" builtinId="3"/>
    <cellStyle name="Millares 2" xfId="12" xr:uid="{00000000-0005-0000-0000-000007000000}"/>
    <cellStyle name="Millares 3" xfId="9" xr:uid="{00000000-0005-0000-0000-000008000000}"/>
    <cellStyle name="Normal" xfId="0" builtinId="0"/>
    <cellStyle name="Normal 2" xfId="6" xr:uid="{00000000-0005-0000-0000-00000A000000}"/>
    <cellStyle name="Normal 5" xfId="5" xr:uid="{00000000-0005-0000-0000-00000B000000}"/>
    <cellStyle name="Normal 5 2" xfId="13" xr:uid="{00000000-0005-0000-0000-00000C000000}"/>
    <cellStyle name="Porcentaje" xfId="4" builtinId="5"/>
  </cellStyles>
  <dxfs count="0"/>
  <tableStyles count="0" defaultTableStyle="TableStyleMedium9" defaultPivotStyle="PivotStyleLight16"/>
  <colors>
    <mruColors>
      <color rgb="FFF2F2F2"/>
      <color rgb="FF17375D"/>
      <color rgb="FF525000"/>
      <color rgb="FF5C5A00"/>
      <color rgb="FF6F6C00"/>
      <color rgb="FF706D00"/>
      <color rgb="FF8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639536</xdr:colOff>
      <xdr:row>0</xdr:row>
      <xdr:rowOff>122464</xdr:rowOff>
    </xdr:from>
    <xdr:to>
      <xdr:col>4</xdr:col>
      <xdr:colOff>639536</xdr:colOff>
      <xdr:row>0</xdr:row>
      <xdr:rowOff>734784</xdr:rowOff>
    </xdr:to>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11143" y="122464"/>
          <a:ext cx="0" cy="612320"/>
        </a:xfrm>
        <a:prstGeom prst="rect">
          <a:avLst/>
        </a:prstGeom>
      </xdr:spPr>
    </xdr:pic>
    <xdr:clientData/>
  </xdr:twoCellAnchor>
  <xdr:twoCellAnchor editAs="oneCell">
    <xdr:from>
      <xdr:col>0</xdr:col>
      <xdr:colOff>1</xdr:colOff>
      <xdr:row>0</xdr:row>
      <xdr:rowOff>40823</xdr:rowOff>
    </xdr:from>
    <xdr:to>
      <xdr:col>1</xdr:col>
      <xdr:colOff>1714501</xdr:colOff>
      <xdr:row>0</xdr:row>
      <xdr:rowOff>653144</xdr:rowOff>
    </xdr:to>
    <xdr:pic>
      <xdr:nvPicPr>
        <xdr:cNvPr id="3" name="2 Imagen">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66755"/>
        <a:stretch/>
      </xdr:blipFill>
      <xdr:spPr>
        <a:xfrm>
          <a:off x="1" y="40823"/>
          <a:ext cx="1714500" cy="612321"/>
        </a:xfrm>
        <a:prstGeom prst="rect">
          <a:avLst/>
        </a:prstGeom>
      </xdr:spPr>
    </xdr:pic>
    <xdr:clientData/>
  </xdr:twoCellAnchor>
  <xdr:twoCellAnchor editAs="oneCell">
    <xdr:from>
      <xdr:col>0</xdr:col>
      <xdr:colOff>0</xdr:colOff>
      <xdr:row>1</xdr:row>
      <xdr:rowOff>1</xdr:rowOff>
    </xdr:from>
    <xdr:to>
      <xdr:col>1</xdr:col>
      <xdr:colOff>0</xdr:colOff>
      <xdr:row>3</xdr:row>
      <xdr:rowOff>68035</xdr:rowOff>
    </xdr:to>
    <xdr:pic>
      <xdr:nvPicPr>
        <xdr:cNvPr id="4" name="3 Imagen">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85108"/>
          <a:ext cx="0" cy="612320"/>
        </a:xfrm>
        <a:prstGeom prst="rect">
          <a:avLst/>
        </a:prstGeom>
      </xdr:spPr>
    </xdr:pic>
    <xdr:clientData/>
  </xdr:twoCellAnchor>
  <xdr:twoCellAnchor editAs="oneCell">
    <xdr:from>
      <xdr:col>0</xdr:col>
      <xdr:colOff>0</xdr:colOff>
      <xdr:row>0</xdr:row>
      <xdr:rowOff>40823</xdr:rowOff>
    </xdr:from>
    <xdr:to>
      <xdr:col>1</xdr:col>
      <xdr:colOff>0</xdr:colOff>
      <xdr:row>1</xdr:row>
      <xdr:rowOff>0</xdr:rowOff>
    </xdr:to>
    <xdr:pic>
      <xdr:nvPicPr>
        <xdr:cNvPr id="5" name="4 Imagen">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0823"/>
          <a:ext cx="0" cy="707570"/>
        </a:xfrm>
        <a:prstGeom prst="rect">
          <a:avLst/>
        </a:prstGeom>
      </xdr:spPr>
    </xdr:pic>
    <xdr:clientData/>
  </xdr:twoCellAnchor>
  <xdr:twoCellAnchor editAs="oneCell">
    <xdr:from>
      <xdr:col>0</xdr:col>
      <xdr:colOff>0</xdr:colOff>
      <xdr:row>1</xdr:row>
      <xdr:rowOff>0</xdr:rowOff>
    </xdr:from>
    <xdr:to>
      <xdr:col>1</xdr:col>
      <xdr:colOff>0</xdr:colOff>
      <xdr:row>3</xdr:row>
      <xdr:rowOff>163284</xdr:rowOff>
    </xdr:to>
    <xdr:pic>
      <xdr:nvPicPr>
        <xdr:cNvPr id="6" name="5 Imagen">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80357"/>
          <a:ext cx="0" cy="707570"/>
        </a:xfrm>
        <a:prstGeom prst="rect">
          <a:avLst/>
        </a:prstGeom>
      </xdr:spPr>
    </xdr:pic>
    <xdr:clientData/>
  </xdr:twoCellAnchor>
  <xdr:oneCellAnchor>
    <xdr:from>
      <xdr:col>1</xdr:col>
      <xdr:colOff>3497036</xdr:colOff>
      <xdr:row>0</xdr:row>
      <xdr:rowOff>449036</xdr:rowOff>
    </xdr:from>
    <xdr:ext cx="184731" cy="264560"/>
    <xdr:sp macro="" textlink="">
      <xdr:nvSpPr>
        <xdr:cNvPr id="8" name="7 CuadroTexto">
          <a:extLst>
            <a:ext uri="{FF2B5EF4-FFF2-40B4-BE49-F238E27FC236}">
              <a16:creationId xmlns:a16="http://schemas.microsoft.com/office/drawing/2014/main" id="{00000000-0008-0000-0100-000008000000}"/>
            </a:ext>
          </a:extLst>
        </xdr:cNvPr>
        <xdr:cNvSpPr txBox="1"/>
      </xdr:nvSpPr>
      <xdr:spPr>
        <a:xfrm>
          <a:off x="3497036" y="44903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twoCellAnchor>
    <xdr:from>
      <xdr:col>1</xdr:col>
      <xdr:colOff>149679</xdr:colOff>
      <xdr:row>0</xdr:row>
      <xdr:rowOff>81642</xdr:rowOff>
    </xdr:from>
    <xdr:to>
      <xdr:col>1</xdr:col>
      <xdr:colOff>4381501</xdr:colOff>
      <xdr:row>1</xdr:row>
      <xdr:rowOff>13607</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149679" y="81642"/>
          <a:ext cx="4231822" cy="680358"/>
        </a:xfrm>
        <a:prstGeom prst="rect">
          <a:avLst/>
        </a:prstGeom>
        <a:noFill/>
        <a:ln w="9525">
          <a:noFill/>
          <a:miter lim="800000"/>
          <a:headEnd/>
          <a:tailEnd/>
        </a:ln>
      </xdr:spPr>
      <xdr:txBody>
        <a:bodyPr vertOverflow="clip" wrap="square" lIns="27432" tIns="18288" rIns="0" bIns="0" anchor="t" upright="1"/>
        <a:lstStyle/>
        <a:p>
          <a:pPr algn="l" rtl="0">
            <a:defRPr sz="1000"/>
          </a:pPr>
          <a:r>
            <a:rPr lang="es-ES" sz="1700" b="1" i="0" u="none" strike="noStrike" baseline="0">
              <a:solidFill>
                <a:schemeClr val="bg1"/>
              </a:solidFill>
              <a:latin typeface="Arial"/>
              <a:cs typeface="Arial"/>
            </a:rPr>
            <a:t>Cifras mensuales del Sector Petrolero </a:t>
          </a:r>
        </a:p>
        <a:p>
          <a:pPr algn="l" rtl="0">
            <a:defRPr sz="1000"/>
          </a:pPr>
          <a:r>
            <a:rPr lang="es-ES" sz="1700" b="1" i="0" u="none" strike="noStrike" baseline="0">
              <a:solidFill>
                <a:schemeClr val="bg1"/>
              </a:solidFill>
              <a:latin typeface="Arial"/>
              <a:cs typeface="Arial"/>
            </a:rPr>
            <a:t>Ecuatoriano</a:t>
          </a:r>
        </a:p>
      </xdr:txBody>
    </xdr:sp>
    <xdr:clientData/>
  </xdr:twoCellAnchor>
  <xdr:twoCellAnchor editAs="oneCell">
    <xdr:from>
      <xdr:col>1</xdr:col>
      <xdr:colOff>4381498</xdr:colOff>
      <xdr:row>0</xdr:row>
      <xdr:rowOff>0</xdr:rowOff>
    </xdr:from>
    <xdr:to>
      <xdr:col>3</xdr:col>
      <xdr:colOff>486941</xdr:colOff>
      <xdr:row>1</xdr:row>
      <xdr:rowOff>8156</xdr:rowOff>
    </xdr:to>
    <xdr:pic>
      <xdr:nvPicPr>
        <xdr:cNvPr id="7" name="6 Imagen">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381498" y="0"/>
          <a:ext cx="2187035" cy="75654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184"/>
  <sheetViews>
    <sheetView showGridLines="0" zoomScale="68" zoomScaleNormal="68" workbookViewId="0">
      <pane xSplit="2" ySplit="4" topLeftCell="FV5" activePane="bottomRight" state="frozen"/>
      <selection pane="topRight" activeCell="B1" sqref="B1"/>
      <selection pane="bottomLeft" activeCell="A4" sqref="A4"/>
      <selection pane="bottomRight" activeCell="GA5" sqref="GA5:GB18"/>
    </sheetView>
  </sheetViews>
  <sheetFormatPr baseColWidth="10" defaultColWidth="11.5" defaultRowHeight="16" x14ac:dyDescent="0.2"/>
  <cols>
    <col min="1" max="1" width="46" style="5" hidden="1" customWidth="1"/>
    <col min="2" max="2" width="50.33203125" style="5" customWidth="1"/>
    <col min="3" max="3" width="15.5" style="5" customWidth="1"/>
    <col min="4" max="4" width="12.83203125" style="5" customWidth="1"/>
    <col min="5" max="5" width="12.6640625" style="5" customWidth="1"/>
    <col min="6" max="7" width="12.5" style="5" customWidth="1"/>
    <col min="8" max="8" width="12.83203125" style="5" customWidth="1"/>
    <col min="9" max="9" width="13" style="5" customWidth="1"/>
    <col min="10" max="10" width="12.5" style="5" customWidth="1"/>
    <col min="11" max="12" width="13.33203125" style="5" customWidth="1"/>
    <col min="13" max="14" width="13" style="5" customWidth="1"/>
    <col min="15" max="16" width="13.1640625" style="5" customWidth="1"/>
    <col min="17" max="17" width="13" style="5" customWidth="1"/>
    <col min="18" max="21" width="13.83203125" style="5" bestFit="1" customWidth="1"/>
    <col min="22" max="22" width="13.5" style="5" customWidth="1"/>
    <col min="23" max="25" width="12.6640625" style="5" customWidth="1"/>
    <col min="26" max="26" width="13.1640625" style="5" customWidth="1"/>
    <col min="27" max="28" width="11.6640625" style="5" customWidth="1"/>
    <col min="29" max="29" width="12.6640625" style="5" customWidth="1"/>
    <col min="30" max="30" width="12.5" style="5" customWidth="1"/>
    <col min="31" max="31" width="12.6640625" style="5" customWidth="1"/>
    <col min="32" max="32" width="13.1640625" style="5" customWidth="1"/>
    <col min="33" max="33" width="12.5" style="5" customWidth="1"/>
    <col min="34" max="34" width="13.1640625" style="5" customWidth="1"/>
    <col min="35" max="36" width="12.5" style="5" customWidth="1"/>
    <col min="37" max="37" width="13" style="5" customWidth="1"/>
    <col min="38" max="39" width="12.6640625" style="5" customWidth="1"/>
    <col min="40" max="41" width="13.5" style="5" customWidth="1"/>
    <col min="42" max="42" width="12.6640625" style="5" customWidth="1"/>
    <col min="43" max="43" width="13.33203125" style="5" customWidth="1"/>
    <col min="44" max="44" width="13.1640625" style="5" customWidth="1"/>
    <col min="45" max="45" width="12.6640625" style="5" customWidth="1"/>
    <col min="46" max="47" width="13" style="5" customWidth="1"/>
    <col min="48" max="49" width="13.1640625" style="5" customWidth="1"/>
    <col min="50" max="50" width="13" style="5" customWidth="1"/>
    <col min="51" max="52" width="12.5" style="5" bestFit="1" customWidth="1"/>
    <col min="53" max="57" width="13.5" style="5" bestFit="1" customWidth="1"/>
    <col min="58" max="60" width="12.5" style="5" bestFit="1" customWidth="1"/>
    <col min="61" max="67" width="13.5" style="5" bestFit="1" customWidth="1"/>
    <col min="68" max="69" width="12.5" style="5" bestFit="1" customWidth="1"/>
    <col min="70" max="71" width="13.5" style="5" bestFit="1" customWidth="1"/>
    <col min="72" max="73" width="12.5" style="5" bestFit="1" customWidth="1"/>
    <col min="74" max="77" width="13.5" style="5" bestFit="1" customWidth="1"/>
    <col min="78" max="78" width="12.5" style="5" bestFit="1" customWidth="1"/>
    <col min="79" max="84" width="13.5" style="5" bestFit="1" customWidth="1"/>
    <col min="85" max="85" width="12.5" style="5" bestFit="1" customWidth="1"/>
    <col min="86" max="89" width="13.5" style="5" bestFit="1" customWidth="1"/>
    <col min="90" max="90" width="12.5" style="5" bestFit="1" customWidth="1"/>
    <col min="91" max="96" width="13.6640625" style="5" customWidth="1"/>
    <col min="97" max="110" width="15" style="5" customWidth="1"/>
    <col min="111" max="136" width="15.1640625" style="5" customWidth="1"/>
    <col min="137" max="145" width="15" style="5" customWidth="1"/>
    <col min="146" max="146" width="12.5" style="5" bestFit="1" customWidth="1"/>
    <col min="147" max="147" width="13.6640625" style="5" customWidth="1"/>
    <col min="148" max="149" width="12.83203125" style="5" customWidth="1"/>
    <col min="150" max="150" width="12.5" style="5" bestFit="1" customWidth="1"/>
    <col min="151" max="151" width="12.5" style="5" customWidth="1"/>
    <col min="152" max="165" width="12.6640625" style="5" customWidth="1"/>
    <col min="166" max="166" width="12" style="5" bestFit="1" customWidth="1"/>
    <col min="167" max="167" width="12" style="5" customWidth="1"/>
    <col min="168" max="184" width="13" style="5" customWidth="1"/>
    <col min="185" max="185" width="16.33203125" style="5" bestFit="1" customWidth="1"/>
    <col min="186" max="186" width="16.5" style="5" customWidth="1"/>
    <col min="187" max="187" width="18.83203125" style="5" bestFit="1" customWidth="1"/>
    <col min="188" max="192" width="13.5" style="5" customWidth="1"/>
    <col min="193" max="193" width="14" style="5" bestFit="1" customWidth="1"/>
    <col min="194" max="16384" width="11.5" style="5"/>
  </cols>
  <sheetData>
    <row r="1" spans="1:194" s="1" customFormat="1" ht="26.25" customHeight="1" x14ac:dyDescent="0.35">
      <c r="B1" s="2" t="s">
        <v>50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row>
    <row r="2" spans="1:194" s="3" customFormat="1" ht="26.25" customHeight="1" x14ac:dyDescent="0.35">
      <c r="B2" s="4"/>
      <c r="C2" s="226">
        <v>2007</v>
      </c>
      <c r="D2" s="227"/>
      <c r="E2" s="227"/>
      <c r="F2" s="227"/>
      <c r="G2" s="227"/>
      <c r="H2" s="227"/>
      <c r="I2" s="227"/>
      <c r="J2" s="227"/>
      <c r="K2" s="227"/>
      <c r="L2" s="227"/>
      <c r="M2" s="227"/>
      <c r="N2" s="228"/>
      <c r="O2" s="226">
        <v>2008</v>
      </c>
      <c r="P2" s="227"/>
      <c r="Q2" s="227"/>
      <c r="R2" s="227"/>
      <c r="S2" s="227"/>
      <c r="T2" s="227"/>
      <c r="U2" s="227"/>
      <c r="V2" s="227"/>
      <c r="W2" s="227"/>
      <c r="X2" s="227"/>
      <c r="Y2" s="227"/>
      <c r="Z2" s="228"/>
      <c r="AA2" s="226">
        <v>2009</v>
      </c>
      <c r="AB2" s="227"/>
      <c r="AC2" s="227"/>
      <c r="AD2" s="227"/>
      <c r="AE2" s="227"/>
      <c r="AF2" s="227"/>
      <c r="AG2" s="227"/>
      <c r="AH2" s="227"/>
      <c r="AI2" s="227"/>
      <c r="AJ2" s="227"/>
      <c r="AK2" s="227"/>
      <c r="AL2" s="228"/>
      <c r="AM2" s="226">
        <v>2010</v>
      </c>
      <c r="AN2" s="227"/>
      <c r="AO2" s="227"/>
      <c r="AP2" s="227"/>
      <c r="AQ2" s="227"/>
      <c r="AR2" s="227"/>
      <c r="AS2" s="227"/>
      <c r="AT2" s="227"/>
      <c r="AU2" s="227"/>
      <c r="AV2" s="227"/>
      <c r="AW2" s="227"/>
      <c r="AX2" s="228"/>
      <c r="AY2" s="226">
        <v>2011</v>
      </c>
      <c r="AZ2" s="227"/>
      <c r="BA2" s="227"/>
      <c r="BB2" s="227"/>
      <c r="BC2" s="227"/>
      <c r="BD2" s="227"/>
      <c r="BE2" s="227"/>
      <c r="BF2" s="227"/>
      <c r="BG2" s="227"/>
      <c r="BH2" s="227"/>
      <c r="BI2" s="227"/>
      <c r="BJ2" s="228"/>
      <c r="BK2" s="226">
        <v>2012</v>
      </c>
      <c r="BL2" s="227"/>
      <c r="BM2" s="227"/>
      <c r="BN2" s="227"/>
      <c r="BO2" s="227"/>
      <c r="BP2" s="227"/>
      <c r="BQ2" s="227"/>
      <c r="BR2" s="227"/>
      <c r="BS2" s="227"/>
      <c r="BT2" s="227"/>
      <c r="BU2" s="227"/>
      <c r="BV2" s="228"/>
      <c r="BW2" s="226">
        <v>2013</v>
      </c>
      <c r="BX2" s="227"/>
      <c r="BY2" s="227"/>
      <c r="BZ2" s="227"/>
      <c r="CA2" s="227"/>
      <c r="CB2" s="227"/>
      <c r="CC2" s="227"/>
      <c r="CD2" s="227"/>
      <c r="CE2" s="227"/>
      <c r="CF2" s="227"/>
      <c r="CG2" s="227"/>
      <c r="CH2" s="228"/>
      <c r="CI2" s="226">
        <v>2014</v>
      </c>
      <c r="CJ2" s="227"/>
      <c r="CK2" s="227"/>
      <c r="CL2" s="227"/>
      <c r="CM2" s="227"/>
      <c r="CN2" s="227"/>
      <c r="CO2" s="227"/>
      <c r="CP2" s="227"/>
      <c r="CQ2" s="227"/>
      <c r="CR2" s="227"/>
      <c r="CS2" s="227"/>
      <c r="CT2" s="228"/>
      <c r="CU2" s="226">
        <v>2015</v>
      </c>
      <c r="CV2" s="227"/>
      <c r="CW2" s="227"/>
      <c r="CX2" s="227"/>
      <c r="CY2" s="227"/>
      <c r="CZ2" s="227"/>
      <c r="DA2" s="227"/>
      <c r="DB2" s="227"/>
      <c r="DC2" s="227"/>
      <c r="DD2" s="227"/>
      <c r="DE2" s="227"/>
      <c r="DF2" s="227"/>
      <c r="DG2" s="226">
        <v>2016</v>
      </c>
      <c r="DH2" s="227"/>
      <c r="DI2" s="227"/>
      <c r="DJ2" s="227"/>
      <c r="DK2" s="227"/>
      <c r="DL2" s="227"/>
      <c r="DM2" s="227"/>
      <c r="DN2" s="227"/>
      <c r="DO2" s="227"/>
      <c r="DP2" s="227"/>
      <c r="DQ2" s="227"/>
      <c r="DR2" s="227"/>
      <c r="DS2" s="226">
        <v>2017</v>
      </c>
      <c r="DT2" s="227"/>
      <c r="DU2" s="227"/>
      <c r="DV2" s="227"/>
      <c r="DW2" s="227"/>
      <c r="DX2" s="227"/>
      <c r="DY2" s="227"/>
      <c r="DZ2" s="227"/>
      <c r="EA2" s="227"/>
      <c r="EB2" s="227"/>
      <c r="EC2" s="227"/>
      <c r="ED2" s="228"/>
      <c r="EE2" s="226">
        <v>2018</v>
      </c>
      <c r="EF2" s="227"/>
      <c r="EG2" s="227"/>
      <c r="EH2" s="227"/>
      <c r="EI2" s="227"/>
      <c r="EJ2" s="227"/>
      <c r="EK2" s="227"/>
      <c r="EL2" s="227"/>
      <c r="EM2" s="227"/>
      <c r="EN2" s="227"/>
      <c r="EO2" s="227"/>
      <c r="EP2" s="228"/>
      <c r="EQ2" s="223">
        <v>2019</v>
      </c>
      <c r="ER2" s="224"/>
      <c r="ES2" s="224"/>
      <c r="ET2" s="224"/>
      <c r="EU2" s="224"/>
      <c r="EV2" s="224"/>
      <c r="EW2" s="224"/>
      <c r="EX2" s="224"/>
      <c r="EY2" s="224"/>
      <c r="EZ2" s="224"/>
      <c r="FA2" s="224"/>
      <c r="FB2" s="225"/>
      <c r="FC2" s="223">
        <v>2020</v>
      </c>
      <c r="FD2" s="224"/>
      <c r="FE2" s="224"/>
      <c r="FF2" s="224"/>
      <c r="FG2" s="224"/>
      <c r="FH2" s="224"/>
      <c r="FI2" s="224"/>
      <c r="FJ2" s="224"/>
      <c r="FK2" s="224"/>
      <c r="FL2" s="224"/>
      <c r="FM2" s="224"/>
      <c r="FN2" s="225"/>
      <c r="FO2" s="221">
        <v>2021</v>
      </c>
      <c r="FP2" s="222"/>
      <c r="FQ2" s="222"/>
      <c r="FR2" s="222"/>
      <c r="FS2" s="222"/>
      <c r="FT2" s="222"/>
      <c r="FU2" s="222"/>
      <c r="FV2" s="222"/>
      <c r="FW2" s="222"/>
      <c r="FX2" s="222"/>
      <c r="FY2" s="222"/>
      <c r="FZ2" s="222"/>
      <c r="GA2" s="221">
        <v>2022</v>
      </c>
      <c r="GB2" s="222"/>
      <c r="GC2" s="114"/>
      <c r="GD2" s="114"/>
      <c r="GE2" s="114"/>
      <c r="GF2" s="114"/>
      <c r="GG2" s="114"/>
      <c r="GH2" s="114"/>
      <c r="GI2" s="114"/>
      <c r="GJ2" s="114"/>
      <c r="GK2" s="114"/>
      <c r="GL2" s="114"/>
    </row>
    <row r="3" spans="1:194" x14ac:dyDescent="0.2">
      <c r="B3" s="6"/>
      <c r="C3" s="7" t="s">
        <v>51</v>
      </c>
      <c r="D3" s="8" t="s">
        <v>52</v>
      </c>
      <c r="E3" s="9" t="s">
        <v>53</v>
      </c>
      <c r="F3" s="9" t="s">
        <v>54</v>
      </c>
      <c r="G3" s="8" t="s">
        <v>55</v>
      </c>
      <c r="H3" s="8" t="s">
        <v>56</v>
      </c>
      <c r="I3" s="9" t="s">
        <v>57</v>
      </c>
      <c r="J3" s="9" t="s">
        <v>58</v>
      </c>
      <c r="K3" s="8" t="s">
        <v>59</v>
      </c>
      <c r="L3" s="8" t="s">
        <v>60</v>
      </c>
      <c r="M3" s="9" t="s">
        <v>61</v>
      </c>
      <c r="N3" s="10" t="s">
        <v>62</v>
      </c>
      <c r="O3" s="7" t="s">
        <v>51</v>
      </c>
      <c r="P3" s="8" t="s">
        <v>52</v>
      </c>
      <c r="Q3" s="9" t="s">
        <v>53</v>
      </c>
      <c r="R3" s="9" t="s">
        <v>54</v>
      </c>
      <c r="S3" s="8" t="s">
        <v>55</v>
      </c>
      <c r="T3" s="8" t="s">
        <v>56</v>
      </c>
      <c r="U3" s="9" t="s">
        <v>57</v>
      </c>
      <c r="V3" s="9" t="s">
        <v>58</v>
      </c>
      <c r="W3" s="8" t="s">
        <v>59</v>
      </c>
      <c r="X3" s="8" t="s">
        <v>60</v>
      </c>
      <c r="Y3" s="9" t="s">
        <v>61</v>
      </c>
      <c r="Z3" s="10" t="s">
        <v>62</v>
      </c>
      <c r="AA3" s="7" t="s">
        <v>51</v>
      </c>
      <c r="AB3" s="8" t="s">
        <v>52</v>
      </c>
      <c r="AC3" s="9" t="s">
        <v>53</v>
      </c>
      <c r="AD3" s="9" t="s">
        <v>54</v>
      </c>
      <c r="AE3" s="8" t="s">
        <v>55</v>
      </c>
      <c r="AF3" s="8" t="s">
        <v>56</v>
      </c>
      <c r="AG3" s="9" t="s">
        <v>57</v>
      </c>
      <c r="AH3" s="9" t="s">
        <v>58</v>
      </c>
      <c r="AI3" s="8" t="s">
        <v>59</v>
      </c>
      <c r="AJ3" s="8" t="s">
        <v>60</v>
      </c>
      <c r="AK3" s="9" t="s">
        <v>61</v>
      </c>
      <c r="AL3" s="10" t="s">
        <v>62</v>
      </c>
      <c r="AM3" s="7" t="s">
        <v>51</v>
      </c>
      <c r="AN3" s="8" t="s">
        <v>52</v>
      </c>
      <c r="AO3" s="9" t="s">
        <v>53</v>
      </c>
      <c r="AP3" s="9" t="s">
        <v>54</v>
      </c>
      <c r="AQ3" s="8" t="s">
        <v>55</v>
      </c>
      <c r="AR3" s="8" t="s">
        <v>56</v>
      </c>
      <c r="AS3" s="9" t="s">
        <v>57</v>
      </c>
      <c r="AT3" s="9" t="s">
        <v>58</v>
      </c>
      <c r="AU3" s="8" t="s">
        <v>59</v>
      </c>
      <c r="AV3" s="8" t="s">
        <v>60</v>
      </c>
      <c r="AW3" s="9" t="s">
        <v>61</v>
      </c>
      <c r="AX3" s="10" t="s">
        <v>62</v>
      </c>
      <c r="AY3" s="7" t="s">
        <v>51</v>
      </c>
      <c r="AZ3" s="8" t="s">
        <v>52</v>
      </c>
      <c r="BA3" s="9" t="s">
        <v>53</v>
      </c>
      <c r="BB3" s="9" t="s">
        <v>54</v>
      </c>
      <c r="BC3" s="8" t="s">
        <v>55</v>
      </c>
      <c r="BD3" s="8" t="s">
        <v>56</v>
      </c>
      <c r="BE3" s="9" t="s">
        <v>57</v>
      </c>
      <c r="BF3" s="9" t="s">
        <v>58</v>
      </c>
      <c r="BG3" s="8" t="s">
        <v>59</v>
      </c>
      <c r="BH3" s="8" t="s">
        <v>60</v>
      </c>
      <c r="BI3" s="9" t="s">
        <v>61</v>
      </c>
      <c r="BJ3" s="10" t="s">
        <v>62</v>
      </c>
      <c r="BK3" s="7" t="s">
        <v>51</v>
      </c>
      <c r="BL3" s="8" t="s">
        <v>52</v>
      </c>
      <c r="BM3" s="9" t="s">
        <v>53</v>
      </c>
      <c r="BN3" s="9" t="s">
        <v>54</v>
      </c>
      <c r="BO3" s="8" t="s">
        <v>55</v>
      </c>
      <c r="BP3" s="8" t="s">
        <v>56</v>
      </c>
      <c r="BQ3" s="9" t="s">
        <v>57</v>
      </c>
      <c r="BR3" s="9" t="s">
        <v>58</v>
      </c>
      <c r="BS3" s="8" t="s">
        <v>59</v>
      </c>
      <c r="BT3" s="8" t="s">
        <v>60</v>
      </c>
      <c r="BU3" s="9" t="s">
        <v>61</v>
      </c>
      <c r="BV3" s="10" t="s">
        <v>62</v>
      </c>
      <c r="BW3" s="7" t="s">
        <v>51</v>
      </c>
      <c r="BX3" s="8" t="s">
        <v>52</v>
      </c>
      <c r="BY3" s="9" t="s">
        <v>53</v>
      </c>
      <c r="BZ3" s="9" t="s">
        <v>54</v>
      </c>
      <c r="CA3" s="8" t="s">
        <v>55</v>
      </c>
      <c r="CB3" s="8" t="s">
        <v>56</v>
      </c>
      <c r="CC3" s="9" t="s">
        <v>57</v>
      </c>
      <c r="CD3" s="9" t="s">
        <v>58</v>
      </c>
      <c r="CE3" s="8" t="s">
        <v>59</v>
      </c>
      <c r="CF3" s="8" t="s">
        <v>60</v>
      </c>
      <c r="CG3" s="9" t="s">
        <v>61</v>
      </c>
      <c r="CH3" s="10" t="s">
        <v>62</v>
      </c>
      <c r="CI3" s="7" t="s">
        <v>51</v>
      </c>
      <c r="CJ3" s="8" t="s">
        <v>52</v>
      </c>
      <c r="CK3" s="9" t="s">
        <v>53</v>
      </c>
      <c r="CL3" s="9" t="s">
        <v>54</v>
      </c>
      <c r="CM3" s="9" t="s">
        <v>55</v>
      </c>
      <c r="CN3" s="9" t="s">
        <v>56</v>
      </c>
      <c r="CO3" s="9" t="s">
        <v>57</v>
      </c>
      <c r="CP3" s="9" t="s">
        <v>58</v>
      </c>
      <c r="CQ3" s="9" t="s">
        <v>59</v>
      </c>
      <c r="CR3" s="9" t="s">
        <v>60</v>
      </c>
      <c r="CS3" s="9" t="s">
        <v>61</v>
      </c>
      <c r="CT3" s="9" t="s">
        <v>62</v>
      </c>
      <c r="CU3" s="7" t="s">
        <v>51</v>
      </c>
      <c r="CV3" s="7" t="s">
        <v>52</v>
      </c>
      <c r="CW3" s="7" t="s">
        <v>53</v>
      </c>
      <c r="CX3" s="7" t="s">
        <v>54</v>
      </c>
      <c r="CY3" s="7" t="s">
        <v>55</v>
      </c>
      <c r="CZ3" s="7" t="s">
        <v>56</v>
      </c>
      <c r="DA3" s="7" t="s">
        <v>57</v>
      </c>
      <c r="DB3" s="7" t="s">
        <v>58</v>
      </c>
      <c r="DC3" s="7" t="s">
        <v>59</v>
      </c>
      <c r="DD3" s="7" t="s">
        <v>60</v>
      </c>
      <c r="DE3" s="7" t="s">
        <v>61</v>
      </c>
      <c r="DF3" s="7" t="s">
        <v>62</v>
      </c>
      <c r="DG3" s="7" t="s">
        <v>51</v>
      </c>
      <c r="DH3" s="7" t="s">
        <v>52</v>
      </c>
      <c r="DI3" s="7" t="s">
        <v>53</v>
      </c>
      <c r="DJ3" s="7" t="s">
        <v>54</v>
      </c>
      <c r="DK3" s="7" t="s">
        <v>55</v>
      </c>
      <c r="DL3" s="7" t="s">
        <v>56</v>
      </c>
      <c r="DM3" s="7" t="s">
        <v>57</v>
      </c>
      <c r="DN3" s="7" t="s">
        <v>58</v>
      </c>
      <c r="DO3" s="7" t="s">
        <v>59</v>
      </c>
      <c r="DP3" s="7" t="s">
        <v>60</v>
      </c>
      <c r="DQ3" s="7" t="s">
        <v>61</v>
      </c>
      <c r="DR3" s="7" t="s">
        <v>62</v>
      </c>
      <c r="DS3" s="7" t="s">
        <v>51</v>
      </c>
      <c r="DT3" s="7" t="s">
        <v>52</v>
      </c>
      <c r="DU3" s="7" t="s">
        <v>53</v>
      </c>
      <c r="DV3" s="7" t="s">
        <v>54</v>
      </c>
      <c r="DW3" s="7" t="s">
        <v>55</v>
      </c>
      <c r="DX3" s="7" t="s">
        <v>56</v>
      </c>
      <c r="DY3" s="7" t="s">
        <v>57</v>
      </c>
      <c r="DZ3" s="7" t="s">
        <v>58</v>
      </c>
      <c r="EA3" s="7" t="s">
        <v>59</v>
      </c>
      <c r="EB3" s="7" t="s">
        <v>60</v>
      </c>
      <c r="EC3" s="7" t="s">
        <v>61</v>
      </c>
      <c r="ED3" s="7" t="s">
        <v>62</v>
      </c>
      <c r="EE3" s="7" t="s">
        <v>51</v>
      </c>
      <c r="EF3" s="7" t="s">
        <v>52</v>
      </c>
      <c r="EG3" s="7" t="s">
        <v>53</v>
      </c>
      <c r="EH3" s="7" t="s">
        <v>54</v>
      </c>
      <c r="EI3" s="7" t="s">
        <v>55</v>
      </c>
      <c r="EJ3" s="7" t="s">
        <v>56</v>
      </c>
      <c r="EK3" s="7" t="s">
        <v>57</v>
      </c>
      <c r="EL3" s="7" t="s">
        <v>58</v>
      </c>
      <c r="EM3" s="7" t="s">
        <v>59</v>
      </c>
      <c r="EN3" s="7" t="s">
        <v>60</v>
      </c>
      <c r="EO3" s="7" t="s">
        <v>61</v>
      </c>
      <c r="EP3" s="7" t="s">
        <v>62</v>
      </c>
      <c r="EQ3" s="81" t="s">
        <v>51</v>
      </c>
      <c r="ER3" s="7" t="s">
        <v>52</v>
      </c>
      <c r="ES3" s="81" t="s">
        <v>53</v>
      </c>
      <c r="ET3" s="81" t="s">
        <v>54</v>
      </c>
      <c r="EU3" s="81" t="s">
        <v>55</v>
      </c>
      <c r="EV3" s="81" t="s">
        <v>56</v>
      </c>
      <c r="EW3" s="81" t="s">
        <v>57</v>
      </c>
      <c r="EX3" s="81" t="s">
        <v>58</v>
      </c>
      <c r="EY3" s="7" t="s">
        <v>59</v>
      </c>
      <c r="EZ3" s="7" t="s">
        <v>60</v>
      </c>
      <c r="FA3" s="7" t="s">
        <v>61</v>
      </c>
      <c r="FB3" s="7" t="s">
        <v>62</v>
      </c>
      <c r="FC3" s="81" t="s">
        <v>51</v>
      </c>
      <c r="FD3" s="81" t="s">
        <v>52</v>
      </c>
      <c r="FE3" s="81" t="s">
        <v>53</v>
      </c>
      <c r="FF3" s="81" t="s">
        <v>54</v>
      </c>
      <c r="FG3" s="81" t="s">
        <v>55</v>
      </c>
      <c r="FH3" s="81" t="s">
        <v>56</v>
      </c>
      <c r="FI3" s="81" t="s">
        <v>57</v>
      </c>
      <c r="FJ3" s="81" t="s">
        <v>58</v>
      </c>
      <c r="FK3" s="7" t="s">
        <v>59</v>
      </c>
      <c r="FL3" s="7" t="s">
        <v>60</v>
      </c>
      <c r="FM3" s="7" t="s">
        <v>61</v>
      </c>
      <c r="FN3" s="7" t="s">
        <v>62</v>
      </c>
      <c r="FO3" s="7" t="s">
        <v>51</v>
      </c>
      <c r="FP3" s="7" t="s">
        <v>52</v>
      </c>
      <c r="FQ3" s="7" t="s">
        <v>53</v>
      </c>
      <c r="FR3" s="7" t="s">
        <v>54</v>
      </c>
      <c r="FS3" s="7" t="s">
        <v>55</v>
      </c>
      <c r="FT3" s="7" t="s">
        <v>56</v>
      </c>
      <c r="FU3" s="7" t="s">
        <v>57</v>
      </c>
      <c r="FV3" s="81" t="s">
        <v>58</v>
      </c>
      <c r="FW3" s="7" t="s">
        <v>59</v>
      </c>
      <c r="FX3" s="7" t="s">
        <v>60</v>
      </c>
      <c r="FY3" s="7" t="s">
        <v>61</v>
      </c>
      <c r="FZ3" s="7" t="s">
        <v>224</v>
      </c>
      <c r="GA3" s="7" t="s">
        <v>51</v>
      </c>
      <c r="GB3" s="7" t="s">
        <v>52</v>
      </c>
    </row>
    <row r="4" spans="1:194" s="1" customFormat="1" x14ac:dyDescent="0.2">
      <c r="A4" s="11" t="s">
        <v>83</v>
      </c>
      <c r="B4" s="12" t="s">
        <v>63</v>
      </c>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D4" s="116"/>
    </row>
    <row r="5" spans="1:194" x14ac:dyDescent="0.2">
      <c r="A5" s="13" t="s">
        <v>0</v>
      </c>
      <c r="B5" s="14" t="s">
        <v>0</v>
      </c>
      <c r="C5" s="15">
        <v>16029.772659999999</v>
      </c>
      <c r="D5" s="15">
        <v>14202.41541</v>
      </c>
      <c r="E5" s="15">
        <v>14944.460219999999</v>
      </c>
      <c r="F5" s="15">
        <v>15061.706159999998</v>
      </c>
      <c r="G5" s="15">
        <v>15862.39327</v>
      </c>
      <c r="H5" s="15">
        <v>15439.005009999999</v>
      </c>
      <c r="I5" s="15">
        <v>15799.540839999998</v>
      </c>
      <c r="J5" s="15">
        <v>15756.261189999999</v>
      </c>
      <c r="K5" s="15">
        <v>15505.839189999999</v>
      </c>
      <c r="L5" s="15">
        <v>15921.166889999999</v>
      </c>
      <c r="M5" s="15">
        <v>15541.256509999999</v>
      </c>
      <c r="N5" s="15">
        <v>16483.313399999995</v>
      </c>
      <c r="O5" s="15">
        <v>16128.65093</v>
      </c>
      <c r="P5" s="15">
        <v>15041.068800000001</v>
      </c>
      <c r="Q5" s="15">
        <v>15746.48271</v>
      </c>
      <c r="R5" s="15">
        <v>15308.31666</v>
      </c>
      <c r="S5" s="15">
        <v>15467.09476</v>
      </c>
      <c r="T5" s="15">
        <v>14844.378840000001</v>
      </c>
      <c r="U5" s="15">
        <v>15448.034040000002</v>
      </c>
      <c r="V5" s="15">
        <v>15599.346782999999</v>
      </c>
      <c r="W5" s="15">
        <v>14954.90741</v>
      </c>
      <c r="X5" s="15">
        <v>15402.827409999998</v>
      </c>
      <c r="Y5" s="15">
        <v>15049.866269999999</v>
      </c>
      <c r="Z5" s="15">
        <v>15736.906252999997</v>
      </c>
      <c r="AA5" s="15">
        <v>15608.866749999999</v>
      </c>
      <c r="AB5" s="15">
        <v>13948.903920000001</v>
      </c>
      <c r="AC5" s="15">
        <v>15414.135340000001</v>
      </c>
      <c r="AD5" s="15">
        <v>14855.338128000001</v>
      </c>
      <c r="AE5" s="15">
        <v>15236.874589999999</v>
      </c>
      <c r="AF5" s="15">
        <v>14744.538329999999</v>
      </c>
      <c r="AG5" s="15">
        <v>14978.655619999998</v>
      </c>
      <c r="AH5" s="15">
        <v>14775.872989999998</v>
      </c>
      <c r="AI5" s="15">
        <v>14256.401709999998</v>
      </c>
      <c r="AJ5" s="15">
        <v>14718.116949999998</v>
      </c>
      <c r="AK5" s="15">
        <v>14308.33221</v>
      </c>
      <c r="AL5" s="15">
        <v>14568.368258333332</v>
      </c>
      <c r="AM5" s="15">
        <v>14373.313569999998</v>
      </c>
      <c r="AN5" s="15">
        <v>13162.48775</v>
      </c>
      <c r="AO5" s="15">
        <v>14827.030320000002</v>
      </c>
      <c r="AP5" s="15">
        <v>14393.46171</v>
      </c>
      <c r="AQ5" s="15">
        <v>14830.704849999998</v>
      </c>
      <c r="AR5" s="15">
        <v>14719.899649999999</v>
      </c>
      <c r="AS5" s="15">
        <v>15244.52889</v>
      </c>
      <c r="AT5" s="15">
        <v>15032.596649999999</v>
      </c>
      <c r="AU5" s="15">
        <v>14698.464610000001</v>
      </c>
      <c r="AV5" s="15">
        <v>15421.83251</v>
      </c>
      <c r="AW5" s="15">
        <v>15238.102859000001</v>
      </c>
      <c r="AX5" s="15">
        <v>15479.335332999999</v>
      </c>
      <c r="AY5" s="15">
        <v>15526.293660000003</v>
      </c>
      <c r="AZ5" s="15">
        <v>14253.469259999998</v>
      </c>
      <c r="BA5" s="15">
        <v>15549.989710000002</v>
      </c>
      <c r="BB5" s="15">
        <v>15114.101730000002</v>
      </c>
      <c r="BC5" s="15">
        <v>15423.535910000002</v>
      </c>
      <c r="BD5" s="15">
        <v>14848.453519999999</v>
      </c>
      <c r="BE5" s="15">
        <v>15239.8076</v>
      </c>
      <c r="BF5" s="15">
        <v>15363.543250000001</v>
      </c>
      <c r="BG5" s="15">
        <v>14847.93684</v>
      </c>
      <c r="BH5" s="15">
        <v>15547.18218</v>
      </c>
      <c r="BI5" s="15">
        <v>15123.973200000004</v>
      </c>
      <c r="BJ5" s="15">
        <v>15518.640200000002</v>
      </c>
      <c r="BK5" s="15">
        <v>15625.37881</v>
      </c>
      <c r="BL5" s="15">
        <v>14590.953649999999</v>
      </c>
      <c r="BM5" s="15">
        <v>15479.717000000001</v>
      </c>
      <c r="BN5" s="15">
        <v>15011.338119</v>
      </c>
      <c r="BO5" s="15">
        <v>15433.005389999998</v>
      </c>
      <c r="BP5" s="15">
        <v>15050.282060000001</v>
      </c>
      <c r="BQ5" s="15">
        <v>15748.237739999997</v>
      </c>
      <c r="BR5" s="15">
        <v>15872.589277999996</v>
      </c>
      <c r="BS5" s="15">
        <v>15193.396429999999</v>
      </c>
      <c r="BT5" s="15">
        <v>15588.8071</v>
      </c>
      <c r="BU5" s="15">
        <v>15125.055169999996</v>
      </c>
      <c r="BV5" s="15">
        <v>15604.525280000002</v>
      </c>
      <c r="BW5" s="15">
        <f t="shared" ref="BW5:DB5" si="0">+BW9+BW17</f>
        <v>15656.417829999999</v>
      </c>
      <c r="BX5" s="15">
        <f t="shared" si="0"/>
        <v>14262.41351</v>
      </c>
      <c r="BY5" s="15">
        <f t="shared" si="0"/>
        <v>15631.093419999999</v>
      </c>
      <c r="BZ5" s="15">
        <f t="shared" si="0"/>
        <v>15471.80133</v>
      </c>
      <c r="CA5" s="15">
        <f t="shared" si="0"/>
        <v>16166.88293</v>
      </c>
      <c r="CB5" s="15">
        <f t="shared" si="0"/>
        <v>15721.28731</v>
      </c>
      <c r="CC5" s="15">
        <f t="shared" si="0"/>
        <v>16437.446560000004</v>
      </c>
      <c r="CD5" s="15">
        <f t="shared" si="0"/>
        <v>16634.129089999999</v>
      </c>
      <c r="CE5" s="15">
        <f t="shared" si="0"/>
        <v>16053.297929999997</v>
      </c>
      <c r="CF5" s="15">
        <f t="shared" si="0"/>
        <v>16736.982040000003</v>
      </c>
      <c r="CG5" s="15">
        <f t="shared" si="0"/>
        <v>16349.715310000001</v>
      </c>
      <c r="CH5" s="15">
        <f t="shared" si="0"/>
        <v>16995.217240000002</v>
      </c>
      <c r="CI5" s="15">
        <f t="shared" si="0"/>
        <v>17054.303500000002</v>
      </c>
      <c r="CJ5" s="15">
        <f t="shared" si="0"/>
        <v>15422.175929999996</v>
      </c>
      <c r="CK5" s="15">
        <f t="shared" si="0"/>
        <v>17255.037360000002</v>
      </c>
      <c r="CL5" s="15">
        <f t="shared" si="0"/>
        <v>16805.653029999998</v>
      </c>
      <c r="CM5" s="15">
        <f t="shared" si="0"/>
        <v>17182.811409999998</v>
      </c>
      <c r="CN5" s="15">
        <f t="shared" si="0"/>
        <v>16658.194831000001</v>
      </c>
      <c r="CO5" s="15">
        <f t="shared" si="0"/>
        <v>17310.189289999984</v>
      </c>
      <c r="CP5" s="15">
        <f t="shared" si="0"/>
        <v>17310.746510000001</v>
      </c>
      <c r="CQ5" s="15">
        <f t="shared" si="0"/>
        <v>16527.543950000003</v>
      </c>
      <c r="CR5" s="15">
        <f t="shared" si="0"/>
        <v>17274.192259999996</v>
      </c>
      <c r="CS5" s="15">
        <f t="shared" si="0"/>
        <v>16884.768049999999</v>
      </c>
      <c r="CT5" s="15">
        <f t="shared" si="0"/>
        <v>17394.030680000003</v>
      </c>
      <c r="CU5" s="15">
        <f t="shared" si="0"/>
        <v>17289.41015</v>
      </c>
      <c r="CV5" s="15">
        <f t="shared" si="0"/>
        <v>15487.523690000002</v>
      </c>
      <c r="CW5" s="15">
        <f t="shared" si="0"/>
        <v>17134.432629999999</v>
      </c>
      <c r="CX5" s="15">
        <f t="shared" si="0"/>
        <v>16436.798000000003</v>
      </c>
      <c r="CY5" s="15">
        <f t="shared" si="0"/>
        <v>16838.947809999998</v>
      </c>
      <c r="CZ5" s="15">
        <f t="shared" si="0"/>
        <v>16231.323580000002</v>
      </c>
      <c r="DA5" s="15">
        <f t="shared" si="0"/>
        <v>16671.718860000004</v>
      </c>
      <c r="DB5" s="15">
        <f t="shared" si="0"/>
        <v>16651.096520000003</v>
      </c>
      <c r="DC5" s="15">
        <f t="shared" ref="DC5:EH5" si="1">+DC9+DC17</f>
        <v>16169.256190000004</v>
      </c>
      <c r="DD5" s="15">
        <f t="shared" si="1"/>
        <v>16677.525279999998</v>
      </c>
      <c r="DE5" s="15">
        <f t="shared" si="1"/>
        <v>16110.034610000001</v>
      </c>
      <c r="DF5" s="15">
        <f t="shared" si="1"/>
        <v>16531.548780000005</v>
      </c>
      <c r="DG5" s="15">
        <f t="shared" si="1"/>
        <v>16560.669769999997</v>
      </c>
      <c r="DH5" s="15">
        <f t="shared" si="1"/>
        <v>15649.243479999997</v>
      </c>
      <c r="DI5" s="15">
        <f t="shared" si="1"/>
        <v>17096.984920000003</v>
      </c>
      <c r="DJ5" s="15">
        <f t="shared" si="1"/>
        <v>16652.975210000001</v>
      </c>
      <c r="DK5" s="15">
        <f t="shared" si="1"/>
        <v>17225.677770000002</v>
      </c>
      <c r="DL5" s="15">
        <f t="shared" si="1"/>
        <v>16501.85253</v>
      </c>
      <c r="DM5" s="15">
        <f t="shared" si="1"/>
        <v>16927.899039999997</v>
      </c>
      <c r="DN5" s="15">
        <f t="shared" si="1"/>
        <v>17014.777300999998</v>
      </c>
      <c r="DO5" s="15">
        <f t="shared" si="1"/>
        <v>16795.863580000001</v>
      </c>
      <c r="DP5" s="15">
        <f t="shared" si="1"/>
        <v>17125.608540000001</v>
      </c>
      <c r="DQ5" s="15">
        <f t="shared" si="1"/>
        <v>16315.24964</v>
      </c>
      <c r="DR5" s="15">
        <f t="shared" si="1"/>
        <v>16862.696730000003</v>
      </c>
      <c r="DS5" s="15">
        <f t="shared" si="1"/>
        <v>16623.709140000003</v>
      </c>
      <c r="DT5" s="15">
        <f t="shared" si="1"/>
        <v>14984.273394999982</v>
      </c>
      <c r="DU5" s="15">
        <f t="shared" si="1"/>
        <v>16452.784060999998</v>
      </c>
      <c r="DV5" s="15">
        <f t="shared" si="1"/>
        <v>15843.669612000002</v>
      </c>
      <c r="DW5" s="15">
        <f t="shared" si="1"/>
        <v>16527.703872999999</v>
      </c>
      <c r="DX5" s="15">
        <f t="shared" si="1"/>
        <v>16197.208451000002</v>
      </c>
      <c r="DY5" s="15">
        <f t="shared" si="1"/>
        <v>16775.421157000001</v>
      </c>
      <c r="DZ5" s="15">
        <f t="shared" si="1"/>
        <v>16615.270476000016</v>
      </c>
      <c r="EA5" s="15">
        <f t="shared" si="1"/>
        <v>15867.669527</v>
      </c>
      <c r="EB5" s="15">
        <f t="shared" si="1"/>
        <v>16295.277074000001</v>
      </c>
      <c r="EC5" s="15">
        <f t="shared" si="1"/>
        <v>15631.167422999999</v>
      </c>
      <c r="ED5" s="15">
        <f t="shared" si="1"/>
        <v>16112.935878000006</v>
      </c>
      <c r="EE5" s="15">
        <f t="shared" si="1"/>
        <v>15901.123170999999</v>
      </c>
      <c r="EF5" s="15">
        <f t="shared" si="1"/>
        <v>14355.301033999998</v>
      </c>
      <c r="EG5" s="15">
        <f t="shared" si="1"/>
        <v>15848.869432999998</v>
      </c>
      <c r="EH5" s="15">
        <f t="shared" si="1"/>
        <v>15497.959440000002</v>
      </c>
      <c r="EI5" s="15">
        <f t="shared" ref="EI5:FR5" si="2">+EI9+EI17</f>
        <v>15984.738983000003</v>
      </c>
      <c r="EJ5" s="15">
        <f t="shared" si="2"/>
        <v>15512.892848999996</v>
      </c>
      <c r="EK5" s="15">
        <f t="shared" si="2"/>
        <v>16223.568166999998</v>
      </c>
      <c r="EL5" s="15">
        <f t="shared" si="2"/>
        <v>16439.556821999999</v>
      </c>
      <c r="EM5" s="15">
        <f t="shared" si="2"/>
        <v>15555.344928</v>
      </c>
      <c r="EN5" s="15">
        <f t="shared" si="2"/>
        <v>15918.21788</v>
      </c>
      <c r="EO5" s="15">
        <f t="shared" si="2"/>
        <v>15451.849741</v>
      </c>
      <c r="EP5" s="15">
        <f t="shared" si="2"/>
        <v>16103.067235000002</v>
      </c>
      <c r="EQ5" s="15">
        <f t="shared" si="2"/>
        <v>16240.368774000002</v>
      </c>
      <c r="ER5" s="15">
        <f t="shared" si="2"/>
        <v>14934.075671999997</v>
      </c>
      <c r="ES5" s="15">
        <f t="shared" si="2"/>
        <v>16434.544004000003</v>
      </c>
      <c r="ET5" s="15">
        <f t="shared" si="2"/>
        <v>15868.573385000003</v>
      </c>
      <c r="EU5" s="15">
        <f t="shared" si="2"/>
        <v>16487.759054000002</v>
      </c>
      <c r="EV5" s="15">
        <f t="shared" si="2"/>
        <v>15926.697948000001</v>
      </c>
      <c r="EW5" s="15">
        <f t="shared" si="2"/>
        <v>16781.882641999997</v>
      </c>
      <c r="EX5" s="15">
        <f t="shared" si="2"/>
        <v>17057.350693</v>
      </c>
      <c r="EY5" s="15">
        <f t="shared" si="2"/>
        <v>16407.221756000003</v>
      </c>
      <c r="EZ5" s="15">
        <f t="shared" si="2"/>
        <v>14486.200566</v>
      </c>
      <c r="FA5" s="15">
        <f t="shared" si="2"/>
        <v>16390.600169000001</v>
      </c>
      <c r="FB5" s="15">
        <f t="shared" si="2"/>
        <v>16800.808516000001</v>
      </c>
      <c r="FC5" s="15">
        <f t="shared" si="2"/>
        <v>16574.614740000001</v>
      </c>
      <c r="FD5" s="15">
        <f t="shared" si="2"/>
        <v>15560.592250000002</v>
      </c>
      <c r="FE5" s="15">
        <f t="shared" si="2"/>
        <v>16760.166160000001</v>
      </c>
      <c r="FF5" s="15">
        <f t="shared" si="2"/>
        <v>6297.11247</v>
      </c>
      <c r="FG5" s="15">
        <f t="shared" si="2"/>
        <v>10390.183819999998</v>
      </c>
      <c r="FH5" s="15">
        <f t="shared" si="2"/>
        <v>15435.302359999998</v>
      </c>
      <c r="FI5" s="15">
        <f t="shared" si="2"/>
        <v>16163.688089999998</v>
      </c>
      <c r="FJ5" s="15">
        <f t="shared" si="2"/>
        <v>15979.480210000003</v>
      </c>
      <c r="FK5" s="15">
        <f t="shared" si="2"/>
        <v>15347.536890000001</v>
      </c>
      <c r="FL5" s="15">
        <f t="shared" si="2"/>
        <v>15756.826750000002</v>
      </c>
      <c r="FM5" s="15">
        <f t="shared" si="2"/>
        <v>15319.55617</v>
      </c>
      <c r="FN5" s="15">
        <f t="shared" si="2"/>
        <v>15864.66164</v>
      </c>
      <c r="FO5" s="15">
        <f t="shared" si="2"/>
        <v>15766.134330000001</v>
      </c>
      <c r="FP5" s="15">
        <f t="shared" si="2"/>
        <v>14053.99206</v>
      </c>
      <c r="FQ5" s="15">
        <f t="shared" si="2"/>
        <v>15576.904870000002</v>
      </c>
      <c r="FR5" s="15">
        <f t="shared" si="2"/>
        <v>14977.519480000003</v>
      </c>
      <c r="FS5" s="15">
        <f t="shared" ref="FS5:FX5" si="3">+FS9+FS17</f>
        <v>15449.35535</v>
      </c>
      <c r="FT5" s="15">
        <f t="shared" si="3"/>
        <v>14814.709410000001</v>
      </c>
      <c r="FU5" s="15">
        <f t="shared" si="3"/>
        <v>15278.934070000001</v>
      </c>
      <c r="FV5" s="15">
        <f t="shared" si="3"/>
        <v>15030.467606999999</v>
      </c>
      <c r="FW5" s="15">
        <f t="shared" si="3"/>
        <v>14550.75865</v>
      </c>
      <c r="FX5" s="15">
        <f t="shared" si="3"/>
        <v>14917.256140000001</v>
      </c>
      <c r="FY5" s="15">
        <f t="shared" ref="FY5:GB5" si="4">+FY9+FY17</f>
        <v>14546.761059999999</v>
      </c>
      <c r="FZ5" s="15">
        <f t="shared" si="4"/>
        <v>7635.7826800000003</v>
      </c>
      <c r="GA5" s="15">
        <f t="shared" si="4"/>
        <v>14135.680670000005</v>
      </c>
      <c r="GB5" s="15">
        <f t="shared" si="4"/>
        <v>13394.29016</v>
      </c>
      <c r="GC5" s="143">
        <f t="shared" ref="GC5:GC19" si="5">+SUM(AY5:GB5)</f>
        <v>2112949.5900149993</v>
      </c>
      <c r="GD5" s="5">
        <v>2112949.5900150002</v>
      </c>
      <c r="GE5" s="198">
        <f t="shared" ref="GE5:GE19" si="6">+GC5-GD5</f>
        <v>0</v>
      </c>
      <c r="GF5" s="113"/>
      <c r="GG5" s="113"/>
      <c r="GH5" s="113"/>
    </row>
    <row r="6" spans="1:194" x14ac:dyDescent="0.2">
      <c r="A6" s="16" t="s">
        <v>10</v>
      </c>
      <c r="B6" s="17" t="s">
        <v>10</v>
      </c>
      <c r="C6" s="18">
        <f>+C5/31</f>
        <v>517.08944064516129</v>
      </c>
      <c r="D6" s="18">
        <f>+D5/28</f>
        <v>507.22912178571426</v>
      </c>
      <c r="E6" s="18">
        <f>+E5/31</f>
        <v>482.07936193548386</v>
      </c>
      <c r="F6" s="18">
        <f>+F5/30</f>
        <v>502.05687199999994</v>
      </c>
      <c r="G6" s="18">
        <f>+G5/31</f>
        <v>511.69010548387098</v>
      </c>
      <c r="H6" s="18">
        <f>+H5/30</f>
        <v>514.63350033333325</v>
      </c>
      <c r="I6" s="18">
        <f>+I5/31</f>
        <v>509.6626077419354</v>
      </c>
      <c r="J6" s="18">
        <f>+J5/31</f>
        <v>508.26648999999998</v>
      </c>
      <c r="K6" s="18">
        <f>+K5/30</f>
        <v>516.86130633333335</v>
      </c>
      <c r="L6" s="18">
        <f>+L5/31</f>
        <v>513.58602870967741</v>
      </c>
      <c r="M6" s="18">
        <f>+M5/30</f>
        <v>518.04188366666665</v>
      </c>
      <c r="N6" s="18">
        <f>+N5/31</f>
        <v>531.7197870967741</v>
      </c>
      <c r="O6" s="18">
        <f>+O5/31</f>
        <v>520.27906225806453</v>
      </c>
      <c r="P6" s="18">
        <f>+P5/29</f>
        <v>518.65754482758621</v>
      </c>
      <c r="Q6" s="18">
        <f>+Q5/31</f>
        <v>507.95105516129036</v>
      </c>
      <c r="R6" s="18">
        <f>+R5/30</f>
        <v>510.27722199999999</v>
      </c>
      <c r="S6" s="18">
        <f>+S5/31</f>
        <v>498.93854064516131</v>
      </c>
      <c r="T6" s="18">
        <f>+T5/30</f>
        <v>494.81262800000002</v>
      </c>
      <c r="U6" s="18">
        <f>+U5/31</f>
        <v>498.32367870967749</v>
      </c>
      <c r="V6" s="18">
        <f>+V5/31</f>
        <v>503.20473493548383</v>
      </c>
      <c r="W6" s="18">
        <f>+W5/30</f>
        <v>498.49691366666667</v>
      </c>
      <c r="X6" s="18">
        <f>+X5/31</f>
        <v>496.86540032258057</v>
      </c>
      <c r="Y6" s="18">
        <f>+Y5/30</f>
        <v>501.66220899999996</v>
      </c>
      <c r="Z6" s="18">
        <f>+Z5/31</f>
        <v>507.64213719354831</v>
      </c>
      <c r="AA6" s="18">
        <f>+AA5/31</f>
        <v>503.51183064516124</v>
      </c>
      <c r="AB6" s="18">
        <f>+AB5/28</f>
        <v>498.17514</v>
      </c>
      <c r="AC6" s="18">
        <f>+AC5/31</f>
        <v>497.23017225806456</v>
      </c>
      <c r="AD6" s="18">
        <f>+AD5/30</f>
        <v>495.17793760000006</v>
      </c>
      <c r="AE6" s="18">
        <f>+AE5/31</f>
        <v>491.51208354838707</v>
      </c>
      <c r="AF6" s="18">
        <f>+AF5/30</f>
        <v>491.48461099999997</v>
      </c>
      <c r="AG6" s="18">
        <f>+AG5/31</f>
        <v>483.18243935483866</v>
      </c>
      <c r="AH6" s="18">
        <f>+AH5/31</f>
        <v>476.64106419354835</v>
      </c>
      <c r="AI6" s="18">
        <f>+AI5/30</f>
        <v>475.21339033333328</v>
      </c>
      <c r="AJ6" s="18">
        <f>+AJ5/31</f>
        <v>474.77796612903217</v>
      </c>
      <c r="AK6" s="18">
        <f>+AK5/30</f>
        <v>476.94440700000001</v>
      </c>
      <c r="AL6" s="18">
        <f>+AL5/31</f>
        <v>469.94736317204297</v>
      </c>
      <c r="AM6" s="18">
        <f>+AM5/31</f>
        <v>463.65527645161285</v>
      </c>
      <c r="AN6" s="18">
        <f>+AN5/28</f>
        <v>470.08884821428575</v>
      </c>
      <c r="AO6" s="18">
        <f>+AO5/31</f>
        <v>478.29130064516136</v>
      </c>
      <c r="AP6" s="18">
        <f>+AP5/30</f>
        <v>479.78205700000001</v>
      </c>
      <c r="AQ6" s="18">
        <f>+AQ5/31</f>
        <v>478.4098338709677</v>
      </c>
      <c r="AR6" s="18">
        <f>+AR5/30</f>
        <v>490.66332166666666</v>
      </c>
      <c r="AS6" s="18">
        <f>+AS5/31</f>
        <v>491.75899645161292</v>
      </c>
      <c r="AT6" s="18">
        <f>+AT5/31</f>
        <v>484.92247258064515</v>
      </c>
      <c r="AU6" s="18">
        <f>+AU5/30</f>
        <v>489.94882033333334</v>
      </c>
      <c r="AV6" s="18">
        <f>+AV5/31</f>
        <v>497.47846806451611</v>
      </c>
      <c r="AW6" s="18">
        <f>+AW5/30</f>
        <v>507.93676196666667</v>
      </c>
      <c r="AX6" s="18">
        <f>+AX5/31</f>
        <v>499.33339783870963</v>
      </c>
      <c r="AY6" s="18">
        <f>+AY5/31</f>
        <v>500.84818258064524</v>
      </c>
      <c r="AZ6" s="18">
        <f>+AZ5/28</f>
        <v>509.05247357142849</v>
      </c>
      <c r="BA6" s="18">
        <f>+BA5/31</f>
        <v>501.61257129032265</v>
      </c>
      <c r="BB6" s="18">
        <f>+BB5/30</f>
        <v>503.80339100000009</v>
      </c>
      <c r="BC6" s="18">
        <f>+BC5/31</f>
        <v>497.53341645161299</v>
      </c>
      <c r="BD6" s="18">
        <f>+BD5/30</f>
        <v>494.94845066666664</v>
      </c>
      <c r="BE6" s="18">
        <f>+BE5/31</f>
        <v>491.60669677419355</v>
      </c>
      <c r="BF6" s="18">
        <f>+BF5/31</f>
        <v>495.59816935483872</v>
      </c>
      <c r="BG6" s="18">
        <f>+BG5/30</f>
        <v>494.93122800000003</v>
      </c>
      <c r="BH6" s="18">
        <f>+BH5/31</f>
        <v>501.5220058064516</v>
      </c>
      <c r="BI6" s="18">
        <f>+BI5/30</f>
        <v>504.13244000000014</v>
      </c>
      <c r="BJ6" s="18">
        <f>+BJ5/31</f>
        <v>500.6012967741936</v>
      </c>
      <c r="BK6" s="18">
        <f>+BK5/31</f>
        <v>504.04447774193551</v>
      </c>
      <c r="BL6" s="18">
        <f>+BL5/29</f>
        <v>503.13633275862065</v>
      </c>
      <c r="BM6" s="18">
        <f>+BM5/31</f>
        <v>499.34570967741939</v>
      </c>
      <c r="BN6" s="18">
        <f>+BN5/30</f>
        <v>500.37793729999999</v>
      </c>
      <c r="BO6" s="18">
        <f>+BO5/31</f>
        <v>497.83888354838706</v>
      </c>
      <c r="BP6" s="18">
        <f>+BP5/30</f>
        <v>501.67606866666671</v>
      </c>
      <c r="BQ6" s="18">
        <f>+BQ5/31</f>
        <v>508.00766903225798</v>
      </c>
      <c r="BR6" s="18">
        <f>+BR5/31</f>
        <v>512.0190089677418</v>
      </c>
      <c r="BS6" s="18">
        <f>+BS5/30</f>
        <v>506.44654766666662</v>
      </c>
      <c r="BT6" s="18">
        <f>+BT5/31</f>
        <v>502.86474516129033</v>
      </c>
      <c r="BU6" s="18">
        <f>+BU5/30</f>
        <v>504.16850566666653</v>
      </c>
      <c r="BV6" s="18">
        <f>+BV5/31</f>
        <v>503.3717832258065</v>
      </c>
      <c r="BW6" s="18">
        <f>+BW5/31</f>
        <v>505.04573645161287</v>
      </c>
      <c r="BX6" s="18">
        <f>+BX5/28</f>
        <v>509.3719110714286</v>
      </c>
      <c r="BY6" s="18">
        <f>+BY5/31</f>
        <v>504.22881999999998</v>
      </c>
      <c r="BZ6" s="18">
        <f>+BZ5/30</f>
        <v>515.72671100000002</v>
      </c>
      <c r="CA6" s="18">
        <f>+CA5/31</f>
        <v>521.51235258064514</v>
      </c>
      <c r="CB6" s="18">
        <f>+CB5/30</f>
        <v>524.04291033333334</v>
      </c>
      <c r="CC6" s="18">
        <f>+CC5/31</f>
        <v>530.24021161290341</v>
      </c>
      <c r="CD6" s="18">
        <f>+CD5/31</f>
        <v>536.58480935483863</v>
      </c>
      <c r="CE6" s="18">
        <f>+CE5/30</f>
        <v>535.10993099999985</v>
      </c>
      <c r="CF6" s="18">
        <f>+CF5/31</f>
        <v>539.90264645161301</v>
      </c>
      <c r="CG6" s="18">
        <f>+CG5/30</f>
        <v>544.99051033333342</v>
      </c>
      <c r="CH6" s="18">
        <f>+CH5/31</f>
        <v>548.23281419354839</v>
      </c>
      <c r="CI6" s="18">
        <f>+CI5/31</f>
        <v>550.13882258064518</v>
      </c>
      <c r="CJ6" s="18">
        <f>+CJ5/28</f>
        <v>550.79199749999987</v>
      </c>
      <c r="CK6" s="18">
        <f>+CK5/31</f>
        <v>556.61410838709685</v>
      </c>
      <c r="CL6" s="18">
        <f>+CL5/30</f>
        <v>560.18843433333325</v>
      </c>
      <c r="CM6" s="18">
        <f>+CM5/31</f>
        <v>554.28423903225803</v>
      </c>
      <c r="CN6" s="18">
        <f>+CN5/30</f>
        <v>555.27316103333339</v>
      </c>
      <c r="CO6" s="18">
        <f>+CO5/31</f>
        <v>558.3932029032253</v>
      </c>
      <c r="CP6" s="18">
        <f>+CP5/31</f>
        <v>558.41117774193549</v>
      </c>
      <c r="CQ6" s="18">
        <f>+CQ5/30</f>
        <v>550.9181316666668</v>
      </c>
      <c r="CR6" s="18">
        <f>+CR5/31</f>
        <v>557.2320083870967</v>
      </c>
      <c r="CS6" s="18">
        <f>+CS5/30</f>
        <v>562.82560166666667</v>
      </c>
      <c r="CT6" s="18">
        <f>+CT5/31</f>
        <v>561.09776387096781</v>
      </c>
      <c r="CU6" s="18">
        <f>+CU5/31</f>
        <v>557.7229080645161</v>
      </c>
      <c r="CV6" s="18">
        <f>+CV5/28</f>
        <v>553.12584607142867</v>
      </c>
      <c r="CW6" s="18">
        <f>+CW5/31</f>
        <v>552.72363322580645</v>
      </c>
      <c r="CX6" s="18">
        <f>+CX5/30</f>
        <v>547.8932666666667</v>
      </c>
      <c r="CY6" s="18">
        <f>+CY5/31</f>
        <v>543.19186483870965</v>
      </c>
      <c r="CZ6" s="18">
        <f>+CZ5/30</f>
        <v>541.04411933333336</v>
      </c>
      <c r="DA6" s="18">
        <f>+DA5/31</f>
        <v>537.79738258064526</v>
      </c>
      <c r="DB6" s="18">
        <f>+DB5/31</f>
        <v>537.13214580645172</v>
      </c>
      <c r="DC6" s="18">
        <f>+DC5/30</f>
        <v>538.9752063333334</v>
      </c>
      <c r="DD6" s="18">
        <f>+DD5/31</f>
        <v>537.98468645161279</v>
      </c>
      <c r="DE6" s="18">
        <f>+DE5/30</f>
        <v>537.00115366666671</v>
      </c>
      <c r="DF6" s="18">
        <f>+DF5/31</f>
        <v>533.2757670967743</v>
      </c>
      <c r="DG6" s="18">
        <f>+DG5/31</f>
        <v>534.21515387096758</v>
      </c>
      <c r="DH6" s="18">
        <f>+DH5/29</f>
        <v>539.62908551724126</v>
      </c>
      <c r="DI6" s="18">
        <f>+DI5/31</f>
        <v>551.51564258064525</v>
      </c>
      <c r="DJ6" s="18">
        <f>+DJ5/30</f>
        <v>555.09917366666673</v>
      </c>
      <c r="DK6" s="18">
        <f>+DK5/31</f>
        <v>555.66702483870972</v>
      </c>
      <c r="DL6" s="18">
        <f>+DL5/30</f>
        <v>550.06175099999996</v>
      </c>
      <c r="DM6" s="18">
        <f>+DM5/31</f>
        <v>546.06125935483863</v>
      </c>
      <c r="DN6" s="18">
        <f>+DN5/31</f>
        <v>548.86378390322579</v>
      </c>
      <c r="DO6" s="18">
        <f>+DO5/30</f>
        <v>559.86211933333334</v>
      </c>
      <c r="DP6" s="18">
        <f>+DP5/31</f>
        <v>552.43898516129036</v>
      </c>
      <c r="DQ6" s="18">
        <f>+DQ5/30</f>
        <v>543.84165466666661</v>
      </c>
      <c r="DR6" s="18">
        <f>+DR5/31</f>
        <v>543.95795903225815</v>
      </c>
      <c r="DS6" s="18">
        <f>+DS5/31</f>
        <v>536.248681935484</v>
      </c>
      <c r="DT6" s="18">
        <f>+DT5/28</f>
        <v>535.15262124999936</v>
      </c>
      <c r="DU6" s="18">
        <f>+DU5/31</f>
        <v>530.73496970967733</v>
      </c>
      <c r="DV6" s="18">
        <f>+DV5/30</f>
        <v>528.12232040000004</v>
      </c>
      <c r="DW6" s="18">
        <f>+DW5/31</f>
        <v>533.15173783870966</v>
      </c>
      <c r="DX6" s="18">
        <f>+DX5/30</f>
        <v>539.90694836666671</v>
      </c>
      <c r="DY6" s="18">
        <f>+DY5/31</f>
        <v>541.14261796774201</v>
      </c>
      <c r="DZ6" s="18">
        <f>+DZ5/31</f>
        <v>535.97646696774245</v>
      </c>
      <c r="EA6" s="18">
        <f>+EA5/30</f>
        <v>528.92231756666672</v>
      </c>
      <c r="EB6" s="18">
        <f>+EB5/31</f>
        <v>525.65409916129033</v>
      </c>
      <c r="EC6" s="18">
        <f>+EC5/30</f>
        <v>521.03891409999994</v>
      </c>
      <c r="ED6" s="18">
        <f>+ED5/31</f>
        <v>519.7721250967744</v>
      </c>
      <c r="EE6" s="18">
        <f>+EE5/31</f>
        <v>512.93945712903223</v>
      </c>
      <c r="EF6" s="18">
        <f>+EF5/28</f>
        <v>512.68932264285706</v>
      </c>
      <c r="EG6" s="18">
        <f>+EG5/31</f>
        <v>511.25385267741927</v>
      </c>
      <c r="EH6" s="18">
        <f>+EH5/30</f>
        <v>516.59864800000003</v>
      </c>
      <c r="EI6" s="18">
        <f>+EI5/31</f>
        <v>515.63674138709689</v>
      </c>
      <c r="EJ6" s="18">
        <f>+EJ5/30</f>
        <v>517.09642829999984</v>
      </c>
      <c r="EK6" s="18">
        <f>+EK5/31</f>
        <v>523.34090861290315</v>
      </c>
      <c r="EL6" s="18">
        <f>+EL5/31</f>
        <v>530.30828458064514</v>
      </c>
      <c r="EM6" s="18">
        <f>+EM5/30</f>
        <v>518.51149759999998</v>
      </c>
      <c r="EN6" s="18">
        <f>+EN5/31</f>
        <v>513.49089935483869</v>
      </c>
      <c r="EO6" s="18">
        <f>+EO5/30</f>
        <v>515.06165803333329</v>
      </c>
      <c r="EP6" s="18">
        <f>+EP5/31</f>
        <v>519.45378177419366</v>
      </c>
      <c r="EQ6" s="18">
        <f>EQ5/31</f>
        <v>523.88286367741944</v>
      </c>
      <c r="ER6" s="18">
        <f>ER5/28</f>
        <v>533.35984542857136</v>
      </c>
      <c r="ES6" s="18">
        <f>ES5/31</f>
        <v>530.14658077419369</v>
      </c>
      <c r="ET6" s="18">
        <f>ET5/30</f>
        <v>528.95244616666673</v>
      </c>
      <c r="EU6" s="18">
        <f>EU5/31</f>
        <v>531.86319529032266</v>
      </c>
      <c r="EV6" s="18">
        <f>EV5/30</f>
        <v>530.88993160000007</v>
      </c>
      <c r="EW6" s="18">
        <f>EW5/31</f>
        <v>541.35105296774179</v>
      </c>
      <c r="EX6" s="18">
        <f>EX5/31</f>
        <v>550.23711912903229</v>
      </c>
      <c r="EY6" s="18">
        <f>EY5/30</f>
        <v>546.90739186666679</v>
      </c>
      <c r="EZ6" s="18">
        <f>EZ5/31</f>
        <v>467.29679245161287</v>
      </c>
      <c r="FA6" s="18">
        <f>FA5/30</f>
        <v>546.35333896666668</v>
      </c>
      <c r="FB6" s="18">
        <f>FB5/31</f>
        <v>541.96156503225814</v>
      </c>
      <c r="FC6" s="18">
        <f>FC5/31</f>
        <v>534.66499161290324</v>
      </c>
      <c r="FD6" s="18">
        <f>FD5/29</f>
        <v>536.57214655172425</v>
      </c>
      <c r="FE6" s="18">
        <f>FE5/31</f>
        <v>540.65052129032256</v>
      </c>
      <c r="FF6" s="18">
        <f>FF5/30</f>
        <v>209.903749</v>
      </c>
      <c r="FG6" s="18">
        <f>FG5/31</f>
        <v>335.16721999999993</v>
      </c>
      <c r="FH6" s="18">
        <f>FH5/30</f>
        <v>514.51007866666657</v>
      </c>
      <c r="FI6" s="18">
        <f>FI5/31</f>
        <v>521.40929322580644</v>
      </c>
      <c r="FJ6" s="18">
        <f>FJ5/31</f>
        <v>515.46710354838717</v>
      </c>
      <c r="FK6" s="18">
        <f>FK5/30</f>
        <v>511.58456300000006</v>
      </c>
      <c r="FL6" s="18">
        <f>FL5/31</f>
        <v>508.28473387096778</v>
      </c>
      <c r="FM6" s="18">
        <f>FM5/30</f>
        <v>510.6518723333333</v>
      </c>
      <c r="FN6" s="18">
        <f>FN5/31</f>
        <v>511.76327870967742</v>
      </c>
      <c r="FO6" s="18">
        <f>FO5/31</f>
        <v>508.58497838709678</v>
      </c>
      <c r="FP6" s="18">
        <f>FP5/28</f>
        <v>501.92828785714289</v>
      </c>
      <c r="FQ6" s="18">
        <f>FQ5/31</f>
        <v>502.48080225806456</v>
      </c>
      <c r="FR6" s="18">
        <f>FR5/30</f>
        <v>499.2506493333334</v>
      </c>
      <c r="FS6" s="18">
        <f>FS5/31</f>
        <v>498.36630161290321</v>
      </c>
      <c r="FT6" s="18">
        <f>FT5/30</f>
        <v>493.82364700000005</v>
      </c>
      <c r="FU6" s="18">
        <f>FU5/31</f>
        <v>492.86884096774196</v>
      </c>
      <c r="FV6" s="18">
        <f>FV5/31</f>
        <v>484.85379377419349</v>
      </c>
      <c r="FW6" s="18">
        <f>FW5/30</f>
        <v>485.02528833333332</v>
      </c>
      <c r="FX6" s="18">
        <f>FX5/31</f>
        <v>481.20181096774201</v>
      </c>
      <c r="FY6" s="18">
        <f>FY5/30</f>
        <v>484.8920353333333</v>
      </c>
      <c r="FZ6" s="18">
        <f>FZ5/31</f>
        <v>246.31557032258064</v>
      </c>
      <c r="GA6" s="18">
        <f>GA5/31</f>
        <v>455.98969903225822</v>
      </c>
      <c r="GB6" s="18">
        <f>GB5/28</f>
        <v>478.36750571428576</v>
      </c>
      <c r="GC6" s="143"/>
      <c r="GD6" s="113"/>
      <c r="GE6" s="198">
        <f t="shared" si="6"/>
        <v>0</v>
      </c>
      <c r="GF6" s="113"/>
      <c r="GG6" s="113"/>
      <c r="GH6" s="113"/>
    </row>
    <row r="7" spans="1:194" x14ac:dyDescent="0.2">
      <c r="A7" s="16" t="s">
        <v>12</v>
      </c>
      <c r="B7" s="19" t="s">
        <v>105</v>
      </c>
      <c r="C7" s="20">
        <v>-7.4800000000000005E-2</v>
      </c>
      <c r="D7" s="20">
        <v>-7.9699999999999993E-2</v>
      </c>
      <c r="E7" s="20">
        <v>-8.7599999999999997E-2</v>
      </c>
      <c r="F7" s="20">
        <v>-8.044779993110962E-2</v>
      </c>
      <c r="G7" s="20">
        <v>-6.4000000000000001E-2</v>
      </c>
      <c r="H7" s="20">
        <v>-3.9600000000000003E-2</v>
      </c>
      <c r="I7" s="20">
        <v>-6.1433806216834697E-2</v>
      </c>
      <c r="J7" s="20">
        <v>-6.4874153975211235E-2</v>
      </c>
      <c r="K7" s="20">
        <v>-3.0878366108530231E-2</v>
      </c>
      <c r="L7" s="20">
        <v>-1.0145857652315127E-2</v>
      </c>
      <c r="M7" s="20">
        <v>1.2895052424855002E-2</v>
      </c>
      <c r="N7" s="20">
        <v>3.1677190743309325E-2</v>
      </c>
      <c r="O7" s="20">
        <f t="shared" ref="O7:AT7" si="7">(+O6/C6)-1</f>
        <v>6.1684137446775811E-3</v>
      </c>
      <c r="P7" s="20">
        <f t="shared" si="7"/>
        <v>2.2531086152226099E-2</v>
      </c>
      <c r="Q7" s="20">
        <f t="shared" si="7"/>
        <v>5.3666875764884603E-2</v>
      </c>
      <c r="R7" s="20">
        <f t="shared" si="7"/>
        <v>1.6373344253318045E-2</v>
      </c>
      <c r="S7" s="20">
        <f t="shared" si="7"/>
        <v>-2.4920483515410874E-2</v>
      </c>
      <c r="T7" s="20">
        <f t="shared" si="7"/>
        <v>-3.8514539610217891E-2</v>
      </c>
      <c r="U7" s="20">
        <f t="shared" si="7"/>
        <v>-2.224791236401491E-2</v>
      </c>
      <c r="V7" s="20">
        <f t="shared" si="7"/>
        <v>-9.9588604877652864E-3</v>
      </c>
      <c r="W7" s="20">
        <f t="shared" si="7"/>
        <v>-3.5530600649805955E-2</v>
      </c>
      <c r="X7" s="20">
        <f t="shared" si="7"/>
        <v>-3.2556626256180277E-2</v>
      </c>
      <c r="Y7" s="20">
        <f t="shared" si="7"/>
        <v>-3.161843700886191E-2</v>
      </c>
      <c r="Z7" s="20">
        <f t="shared" si="7"/>
        <v>-4.52825914843068E-2</v>
      </c>
      <c r="AA7" s="20">
        <f t="shared" si="7"/>
        <v>-3.2227381090701224E-2</v>
      </c>
      <c r="AB7" s="20">
        <f t="shared" si="7"/>
        <v>-3.9491192274846876E-2</v>
      </c>
      <c r="AC7" s="20">
        <f t="shared" si="7"/>
        <v>-2.1106133739246968E-2</v>
      </c>
      <c r="AD7" s="20">
        <f t="shared" si="7"/>
        <v>-2.959035549503708E-2</v>
      </c>
      <c r="AE7" s="20">
        <f t="shared" si="7"/>
        <v>-1.488451280426506E-2</v>
      </c>
      <c r="AF7" s="20">
        <f t="shared" si="7"/>
        <v>-6.7258125837484917E-3</v>
      </c>
      <c r="AG7" s="20">
        <f t="shared" si="7"/>
        <v>-3.0384346563752329E-2</v>
      </c>
      <c r="AH7" s="20">
        <f t="shared" si="7"/>
        <v>-5.2788992029936366E-2</v>
      </c>
      <c r="AI7" s="20">
        <f t="shared" si="7"/>
        <v>-4.6707457348276638E-2</v>
      </c>
      <c r="AJ7" s="20">
        <f t="shared" si="7"/>
        <v>-4.4453556595425159E-2</v>
      </c>
      <c r="AK7" s="20">
        <f t="shared" si="7"/>
        <v>-4.9271803928128799E-2</v>
      </c>
      <c r="AL7" s="20">
        <f t="shared" si="7"/>
        <v>-7.4254620055571707E-2</v>
      </c>
      <c r="AM7" s="20">
        <f t="shared" si="7"/>
        <v>-7.9157135478781671E-2</v>
      </c>
      <c r="AN7" s="20">
        <f t="shared" si="7"/>
        <v>-5.6378348758459262E-2</v>
      </c>
      <c r="AO7" s="20">
        <f t="shared" si="7"/>
        <v>-3.8088741732820397E-2</v>
      </c>
      <c r="AP7" s="20">
        <f t="shared" si="7"/>
        <v>-3.1091612592071272E-2</v>
      </c>
      <c r="AQ7" s="20">
        <f t="shared" si="7"/>
        <v>-2.6657024549284536E-2</v>
      </c>
      <c r="AR7" s="20">
        <f t="shared" si="7"/>
        <v>-1.6710377394365539E-3</v>
      </c>
      <c r="AS7" s="20">
        <f t="shared" si="7"/>
        <v>1.7750142385609013E-2</v>
      </c>
      <c r="AT7" s="20">
        <f t="shared" si="7"/>
        <v>1.7374517239945542E-2</v>
      </c>
      <c r="AU7" s="20">
        <f t="shared" ref="AU7:BZ7" si="8">(+AU6/AI6)-1</f>
        <v>3.1008027761305401E-2</v>
      </c>
      <c r="AV7" s="20">
        <f t="shared" si="8"/>
        <v>4.781288003014561E-2</v>
      </c>
      <c r="AW7" s="20">
        <f t="shared" si="8"/>
        <v>6.4981063855240162E-2</v>
      </c>
      <c r="AX7" s="20">
        <f t="shared" si="8"/>
        <v>6.2530481006037197E-2</v>
      </c>
      <c r="AY7" s="20">
        <f t="shared" si="8"/>
        <v>8.0216721383335354E-2</v>
      </c>
      <c r="AZ7" s="20">
        <f t="shared" si="8"/>
        <v>8.2885661944870348E-2</v>
      </c>
      <c r="BA7" s="20">
        <f t="shared" si="8"/>
        <v>4.8759554300284114E-2</v>
      </c>
      <c r="BB7" s="20">
        <f t="shared" si="8"/>
        <v>5.0067178731529882E-2</v>
      </c>
      <c r="BC7" s="20">
        <f t="shared" si="8"/>
        <v>3.997322217628807E-2</v>
      </c>
      <c r="BD7" s="20">
        <f t="shared" si="8"/>
        <v>8.7333387493575554E-3</v>
      </c>
      <c r="BE7" s="20">
        <f t="shared" si="8"/>
        <v>-3.097038966614063E-4</v>
      </c>
      <c r="BF7" s="20">
        <f t="shared" si="8"/>
        <v>2.2015265073981771E-2</v>
      </c>
      <c r="BG7" s="20">
        <f t="shared" si="8"/>
        <v>1.0169241071499968E-2</v>
      </c>
      <c r="BH7" s="20">
        <f t="shared" si="8"/>
        <v>8.1280658390447957E-3</v>
      </c>
      <c r="BI7" s="20">
        <f t="shared" si="8"/>
        <v>-7.4897551260842965E-3</v>
      </c>
      <c r="BJ7" s="20">
        <f t="shared" si="8"/>
        <v>2.5391831208805282E-3</v>
      </c>
      <c r="BK7" s="20">
        <f t="shared" si="8"/>
        <v>6.381764519582056E-3</v>
      </c>
      <c r="BL7" s="20">
        <f t="shared" si="8"/>
        <v>-1.1621868314087846E-2</v>
      </c>
      <c r="BM7" s="20">
        <f t="shared" si="8"/>
        <v>-4.5191483281052935E-3</v>
      </c>
      <c r="BN7" s="20">
        <f t="shared" si="8"/>
        <v>-6.7991874631906368E-3</v>
      </c>
      <c r="BO7" s="20">
        <f t="shared" si="8"/>
        <v>6.1396297549753953E-4</v>
      </c>
      <c r="BP7" s="20">
        <f t="shared" si="8"/>
        <v>1.3592563005174307E-2</v>
      </c>
      <c r="BQ7" s="20">
        <f t="shared" si="8"/>
        <v>3.3361978926820468E-2</v>
      </c>
      <c r="BR7" s="20">
        <f t="shared" si="8"/>
        <v>3.3133374229932011E-2</v>
      </c>
      <c r="BS7" s="20">
        <f t="shared" si="8"/>
        <v>2.3266504546903599E-2</v>
      </c>
      <c r="BT7" s="20">
        <f t="shared" si="8"/>
        <v>2.6773288894463843E-3</v>
      </c>
      <c r="BU7" s="20">
        <f t="shared" si="8"/>
        <v>7.1540063294461831E-5</v>
      </c>
      <c r="BV7" s="20">
        <f t="shared" si="8"/>
        <v>5.5343173688633396E-3</v>
      </c>
      <c r="BW7" s="20">
        <f t="shared" si="8"/>
        <v>1.986449120845224E-3</v>
      </c>
      <c r="BX7" s="20">
        <f t="shared" si="8"/>
        <v>1.2393416866993467E-2</v>
      </c>
      <c r="BY7" s="20">
        <f t="shared" si="8"/>
        <v>9.7790172778997597E-3</v>
      </c>
      <c r="BZ7" s="20">
        <f t="shared" si="8"/>
        <v>3.0674361429324337E-2</v>
      </c>
      <c r="CA7" s="20">
        <f t="shared" ref="CA7:DF7" si="9">(+CA6/BO6)-1</f>
        <v>4.755247091895165E-2</v>
      </c>
      <c r="CB7" s="20">
        <f t="shared" si="9"/>
        <v>4.4584230868560892E-2</v>
      </c>
      <c r="CC7" s="20">
        <f t="shared" si="9"/>
        <v>4.3764186912764291E-2</v>
      </c>
      <c r="CD7" s="20">
        <f t="shared" si="9"/>
        <v>4.7978297596065422E-2</v>
      </c>
      <c r="CE7" s="20">
        <f t="shared" si="9"/>
        <v>5.6597055435352539E-2</v>
      </c>
      <c r="CF7" s="20">
        <f t="shared" si="9"/>
        <v>7.3653803824412112E-2</v>
      </c>
      <c r="CG7" s="20">
        <f t="shared" si="9"/>
        <v>8.096897011186277E-2</v>
      </c>
      <c r="CH7" s="20">
        <f t="shared" si="9"/>
        <v>8.9121068090576294E-2</v>
      </c>
      <c r="CI7" s="20">
        <f t="shared" si="9"/>
        <v>8.9285153550350937E-2</v>
      </c>
      <c r="CJ7" s="20">
        <f t="shared" si="9"/>
        <v>8.1316000211803852E-2</v>
      </c>
      <c r="CK7" s="20">
        <f t="shared" si="9"/>
        <v>0.10389189651455633</v>
      </c>
      <c r="CL7" s="20">
        <f t="shared" si="9"/>
        <v>8.6211790828366164E-2</v>
      </c>
      <c r="CM7" s="20">
        <f t="shared" si="9"/>
        <v>6.2840096288122149E-2</v>
      </c>
      <c r="CN7" s="20">
        <f t="shared" si="9"/>
        <v>5.9594834858342161E-2</v>
      </c>
      <c r="CO7" s="72">
        <f t="shared" si="9"/>
        <v>5.3094787369454943E-2</v>
      </c>
      <c r="CP7" s="72">
        <f t="shared" si="9"/>
        <v>4.0676455998334582E-2</v>
      </c>
      <c r="CQ7" s="72">
        <f t="shared" si="9"/>
        <v>2.9541968389794171E-2</v>
      </c>
      <c r="CR7" s="72">
        <f t="shared" si="9"/>
        <v>3.2097197614008754E-2</v>
      </c>
      <c r="CS7" s="72">
        <f t="shared" si="9"/>
        <v>3.2725508050451602E-2</v>
      </c>
      <c r="CT7" s="72">
        <f t="shared" si="9"/>
        <v>2.3466216075270552E-2</v>
      </c>
      <c r="CU7" s="72">
        <f t="shared" si="9"/>
        <v>1.378576674210108E-2</v>
      </c>
      <c r="CV7" s="72">
        <f t="shared" si="9"/>
        <v>4.2372594046788947E-3</v>
      </c>
      <c r="CW7" s="72">
        <f t="shared" si="9"/>
        <v>-6.9895374599178162E-3</v>
      </c>
      <c r="CX7" s="72">
        <f t="shared" si="9"/>
        <v>-2.1948271176463585E-2</v>
      </c>
      <c r="CY7" s="72">
        <f t="shared" si="9"/>
        <v>-2.0012068560554597E-2</v>
      </c>
      <c r="CZ7" s="72">
        <f t="shared" si="9"/>
        <v>-2.5625300660166217E-2</v>
      </c>
      <c r="DA7" s="72">
        <f t="shared" si="9"/>
        <v>-3.6884081352525855E-2</v>
      </c>
      <c r="DB7" s="72">
        <f t="shared" si="9"/>
        <v>-3.8106386089065136E-2</v>
      </c>
      <c r="DC7" s="72">
        <f t="shared" si="9"/>
        <v>-2.1678221584762514E-2</v>
      </c>
      <c r="DD7" s="72">
        <f t="shared" si="9"/>
        <v>-3.4540948197134491E-2</v>
      </c>
      <c r="DE7" s="72">
        <f t="shared" si="9"/>
        <v>-4.5883570192129408E-2</v>
      </c>
      <c r="DF7" s="72">
        <f t="shared" si="9"/>
        <v>-4.9584936112116784E-2</v>
      </c>
      <c r="DG7" s="72">
        <f t="shared" ref="DG7:EL7" si="10">(+DG6/CU6)-1</f>
        <v>-4.2149522376852433E-2</v>
      </c>
      <c r="DH7" s="72">
        <f t="shared" si="10"/>
        <v>-2.4400885711720055E-2</v>
      </c>
      <c r="DI7" s="72">
        <f t="shared" si="10"/>
        <v>-2.1855237817698381E-3</v>
      </c>
      <c r="DJ7" s="72">
        <f t="shared" si="10"/>
        <v>1.315202693371309E-2</v>
      </c>
      <c r="DK7" s="72">
        <f t="shared" si="10"/>
        <v>2.2966396972282199E-2</v>
      </c>
      <c r="DL7" s="72">
        <f t="shared" si="10"/>
        <v>1.6667091175074589E-2</v>
      </c>
      <c r="DM7" s="72">
        <f t="shared" si="10"/>
        <v>1.5366152833505398E-2</v>
      </c>
      <c r="DN7" s="72">
        <f t="shared" si="10"/>
        <v>2.1841251149026242E-2</v>
      </c>
      <c r="DO7" s="72">
        <f t="shared" si="10"/>
        <v>3.8753012670275311E-2</v>
      </c>
      <c r="DP7" s="72">
        <f t="shared" si="10"/>
        <v>2.6867490978254027E-2</v>
      </c>
      <c r="DQ7" s="72">
        <f t="shared" si="10"/>
        <v>1.2738335762023434E-2</v>
      </c>
      <c r="DR7" s="72">
        <f t="shared" si="10"/>
        <v>2.0031271988298238E-2</v>
      </c>
      <c r="DS7" s="72">
        <f t="shared" si="10"/>
        <v>3.8065712845869459E-3</v>
      </c>
      <c r="DT7" s="72">
        <f t="shared" si="10"/>
        <v>-8.2954466083887679E-3</v>
      </c>
      <c r="DU7" s="72">
        <f t="shared" si="10"/>
        <v>-3.7679208469466485E-2</v>
      </c>
      <c r="DV7" s="72">
        <f t="shared" si="10"/>
        <v>-4.8598258737214572E-2</v>
      </c>
      <c r="DW7" s="72">
        <f t="shared" si="10"/>
        <v>-4.0519386599439544E-2</v>
      </c>
      <c r="DX7" s="72">
        <f t="shared" si="10"/>
        <v>-1.8461204791774821E-2</v>
      </c>
      <c r="DY7" s="72">
        <f t="shared" si="10"/>
        <v>-9.0074900990191331E-3</v>
      </c>
      <c r="DZ7" s="72">
        <f t="shared" si="10"/>
        <v>-2.3479991417607593E-2</v>
      </c>
      <c r="EA7" s="72">
        <f t="shared" si="10"/>
        <v>-5.5263252679979114E-2</v>
      </c>
      <c r="EB7" s="72">
        <f t="shared" si="10"/>
        <v>-4.8484786047783945E-2</v>
      </c>
      <c r="EC7" s="72">
        <f t="shared" si="10"/>
        <v>-4.1929007039085642E-2</v>
      </c>
      <c r="ED7" s="72">
        <f t="shared" si="10"/>
        <v>-4.4462689687475354E-2</v>
      </c>
      <c r="EE7" s="72">
        <f t="shared" si="10"/>
        <v>-4.3467192725437975E-2</v>
      </c>
      <c r="EF7" s="72">
        <f t="shared" si="10"/>
        <v>-4.1975499540061967E-2</v>
      </c>
      <c r="EG7" s="72">
        <f t="shared" si="10"/>
        <v>-3.6705923189712997E-2</v>
      </c>
      <c r="EH7" s="72">
        <f t="shared" si="10"/>
        <v>-2.1820082118990891E-2</v>
      </c>
      <c r="EI7" s="72">
        <f t="shared" si="10"/>
        <v>-3.2851804108554705E-2</v>
      </c>
      <c r="EJ7" s="72">
        <f t="shared" si="10"/>
        <v>-4.2248984080819008E-2</v>
      </c>
      <c r="EK7" s="72">
        <f t="shared" si="10"/>
        <v>-3.2896520739196355E-2</v>
      </c>
      <c r="EL7" s="72">
        <f t="shared" si="10"/>
        <v>-1.0575431453482942E-2</v>
      </c>
      <c r="EM7" s="72">
        <f t="shared" ref="EM7:GB7" si="11">(+EM6/EA6)-1</f>
        <v>-1.9683079387843194E-2</v>
      </c>
      <c r="EN7" s="72">
        <f t="shared" si="11"/>
        <v>-2.313917046563263E-2</v>
      </c>
      <c r="EO7" s="72">
        <f t="shared" si="11"/>
        <v>-1.147180355423405E-2</v>
      </c>
      <c r="EP7" s="72">
        <f t="shared" si="11"/>
        <v>-6.1246709319295878E-4</v>
      </c>
      <c r="EQ7" s="72">
        <f t="shared" si="11"/>
        <v>2.1334694370439777E-2</v>
      </c>
      <c r="ER7" s="72">
        <f t="shared" si="11"/>
        <v>4.0317833574454065E-2</v>
      </c>
      <c r="ES7" s="72">
        <f t="shared" si="11"/>
        <v>3.6953712911568015E-2</v>
      </c>
      <c r="ET7" s="72">
        <f t="shared" si="11"/>
        <v>2.3913725315569678E-2</v>
      </c>
      <c r="EU7" s="72">
        <f t="shared" si="11"/>
        <v>3.1468769776908267E-2</v>
      </c>
      <c r="EV7" s="72">
        <f t="shared" si="11"/>
        <v>2.6674915054717419E-2</v>
      </c>
      <c r="EW7" s="72">
        <f t="shared" si="11"/>
        <v>3.4413790434563829E-2</v>
      </c>
      <c r="EX7" s="72">
        <f t="shared" si="11"/>
        <v>3.7579715663213609E-2</v>
      </c>
      <c r="EY7" s="72">
        <f t="shared" si="11"/>
        <v>5.4764251898175909E-2</v>
      </c>
      <c r="EZ7" s="72">
        <f t="shared" si="11"/>
        <v>-8.996090672934054E-2</v>
      </c>
      <c r="FA7" s="72">
        <f t="shared" si="11"/>
        <v>6.0753271856450741E-2</v>
      </c>
      <c r="FB7" s="72">
        <f t="shared" si="11"/>
        <v>4.332971295576904E-2</v>
      </c>
      <c r="FC7" s="72">
        <f t="shared" si="11"/>
        <v>2.058118080022342E-2</v>
      </c>
      <c r="FD7" s="72">
        <f t="shared" si="11"/>
        <v>6.0227652131774612E-3</v>
      </c>
      <c r="FE7" s="72">
        <f t="shared" si="11"/>
        <v>1.9813275982633938E-2</v>
      </c>
      <c r="FF7" s="72">
        <f t="shared" si="11"/>
        <v>-0.60317085113949587</v>
      </c>
      <c r="FG7" s="72">
        <f t="shared" si="11"/>
        <v>-0.36982437783263855</v>
      </c>
      <c r="FH7" s="72">
        <f t="shared" si="11"/>
        <v>-3.0853576152721107E-2</v>
      </c>
      <c r="FI7" s="72">
        <f t="shared" si="11"/>
        <v>-3.6837020326482395E-2</v>
      </c>
      <c r="FJ7" s="72">
        <f t="shared" si="11"/>
        <v>-6.3190966897475831E-2</v>
      </c>
      <c r="FK7" s="72">
        <f t="shared" si="11"/>
        <v>-6.4586490129718843E-2</v>
      </c>
      <c r="FL7" s="72">
        <f t="shared" si="11"/>
        <v>8.771286702893244E-2</v>
      </c>
      <c r="FM7" s="72">
        <f t="shared" si="11"/>
        <v>-6.5345014090801734E-2</v>
      </c>
      <c r="FN7" s="72">
        <f t="shared" si="11"/>
        <v>-5.5720346738579618E-2</v>
      </c>
      <c r="FO7" s="72">
        <f t="shared" si="11"/>
        <v>-4.8778232416399447E-2</v>
      </c>
      <c r="FP7" s="72">
        <f t="shared" si="11"/>
        <v>-6.4565145465003693E-2</v>
      </c>
      <c r="FQ7" s="72">
        <f t="shared" si="11"/>
        <v>-7.059961570213924E-2</v>
      </c>
      <c r="FR7" s="72">
        <f t="shared" si="11"/>
        <v>1.3784741897741588</v>
      </c>
      <c r="FS7" s="72">
        <f t="shared" si="11"/>
        <v>0.48691838543430155</v>
      </c>
      <c r="FT7" s="72">
        <f t="shared" si="11"/>
        <v>-4.0206076662821943E-2</v>
      </c>
      <c r="FU7" s="72">
        <f t="shared" si="11"/>
        <v>-5.4737137655320733E-2</v>
      </c>
      <c r="FV7" s="72">
        <f t="shared" si="11"/>
        <v>-5.9389453882618071E-2</v>
      </c>
      <c r="FW7" s="72">
        <f t="shared" si="11"/>
        <v>-5.1915707758888652E-2</v>
      </c>
      <c r="FX7" s="72">
        <f t="shared" si="11"/>
        <v>-5.3282975266577659E-2</v>
      </c>
      <c r="FY7" s="72">
        <f t="shared" si="11"/>
        <v>-5.0445006462612185E-2</v>
      </c>
      <c r="FZ7" s="72">
        <f t="shared" si="11"/>
        <v>-0.51869237092660736</v>
      </c>
      <c r="GA7" s="72">
        <f t="shared" si="11"/>
        <v>-0.10341492885149073</v>
      </c>
      <c r="GB7" s="72">
        <f t="shared" si="11"/>
        <v>-4.6940534560114155E-2</v>
      </c>
      <c r="GC7" s="143"/>
      <c r="GD7" s="113"/>
      <c r="GE7" s="198">
        <f t="shared" si="6"/>
        <v>0</v>
      </c>
      <c r="GF7" s="113"/>
      <c r="GG7" s="113"/>
      <c r="GH7" s="113"/>
    </row>
    <row r="8" spans="1:194" x14ac:dyDescent="0.2">
      <c r="A8" s="21" t="s">
        <v>11</v>
      </c>
      <c r="B8" s="17" t="s">
        <v>106</v>
      </c>
      <c r="C8" s="22">
        <v>3.3E-3</v>
      </c>
      <c r="D8" s="22">
        <f t="shared" ref="D8:AI8" si="12">(+D6/C6)-1</f>
        <v>-1.9068884576611156E-2</v>
      </c>
      <c r="E8" s="22">
        <f t="shared" si="12"/>
        <v>-4.958264178856675E-2</v>
      </c>
      <c r="F8" s="22">
        <f t="shared" si="12"/>
        <v>4.1440293117525506E-2</v>
      </c>
      <c r="G8" s="22">
        <f t="shared" si="12"/>
        <v>1.9187534363379832E-2</v>
      </c>
      <c r="H8" s="22">
        <f t="shared" si="12"/>
        <v>5.7522997179686453E-3</v>
      </c>
      <c r="I8" s="22">
        <f t="shared" si="12"/>
        <v>-9.6590925156992968E-3</v>
      </c>
      <c r="J8" s="22">
        <f t="shared" si="12"/>
        <v>-2.7392979605095347E-3</v>
      </c>
      <c r="K8" s="22">
        <f t="shared" si="12"/>
        <v>1.6910058999430433E-2</v>
      </c>
      <c r="L8" s="22">
        <f t="shared" si="12"/>
        <v>-6.3368597794466464E-3</v>
      </c>
      <c r="M8" s="22">
        <f t="shared" si="12"/>
        <v>8.6759660658684012E-3</v>
      </c>
      <c r="N8" s="22">
        <f t="shared" si="12"/>
        <v>2.6403084116087605E-2</v>
      </c>
      <c r="O8" s="22">
        <f t="shared" si="12"/>
        <v>-2.151645493799792E-2</v>
      </c>
      <c r="P8" s="22">
        <f t="shared" si="12"/>
        <v>-3.1166301858098766E-3</v>
      </c>
      <c r="Q8" s="22">
        <f t="shared" si="12"/>
        <v>-2.0642695306505088E-2</v>
      </c>
      <c r="R8" s="22">
        <f t="shared" si="12"/>
        <v>4.5795098072411999E-3</v>
      </c>
      <c r="S8" s="22">
        <f t="shared" si="12"/>
        <v>-2.2220630014401666E-2</v>
      </c>
      <c r="T8" s="22">
        <f t="shared" si="12"/>
        <v>-8.2693805129309128E-3</v>
      </c>
      <c r="U8" s="22">
        <f t="shared" si="12"/>
        <v>7.0957176737160843E-3</v>
      </c>
      <c r="V8" s="22">
        <f t="shared" si="12"/>
        <v>9.7949514228281576E-3</v>
      </c>
      <c r="W8" s="22">
        <f t="shared" si="12"/>
        <v>-9.3556776039095402E-3</v>
      </c>
      <c r="X8" s="22">
        <f t="shared" si="12"/>
        <v>-3.2728654869407237E-3</v>
      </c>
      <c r="Y8" s="22">
        <f t="shared" si="12"/>
        <v>9.6541410899313451E-3</v>
      </c>
      <c r="Z8" s="22">
        <f t="shared" si="12"/>
        <v>1.1920228564692215E-2</v>
      </c>
      <c r="AA8" s="22">
        <f t="shared" si="12"/>
        <v>-8.1362563226549112E-3</v>
      </c>
      <c r="AB8" s="22">
        <f t="shared" si="12"/>
        <v>-1.0598937940193398E-2</v>
      </c>
      <c r="AC8" s="22">
        <f t="shared" si="12"/>
        <v>-1.896858486225228E-3</v>
      </c>
      <c r="AD8" s="22">
        <f t="shared" si="12"/>
        <v>-4.1273333207932916E-3</v>
      </c>
      <c r="AE8" s="22">
        <f t="shared" si="12"/>
        <v>-7.4031045675831963E-3</v>
      </c>
      <c r="AF8" s="22">
        <f t="shared" si="12"/>
        <v>-5.5893943011087188E-5</v>
      </c>
      <c r="AG8" s="22">
        <f t="shared" si="12"/>
        <v>-1.6892027663428344E-2</v>
      </c>
      <c r="AH8" s="22">
        <f t="shared" si="12"/>
        <v>-1.3538106165498442E-2</v>
      </c>
      <c r="AI8" s="22">
        <f t="shared" si="12"/>
        <v>-2.9952808674397202E-3</v>
      </c>
      <c r="AJ8" s="22">
        <f t="shared" ref="AJ8:BO8" si="13">(+AJ6/AI6)-1</f>
        <v>-9.1627090725643345E-4</v>
      </c>
      <c r="AK8" s="22">
        <f t="shared" si="13"/>
        <v>4.5630611054496839E-3</v>
      </c>
      <c r="AL8" s="22">
        <f t="shared" si="13"/>
        <v>-1.467056479804163E-2</v>
      </c>
      <c r="AM8" s="22">
        <f t="shared" si="13"/>
        <v>-1.3388918022563034E-2</v>
      </c>
      <c r="AN8" s="22">
        <f t="shared" si="13"/>
        <v>1.3875765227799208E-2</v>
      </c>
      <c r="AO8" s="22">
        <f t="shared" si="13"/>
        <v>1.7448727962882105E-2</v>
      </c>
      <c r="AP8" s="22">
        <f t="shared" si="13"/>
        <v>3.1168376945760468E-3</v>
      </c>
      <c r="AQ8" s="22">
        <f t="shared" si="13"/>
        <v>-2.8600968064804722E-3</v>
      </c>
      <c r="AR8" s="22">
        <f t="shared" si="13"/>
        <v>2.5612951340385326E-2</v>
      </c>
      <c r="AS8" s="22">
        <f t="shared" si="13"/>
        <v>2.2330480730137214E-3</v>
      </c>
      <c r="AT8" s="22">
        <f t="shared" si="13"/>
        <v>-1.3902183631205767E-2</v>
      </c>
      <c r="AU8" s="22">
        <f t="shared" si="13"/>
        <v>1.0365260504301199E-2</v>
      </c>
      <c r="AV8" s="22">
        <f t="shared" si="13"/>
        <v>1.5368233208644222E-2</v>
      </c>
      <c r="AW8" s="22">
        <f t="shared" si="13"/>
        <v>2.1022606149849077E-2</v>
      </c>
      <c r="AX8" s="22">
        <f t="shared" si="13"/>
        <v>-1.6937864655918733E-2</v>
      </c>
      <c r="AY8" s="22">
        <f t="shared" si="13"/>
        <v>3.0336139110505034E-3</v>
      </c>
      <c r="AZ8" s="22">
        <f t="shared" si="13"/>
        <v>1.6380794173017188E-2</v>
      </c>
      <c r="BA8" s="22">
        <f t="shared" si="13"/>
        <v>-1.4615197189611351E-2</v>
      </c>
      <c r="BB8" s="22">
        <f t="shared" si="13"/>
        <v>4.3675534367926261E-3</v>
      </c>
      <c r="BC8" s="22">
        <f t="shared" si="13"/>
        <v>-1.2445280560620664E-2</v>
      </c>
      <c r="BD8" s="22">
        <f t="shared" si="13"/>
        <v>-5.1955621461211576E-3</v>
      </c>
      <c r="BE8" s="22">
        <f t="shared" si="13"/>
        <v>-6.7517210892810153E-3</v>
      </c>
      <c r="BF8" s="22">
        <f t="shared" si="13"/>
        <v>8.1192396418443558E-3</v>
      </c>
      <c r="BG8" s="22">
        <f t="shared" si="13"/>
        <v>-1.3457300613254342E-3</v>
      </c>
      <c r="BH8" s="22">
        <f t="shared" si="13"/>
        <v>1.3316552752358435E-2</v>
      </c>
      <c r="BI8" s="22">
        <f t="shared" si="13"/>
        <v>5.2050242328867125E-3</v>
      </c>
      <c r="BJ8" s="22">
        <f t="shared" si="13"/>
        <v>-7.0043959595350591E-3</v>
      </c>
      <c r="BK8" s="22">
        <f t="shared" si="13"/>
        <v>6.8780903883576272E-3</v>
      </c>
      <c r="BL8" s="22">
        <f t="shared" si="13"/>
        <v>-1.8017159663830107E-3</v>
      </c>
      <c r="BM8" s="22">
        <f t="shared" si="13"/>
        <v>-7.5339879758192785E-3</v>
      </c>
      <c r="BN8" s="22">
        <f t="shared" si="13"/>
        <v>2.0671602911086495E-3</v>
      </c>
      <c r="BO8" s="22">
        <f t="shared" si="13"/>
        <v>-5.0742719899151689E-3</v>
      </c>
      <c r="BP8" s="22">
        <f t="shared" ref="BP8:CU8" si="14">(+BP6/BO6)-1</f>
        <v>7.7076846447383662E-3</v>
      </c>
      <c r="BQ8" s="22">
        <f t="shared" si="14"/>
        <v>1.2620893762022911E-2</v>
      </c>
      <c r="BR8" s="22">
        <f t="shared" si="14"/>
        <v>7.8962192502434192E-3</v>
      </c>
      <c r="BS8" s="22">
        <f t="shared" si="14"/>
        <v>-1.0883309415229636E-2</v>
      </c>
      <c r="BT8" s="22">
        <f t="shared" si="14"/>
        <v>-7.0724196302227593E-3</v>
      </c>
      <c r="BU8" s="22">
        <f t="shared" si="14"/>
        <v>2.5926663539677097E-3</v>
      </c>
      <c r="BV8" s="22">
        <f t="shared" si="14"/>
        <v>-1.5802701515568174E-3</v>
      </c>
      <c r="BW8" s="22">
        <f t="shared" si="14"/>
        <v>3.3254808505136513E-3</v>
      </c>
      <c r="BX8" s="22">
        <f t="shared" si="14"/>
        <v>8.5659066250334259E-3</v>
      </c>
      <c r="BY8" s="22">
        <f t="shared" si="14"/>
        <v>-1.009692713642274E-2</v>
      </c>
      <c r="BZ8" s="22">
        <f t="shared" si="14"/>
        <v>2.2802923085594395E-2</v>
      </c>
      <c r="CA8" s="22">
        <f t="shared" si="14"/>
        <v>1.121842529627104E-2</v>
      </c>
      <c r="CB8" s="22">
        <f t="shared" si="14"/>
        <v>4.8523448009736292E-3</v>
      </c>
      <c r="CC8" s="22">
        <f t="shared" si="14"/>
        <v>1.1825942413051793E-2</v>
      </c>
      <c r="CD8" s="22">
        <f t="shared" si="14"/>
        <v>1.1965516011386512E-2</v>
      </c>
      <c r="CE8" s="22">
        <f t="shared" si="14"/>
        <v>-2.7486397846634425E-3</v>
      </c>
      <c r="CF8" s="22">
        <f t="shared" si="14"/>
        <v>8.9565062690140085E-3</v>
      </c>
      <c r="CG8" s="22">
        <f t="shared" si="14"/>
        <v>9.4236690913800381E-3</v>
      </c>
      <c r="CH8" s="22">
        <f t="shared" si="14"/>
        <v>5.9492849852227359E-3</v>
      </c>
      <c r="CI8" s="22">
        <f t="shared" si="14"/>
        <v>3.4766404668800099E-3</v>
      </c>
      <c r="CJ8" s="22">
        <f t="shared" si="14"/>
        <v>1.1872910846224549E-3</v>
      </c>
      <c r="CK8" s="22">
        <f t="shared" si="14"/>
        <v>1.0570434780321936E-2</v>
      </c>
      <c r="CL8" s="22">
        <f t="shared" si="14"/>
        <v>6.4215511112244439E-3</v>
      </c>
      <c r="CM8" s="22">
        <f t="shared" si="14"/>
        <v>-1.0539659406038404E-2</v>
      </c>
      <c r="CN8" s="22">
        <f t="shared" si="14"/>
        <v>1.7841423793718558E-3</v>
      </c>
      <c r="CO8" s="22">
        <f t="shared" si="14"/>
        <v>5.6189315256758299E-3</v>
      </c>
      <c r="CP8" s="22">
        <f t="shared" si="14"/>
        <v>3.2190289238398506E-5</v>
      </c>
      <c r="CQ8" s="22">
        <f t="shared" si="14"/>
        <v>-1.3418510183783483E-2</v>
      </c>
      <c r="CR8" s="22">
        <f t="shared" si="14"/>
        <v>1.1460644254580599E-2</v>
      </c>
      <c r="CS8" s="22">
        <f t="shared" si="14"/>
        <v>1.0038176550124289E-2</v>
      </c>
      <c r="CT8" s="22">
        <f t="shared" si="14"/>
        <v>-3.0699346131062288E-3</v>
      </c>
      <c r="CU8" s="22">
        <f t="shared" si="14"/>
        <v>-6.0147375800766456E-3</v>
      </c>
      <c r="CV8" s="22">
        <f t="shared" ref="CV8:EA8" si="15">(+CV6/CU6)-1</f>
        <v>-8.242555445751365E-3</v>
      </c>
      <c r="CW8" s="22">
        <f t="shared" si="15"/>
        <v>-7.2716335437750246E-4</v>
      </c>
      <c r="CX8" s="22">
        <f t="shared" si="15"/>
        <v>-8.7392075691584692E-3</v>
      </c>
      <c r="CY8" s="22">
        <f t="shared" si="15"/>
        <v>-8.5808717025488424E-3</v>
      </c>
      <c r="CZ8" s="22">
        <f t="shared" si="15"/>
        <v>-3.9539353300404034E-3</v>
      </c>
      <c r="DA8" s="22">
        <f t="shared" si="15"/>
        <v>-6.0008724550757453E-3</v>
      </c>
      <c r="DB8" s="22">
        <f t="shared" si="15"/>
        <v>-1.2369654366880534E-3</v>
      </c>
      <c r="DC8" s="22">
        <f t="shared" si="15"/>
        <v>3.4312981289073008E-3</v>
      </c>
      <c r="DD8" s="22">
        <f t="shared" si="15"/>
        <v>-1.8377837608879455E-3</v>
      </c>
      <c r="DE8" s="22">
        <f t="shared" si="15"/>
        <v>-1.8281798900878776E-3</v>
      </c>
      <c r="DF8" s="22">
        <f t="shared" si="15"/>
        <v>-6.9373902541089993E-3</v>
      </c>
      <c r="DG8" s="22">
        <f t="shared" si="15"/>
        <v>1.7615403364519278E-3</v>
      </c>
      <c r="DH8" s="22">
        <f t="shared" si="15"/>
        <v>1.0134365539883783E-2</v>
      </c>
      <c r="DI8" s="22">
        <f t="shared" si="15"/>
        <v>2.2027272773873063E-2</v>
      </c>
      <c r="DJ8" s="22">
        <f t="shared" si="15"/>
        <v>6.4976055243934905E-3</v>
      </c>
      <c r="DK8" s="22">
        <f t="shared" si="15"/>
        <v>1.0229724686710018E-3</v>
      </c>
      <c r="DL8" s="22">
        <f t="shared" si="15"/>
        <v>-1.0087468912406305E-2</v>
      </c>
      <c r="DM8" s="22">
        <f t="shared" si="15"/>
        <v>-7.2728046221874898E-3</v>
      </c>
      <c r="DN8" s="22">
        <f t="shared" si="15"/>
        <v>5.1322530217550177E-3</v>
      </c>
      <c r="DO8" s="22">
        <f t="shared" si="15"/>
        <v>2.0038369724256988E-2</v>
      </c>
      <c r="DP8" s="22">
        <f t="shared" si="15"/>
        <v>-1.3258861272632982E-2</v>
      </c>
      <c r="DQ8" s="22">
        <f t="shared" si="15"/>
        <v>-1.5562497806185127E-2</v>
      </c>
      <c r="DR8" s="22">
        <f t="shared" si="15"/>
        <v>2.1385703833742831E-4</v>
      </c>
      <c r="DS8" s="22">
        <f t="shared" si="15"/>
        <v>-1.4172560523775579E-2</v>
      </c>
      <c r="DT8" s="22">
        <f t="shared" si="15"/>
        <v>-2.0439410340901132E-3</v>
      </c>
      <c r="DU8" s="22">
        <f t="shared" si="15"/>
        <v>-8.2549376848858325E-3</v>
      </c>
      <c r="DV8" s="22">
        <f t="shared" si="15"/>
        <v>-4.9227005168068771E-3</v>
      </c>
      <c r="DW8" s="22">
        <f t="shared" si="15"/>
        <v>9.5232055992262588E-3</v>
      </c>
      <c r="DX8" s="22">
        <f t="shared" si="15"/>
        <v>1.2670333881572571E-2</v>
      </c>
      <c r="DY8" s="22">
        <f t="shared" si="15"/>
        <v>2.2886714179424228E-3</v>
      </c>
      <c r="DZ8" s="22">
        <f t="shared" si="15"/>
        <v>-9.5467457717541837E-3</v>
      </c>
      <c r="EA8" s="22">
        <f t="shared" si="15"/>
        <v>-1.3161304340439051E-2</v>
      </c>
      <c r="EB8" s="22">
        <f t="shared" ref="EB8:FG8" si="16">(+EB6/EA6)-1</f>
        <v>-6.1790140004149841E-3</v>
      </c>
      <c r="EC8" s="22">
        <f t="shared" si="16"/>
        <v>-8.7798897956929967E-3</v>
      </c>
      <c r="ED8" s="22">
        <f t="shared" si="16"/>
        <v>-2.4312752252174663E-3</v>
      </c>
      <c r="EE8" s="22">
        <f t="shared" si="16"/>
        <v>-1.3145506728491907E-2</v>
      </c>
      <c r="EF8" s="22">
        <f t="shared" si="16"/>
        <v>-4.8764914201604448E-4</v>
      </c>
      <c r="EG8" s="22">
        <f t="shared" si="16"/>
        <v>-2.7998827009662053E-3</v>
      </c>
      <c r="EH8" s="22">
        <f t="shared" si="16"/>
        <v>1.0454288597709693E-2</v>
      </c>
      <c r="EI8" s="22">
        <f t="shared" si="16"/>
        <v>-1.8619998651315806E-3</v>
      </c>
      <c r="EJ8" s="22">
        <f t="shared" si="16"/>
        <v>2.8308434906640922E-3</v>
      </c>
      <c r="EK8" s="22">
        <f t="shared" si="16"/>
        <v>1.207604611277735E-2</v>
      </c>
      <c r="EL8" s="22">
        <f t="shared" si="16"/>
        <v>1.331326455294457E-2</v>
      </c>
      <c r="EM8" s="22">
        <f t="shared" si="16"/>
        <v>-2.2245149328515179E-2</v>
      </c>
      <c r="EN8" s="22">
        <f t="shared" si="16"/>
        <v>-9.6827134372136081E-3</v>
      </c>
      <c r="EO8" s="22">
        <f t="shared" si="16"/>
        <v>3.0589805592817765E-3</v>
      </c>
      <c r="EP8" s="22">
        <f t="shared" si="16"/>
        <v>8.5273746790450744E-3</v>
      </c>
      <c r="EQ8" s="22">
        <f t="shared" si="16"/>
        <v>8.5264215193472381E-3</v>
      </c>
      <c r="ER8" s="22">
        <f t="shared" si="16"/>
        <v>1.8089886896906382E-2</v>
      </c>
      <c r="ES8" s="22">
        <f t="shared" si="16"/>
        <v>-6.0245717444209479E-3</v>
      </c>
      <c r="ET8" s="22">
        <f t="shared" si="16"/>
        <v>-2.2524612075836004E-3</v>
      </c>
      <c r="EU8" s="22">
        <f t="shared" si="16"/>
        <v>5.5028559651253417E-3</v>
      </c>
      <c r="EV8" s="22">
        <f t="shared" si="16"/>
        <v>-1.8299135923314225E-3</v>
      </c>
      <c r="EW8" s="22">
        <f t="shared" si="16"/>
        <v>1.9704878064298326E-2</v>
      </c>
      <c r="EX8" s="22">
        <f t="shared" si="16"/>
        <v>1.6414609545093217E-2</v>
      </c>
      <c r="EY8" s="22">
        <f t="shared" si="16"/>
        <v>-6.0514406364226003E-3</v>
      </c>
      <c r="EZ8" s="22">
        <f t="shared" si="16"/>
        <v>-0.14556504556161232</v>
      </c>
      <c r="FA8" s="22">
        <f t="shared" si="16"/>
        <v>0.16917844888319</v>
      </c>
      <c r="FB8" s="22">
        <f t="shared" si="16"/>
        <v>-8.0383400652677128E-3</v>
      </c>
      <c r="FC8" s="22">
        <f t="shared" si="16"/>
        <v>-1.3463267305534155E-2</v>
      </c>
      <c r="FD8" s="22">
        <f t="shared" si="16"/>
        <v>3.5670091903114987E-3</v>
      </c>
      <c r="FE8" s="22">
        <f t="shared" si="16"/>
        <v>7.6007947203520221E-3</v>
      </c>
      <c r="FF8" s="22">
        <f t="shared" si="16"/>
        <v>-0.61175705796224633</v>
      </c>
      <c r="FG8" s="22">
        <f t="shared" si="16"/>
        <v>0.5967662397492477</v>
      </c>
      <c r="FH8" s="22">
        <f t="shared" ref="FH8:GB8" si="17">(+FH6/FG6)-1</f>
        <v>0.5350847217895196</v>
      </c>
      <c r="FI8" s="22">
        <f t="shared" si="17"/>
        <v>1.3409289429312965E-2</v>
      </c>
      <c r="FJ8" s="22">
        <f t="shared" si="17"/>
        <v>-1.1396401549839452E-2</v>
      </c>
      <c r="FK8" s="22">
        <f t="shared" si="17"/>
        <v>-7.5320821089461809E-3</v>
      </c>
      <c r="FL8" s="22">
        <f t="shared" si="17"/>
        <v>-6.4502124725610566E-3</v>
      </c>
      <c r="FM8" s="22">
        <f t="shared" si="17"/>
        <v>4.6571110730357912E-3</v>
      </c>
      <c r="FN8" s="22">
        <f t="shared" si="17"/>
        <v>2.1764462965068176E-3</v>
      </c>
      <c r="FO8" s="22">
        <f t="shared" si="17"/>
        <v>-6.2104892140643075E-3</v>
      </c>
      <c r="FP8" s="22">
        <f t="shared" si="17"/>
        <v>-1.308864951352795E-2</v>
      </c>
      <c r="FQ8" s="22">
        <f t="shared" si="17"/>
        <v>1.1007835467502503E-3</v>
      </c>
      <c r="FR8" s="22">
        <f t="shared" si="17"/>
        <v>-6.4284106183070122E-3</v>
      </c>
      <c r="FS8" s="22">
        <f t="shared" si="17"/>
        <v>-1.7713501657155017E-3</v>
      </c>
      <c r="FT8" s="22">
        <f t="shared" si="17"/>
        <v>-9.1150918475053633E-3</v>
      </c>
      <c r="FU8" s="22">
        <f t="shared" si="17"/>
        <v>-1.9334959718081413E-3</v>
      </c>
      <c r="FV8" s="22">
        <f t="shared" si="17"/>
        <v>-1.6262028611528812E-2</v>
      </c>
      <c r="FW8" s="22">
        <f t="shared" si="17"/>
        <v>3.5370365529141523E-4</v>
      </c>
      <c r="FX8" s="22">
        <f t="shared" si="17"/>
        <v>-7.883047456617609E-3</v>
      </c>
      <c r="FY8" s="22">
        <f t="shared" si="17"/>
        <v>7.6687665787664727E-3</v>
      </c>
      <c r="FZ8" s="22">
        <f t="shared" si="17"/>
        <v>-0.49201976445487727</v>
      </c>
      <c r="GA8" s="22">
        <f t="shared" si="17"/>
        <v>0.85124187819342256</v>
      </c>
      <c r="GB8" s="22">
        <f t="shared" si="17"/>
        <v>4.9075246062618705E-2</v>
      </c>
      <c r="GC8" s="143"/>
      <c r="GD8" s="113"/>
      <c r="GE8" s="198">
        <f t="shared" si="6"/>
        <v>0</v>
      </c>
      <c r="GF8" s="113"/>
      <c r="GG8" s="113"/>
      <c r="GH8" s="113"/>
    </row>
    <row r="9" spans="1:194" x14ac:dyDescent="0.2">
      <c r="A9" s="13" t="s">
        <v>84</v>
      </c>
      <c r="B9" s="14" t="s">
        <v>26</v>
      </c>
      <c r="C9" s="15">
        <v>8102.7265199999993</v>
      </c>
      <c r="D9" s="15">
        <v>7122.9516099999992</v>
      </c>
      <c r="E9" s="15">
        <v>7848.4576199999992</v>
      </c>
      <c r="F9" s="15">
        <v>7528.4155899999996</v>
      </c>
      <c r="G9" s="15">
        <v>7804.7089499999993</v>
      </c>
      <c r="H9" s="15">
        <v>7656.5819099999981</v>
      </c>
      <c r="I9" s="15">
        <v>7880.0855599999986</v>
      </c>
      <c r="J9" s="15">
        <v>8041.4885899999999</v>
      </c>
      <c r="K9" s="15">
        <v>7864.0318599999991</v>
      </c>
      <c r="L9" s="15">
        <v>8135.8353499999994</v>
      </c>
      <c r="M9" s="15">
        <v>7893.8975499999997</v>
      </c>
      <c r="N9" s="15">
        <v>8455.2565199999972</v>
      </c>
      <c r="O9" s="15">
        <v>8242.3642799999998</v>
      </c>
      <c r="P9" s="15">
        <v>7730.92767</v>
      </c>
      <c r="Q9" s="15">
        <v>8211.6970499999989</v>
      </c>
      <c r="R9" s="15">
        <v>7852.6120199999996</v>
      </c>
      <c r="S9" s="15">
        <v>8039.5875000000015</v>
      </c>
      <c r="T9" s="15">
        <v>7787.1550800000005</v>
      </c>
      <c r="U9" s="15">
        <v>8053.2904800000015</v>
      </c>
      <c r="V9" s="15">
        <v>8268.7309530000002</v>
      </c>
      <c r="W9" s="15">
        <v>8015.0588800000005</v>
      </c>
      <c r="X9" s="15">
        <v>8302.2199699999983</v>
      </c>
      <c r="Y9" s="15">
        <v>8284.3978799999986</v>
      </c>
      <c r="Z9" s="15">
        <v>8783.1026399999973</v>
      </c>
      <c r="AA9" s="15">
        <v>8816.9989799999985</v>
      </c>
      <c r="AB9" s="15">
        <v>7874.6277199999995</v>
      </c>
      <c r="AC9" s="15">
        <v>8667.3610000000008</v>
      </c>
      <c r="AD9" s="15">
        <v>8474.2909580000014</v>
      </c>
      <c r="AE9" s="15">
        <v>8839.8026899999986</v>
      </c>
      <c r="AF9" s="15">
        <v>8650.6560800000007</v>
      </c>
      <c r="AG9" s="15">
        <v>8764.6469899999975</v>
      </c>
      <c r="AH9" s="15">
        <v>8683.0200099999984</v>
      </c>
      <c r="AI9" s="15">
        <v>8401.1449599999996</v>
      </c>
      <c r="AJ9" s="15">
        <v>8614.8167999999987</v>
      </c>
      <c r="AK9" s="15">
        <v>8388.7212400000008</v>
      </c>
      <c r="AL9" s="15">
        <v>8591.7962699999989</v>
      </c>
      <c r="AM9" s="15">
        <v>8479.0414199999996</v>
      </c>
      <c r="AN9" s="15">
        <v>7744.1734299999998</v>
      </c>
      <c r="AO9" s="15">
        <v>8792.4990699999998</v>
      </c>
      <c r="AP9" s="15">
        <v>8545.2927600000021</v>
      </c>
      <c r="AQ9" s="15">
        <v>8706.0258099999992</v>
      </c>
      <c r="AR9" s="15">
        <v>8591.5758799999985</v>
      </c>
      <c r="AS9" s="15">
        <v>8895.6011099999996</v>
      </c>
      <c r="AT9" s="15">
        <v>9728.71515</v>
      </c>
      <c r="AU9" s="15">
        <v>9550.7193800000005</v>
      </c>
      <c r="AV9" s="15">
        <v>10124.677879999999</v>
      </c>
      <c r="AW9" s="15">
        <v>10033.555009</v>
      </c>
      <c r="AX9" s="15">
        <v>10752.14545</v>
      </c>
      <c r="AY9" s="15">
        <v>11001.720410000002</v>
      </c>
      <c r="AZ9" s="15">
        <v>10195.065279999999</v>
      </c>
      <c r="BA9" s="15">
        <v>11091.723860000002</v>
      </c>
      <c r="BB9" s="15">
        <v>10750.623460000001</v>
      </c>
      <c r="BC9" s="15">
        <v>11077.569360000003</v>
      </c>
      <c r="BD9" s="15">
        <v>10681.815259999999</v>
      </c>
      <c r="BE9" s="15">
        <v>10946.920680000001</v>
      </c>
      <c r="BF9" s="15">
        <v>11077.111570000001</v>
      </c>
      <c r="BG9" s="15">
        <v>10582.945830000001</v>
      </c>
      <c r="BH9" s="15">
        <v>11094.758440000001</v>
      </c>
      <c r="BI9" s="15">
        <v>10814.678000000004</v>
      </c>
      <c r="BJ9" s="15">
        <v>11212.822</v>
      </c>
      <c r="BK9" s="15">
        <v>11233.854180000002</v>
      </c>
      <c r="BL9" s="15">
        <v>10493.915979999998</v>
      </c>
      <c r="BM9" s="15">
        <v>11100.13581</v>
      </c>
      <c r="BN9" s="15">
        <v>10789.083729</v>
      </c>
      <c r="BO9" s="15">
        <v>11094.482010000002</v>
      </c>
      <c r="BP9" s="15">
        <v>10893.77756</v>
      </c>
      <c r="BQ9" s="15">
        <v>11516.445129999996</v>
      </c>
      <c r="BR9" s="15">
        <v>11587.123527999996</v>
      </c>
      <c r="BS9" s="15">
        <v>11119.843489999997</v>
      </c>
      <c r="BT9" s="15">
        <v>11407.768610000003</v>
      </c>
      <c r="BU9" s="15">
        <v>11066.73293</v>
      </c>
      <c r="BV9" s="15">
        <v>11352.919180000003</v>
      </c>
      <c r="BW9" s="15">
        <f t="shared" ref="BW9:CN9" si="18">+BW11+BW12</f>
        <v>11590.084079999999</v>
      </c>
      <c r="BX9" s="15">
        <f t="shared" si="18"/>
        <v>10611.1494</v>
      </c>
      <c r="BY9" s="15">
        <f t="shared" si="18"/>
        <v>11646.946819999999</v>
      </c>
      <c r="BZ9" s="15">
        <f t="shared" si="18"/>
        <v>11515.94074</v>
      </c>
      <c r="CA9" s="15">
        <f t="shared" si="18"/>
        <v>12087.80466</v>
      </c>
      <c r="CB9" s="15">
        <f t="shared" si="18"/>
        <v>11722.07116</v>
      </c>
      <c r="CC9" s="15">
        <f t="shared" si="18"/>
        <v>12377.064120000003</v>
      </c>
      <c r="CD9" s="15">
        <f t="shared" si="18"/>
        <v>12665.66743</v>
      </c>
      <c r="CE9" s="15">
        <f t="shared" si="18"/>
        <v>12261.618579999998</v>
      </c>
      <c r="CF9" s="15">
        <f t="shared" si="18"/>
        <v>12793.083440000002</v>
      </c>
      <c r="CG9" s="15">
        <f t="shared" si="18"/>
        <v>12554.933660000001</v>
      </c>
      <c r="CH9" s="15">
        <f t="shared" si="18"/>
        <v>13095.072720000002</v>
      </c>
      <c r="CI9" s="15">
        <f t="shared" si="18"/>
        <v>13208.580580000002</v>
      </c>
      <c r="CJ9" s="15">
        <f t="shared" si="18"/>
        <v>11950.175869999995</v>
      </c>
      <c r="CK9" s="15">
        <f t="shared" si="18"/>
        <v>13424.728370000001</v>
      </c>
      <c r="CL9" s="15">
        <f t="shared" si="18"/>
        <v>13113.69961</v>
      </c>
      <c r="CM9" s="15">
        <f t="shared" si="18"/>
        <v>13349.16548</v>
      </c>
      <c r="CN9" s="15">
        <f t="shared" si="18"/>
        <v>12960.885581000002</v>
      </c>
      <c r="CO9" s="15">
        <v>13509.748779999982</v>
      </c>
      <c r="CP9" s="15">
        <f t="shared" ref="CP9:DS9" si="19">+CP11+CP12</f>
        <v>13476.322980000001</v>
      </c>
      <c r="CQ9" s="15">
        <f t="shared" si="19"/>
        <v>12872.354120000004</v>
      </c>
      <c r="CR9" s="15">
        <f t="shared" si="19"/>
        <v>13468.883439999998</v>
      </c>
      <c r="CS9" s="15">
        <f t="shared" si="19"/>
        <v>13123.56925</v>
      </c>
      <c r="CT9" s="15">
        <f t="shared" si="19"/>
        <v>13522.403810000002</v>
      </c>
      <c r="CU9" s="15">
        <f t="shared" si="19"/>
        <v>13370.739959999999</v>
      </c>
      <c r="CV9" s="15">
        <f t="shared" si="19"/>
        <v>11883.073140000002</v>
      </c>
      <c r="CW9" s="15">
        <f t="shared" si="19"/>
        <v>13247.67498</v>
      </c>
      <c r="CX9" s="15">
        <f t="shared" si="19"/>
        <v>12753.024460000001</v>
      </c>
      <c r="CY9" s="15">
        <f t="shared" si="19"/>
        <v>13130.76038</v>
      </c>
      <c r="CZ9" s="15">
        <f t="shared" si="19"/>
        <v>12656.652180000003</v>
      </c>
      <c r="DA9" s="15">
        <f t="shared" si="19"/>
        <v>13005.086580000003</v>
      </c>
      <c r="DB9" s="15">
        <f t="shared" si="19"/>
        <v>13013.447460000003</v>
      </c>
      <c r="DC9" s="15">
        <f t="shared" si="19"/>
        <v>12640.859350000002</v>
      </c>
      <c r="DD9" s="15">
        <f t="shared" si="19"/>
        <v>13101.883809999999</v>
      </c>
      <c r="DE9" s="15">
        <f t="shared" si="19"/>
        <v>12597.972530000001</v>
      </c>
      <c r="DF9" s="15">
        <f t="shared" si="19"/>
        <v>12906.449350000003</v>
      </c>
      <c r="DG9" s="15">
        <f t="shared" si="19"/>
        <v>12910.767049999997</v>
      </c>
      <c r="DH9" s="15">
        <f t="shared" si="19"/>
        <v>12256.298829999998</v>
      </c>
      <c r="DI9" s="15">
        <f t="shared" si="19"/>
        <v>13515.672770000003</v>
      </c>
      <c r="DJ9" s="15">
        <f t="shared" si="19"/>
        <v>13197.507300000001</v>
      </c>
      <c r="DK9" s="15">
        <f t="shared" si="19"/>
        <v>13529.415430000001</v>
      </c>
      <c r="DL9" s="15">
        <f t="shared" si="19"/>
        <v>12944.68275</v>
      </c>
      <c r="DM9" s="15">
        <f t="shared" si="19"/>
        <v>13267.101309999998</v>
      </c>
      <c r="DN9" s="15">
        <f t="shared" si="19"/>
        <v>13357.514730999999</v>
      </c>
      <c r="DO9" s="15">
        <f t="shared" si="19"/>
        <v>13262.68707</v>
      </c>
      <c r="DP9" s="15">
        <f t="shared" si="19"/>
        <v>13582.10061</v>
      </c>
      <c r="DQ9" s="15">
        <f t="shared" si="19"/>
        <v>12921.56768</v>
      </c>
      <c r="DR9" s="15">
        <f t="shared" si="19"/>
        <v>13373.052770000002</v>
      </c>
      <c r="DS9" s="15">
        <f t="shared" si="19"/>
        <v>13239.032150000003</v>
      </c>
      <c r="DT9" s="15">
        <v>11893.742759999981</v>
      </c>
      <c r="DU9" s="15">
        <f>+DU11+DU12</f>
        <v>13005.735379999998</v>
      </c>
      <c r="DV9" s="15">
        <f>+DV11+DV12</f>
        <v>12499.705450000001</v>
      </c>
      <c r="DW9" s="15">
        <f>+DW11+DW12</f>
        <v>13066.42849</v>
      </c>
      <c r="DX9" s="15">
        <f>+DX11+DX12</f>
        <v>12705.158210000001</v>
      </c>
      <c r="DY9" s="15">
        <f>+DY11+DY12</f>
        <v>13100.45255</v>
      </c>
      <c r="DZ9" s="15">
        <v>12993.561630000015</v>
      </c>
      <c r="EA9" s="15">
        <f t="shared" ref="EA9:FN9" si="20">+EA11+EA12</f>
        <v>12410.658359999999</v>
      </c>
      <c r="EB9" s="15">
        <f t="shared" si="20"/>
        <v>12670.742080000002</v>
      </c>
      <c r="EC9" s="15">
        <f t="shared" si="20"/>
        <v>12068.14855</v>
      </c>
      <c r="ED9" s="15">
        <f t="shared" si="20"/>
        <v>12438.749730000005</v>
      </c>
      <c r="EE9" s="15">
        <f t="shared" si="20"/>
        <v>12226.42059</v>
      </c>
      <c r="EF9" s="15">
        <f t="shared" si="20"/>
        <v>11046.691739999998</v>
      </c>
      <c r="EG9" s="15">
        <f t="shared" si="20"/>
        <v>12290.398939999997</v>
      </c>
      <c r="EH9" s="15">
        <f t="shared" si="20"/>
        <v>12008.164740000002</v>
      </c>
      <c r="EI9" s="15">
        <f t="shared" si="20"/>
        <v>12365.018080000002</v>
      </c>
      <c r="EJ9" s="15">
        <f t="shared" si="20"/>
        <v>11967.882926999997</v>
      </c>
      <c r="EK9" s="15">
        <f t="shared" si="20"/>
        <v>12587.971289999998</v>
      </c>
      <c r="EL9" s="15">
        <f t="shared" si="20"/>
        <v>12804.631489999998</v>
      </c>
      <c r="EM9" s="15">
        <f t="shared" si="20"/>
        <v>12078.148450000001</v>
      </c>
      <c r="EN9" s="15">
        <f t="shared" si="20"/>
        <v>12355.955019999999</v>
      </c>
      <c r="EO9" s="15">
        <f t="shared" si="20"/>
        <v>12026.7976</v>
      </c>
      <c r="EP9" s="15">
        <f t="shared" si="20"/>
        <v>12595.297290000002</v>
      </c>
      <c r="EQ9" s="15">
        <f t="shared" si="20"/>
        <v>12691.337280000002</v>
      </c>
      <c r="ER9" s="15">
        <f t="shared" si="20"/>
        <v>11652.047189999997</v>
      </c>
      <c r="ES9" s="15">
        <f t="shared" si="20"/>
        <v>12918.318260000002</v>
      </c>
      <c r="ET9" s="15">
        <f t="shared" si="20"/>
        <v>12488.383610000003</v>
      </c>
      <c r="EU9" s="15">
        <f t="shared" si="20"/>
        <v>12949.724450000003</v>
      </c>
      <c r="EV9" s="15">
        <f t="shared" si="20"/>
        <v>12491.169250000001</v>
      </c>
      <c r="EW9" s="15">
        <f t="shared" si="20"/>
        <v>13241.712608999997</v>
      </c>
      <c r="EX9" s="15">
        <f t="shared" si="20"/>
        <v>13571.756723</v>
      </c>
      <c r="EY9" s="15">
        <f t="shared" si="20"/>
        <v>13030.017076000002</v>
      </c>
      <c r="EZ9" s="15">
        <f t="shared" si="20"/>
        <v>11579.630626</v>
      </c>
      <c r="FA9" s="15">
        <f t="shared" si="20"/>
        <v>12987.250759</v>
      </c>
      <c r="FB9" s="15">
        <f t="shared" si="20"/>
        <v>13256.690256000002</v>
      </c>
      <c r="FC9" s="15">
        <f t="shared" si="20"/>
        <v>13081.055859999999</v>
      </c>
      <c r="FD9" s="15">
        <f t="shared" si="20"/>
        <v>12287.252930000001</v>
      </c>
      <c r="FE9" s="15">
        <f t="shared" si="20"/>
        <v>13297.67843</v>
      </c>
      <c r="FF9" s="15">
        <f t="shared" si="20"/>
        <v>4776.0902600000009</v>
      </c>
      <c r="FG9" s="15">
        <f t="shared" si="20"/>
        <v>8080.3494199999996</v>
      </c>
      <c r="FH9" s="15">
        <f t="shared" si="20"/>
        <v>12477.125129999999</v>
      </c>
      <c r="FI9" s="15">
        <f t="shared" si="20"/>
        <v>12953.668779999998</v>
      </c>
      <c r="FJ9" s="15">
        <f t="shared" si="20"/>
        <v>12807.401460000003</v>
      </c>
      <c r="FK9" s="15">
        <f t="shared" si="20"/>
        <v>12285.430160000002</v>
      </c>
      <c r="FL9" s="15">
        <f t="shared" si="20"/>
        <v>12646.308340000001</v>
      </c>
      <c r="FM9" s="15">
        <f t="shared" si="20"/>
        <v>12238.615329999999</v>
      </c>
      <c r="FN9" s="15">
        <f t="shared" si="20"/>
        <v>12719.9198</v>
      </c>
      <c r="FO9" s="15">
        <v>12623.39984</v>
      </c>
      <c r="FP9" s="15">
        <v>11141.763050000001</v>
      </c>
      <c r="FQ9" s="15">
        <v>12312.105910000002</v>
      </c>
      <c r="FR9" s="15">
        <v>11796.443870000003</v>
      </c>
      <c r="FS9" s="15">
        <v>12199.50295</v>
      </c>
      <c r="FT9" s="15">
        <v>11688.309850000001</v>
      </c>
      <c r="FU9" s="15">
        <v>11979.424660000001</v>
      </c>
      <c r="FV9" s="15">
        <f>+FV10</f>
        <v>11797.999416999999</v>
      </c>
      <c r="FW9" s="15">
        <f>+FW10</f>
        <v>11442.389889999999</v>
      </c>
      <c r="FX9" s="15">
        <v>11705.009610000001</v>
      </c>
      <c r="FY9" s="15">
        <v>11429.771289999999</v>
      </c>
      <c r="FZ9" s="15">
        <v>5882.8187699999999</v>
      </c>
      <c r="GA9" s="15">
        <v>11007.063320000005</v>
      </c>
      <c r="GB9" s="15">
        <v>10423.60187</v>
      </c>
      <c r="GC9" s="143">
        <f t="shared" si="5"/>
        <v>1627895.8152320008</v>
      </c>
      <c r="GD9" s="198">
        <v>1627895.8152319996</v>
      </c>
      <c r="GE9" s="198">
        <f t="shared" si="6"/>
        <v>0</v>
      </c>
      <c r="GF9" s="113"/>
      <c r="GG9" s="113"/>
      <c r="GH9" s="113"/>
    </row>
    <row r="10" spans="1:194" x14ac:dyDescent="0.2">
      <c r="A10" s="13"/>
      <c r="B10" s="17" t="s">
        <v>102</v>
      </c>
      <c r="C10" s="18">
        <v>5300.4800999999998</v>
      </c>
      <c r="D10" s="18">
        <v>4748.9124599999986</v>
      </c>
      <c r="E10" s="18">
        <v>5268.5982599999998</v>
      </c>
      <c r="F10" s="18">
        <v>5069.9310400000004</v>
      </c>
      <c r="G10" s="18">
        <v>5173.5932199999988</v>
      </c>
      <c r="H10" s="18">
        <v>5091.9067999999988</v>
      </c>
      <c r="I10" s="18">
        <v>5205.0001699999984</v>
      </c>
      <c r="J10" s="18">
        <v>5307.6545700000006</v>
      </c>
      <c r="K10" s="18">
        <v>5171.8059899999989</v>
      </c>
      <c r="L10" s="18">
        <v>5315.3160399999988</v>
      </c>
      <c r="M10" s="18">
        <v>5074.1772499999997</v>
      </c>
      <c r="N10" s="18">
        <v>5423.8298699999978</v>
      </c>
      <c r="O10" s="18">
        <v>5318.6391399999993</v>
      </c>
      <c r="P10" s="18">
        <v>5002.6371600000002</v>
      </c>
      <c r="Q10" s="18">
        <v>5280.036939999999</v>
      </c>
      <c r="R10" s="18">
        <v>5065.0806700000003</v>
      </c>
      <c r="S10" s="18">
        <v>5145.4614500000007</v>
      </c>
      <c r="T10" s="18">
        <v>4962.9473499999995</v>
      </c>
      <c r="U10" s="18">
        <v>5178.7582900000007</v>
      </c>
      <c r="V10" s="18">
        <v>5297.5259930000011</v>
      </c>
      <c r="W10" s="18">
        <v>5169.7681300000004</v>
      </c>
      <c r="X10" s="18">
        <v>5402.2439799999984</v>
      </c>
      <c r="Y10" s="18">
        <v>5291.0117999999993</v>
      </c>
      <c r="Z10" s="18">
        <v>5707.9467199999972</v>
      </c>
      <c r="AA10" s="18">
        <v>5658.358589999998</v>
      </c>
      <c r="AB10" s="18">
        <v>5079.3365299999996</v>
      </c>
      <c r="AC10" s="18">
        <v>5554.7837499999996</v>
      </c>
      <c r="AD10" s="18">
        <v>5446.7901600000005</v>
      </c>
      <c r="AE10" s="18">
        <v>5759.2615999999998</v>
      </c>
      <c r="AF10" s="18">
        <v>5666.2638100000004</v>
      </c>
      <c r="AG10" s="18">
        <v>5731.2091199999986</v>
      </c>
      <c r="AH10" s="18">
        <v>5667.144199999997</v>
      </c>
      <c r="AI10" s="18">
        <v>5416.5213399999993</v>
      </c>
      <c r="AJ10" s="18">
        <v>5593.7877999999992</v>
      </c>
      <c r="AK10" s="18">
        <v>4001.64084</v>
      </c>
      <c r="AL10" s="18">
        <v>4003.364</v>
      </c>
      <c r="AM10" s="18">
        <v>4004.6508200000003</v>
      </c>
      <c r="AN10" s="18">
        <v>3639.9888300000002</v>
      </c>
      <c r="AO10" s="18">
        <v>4150.6819100000002</v>
      </c>
      <c r="AP10" s="18">
        <v>4016.4205700000011</v>
      </c>
      <c r="AQ10" s="18">
        <v>4156.3119899999992</v>
      </c>
      <c r="AR10" s="18">
        <v>4112.9364399999995</v>
      </c>
      <c r="AS10" s="18">
        <v>4334.8269199999995</v>
      </c>
      <c r="AT10" s="18">
        <v>4260.0475300000016</v>
      </c>
      <c r="AU10" s="18">
        <v>4084.2147700000014</v>
      </c>
      <c r="AV10" s="18">
        <v>4313.9271999999992</v>
      </c>
      <c r="AW10" s="18">
        <v>4188.3900189999995</v>
      </c>
      <c r="AX10" s="18">
        <v>4413.4039099999991</v>
      </c>
      <c r="AY10" s="18">
        <v>4615.4795100000028</v>
      </c>
      <c r="AZ10" s="18">
        <v>4318.5145199999997</v>
      </c>
      <c r="BA10" s="18">
        <v>4676.194770000001</v>
      </c>
      <c r="BB10" s="18">
        <v>4523.7894600000009</v>
      </c>
      <c r="BC10" s="18">
        <v>4670.4453400000039</v>
      </c>
      <c r="BD10" s="18">
        <v>4471.3320999999996</v>
      </c>
      <c r="BE10" s="18">
        <v>4621.7755500000003</v>
      </c>
      <c r="BF10" s="18">
        <v>4702.4737400000004</v>
      </c>
      <c r="BG10" s="18">
        <v>4584.1287600000005</v>
      </c>
      <c r="BH10" s="18">
        <v>4698.9898000000012</v>
      </c>
      <c r="BI10" s="18">
        <v>4628.4321000000036</v>
      </c>
      <c r="BJ10" s="18">
        <v>4785.7549500000005</v>
      </c>
      <c r="BK10" s="18">
        <v>4884.8492200000019</v>
      </c>
      <c r="BL10" s="18">
        <v>4597.8379199999981</v>
      </c>
      <c r="BM10" s="18">
        <v>4938.9109700000008</v>
      </c>
      <c r="BN10" s="18">
        <v>4783.5006100000001</v>
      </c>
      <c r="BO10" s="18">
        <v>4932.7240900000015</v>
      </c>
      <c r="BP10" s="18">
        <v>4778.6904000000004</v>
      </c>
      <c r="BQ10" s="18">
        <v>4957.4766999999965</v>
      </c>
      <c r="BR10" s="18">
        <v>5072.2478099999971</v>
      </c>
      <c r="BS10" s="18">
        <v>4783.1638199999989</v>
      </c>
      <c r="BT10" s="18">
        <v>4900.3708900000001</v>
      </c>
      <c r="BU10" s="18">
        <v>4708.3135399999992</v>
      </c>
      <c r="BV10" s="18">
        <v>4919.5703400000039</v>
      </c>
      <c r="BW10" s="18">
        <v>0</v>
      </c>
      <c r="BX10" s="18">
        <v>0</v>
      </c>
      <c r="BY10" s="18">
        <v>0</v>
      </c>
      <c r="BZ10" s="18">
        <v>0</v>
      </c>
      <c r="CA10" s="18">
        <v>0</v>
      </c>
      <c r="CB10" s="18">
        <v>0</v>
      </c>
      <c r="CC10" s="18">
        <v>0</v>
      </c>
      <c r="CD10" s="18">
        <v>0</v>
      </c>
      <c r="CE10" s="18">
        <v>0</v>
      </c>
      <c r="CF10" s="18">
        <v>0</v>
      </c>
      <c r="CG10" s="18">
        <v>0</v>
      </c>
      <c r="CH10" s="18">
        <v>0</v>
      </c>
      <c r="CI10" s="18">
        <v>0</v>
      </c>
      <c r="CJ10" s="18">
        <v>0</v>
      </c>
      <c r="CK10" s="18">
        <v>0</v>
      </c>
      <c r="CL10" s="18">
        <v>0</v>
      </c>
      <c r="CM10" s="18">
        <v>0</v>
      </c>
      <c r="CN10" s="18">
        <v>0</v>
      </c>
      <c r="CO10" s="18">
        <v>0</v>
      </c>
      <c r="CP10" s="18">
        <v>0</v>
      </c>
      <c r="CQ10" s="18">
        <v>0</v>
      </c>
      <c r="CR10" s="18">
        <v>0</v>
      </c>
      <c r="CS10" s="18">
        <v>0</v>
      </c>
      <c r="CT10" s="18">
        <v>0</v>
      </c>
      <c r="CU10" s="18">
        <v>0</v>
      </c>
      <c r="CV10" s="18">
        <v>0</v>
      </c>
      <c r="CW10" s="18">
        <v>0</v>
      </c>
      <c r="CX10" s="18">
        <v>0</v>
      </c>
      <c r="CY10" s="18">
        <v>0</v>
      </c>
      <c r="CZ10" s="18">
        <v>0</v>
      </c>
      <c r="DA10" s="18">
        <v>0</v>
      </c>
      <c r="DB10" s="18">
        <v>0</v>
      </c>
      <c r="DC10" s="18">
        <v>0</v>
      </c>
      <c r="DD10" s="18">
        <v>0</v>
      </c>
      <c r="DE10" s="18">
        <v>0</v>
      </c>
      <c r="DF10" s="18">
        <v>0</v>
      </c>
      <c r="DG10" s="18">
        <v>0</v>
      </c>
      <c r="DH10" s="18">
        <v>0</v>
      </c>
      <c r="DI10" s="18">
        <v>0</v>
      </c>
      <c r="DJ10" s="18">
        <v>0</v>
      </c>
      <c r="DK10" s="18">
        <v>0</v>
      </c>
      <c r="DL10" s="18">
        <v>0</v>
      </c>
      <c r="DM10" s="18">
        <v>0</v>
      </c>
      <c r="DN10" s="18">
        <v>0</v>
      </c>
      <c r="DO10" s="18">
        <v>0</v>
      </c>
      <c r="DP10" s="18">
        <v>0</v>
      </c>
      <c r="DQ10" s="18">
        <v>0</v>
      </c>
      <c r="DR10" s="18">
        <v>0</v>
      </c>
      <c r="DS10" s="18">
        <v>0</v>
      </c>
      <c r="DT10" s="18">
        <v>0</v>
      </c>
      <c r="DU10" s="18">
        <v>0</v>
      </c>
      <c r="DV10" s="18">
        <v>0</v>
      </c>
      <c r="DW10" s="18">
        <v>0</v>
      </c>
      <c r="DX10" s="18">
        <v>0</v>
      </c>
      <c r="DY10" s="18">
        <v>0</v>
      </c>
      <c r="DZ10" s="18">
        <v>0</v>
      </c>
      <c r="EA10" s="18">
        <v>0</v>
      </c>
      <c r="EB10" s="18">
        <v>0</v>
      </c>
      <c r="EC10" s="18">
        <v>0</v>
      </c>
      <c r="ED10" s="18">
        <v>0</v>
      </c>
      <c r="EE10" s="18">
        <v>0</v>
      </c>
      <c r="EF10" s="18">
        <v>0</v>
      </c>
      <c r="EG10" s="18">
        <v>0</v>
      </c>
      <c r="EH10" s="18">
        <v>0</v>
      </c>
      <c r="EI10" s="18">
        <v>0</v>
      </c>
      <c r="EJ10" s="18">
        <v>0</v>
      </c>
      <c r="EK10" s="18">
        <v>0</v>
      </c>
      <c r="EL10" s="18">
        <v>0</v>
      </c>
      <c r="EM10" s="18">
        <v>0</v>
      </c>
      <c r="EN10" s="18">
        <v>0</v>
      </c>
      <c r="EO10" s="18">
        <v>0</v>
      </c>
      <c r="EP10" s="18">
        <v>0</v>
      </c>
      <c r="EQ10" s="18">
        <v>0</v>
      </c>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v>12623.39984</v>
      </c>
      <c r="FP10" s="18">
        <v>11141.763050000001</v>
      </c>
      <c r="FQ10" s="18">
        <v>12312.105910000002</v>
      </c>
      <c r="FR10" s="18">
        <v>11796.443870000003</v>
      </c>
      <c r="FS10" s="18">
        <v>12199.50295</v>
      </c>
      <c r="FT10" s="18">
        <v>11688.309850000001</v>
      </c>
      <c r="FU10" s="18">
        <v>11979.424660000001</v>
      </c>
      <c r="FV10" s="18">
        <v>11797.999416999999</v>
      </c>
      <c r="FW10" s="18">
        <v>11442.389889999999</v>
      </c>
      <c r="FX10" s="18">
        <v>11705.009610000001</v>
      </c>
      <c r="FY10" s="18">
        <v>11429.771289999999</v>
      </c>
      <c r="FZ10" s="18">
        <v>5882.8187699999999</v>
      </c>
      <c r="GA10" s="18">
        <v>11007.063320000005</v>
      </c>
      <c r="GB10" s="18">
        <v>10423.60187</v>
      </c>
      <c r="GC10" s="143"/>
      <c r="GD10" s="113"/>
      <c r="GE10" s="198">
        <f t="shared" si="6"/>
        <v>0</v>
      </c>
      <c r="GF10" s="113"/>
      <c r="GG10" s="113"/>
      <c r="GH10" s="113"/>
    </row>
    <row r="11" spans="1:194" x14ac:dyDescent="0.2">
      <c r="A11" s="16" t="s">
        <v>85</v>
      </c>
      <c r="B11" s="19" t="s">
        <v>43</v>
      </c>
      <c r="C11" s="24">
        <v>2802.2464199999999</v>
      </c>
      <c r="D11" s="24">
        <v>2374.0391500000001</v>
      </c>
      <c r="E11" s="24">
        <v>2579.8593599999999</v>
      </c>
      <c r="F11" s="24">
        <v>2458.4845499999997</v>
      </c>
      <c r="G11" s="24">
        <v>2631.11573</v>
      </c>
      <c r="H11" s="24">
        <v>2564.6751099999997</v>
      </c>
      <c r="I11" s="24">
        <v>2675.0853900000002</v>
      </c>
      <c r="J11" s="24">
        <v>2733.8340200000002</v>
      </c>
      <c r="K11" s="24">
        <v>2692.2258700000002</v>
      </c>
      <c r="L11" s="24">
        <v>2820.5193100000001</v>
      </c>
      <c r="M11" s="24">
        <v>2819.7203</v>
      </c>
      <c r="N11" s="24">
        <v>3031.4266499999999</v>
      </c>
      <c r="O11" s="24">
        <v>2923.7251399999996</v>
      </c>
      <c r="P11" s="24">
        <v>2728.2905099999998</v>
      </c>
      <c r="Q11" s="24">
        <v>2931.6601099999998</v>
      </c>
      <c r="R11" s="24">
        <v>2787.5313500000002</v>
      </c>
      <c r="S11" s="24">
        <v>2894.1260500000003</v>
      </c>
      <c r="T11" s="24">
        <v>2824.2077300000001</v>
      </c>
      <c r="U11" s="24">
        <v>2874.5321900000004</v>
      </c>
      <c r="V11" s="24">
        <v>2971.20496</v>
      </c>
      <c r="W11" s="24">
        <v>2845.2907500000001</v>
      </c>
      <c r="X11" s="24">
        <v>2899.9759900000004</v>
      </c>
      <c r="Y11" s="24">
        <v>2993.3860800000002</v>
      </c>
      <c r="Z11" s="24">
        <v>3075.1559200000002</v>
      </c>
      <c r="AA11" s="24">
        <v>3158.64039</v>
      </c>
      <c r="AB11" s="24">
        <v>2795.2911899999999</v>
      </c>
      <c r="AC11" s="24">
        <v>3112.5772499999998</v>
      </c>
      <c r="AD11" s="24">
        <v>3027.500798</v>
      </c>
      <c r="AE11" s="24">
        <v>3080.5410899999997</v>
      </c>
      <c r="AF11" s="24">
        <v>2984.3922699999998</v>
      </c>
      <c r="AG11" s="24">
        <v>3033.4378700000002</v>
      </c>
      <c r="AH11" s="24">
        <v>3015.87581</v>
      </c>
      <c r="AI11" s="24">
        <v>2984.6236200000003</v>
      </c>
      <c r="AJ11" s="24">
        <v>3021.029</v>
      </c>
      <c r="AK11" s="24">
        <v>2933.6751200000003</v>
      </c>
      <c r="AL11" s="24">
        <v>3035.42569</v>
      </c>
      <c r="AM11" s="24">
        <v>2957.2143799999999</v>
      </c>
      <c r="AN11" s="24">
        <v>2672.5137999999997</v>
      </c>
      <c r="AO11" s="24">
        <v>3026.7280000000001</v>
      </c>
      <c r="AP11" s="24">
        <v>2957.2947300000005</v>
      </c>
      <c r="AQ11" s="24">
        <v>2995.1831699999998</v>
      </c>
      <c r="AR11" s="24">
        <v>2934.34744</v>
      </c>
      <c r="AS11" s="24">
        <v>3011.0617099999999</v>
      </c>
      <c r="AT11" s="24">
        <v>3876.32269</v>
      </c>
      <c r="AU11" s="24">
        <v>3949.2520199999999</v>
      </c>
      <c r="AV11" s="24">
        <v>4234.8750899999995</v>
      </c>
      <c r="AW11" s="24">
        <v>4312.78683</v>
      </c>
      <c r="AX11" s="24">
        <v>4880.1068700000005</v>
      </c>
      <c r="AY11" s="24">
        <v>4923.8637699999999</v>
      </c>
      <c r="AZ11" s="24">
        <v>4537.7222599999996</v>
      </c>
      <c r="BA11" s="24">
        <v>4887.6899299999995</v>
      </c>
      <c r="BB11" s="24">
        <v>4724.5093500000003</v>
      </c>
      <c r="BC11" s="24">
        <v>4886.50522</v>
      </c>
      <c r="BD11" s="24">
        <v>4748.5143399999997</v>
      </c>
      <c r="BE11" s="24">
        <v>4808.8213100000003</v>
      </c>
      <c r="BF11" s="24">
        <v>4823.8936599999997</v>
      </c>
      <c r="BG11" s="24">
        <v>4510.2019299999993</v>
      </c>
      <c r="BH11" s="24">
        <v>4848.7679000000007</v>
      </c>
      <c r="BI11" s="24">
        <v>4658.5338600000005</v>
      </c>
      <c r="BJ11" s="24">
        <v>4796.7436699999998</v>
      </c>
      <c r="BK11" s="24">
        <v>4670.5544199999995</v>
      </c>
      <c r="BL11" s="24">
        <v>4358.7678599999999</v>
      </c>
      <c r="BM11" s="24">
        <v>4542.66284</v>
      </c>
      <c r="BN11" s="24">
        <v>4458.8029189999997</v>
      </c>
      <c r="BO11" s="24">
        <v>4528.1087300000008</v>
      </c>
      <c r="BP11" s="24">
        <v>4440.5663399999994</v>
      </c>
      <c r="BQ11" s="24">
        <v>4677.4393600000003</v>
      </c>
      <c r="BR11" s="24">
        <v>4617.7870579999999</v>
      </c>
      <c r="BS11" s="24">
        <v>4442.8919800000003</v>
      </c>
      <c r="BT11" s="24">
        <v>4565.9208500000022</v>
      </c>
      <c r="BU11" s="24">
        <v>4452.5907300000008</v>
      </c>
      <c r="BV11" s="24">
        <v>4528.7031900000002</v>
      </c>
      <c r="BW11" s="24">
        <v>9604.6859499999991</v>
      </c>
      <c r="BX11" s="24">
        <v>8748.6328300000005</v>
      </c>
      <c r="BY11" s="24">
        <v>9555.6626999999989</v>
      </c>
      <c r="BZ11" s="24">
        <v>9483.9910099999997</v>
      </c>
      <c r="CA11" s="24">
        <v>9880.5382200000004</v>
      </c>
      <c r="CB11" s="24">
        <v>9551.8983599999992</v>
      </c>
      <c r="CC11" s="24">
        <v>10118.646020000002</v>
      </c>
      <c r="CD11" s="24">
        <v>10380.99375</v>
      </c>
      <c r="CE11" s="24">
        <v>10062.810119999998</v>
      </c>
      <c r="CF11" s="24">
        <v>10545.063190000001</v>
      </c>
      <c r="CG11" s="24">
        <v>10403.95873</v>
      </c>
      <c r="CH11" s="24">
        <v>10869.645310000002</v>
      </c>
      <c r="CI11" s="24">
        <v>11034.722270000002</v>
      </c>
      <c r="CJ11" s="24">
        <v>9980.7899799999959</v>
      </c>
      <c r="CK11" s="24">
        <v>11188.748530000001</v>
      </c>
      <c r="CL11" s="24">
        <v>10977.985909999999</v>
      </c>
      <c r="CM11" s="24">
        <v>11162.36448</v>
      </c>
      <c r="CN11" s="24">
        <v>10830.294191000003</v>
      </c>
      <c r="CO11" s="24">
        <v>11270.797709999997</v>
      </c>
      <c r="CP11" s="24">
        <v>11313.91798</v>
      </c>
      <c r="CQ11" s="24">
        <v>10700.983760000003</v>
      </c>
      <c r="CR11" s="24">
        <v>11197.500559999999</v>
      </c>
      <c r="CS11" s="24">
        <v>10921.11382</v>
      </c>
      <c r="CT11" s="24">
        <v>11200.032270000002</v>
      </c>
      <c r="CU11" s="24">
        <v>11076.975269999999</v>
      </c>
      <c r="CV11" s="24">
        <v>9844.8329400000021</v>
      </c>
      <c r="CW11" s="24">
        <v>10939.534089999999</v>
      </c>
      <c r="CX11" s="24">
        <v>10498.589540000001</v>
      </c>
      <c r="CY11" s="24">
        <v>10807.80502</v>
      </c>
      <c r="CZ11" s="24">
        <v>10460.592710000003</v>
      </c>
      <c r="DA11" s="24">
        <v>10687.632840000002</v>
      </c>
      <c r="DB11" s="24">
        <v>10713.209530000002</v>
      </c>
      <c r="DC11" s="24">
        <v>10471.897090000002</v>
      </c>
      <c r="DD11" s="24">
        <v>10807.635129999999</v>
      </c>
      <c r="DE11" s="24">
        <v>10353.447200000001</v>
      </c>
      <c r="DF11" s="24">
        <v>10615.579180000002</v>
      </c>
      <c r="DG11" s="24">
        <v>10681.607479999997</v>
      </c>
      <c r="DH11" s="24">
        <v>10164.568579999997</v>
      </c>
      <c r="DI11" s="24">
        <v>11259.850470000003</v>
      </c>
      <c r="DJ11" s="24">
        <v>11002.596860000001</v>
      </c>
      <c r="DK11" s="24">
        <v>11262.655140000001</v>
      </c>
      <c r="DL11" s="24">
        <v>10777.364320000001</v>
      </c>
      <c r="DM11" s="24">
        <v>11023.122989999998</v>
      </c>
      <c r="DN11" s="24">
        <v>13357.514730999999</v>
      </c>
      <c r="DO11" s="24">
        <v>13262.68707</v>
      </c>
      <c r="DP11" s="24">
        <v>13582.10061</v>
      </c>
      <c r="DQ11" s="24">
        <v>12921.56768</v>
      </c>
      <c r="DR11" s="24">
        <v>13373.052770000002</v>
      </c>
      <c r="DS11" s="24">
        <v>13239.032150000003</v>
      </c>
      <c r="DT11" s="24">
        <v>11893.742759999999</v>
      </c>
      <c r="DU11" s="24">
        <v>13005.735379999998</v>
      </c>
      <c r="DV11" s="24">
        <v>12499.705450000001</v>
      </c>
      <c r="DW11" s="24">
        <v>13066.42849</v>
      </c>
      <c r="DX11" s="24">
        <v>12705.158210000001</v>
      </c>
      <c r="DY11" s="24">
        <v>13100.45255</v>
      </c>
      <c r="DZ11" s="24">
        <v>12993.561629999998</v>
      </c>
      <c r="EA11" s="24">
        <v>12410.658359999999</v>
      </c>
      <c r="EB11" s="24">
        <v>12670.742080000002</v>
      </c>
      <c r="EC11" s="24">
        <v>12068.14855</v>
      </c>
      <c r="ED11" s="24">
        <v>12438.749730000005</v>
      </c>
      <c r="EE11" s="24">
        <v>12226.42059</v>
      </c>
      <c r="EF11" s="24">
        <v>11046.691739999998</v>
      </c>
      <c r="EG11" s="24">
        <v>12290.398939999997</v>
      </c>
      <c r="EH11" s="24">
        <v>12008.164740000002</v>
      </c>
      <c r="EI11" s="24">
        <v>12365.018080000002</v>
      </c>
      <c r="EJ11" s="24">
        <v>11967.882926999997</v>
      </c>
      <c r="EK11" s="24">
        <v>12587.971289999998</v>
      </c>
      <c r="EL11" s="24">
        <v>12804.631489999998</v>
      </c>
      <c r="EM11" s="24">
        <v>12078.148450000001</v>
      </c>
      <c r="EN11" s="24">
        <v>12355.955019999999</v>
      </c>
      <c r="EO11" s="24">
        <v>12026.7976</v>
      </c>
      <c r="EP11" s="24">
        <v>12595.297290000002</v>
      </c>
      <c r="EQ11" s="24">
        <v>12691.337280000002</v>
      </c>
      <c r="ER11" s="24">
        <v>11652.047189999997</v>
      </c>
      <c r="ES11" s="24">
        <v>12918.318260000002</v>
      </c>
      <c r="ET11" s="24">
        <v>12488.383610000003</v>
      </c>
      <c r="EU11" s="24">
        <v>12949.724450000003</v>
      </c>
      <c r="EV11" s="24">
        <v>12491.169250000001</v>
      </c>
      <c r="EW11" s="24">
        <v>13241.712608999997</v>
      </c>
      <c r="EX11" s="24">
        <v>13571.756723</v>
      </c>
      <c r="EY11" s="24">
        <v>13030.017076000002</v>
      </c>
      <c r="EZ11" s="24">
        <v>11579.630626</v>
      </c>
      <c r="FA11" s="24">
        <v>12987.250759</v>
      </c>
      <c r="FB11" s="24">
        <v>13256.690256000002</v>
      </c>
      <c r="FC11" s="24">
        <v>13081.055859999999</v>
      </c>
      <c r="FD11" s="24">
        <v>12287.252930000001</v>
      </c>
      <c r="FE11" s="24">
        <v>13297.67843</v>
      </c>
      <c r="FF11" s="24">
        <v>4776.0902600000009</v>
      </c>
      <c r="FG11" s="24">
        <v>8080.3494199999996</v>
      </c>
      <c r="FH11" s="24">
        <v>12477.125129999999</v>
      </c>
      <c r="FI11" s="24">
        <v>12953.668779999998</v>
      </c>
      <c r="FJ11" s="24">
        <v>12807.401460000003</v>
      </c>
      <c r="FK11" s="24">
        <v>12285.430160000002</v>
      </c>
      <c r="FL11" s="24">
        <v>12646.308340000001</v>
      </c>
      <c r="FM11" s="24">
        <v>12238.615329999999</v>
      </c>
      <c r="FN11" s="24">
        <v>12719.9198</v>
      </c>
      <c r="FO11" s="24">
        <v>2470.3598800000004</v>
      </c>
      <c r="FP11" s="24"/>
      <c r="FQ11" s="24"/>
      <c r="FR11" s="24"/>
      <c r="FS11" s="24"/>
      <c r="FT11" s="24"/>
      <c r="FU11" s="24"/>
      <c r="FV11" s="24"/>
      <c r="FW11" s="24"/>
      <c r="FX11" s="24"/>
      <c r="FY11" s="24"/>
      <c r="FZ11" s="24"/>
      <c r="GA11" s="24"/>
      <c r="GB11" s="24"/>
      <c r="GC11" s="143"/>
      <c r="GD11" s="113"/>
      <c r="GE11" s="198">
        <f t="shared" si="6"/>
        <v>0</v>
      </c>
      <c r="GF11" s="113"/>
      <c r="GG11" s="113"/>
      <c r="GH11" s="113"/>
    </row>
    <row r="12" spans="1:194" x14ac:dyDescent="0.2">
      <c r="A12" s="23" t="s">
        <v>86</v>
      </c>
      <c r="B12" s="17" t="s">
        <v>41</v>
      </c>
      <c r="C12" s="18">
        <v>0</v>
      </c>
      <c r="D12" s="18">
        <v>0</v>
      </c>
      <c r="E12" s="18">
        <v>0</v>
      </c>
      <c r="F12" s="18">
        <v>0</v>
      </c>
      <c r="G12" s="18">
        <v>0</v>
      </c>
      <c r="H12" s="18">
        <v>0</v>
      </c>
      <c r="I12" s="18">
        <v>0</v>
      </c>
      <c r="J12" s="18">
        <v>0</v>
      </c>
      <c r="K12" s="18">
        <v>0</v>
      </c>
      <c r="L12" s="18">
        <v>0</v>
      </c>
      <c r="M12" s="18">
        <v>0</v>
      </c>
      <c r="N12" s="18">
        <v>0</v>
      </c>
      <c r="O12" s="18">
        <v>0</v>
      </c>
      <c r="P12" s="18">
        <v>0</v>
      </c>
      <c r="Q12" s="18">
        <v>0</v>
      </c>
      <c r="R12" s="18">
        <v>0</v>
      </c>
      <c r="S12" s="18">
        <v>0</v>
      </c>
      <c r="T12" s="18">
        <v>0</v>
      </c>
      <c r="U12" s="18">
        <v>0</v>
      </c>
      <c r="V12" s="18">
        <v>0</v>
      </c>
      <c r="W12" s="18">
        <v>0</v>
      </c>
      <c r="X12" s="18">
        <v>0</v>
      </c>
      <c r="Y12" s="18">
        <v>0</v>
      </c>
      <c r="Z12" s="18">
        <v>0</v>
      </c>
      <c r="AA12" s="18">
        <v>0</v>
      </c>
      <c r="AB12" s="18">
        <v>0</v>
      </c>
      <c r="AC12" s="18">
        <v>0</v>
      </c>
      <c r="AD12" s="18">
        <v>0</v>
      </c>
      <c r="AE12" s="18">
        <v>0</v>
      </c>
      <c r="AF12" s="18">
        <v>0</v>
      </c>
      <c r="AG12" s="18">
        <v>0</v>
      </c>
      <c r="AH12" s="18">
        <v>0</v>
      </c>
      <c r="AI12" s="18">
        <v>0</v>
      </c>
      <c r="AJ12" s="18">
        <v>0</v>
      </c>
      <c r="AK12" s="18">
        <v>1453.4052799999999</v>
      </c>
      <c r="AL12" s="18">
        <v>1553.00658</v>
      </c>
      <c r="AM12" s="18">
        <v>1517.1762200000001</v>
      </c>
      <c r="AN12" s="18">
        <v>1431.6708000000001</v>
      </c>
      <c r="AO12" s="18">
        <v>1615.08916</v>
      </c>
      <c r="AP12" s="18">
        <v>1571.57746</v>
      </c>
      <c r="AQ12" s="18">
        <v>1554.5306499999999</v>
      </c>
      <c r="AR12" s="18">
        <v>1544.2919999999999</v>
      </c>
      <c r="AS12" s="18">
        <v>1549.7124799999999</v>
      </c>
      <c r="AT12" s="18">
        <v>1592.34493</v>
      </c>
      <c r="AU12" s="18">
        <v>1517.2525900000001</v>
      </c>
      <c r="AV12" s="18">
        <v>1575.8755900000001</v>
      </c>
      <c r="AW12" s="18">
        <v>1532.37816</v>
      </c>
      <c r="AX12" s="18">
        <v>1458.6346699999999</v>
      </c>
      <c r="AY12" s="18">
        <v>1462.3771299999999</v>
      </c>
      <c r="AZ12" s="18">
        <v>1338.8285000000001</v>
      </c>
      <c r="BA12" s="18">
        <v>1527.83916</v>
      </c>
      <c r="BB12" s="18">
        <v>1502.32465</v>
      </c>
      <c r="BC12" s="18">
        <v>1520.6188</v>
      </c>
      <c r="BD12" s="18">
        <v>1461.9688200000001</v>
      </c>
      <c r="BE12" s="18">
        <v>1516.3238200000001</v>
      </c>
      <c r="BF12" s="18">
        <v>1550.7441699999999</v>
      </c>
      <c r="BG12" s="18">
        <v>1488.6151399999999</v>
      </c>
      <c r="BH12" s="18">
        <v>1547.00074</v>
      </c>
      <c r="BI12" s="18">
        <v>1527.7120400000001</v>
      </c>
      <c r="BJ12" s="18">
        <v>1630.3233799999998</v>
      </c>
      <c r="BK12" s="18">
        <v>1678.45054</v>
      </c>
      <c r="BL12" s="18">
        <v>1537.3101999999999</v>
      </c>
      <c r="BM12" s="18">
        <v>1618.5619999999999</v>
      </c>
      <c r="BN12" s="18">
        <v>1546.7801999999999</v>
      </c>
      <c r="BO12" s="18">
        <v>1633.6491899999999</v>
      </c>
      <c r="BP12" s="18">
        <v>1674.52082</v>
      </c>
      <c r="BQ12" s="18">
        <v>1881.52907</v>
      </c>
      <c r="BR12" s="18">
        <v>1897.0886599999999</v>
      </c>
      <c r="BS12" s="18">
        <v>1893.7876899999999</v>
      </c>
      <c r="BT12" s="18">
        <v>1941.4768700000002</v>
      </c>
      <c r="BU12" s="18">
        <v>1905.8286599999999</v>
      </c>
      <c r="BV12" s="18">
        <v>1904.6456499999999</v>
      </c>
      <c r="BW12" s="18">
        <v>1985.3981299999998</v>
      </c>
      <c r="BX12" s="18">
        <v>1862.51657</v>
      </c>
      <c r="BY12" s="18">
        <v>2091.2841200000003</v>
      </c>
      <c r="BZ12" s="18">
        <v>2031.94973</v>
      </c>
      <c r="CA12" s="18">
        <v>2207.2664399999999</v>
      </c>
      <c r="CB12" s="18">
        <v>2170.1727999999998</v>
      </c>
      <c r="CC12" s="18">
        <v>2258.4180999999999</v>
      </c>
      <c r="CD12" s="18">
        <v>2284.6736800000003</v>
      </c>
      <c r="CE12" s="18">
        <v>2198.8084599999993</v>
      </c>
      <c r="CF12" s="18">
        <v>2248.0202500000005</v>
      </c>
      <c r="CG12" s="18">
        <v>2150.9749300000003</v>
      </c>
      <c r="CH12" s="18">
        <v>2225.4274100000002</v>
      </c>
      <c r="CI12" s="18">
        <v>2173.8583100000001</v>
      </c>
      <c r="CJ12" s="18">
        <v>1969.3858899999998</v>
      </c>
      <c r="CK12" s="18">
        <v>2235.9798400000004</v>
      </c>
      <c r="CL12" s="18">
        <v>2135.7136999999998</v>
      </c>
      <c r="CM12" s="18">
        <v>2186.8009999999999</v>
      </c>
      <c r="CN12" s="18">
        <v>2130.59139</v>
      </c>
      <c r="CO12" s="49">
        <v>2238.9510699999996</v>
      </c>
      <c r="CP12" s="49">
        <v>2162.4050000000002</v>
      </c>
      <c r="CQ12" s="49">
        <v>2171.3703599999999</v>
      </c>
      <c r="CR12" s="49">
        <v>2271.3828800000001</v>
      </c>
      <c r="CS12" s="49">
        <v>2202.4554300000004</v>
      </c>
      <c r="CT12" s="49">
        <v>2322.3715400000006</v>
      </c>
      <c r="CU12" s="49">
        <v>2293.76469</v>
      </c>
      <c r="CV12" s="49">
        <v>2038.2402</v>
      </c>
      <c r="CW12" s="49">
        <v>2308.1408900000001</v>
      </c>
      <c r="CX12" s="49">
        <v>2254.4349200000001</v>
      </c>
      <c r="CY12" s="49">
        <v>2322.9553599999999</v>
      </c>
      <c r="CZ12" s="49">
        <v>2196.0594700000001</v>
      </c>
      <c r="DA12" s="49">
        <v>2317.4537400000004</v>
      </c>
      <c r="DB12" s="49">
        <v>2300.2379300000002</v>
      </c>
      <c r="DC12" s="49">
        <v>2168.9622599999998</v>
      </c>
      <c r="DD12" s="49">
        <v>2294.2486800000001</v>
      </c>
      <c r="DE12" s="49">
        <v>2244.5253299999999</v>
      </c>
      <c r="DF12" s="49">
        <v>2290.8701700000001</v>
      </c>
      <c r="DG12" s="49">
        <v>2229.1595699999998</v>
      </c>
      <c r="DH12" s="49">
        <v>2091.7302500000001</v>
      </c>
      <c r="DI12" s="49">
        <v>2255.8222999999998</v>
      </c>
      <c r="DJ12" s="49">
        <v>2194.9104400000001</v>
      </c>
      <c r="DK12" s="49">
        <v>2266.7602900000002</v>
      </c>
      <c r="DL12" s="49">
        <v>2167.3184300000003</v>
      </c>
      <c r="DM12" s="49">
        <v>2243.9783199999993</v>
      </c>
      <c r="DN12" s="49">
        <v>0</v>
      </c>
      <c r="DO12" s="49">
        <v>0</v>
      </c>
      <c r="DP12" s="49">
        <v>0</v>
      </c>
      <c r="DQ12" s="49">
        <v>0</v>
      </c>
      <c r="DR12" s="49">
        <v>0</v>
      </c>
      <c r="DS12" s="49">
        <v>0</v>
      </c>
      <c r="DT12" s="49">
        <v>0</v>
      </c>
      <c r="DU12" s="49">
        <v>0</v>
      </c>
      <c r="DV12" s="49">
        <v>0</v>
      </c>
      <c r="DW12" s="49">
        <v>0</v>
      </c>
      <c r="DX12" s="49">
        <v>0</v>
      </c>
      <c r="DY12" s="49">
        <v>0</v>
      </c>
      <c r="DZ12" s="49">
        <v>0</v>
      </c>
      <c r="EA12" s="49">
        <v>0</v>
      </c>
      <c r="EB12" s="49">
        <v>0</v>
      </c>
      <c r="EC12" s="49">
        <v>0</v>
      </c>
      <c r="ED12" s="49">
        <v>0</v>
      </c>
      <c r="EE12" s="49">
        <v>0</v>
      </c>
      <c r="EF12" s="49">
        <v>0</v>
      </c>
      <c r="EG12" s="49">
        <v>0</v>
      </c>
      <c r="EH12" s="49">
        <v>0</v>
      </c>
      <c r="EI12" s="49">
        <v>0</v>
      </c>
      <c r="EJ12" s="49">
        <v>0</v>
      </c>
      <c r="EK12" s="49">
        <v>0</v>
      </c>
      <c r="EL12" s="49">
        <v>0</v>
      </c>
      <c r="EM12" s="49">
        <v>0</v>
      </c>
      <c r="EN12" s="49">
        <v>0</v>
      </c>
      <c r="EO12" s="49">
        <v>0</v>
      </c>
      <c r="EP12" s="49">
        <v>0</v>
      </c>
      <c r="EQ12" s="49">
        <v>0</v>
      </c>
      <c r="ER12" s="49">
        <v>0</v>
      </c>
      <c r="ES12" s="49">
        <v>0</v>
      </c>
      <c r="ET12" s="49">
        <v>0</v>
      </c>
      <c r="EU12" s="49">
        <v>0</v>
      </c>
      <c r="EV12" s="49">
        <v>0</v>
      </c>
      <c r="EW12" s="49">
        <v>0</v>
      </c>
      <c r="EX12" s="49">
        <v>0</v>
      </c>
      <c r="EY12" s="49">
        <v>0</v>
      </c>
      <c r="EZ12" s="49">
        <v>0</v>
      </c>
      <c r="FA12" s="49">
        <v>0</v>
      </c>
      <c r="FB12" s="49">
        <v>0</v>
      </c>
      <c r="FC12" s="49"/>
      <c r="FD12" s="49"/>
      <c r="FE12" s="49"/>
      <c r="FF12" s="49"/>
      <c r="FG12" s="49"/>
      <c r="FH12" s="49"/>
      <c r="FI12" s="49"/>
      <c r="FJ12" s="49"/>
      <c r="FK12" s="49"/>
      <c r="FL12" s="49"/>
      <c r="FM12" s="49"/>
      <c r="FN12" s="49"/>
      <c r="FO12" s="49"/>
      <c r="FP12" s="49"/>
      <c r="FQ12" s="49"/>
      <c r="FR12" s="49"/>
      <c r="FS12" s="49"/>
      <c r="FT12" s="49"/>
      <c r="FU12" s="49"/>
      <c r="FV12" s="49"/>
      <c r="FW12" s="49"/>
      <c r="FX12" s="49"/>
      <c r="FY12" s="49"/>
      <c r="FZ12" s="49"/>
      <c r="GA12" s="49"/>
      <c r="GB12" s="49"/>
      <c r="GC12" s="143"/>
      <c r="GD12" s="113"/>
      <c r="GE12" s="198">
        <f t="shared" si="6"/>
        <v>0</v>
      </c>
      <c r="GF12" s="113"/>
      <c r="GG12" s="113"/>
      <c r="GH12" s="113"/>
    </row>
    <row r="13" spans="1:194" x14ac:dyDescent="0.2">
      <c r="A13" s="16" t="s">
        <v>87</v>
      </c>
      <c r="B13" s="17" t="s">
        <v>49</v>
      </c>
      <c r="C13" s="18">
        <f>+C9/31</f>
        <v>261.37827483870967</v>
      </c>
      <c r="D13" s="18">
        <f>+D9/28</f>
        <v>254.39112892857139</v>
      </c>
      <c r="E13" s="18">
        <f>+E9/31</f>
        <v>253.17605225806449</v>
      </c>
      <c r="F13" s="18">
        <f>+F9/30</f>
        <v>250.94718633333332</v>
      </c>
      <c r="G13" s="18">
        <f>+G9/31</f>
        <v>251.76480483870967</v>
      </c>
      <c r="H13" s="18">
        <f>+H9/30</f>
        <v>255.21939699999993</v>
      </c>
      <c r="I13" s="18">
        <f t="shared" ref="I13:J16" si="21">+I9/31</f>
        <v>254.19630838709674</v>
      </c>
      <c r="J13" s="18">
        <f t="shared" si="21"/>
        <v>259.40285774193546</v>
      </c>
      <c r="K13" s="18">
        <f>+K9/30</f>
        <v>262.13439533333332</v>
      </c>
      <c r="L13" s="18">
        <f>+L9/31</f>
        <v>262.4463016129032</v>
      </c>
      <c r="M13" s="18">
        <f>+M9/30</f>
        <v>263.12991833333331</v>
      </c>
      <c r="N13" s="18">
        <f t="shared" ref="N13:O16" si="22">+N9/31</f>
        <v>272.75021032258053</v>
      </c>
      <c r="O13" s="18">
        <f t="shared" si="22"/>
        <v>265.88271870967742</v>
      </c>
      <c r="P13" s="18">
        <f>+P9/29</f>
        <v>266.58371275862066</v>
      </c>
      <c r="Q13" s="18">
        <f>+Q9/31</f>
        <v>264.89345322580641</v>
      </c>
      <c r="R13" s="18">
        <f>+R9/30</f>
        <v>261.75373400000001</v>
      </c>
      <c r="S13" s="18">
        <f>+S9/31</f>
        <v>259.34153225806455</v>
      </c>
      <c r="T13" s="18">
        <f>+T9/30</f>
        <v>259.57183600000002</v>
      </c>
      <c r="U13" s="18">
        <f t="shared" ref="U13:V16" si="23">+U9/31</f>
        <v>259.78356387096778</v>
      </c>
      <c r="V13" s="18">
        <f t="shared" si="23"/>
        <v>266.73325654838709</v>
      </c>
      <c r="W13" s="18">
        <f>+W9/30</f>
        <v>267.16862933333334</v>
      </c>
      <c r="X13" s="18">
        <f>+X9/31</f>
        <v>267.81354741935479</v>
      </c>
      <c r="Y13" s="18">
        <f>+Y9/30</f>
        <v>276.14659599999993</v>
      </c>
      <c r="Z13" s="18">
        <f t="shared" ref="Z13:AA16" si="24">+Z9/31</f>
        <v>283.32589161290315</v>
      </c>
      <c r="AA13" s="18">
        <f t="shared" si="24"/>
        <v>284.41932193548382</v>
      </c>
      <c r="AB13" s="18">
        <f>+AB9/28</f>
        <v>281.23670428571427</v>
      </c>
      <c r="AC13" s="18">
        <f>+AC9/31</f>
        <v>279.59229032258065</v>
      </c>
      <c r="AD13" s="18">
        <f>+AD9/30</f>
        <v>282.47636526666673</v>
      </c>
      <c r="AE13" s="18">
        <f>+AE9/31</f>
        <v>285.1549254838709</v>
      </c>
      <c r="AF13" s="18">
        <f>+AF9/30</f>
        <v>288.35520266666668</v>
      </c>
      <c r="AG13" s="18">
        <f t="shared" ref="AG13:AH16" si="25">+AG9/31</f>
        <v>282.73054806451603</v>
      </c>
      <c r="AH13" s="18">
        <f t="shared" si="25"/>
        <v>280.09741967741928</v>
      </c>
      <c r="AI13" s="18">
        <f>+AI9/30</f>
        <v>280.03816533333332</v>
      </c>
      <c r="AJ13" s="18">
        <f>+AJ9/31</f>
        <v>277.89731612903222</v>
      </c>
      <c r="AK13" s="18">
        <f>+AK9/30</f>
        <v>279.62404133333337</v>
      </c>
      <c r="AL13" s="18">
        <f t="shared" ref="AL13:AM16" si="26">+AL9/31</f>
        <v>277.15471838709675</v>
      </c>
      <c r="AM13" s="18">
        <f t="shared" si="26"/>
        <v>273.51746516129032</v>
      </c>
      <c r="AN13" s="18">
        <f>+AN9/28</f>
        <v>276.57762250000002</v>
      </c>
      <c r="AO13" s="18">
        <f>+AO9/31</f>
        <v>283.62900225806453</v>
      </c>
      <c r="AP13" s="18">
        <f>+AP9/30</f>
        <v>284.84309200000007</v>
      </c>
      <c r="AQ13" s="18">
        <f>+AQ9/31</f>
        <v>280.83954225806451</v>
      </c>
      <c r="AR13" s="18">
        <f>+AR9/30</f>
        <v>286.38586266666664</v>
      </c>
      <c r="AS13" s="18">
        <f t="shared" ref="AS13:AT16" si="27">+AS9/31</f>
        <v>286.954874516129</v>
      </c>
      <c r="AT13" s="18">
        <f t="shared" si="27"/>
        <v>313.82952096774193</v>
      </c>
      <c r="AU13" s="18">
        <f>+AU9/30</f>
        <v>318.3573126666667</v>
      </c>
      <c r="AV13" s="18">
        <f>+AV9/31</f>
        <v>326.60251225806451</v>
      </c>
      <c r="AW13" s="18">
        <f>+AW9/30</f>
        <v>334.45183363333331</v>
      </c>
      <c r="AX13" s="18">
        <f t="shared" ref="AX13:AY16" si="28">+AX9/31</f>
        <v>346.84340161290322</v>
      </c>
      <c r="AY13" s="18">
        <f t="shared" si="28"/>
        <v>354.89420677419361</v>
      </c>
      <c r="AZ13" s="18">
        <f>+AZ9/28</f>
        <v>364.10947428571427</v>
      </c>
      <c r="BA13" s="18">
        <f>+BA9/31</f>
        <v>357.79754387096779</v>
      </c>
      <c r="BB13" s="18">
        <f>+BB9/30</f>
        <v>358.35411533333337</v>
      </c>
      <c r="BC13" s="18">
        <f>+BC9/31</f>
        <v>357.3409470967743</v>
      </c>
      <c r="BD13" s="18">
        <f>+BD9/30</f>
        <v>356.06050866666664</v>
      </c>
      <c r="BE13" s="18">
        <f t="shared" ref="BE13:BF16" si="29">+BE9/31</f>
        <v>353.12647354838714</v>
      </c>
      <c r="BF13" s="18">
        <f t="shared" si="29"/>
        <v>357.32617967741936</v>
      </c>
      <c r="BG13" s="18">
        <f>+BG9/30</f>
        <v>352.764861</v>
      </c>
      <c r="BH13" s="18">
        <f>+BH9/31</f>
        <v>357.89543354838713</v>
      </c>
      <c r="BI13" s="18">
        <f>+BI9/30</f>
        <v>360.48926666666677</v>
      </c>
      <c r="BJ13" s="18">
        <f t="shared" ref="BJ13:BK16" si="30">+BJ9/31</f>
        <v>361.70393548387096</v>
      </c>
      <c r="BK13" s="18">
        <f t="shared" si="30"/>
        <v>362.38239290322588</v>
      </c>
      <c r="BL13" s="18">
        <f>+BL9/29</f>
        <v>361.85917172413787</v>
      </c>
      <c r="BM13" s="18">
        <f>+BM9/31</f>
        <v>358.06889709677421</v>
      </c>
      <c r="BN13" s="18">
        <f>+BN9/30</f>
        <v>359.63612430000001</v>
      </c>
      <c r="BO13" s="18">
        <f>+BO9/31</f>
        <v>357.88651645161298</v>
      </c>
      <c r="BP13" s="18">
        <f>+BP9/30</f>
        <v>363.12591866666668</v>
      </c>
      <c r="BQ13" s="18">
        <f t="shared" ref="BQ13:BR16" si="31">+BQ9/31</f>
        <v>371.49822999999986</v>
      </c>
      <c r="BR13" s="18">
        <f t="shared" si="31"/>
        <v>373.77817832258052</v>
      </c>
      <c r="BS13" s="18">
        <f>+BS9/30</f>
        <v>370.66144966666656</v>
      </c>
      <c r="BT13" s="18">
        <f>+BT9/31</f>
        <v>367.99253580645171</v>
      </c>
      <c r="BU13" s="18">
        <f>+BU9/30</f>
        <v>368.89109766666667</v>
      </c>
      <c r="BV13" s="18">
        <f t="shared" ref="BV13:BW16" si="32">+BV9/31</f>
        <v>366.22319935483881</v>
      </c>
      <c r="BW13" s="18">
        <f t="shared" si="32"/>
        <v>373.87367999999998</v>
      </c>
      <c r="BX13" s="18">
        <f>+BX9/28</f>
        <v>378.96962142857143</v>
      </c>
      <c r="BY13" s="18">
        <f>+BY9/31</f>
        <v>375.70796193548387</v>
      </c>
      <c r="BZ13" s="18">
        <f>+BZ9/30</f>
        <v>383.86469133333333</v>
      </c>
      <c r="CA13" s="18">
        <f>+CA9/31</f>
        <v>389.92918258064515</v>
      </c>
      <c r="CB13" s="18">
        <f>+CB9/30</f>
        <v>390.73570533333333</v>
      </c>
      <c r="CC13" s="18">
        <f t="shared" ref="CC13:CD16" si="33">+CC9/31</f>
        <v>399.26013290322589</v>
      </c>
      <c r="CD13" s="18">
        <f t="shared" si="33"/>
        <v>408.56991709677419</v>
      </c>
      <c r="CE13" s="18">
        <f>+CE9/30</f>
        <v>408.72061933333327</v>
      </c>
      <c r="CF13" s="18">
        <f>+CF9/31</f>
        <v>412.680110967742</v>
      </c>
      <c r="CG13" s="18">
        <f>+CG9/30</f>
        <v>418.49778866666668</v>
      </c>
      <c r="CH13" s="18">
        <f t="shared" ref="CH13:CI16" si="34">+CH9/31</f>
        <v>422.42170064516137</v>
      </c>
      <c r="CI13" s="18">
        <f t="shared" si="34"/>
        <v>426.08324451612907</v>
      </c>
      <c r="CJ13" s="18">
        <f>+CJ9/28</f>
        <v>426.7919953571427</v>
      </c>
      <c r="CK13" s="18">
        <f>+CK9/31</f>
        <v>433.05575387096775</v>
      </c>
      <c r="CL13" s="18">
        <f>+CL9/30</f>
        <v>437.12332033333331</v>
      </c>
      <c r="CM13" s="18">
        <f>+CM9/31</f>
        <v>430.61824129032254</v>
      </c>
      <c r="CN13" s="18">
        <f>+CN9/30</f>
        <v>432.02951936666676</v>
      </c>
      <c r="CO13" s="18">
        <f t="shared" ref="CO13:CP15" si="35">+CO9/31</f>
        <v>435.79834774193489</v>
      </c>
      <c r="CP13" s="18">
        <f t="shared" si="35"/>
        <v>434.7200961290323</v>
      </c>
      <c r="CQ13" s="18">
        <f>+CQ9/30</f>
        <v>429.07847066666676</v>
      </c>
      <c r="CR13" s="18">
        <f>+CR9/31</f>
        <v>434.48011096774184</v>
      </c>
      <c r="CS13" s="18">
        <f>+CS9/30</f>
        <v>437.45230833333335</v>
      </c>
      <c r="CT13" s="18">
        <f t="shared" ref="CT13:CU16" si="36">+CT9/31</f>
        <v>436.20657451612908</v>
      </c>
      <c r="CU13" s="18">
        <f t="shared" si="36"/>
        <v>431.31419225806451</v>
      </c>
      <c r="CV13" s="18">
        <f>+CV9/28</f>
        <v>424.39546928571434</v>
      </c>
      <c r="CW13" s="18">
        <f>+CW9/31</f>
        <v>427.34435419354838</v>
      </c>
      <c r="CX13" s="18">
        <f>+CX9/30</f>
        <v>425.10081533333334</v>
      </c>
      <c r="CY13" s="18">
        <f>+CY9/31</f>
        <v>423.57291548387099</v>
      </c>
      <c r="CZ13" s="18">
        <f>+CZ9/30</f>
        <v>421.88840600000009</v>
      </c>
      <c r="DA13" s="18">
        <f>+DA9/31</f>
        <v>419.51892193548395</v>
      </c>
      <c r="DB13" s="18">
        <f>+DB9/31</f>
        <v>419.78862774193556</v>
      </c>
      <c r="DC13" s="18">
        <f>+DC9/30</f>
        <v>421.36197833333341</v>
      </c>
      <c r="DD13" s="18">
        <f>+DD9/31</f>
        <v>422.64141322580645</v>
      </c>
      <c r="DE13" s="18">
        <f>+DE9/30</f>
        <v>419.93241766666671</v>
      </c>
      <c r="DF13" s="18">
        <f t="shared" ref="DF13:DG16" si="37">+DF9/31</f>
        <v>416.33707580645171</v>
      </c>
      <c r="DG13" s="18">
        <f t="shared" si="37"/>
        <v>416.47635645161279</v>
      </c>
      <c r="DH13" s="18">
        <f>+DH9/29</f>
        <v>422.63099413793094</v>
      </c>
      <c r="DI13" s="18">
        <f>+DI9/31</f>
        <v>435.98944419354848</v>
      </c>
      <c r="DJ13" s="18">
        <f>+DJ9/30</f>
        <v>439.91691000000003</v>
      </c>
      <c r="DK13" s="18">
        <f>+DK9/31</f>
        <v>436.43275580645167</v>
      </c>
      <c r="DL13" s="18">
        <f>+DL9/30</f>
        <v>431.48942499999998</v>
      </c>
      <c r="DM13" s="18">
        <f t="shared" ref="DM13:DN16" si="38">+DM9/31</f>
        <v>427.97100999999992</v>
      </c>
      <c r="DN13" s="18">
        <f t="shared" si="38"/>
        <v>430.88757196774191</v>
      </c>
      <c r="DO13" s="18">
        <f>+DO9/30</f>
        <v>442.08956899999998</v>
      </c>
      <c r="DP13" s="18">
        <f>+DP9/31</f>
        <v>438.13227774193547</v>
      </c>
      <c r="DQ13" s="18">
        <f>+DQ9/30</f>
        <v>430.71892266666669</v>
      </c>
      <c r="DR13" s="18">
        <f t="shared" ref="DR13:DS16" si="39">+DR9/31</f>
        <v>431.38879903225813</v>
      </c>
      <c r="DS13" s="18">
        <f t="shared" si="39"/>
        <v>427.06555322580653</v>
      </c>
      <c r="DT13" s="18">
        <f>+DT9/28</f>
        <v>424.77652714285648</v>
      </c>
      <c r="DU13" s="18">
        <f>+DU9/31</f>
        <v>419.53985096774187</v>
      </c>
      <c r="DV13" s="18">
        <f>+DV9/30</f>
        <v>416.65684833333336</v>
      </c>
      <c r="DW13" s="18">
        <f>+DW9/31</f>
        <v>421.49769322580647</v>
      </c>
      <c r="DX13" s="18">
        <f>+DX9/30</f>
        <v>423.50527366666671</v>
      </c>
      <c r="DY13" s="18">
        <f t="shared" ref="DY13:DZ16" si="40">+DY9/31</f>
        <v>422.59524354838709</v>
      </c>
      <c r="DZ13" s="18">
        <f t="shared" si="40"/>
        <v>419.1471493548392</v>
      </c>
      <c r="EA13" s="18">
        <f>+EA9/30</f>
        <v>413.68861199999998</v>
      </c>
      <c r="EB13" s="18">
        <f>+EB9/31</f>
        <v>408.73361548387101</v>
      </c>
      <c r="EC13" s="18">
        <f>+EC9/30</f>
        <v>402.27161833333332</v>
      </c>
      <c r="ED13" s="18">
        <f t="shared" ref="ED13:EE16" si="41">+ED9/31</f>
        <v>401.24999129032273</v>
      </c>
      <c r="EE13" s="18">
        <f t="shared" si="41"/>
        <v>394.40066419354838</v>
      </c>
      <c r="EF13" s="18">
        <f>+EF9/28</f>
        <v>394.52470499999993</v>
      </c>
      <c r="EG13" s="18">
        <f>+EG9/31</f>
        <v>396.46448193548378</v>
      </c>
      <c r="EH13" s="18">
        <f>+EH9/30</f>
        <v>400.27215800000005</v>
      </c>
      <c r="EI13" s="18">
        <f>+EI9/31</f>
        <v>398.871550967742</v>
      </c>
      <c r="EJ13" s="18">
        <f>+EJ9/30</f>
        <v>398.92943089999989</v>
      </c>
      <c r="EK13" s="18">
        <f t="shared" ref="EK13:EL16" si="42">+EK9/31</f>
        <v>406.06358999999992</v>
      </c>
      <c r="EL13" s="18">
        <f t="shared" si="42"/>
        <v>413.05262870967738</v>
      </c>
      <c r="EM13" s="18">
        <f>+EM9/30</f>
        <v>402.60494833333337</v>
      </c>
      <c r="EN13" s="18">
        <f>+EN9/31</f>
        <v>398.57919419354835</v>
      </c>
      <c r="EO13" s="18">
        <f>+EO9/30</f>
        <v>400.89325333333335</v>
      </c>
      <c r="EP13" s="18">
        <f>+EP9/31</f>
        <v>406.29991258064524</v>
      </c>
      <c r="EQ13" s="18">
        <f>+EQ9/31</f>
        <v>409.39797677419358</v>
      </c>
      <c r="ER13" s="18">
        <f>+ER9/28</f>
        <v>416.14454249999989</v>
      </c>
      <c r="ES13" s="18">
        <f>+ES9/31</f>
        <v>416.71994387096782</v>
      </c>
      <c r="ET13" s="18">
        <f>+ET9/30</f>
        <v>416.27945366666677</v>
      </c>
      <c r="EU13" s="18">
        <f>+EU9/31</f>
        <v>417.73304677419367</v>
      </c>
      <c r="EV13" s="18">
        <f>+EV9/30</f>
        <v>416.37230833333336</v>
      </c>
      <c r="EW13" s="18">
        <f>+EW9/31</f>
        <v>427.1520196451612</v>
      </c>
      <c r="EX13" s="18">
        <f>+EX9/31</f>
        <v>437.79860396774194</v>
      </c>
      <c r="EY13" s="18">
        <f>+EY9/30</f>
        <v>434.3339025333334</v>
      </c>
      <c r="EZ13" s="18">
        <f>+EZ9/31</f>
        <v>373.53647180645163</v>
      </c>
      <c r="FA13" s="18">
        <f>+FA9/30</f>
        <v>432.90835863333336</v>
      </c>
      <c r="FB13" s="18">
        <f>+FB9/31</f>
        <v>427.63516954838713</v>
      </c>
      <c r="FC13" s="18">
        <f>+FC9/31</f>
        <v>421.9695438709677</v>
      </c>
      <c r="FD13" s="18">
        <f>+FD9/29</f>
        <v>423.69837689655174</v>
      </c>
      <c r="FE13" s="18">
        <f>+FE9/31</f>
        <v>428.95736870967744</v>
      </c>
      <c r="FF13" s="18">
        <f>+FF9/30</f>
        <v>159.2030086666667</v>
      </c>
      <c r="FG13" s="18">
        <f>+FG9/31</f>
        <v>260.65643290322578</v>
      </c>
      <c r="FH13" s="18">
        <f>+FH9/30</f>
        <v>415.90417099999996</v>
      </c>
      <c r="FI13" s="18">
        <f>+FI9/31</f>
        <v>417.86028322580637</v>
      </c>
      <c r="FJ13" s="18">
        <f>+FJ9/31</f>
        <v>413.14198258064528</v>
      </c>
      <c r="FK13" s="18">
        <f>+FK9/30</f>
        <v>409.51433866666673</v>
      </c>
      <c r="FL13" s="18">
        <f>+FL9/31</f>
        <v>407.94543032258071</v>
      </c>
      <c r="FM13" s="18">
        <f>+FM9/30</f>
        <v>407.95384433333328</v>
      </c>
      <c r="FN13" s="18">
        <f>+FN9/31</f>
        <v>410.31999354838706</v>
      </c>
      <c r="FO13" s="18">
        <f>+FO9/31</f>
        <v>407.20644645161292</v>
      </c>
      <c r="FP13" s="18">
        <f>+FP9/28</f>
        <v>397.92010892857149</v>
      </c>
      <c r="FQ13" s="18">
        <f>+FQ9/31</f>
        <v>397.16470677419363</v>
      </c>
      <c r="FR13" s="18">
        <f>+FR9/30</f>
        <v>393.21479566666676</v>
      </c>
      <c r="FS13" s="18">
        <f>+FS9/31</f>
        <v>393.53235322580645</v>
      </c>
      <c r="FT13" s="18">
        <f>+FT9/30</f>
        <v>389.61032833333337</v>
      </c>
      <c r="FU13" s="18">
        <f>+FU9/31</f>
        <v>386.43305354838714</v>
      </c>
      <c r="FV13" s="18">
        <f>+FV9/31</f>
        <v>380.58062635483867</v>
      </c>
      <c r="FW13" s="18">
        <f>+FW9/30</f>
        <v>381.4129963333333</v>
      </c>
      <c r="FX13" s="18">
        <f>+FX9/31</f>
        <v>377.58095516129038</v>
      </c>
      <c r="FY13" s="18">
        <f>+FY9/30</f>
        <v>380.99237633333331</v>
      </c>
      <c r="FZ13" s="18">
        <f t="shared" ref="FZ13:GA14" si="43">+FZ9/31</f>
        <v>189.76834741935482</v>
      </c>
      <c r="GA13" s="18">
        <f t="shared" si="43"/>
        <v>355.06655870967757</v>
      </c>
      <c r="GB13" s="18">
        <f>+GB9/28</f>
        <v>372.2714953571429</v>
      </c>
      <c r="GC13" s="143"/>
      <c r="GD13" s="113"/>
      <c r="GE13" s="198">
        <f t="shared" si="6"/>
        <v>0</v>
      </c>
      <c r="GF13" s="113"/>
      <c r="GG13" s="113"/>
      <c r="GH13" s="113"/>
    </row>
    <row r="14" spans="1:194" x14ac:dyDescent="0.2">
      <c r="A14" s="23"/>
      <c r="B14" s="19" t="s">
        <v>103</v>
      </c>
      <c r="C14" s="24">
        <f>+C10/31</f>
        <v>170.98322903225807</v>
      </c>
      <c r="D14" s="24">
        <f>+D10/28</f>
        <v>169.60401642857138</v>
      </c>
      <c r="E14" s="24">
        <f>+E10/31</f>
        <v>169.95478258064514</v>
      </c>
      <c r="F14" s="24">
        <f>+F10/30</f>
        <v>168.99770133333334</v>
      </c>
      <c r="G14" s="24">
        <f>+G10/31</f>
        <v>166.89010387096769</v>
      </c>
      <c r="H14" s="24">
        <f>+H10/30</f>
        <v>169.73022666666662</v>
      </c>
      <c r="I14" s="24">
        <f t="shared" si="21"/>
        <v>167.90323129032254</v>
      </c>
      <c r="J14" s="24">
        <f t="shared" si="21"/>
        <v>171.21466354838711</v>
      </c>
      <c r="K14" s="24">
        <f>+K10/30</f>
        <v>172.39353299999996</v>
      </c>
      <c r="L14" s="24">
        <f>+L10/31</f>
        <v>171.46180774193544</v>
      </c>
      <c r="M14" s="24">
        <f>+M10/30</f>
        <v>169.13924166666666</v>
      </c>
      <c r="N14" s="24">
        <f t="shared" si="22"/>
        <v>174.96225387096766</v>
      </c>
      <c r="O14" s="24">
        <f t="shared" si="22"/>
        <v>171.56900451612901</v>
      </c>
      <c r="P14" s="24">
        <f>+P10/29</f>
        <v>172.50472965517241</v>
      </c>
      <c r="Q14" s="24">
        <f>+Q10/31</f>
        <v>170.32377225806448</v>
      </c>
      <c r="R14" s="24">
        <f>+R10/30</f>
        <v>168.83602233333335</v>
      </c>
      <c r="S14" s="24">
        <f>+S10/31</f>
        <v>165.98262741935486</v>
      </c>
      <c r="T14" s="24">
        <f>+T10/30</f>
        <v>165.43157833333331</v>
      </c>
      <c r="U14" s="24">
        <f t="shared" si="23"/>
        <v>167.05671903225809</v>
      </c>
      <c r="V14" s="24">
        <f t="shared" si="23"/>
        <v>170.88793525806454</v>
      </c>
      <c r="W14" s="24">
        <f>+W10/30</f>
        <v>172.32560433333336</v>
      </c>
      <c r="X14" s="24">
        <f>+X10/31</f>
        <v>174.26593483870963</v>
      </c>
      <c r="Y14" s="24">
        <f>+Y10/30</f>
        <v>176.36705999999998</v>
      </c>
      <c r="Z14" s="24">
        <f t="shared" si="24"/>
        <v>184.12731354838701</v>
      </c>
      <c r="AA14" s="24">
        <f t="shared" si="24"/>
        <v>182.52769645161283</v>
      </c>
      <c r="AB14" s="24">
        <f>+AB10/28</f>
        <v>181.40487607142856</v>
      </c>
      <c r="AC14" s="24">
        <f>+AC10/31</f>
        <v>179.18657258064516</v>
      </c>
      <c r="AD14" s="24">
        <f>+AD10/30</f>
        <v>181.55967200000001</v>
      </c>
      <c r="AE14" s="24">
        <f>+AE10/31</f>
        <v>185.78263225806452</v>
      </c>
      <c r="AF14" s="24">
        <f>+AF10/30</f>
        <v>188.87546033333334</v>
      </c>
      <c r="AG14" s="24">
        <f t="shared" si="25"/>
        <v>184.87771354838705</v>
      </c>
      <c r="AH14" s="24">
        <f t="shared" si="25"/>
        <v>182.81110322580636</v>
      </c>
      <c r="AI14" s="24">
        <f>+AI10/30</f>
        <v>180.55071133333331</v>
      </c>
      <c r="AJ14" s="24">
        <f>+AJ10/31</f>
        <v>180.44476774193546</v>
      </c>
      <c r="AK14" s="24">
        <f>+AK10/30</f>
        <v>133.38802799999999</v>
      </c>
      <c r="AL14" s="24">
        <f t="shared" si="26"/>
        <v>129.1407741935484</v>
      </c>
      <c r="AM14" s="24">
        <f t="shared" si="26"/>
        <v>129.18228451612904</v>
      </c>
      <c r="AN14" s="24">
        <f>+AN10/28</f>
        <v>129.99960107142857</v>
      </c>
      <c r="AO14" s="24">
        <f>+AO10/31</f>
        <v>133.89296483870967</v>
      </c>
      <c r="AP14" s="24">
        <f>+AP10/30</f>
        <v>133.88068566666669</v>
      </c>
      <c r="AQ14" s="24">
        <f>+AQ10/31</f>
        <v>134.07458032258063</v>
      </c>
      <c r="AR14" s="24">
        <f>+AR10/30</f>
        <v>137.09788133333331</v>
      </c>
      <c r="AS14" s="24">
        <f t="shared" si="27"/>
        <v>139.83312645161288</v>
      </c>
      <c r="AT14" s="24">
        <f t="shared" si="27"/>
        <v>137.42088806451619</v>
      </c>
      <c r="AU14" s="24">
        <f>+AU10/30</f>
        <v>136.14049233333338</v>
      </c>
      <c r="AV14" s="24">
        <f>+AV10/31</f>
        <v>139.15894193548385</v>
      </c>
      <c r="AW14" s="24">
        <f>+AW10/30</f>
        <v>139.61300063333331</v>
      </c>
      <c r="AX14" s="24">
        <f t="shared" si="28"/>
        <v>142.3678680645161</v>
      </c>
      <c r="AY14" s="24">
        <f t="shared" si="28"/>
        <v>148.88643580645171</v>
      </c>
      <c r="AZ14" s="24">
        <f>+AZ10/28</f>
        <v>154.23266142857142</v>
      </c>
      <c r="BA14" s="24">
        <f>+BA10/31</f>
        <v>150.8449925806452</v>
      </c>
      <c r="BB14" s="24">
        <f>+BB10/30</f>
        <v>150.79298200000002</v>
      </c>
      <c r="BC14" s="24">
        <f>+BC10/31</f>
        <v>150.65952709677433</v>
      </c>
      <c r="BD14" s="24">
        <f>+BD10/30</f>
        <v>149.04440333333332</v>
      </c>
      <c r="BE14" s="24">
        <f t="shared" si="29"/>
        <v>149.08953387096776</v>
      </c>
      <c r="BF14" s="24">
        <f t="shared" si="29"/>
        <v>151.69270129032259</v>
      </c>
      <c r="BG14" s="24">
        <f>+BG10/30</f>
        <v>152.804292</v>
      </c>
      <c r="BH14" s="24">
        <f>+BH10/31</f>
        <v>151.5803161290323</v>
      </c>
      <c r="BI14" s="24">
        <f>+BI10/30</f>
        <v>154.28107000000011</v>
      </c>
      <c r="BJ14" s="24">
        <f t="shared" si="30"/>
        <v>154.37919193548387</v>
      </c>
      <c r="BK14" s="24">
        <f t="shared" si="30"/>
        <v>157.57578129032265</v>
      </c>
      <c r="BL14" s="24">
        <f>+BL10/29</f>
        <v>158.54613517241373</v>
      </c>
      <c r="BM14" s="24">
        <f>+BM10/31</f>
        <v>159.31970870967746</v>
      </c>
      <c r="BN14" s="24">
        <f>+BN10/30</f>
        <v>159.45002033333333</v>
      </c>
      <c r="BO14" s="24">
        <f>+BO10/31</f>
        <v>159.12013193548393</v>
      </c>
      <c r="BP14" s="24">
        <f>+BP10/30</f>
        <v>159.28968</v>
      </c>
      <c r="BQ14" s="24">
        <f t="shared" si="31"/>
        <v>159.91860322580635</v>
      </c>
      <c r="BR14" s="24">
        <f t="shared" si="31"/>
        <v>163.62089709677409</v>
      </c>
      <c r="BS14" s="24">
        <f>+BS10/30</f>
        <v>159.43879399999997</v>
      </c>
      <c r="BT14" s="24">
        <f>+BT10/31</f>
        <v>158.07648032258064</v>
      </c>
      <c r="BU14" s="24">
        <f>+BU10/30</f>
        <v>156.94378466666663</v>
      </c>
      <c r="BV14" s="24">
        <f t="shared" si="32"/>
        <v>158.69581741935497</v>
      </c>
      <c r="BW14" s="24">
        <f t="shared" si="32"/>
        <v>0</v>
      </c>
      <c r="BX14" s="24">
        <f>+BX10/28</f>
        <v>0</v>
      </c>
      <c r="BY14" s="24">
        <f>+BY10/31</f>
        <v>0</v>
      </c>
      <c r="BZ14" s="24">
        <f>+BZ10/30</f>
        <v>0</v>
      </c>
      <c r="CA14" s="24">
        <f>+CA10/31</f>
        <v>0</v>
      </c>
      <c r="CB14" s="24">
        <f>+CB10/30</f>
        <v>0</v>
      </c>
      <c r="CC14" s="24">
        <f t="shared" si="33"/>
        <v>0</v>
      </c>
      <c r="CD14" s="24">
        <f t="shared" si="33"/>
        <v>0</v>
      </c>
      <c r="CE14" s="24">
        <f>+CE10/30</f>
        <v>0</v>
      </c>
      <c r="CF14" s="24">
        <f>+CF10/31</f>
        <v>0</v>
      </c>
      <c r="CG14" s="24">
        <f>+CG10/30</f>
        <v>0</v>
      </c>
      <c r="CH14" s="24">
        <f t="shared" si="34"/>
        <v>0</v>
      </c>
      <c r="CI14" s="24">
        <f t="shared" si="34"/>
        <v>0</v>
      </c>
      <c r="CJ14" s="24">
        <f>+CJ10/28</f>
        <v>0</v>
      </c>
      <c r="CK14" s="24">
        <f>+CK10/31</f>
        <v>0</v>
      </c>
      <c r="CL14" s="24">
        <f>+CL10/30</f>
        <v>0</v>
      </c>
      <c r="CM14" s="24">
        <f>+CM10/31</f>
        <v>0</v>
      </c>
      <c r="CN14" s="24">
        <f>+CN10/30</f>
        <v>0</v>
      </c>
      <c r="CO14" s="25">
        <f t="shared" si="35"/>
        <v>0</v>
      </c>
      <c r="CP14" s="25">
        <f t="shared" si="35"/>
        <v>0</v>
      </c>
      <c r="CQ14" s="25">
        <f>+CQ10/30</f>
        <v>0</v>
      </c>
      <c r="CR14" s="25">
        <f>+CR10/31</f>
        <v>0</v>
      </c>
      <c r="CS14" s="25">
        <f>+CS10/30</f>
        <v>0</v>
      </c>
      <c r="CT14" s="25">
        <f t="shared" si="36"/>
        <v>0</v>
      </c>
      <c r="CU14" s="25">
        <f t="shared" si="36"/>
        <v>0</v>
      </c>
      <c r="CV14" s="25">
        <f>+CV10/28</f>
        <v>0</v>
      </c>
      <c r="CW14" s="25">
        <f>+CW10/31</f>
        <v>0</v>
      </c>
      <c r="CX14" s="25">
        <f>+CX10/30</f>
        <v>0</v>
      </c>
      <c r="CY14" s="25">
        <f>+CY10/31</f>
        <v>0</v>
      </c>
      <c r="CZ14" s="25">
        <f>+CZ10/30</f>
        <v>0</v>
      </c>
      <c r="DA14" s="25">
        <f>+DA10/30</f>
        <v>0</v>
      </c>
      <c r="DB14" s="25">
        <f>+DB10/30</f>
        <v>0</v>
      </c>
      <c r="DC14" s="25">
        <f>+DC10/30</f>
        <v>0</v>
      </c>
      <c r="DD14" s="25">
        <f>+DD10/31</f>
        <v>0</v>
      </c>
      <c r="DE14" s="25">
        <f>+DE10/30</f>
        <v>0</v>
      </c>
      <c r="DF14" s="25">
        <f t="shared" si="37"/>
        <v>0</v>
      </c>
      <c r="DG14" s="25">
        <f t="shared" si="37"/>
        <v>0</v>
      </c>
      <c r="DH14" s="25">
        <f>+DH10/29</f>
        <v>0</v>
      </c>
      <c r="DI14" s="25">
        <f>+DI10/31</f>
        <v>0</v>
      </c>
      <c r="DJ14" s="25">
        <f>+DJ10/30</f>
        <v>0</v>
      </c>
      <c r="DK14" s="25">
        <f>+DK10/31</f>
        <v>0</v>
      </c>
      <c r="DL14" s="25">
        <f>+DL10/30</f>
        <v>0</v>
      </c>
      <c r="DM14" s="25">
        <f t="shared" si="38"/>
        <v>0</v>
      </c>
      <c r="DN14" s="25">
        <f t="shared" si="38"/>
        <v>0</v>
      </c>
      <c r="DO14" s="25">
        <f>+DO10/30</f>
        <v>0</v>
      </c>
      <c r="DP14" s="25">
        <f>+DP10/31</f>
        <v>0</v>
      </c>
      <c r="DQ14" s="25">
        <f>+DQ10/30</f>
        <v>0</v>
      </c>
      <c r="DR14" s="25">
        <f t="shared" si="39"/>
        <v>0</v>
      </c>
      <c r="DS14" s="25">
        <f t="shared" si="39"/>
        <v>0</v>
      </c>
      <c r="DT14" s="25">
        <f>+DT10/28</f>
        <v>0</v>
      </c>
      <c r="DU14" s="25">
        <f>+DU10/31</f>
        <v>0</v>
      </c>
      <c r="DV14" s="25">
        <f>+DV10/30</f>
        <v>0</v>
      </c>
      <c r="DW14" s="25">
        <f>+DW10/31</f>
        <v>0</v>
      </c>
      <c r="DX14" s="25">
        <f>+DX10/30</f>
        <v>0</v>
      </c>
      <c r="DY14" s="25">
        <f t="shared" si="40"/>
        <v>0</v>
      </c>
      <c r="DZ14" s="25">
        <f t="shared" si="40"/>
        <v>0</v>
      </c>
      <c r="EA14" s="25">
        <f>+EA10/30</f>
        <v>0</v>
      </c>
      <c r="EB14" s="25">
        <f>+EB10/31</f>
        <v>0</v>
      </c>
      <c r="EC14" s="25">
        <f>+EC10/30</f>
        <v>0</v>
      </c>
      <c r="ED14" s="25">
        <f t="shared" si="41"/>
        <v>0</v>
      </c>
      <c r="EE14" s="25">
        <f t="shared" si="41"/>
        <v>0</v>
      </c>
      <c r="EF14" s="25">
        <f>+EF10/31</f>
        <v>0</v>
      </c>
      <c r="EG14" s="25">
        <f>+EG10/31</f>
        <v>0</v>
      </c>
      <c r="EH14" s="25">
        <f>+EH10/30</f>
        <v>0</v>
      </c>
      <c r="EI14" s="25">
        <f>+EI10/31</f>
        <v>0</v>
      </c>
      <c r="EJ14" s="25">
        <f>+EJ10/30</f>
        <v>0</v>
      </c>
      <c r="EK14" s="25">
        <f t="shared" si="42"/>
        <v>0</v>
      </c>
      <c r="EL14" s="25">
        <f t="shared" si="42"/>
        <v>0</v>
      </c>
      <c r="EM14" s="25">
        <f>+EM10/30</f>
        <v>0</v>
      </c>
      <c r="EN14" s="25">
        <f>+EN10/31</f>
        <v>0</v>
      </c>
      <c r="EO14" s="25">
        <v>0</v>
      </c>
      <c r="EP14" s="25">
        <v>0</v>
      </c>
      <c r="EQ14" s="25">
        <v>0</v>
      </c>
      <c r="ER14" s="25">
        <v>0</v>
      </c>
      <c r="ES14" s="25">
        <v>0</v>
      </c>
      <c r="ET14" s="25">
        <v>0</v>
      </c>
      <c r="EU14" s="25">
        <v>0</v>
      </c>
      <c r="EV14" s="25">
        <v>0</v>
      </c>
      <c r="EW14" s="25"/>
      <c r="EX14" s="25"/>
      <c r="EY14" s="25"/>
      <c r="EZ14" s="25"/>
      <c r="FA14" s="25"/>
      <c r="FB14" s="25"/>
      <c r="FC14" s="25"/>
      <c r="FD14" s="25"/>
      <c r="FE14" s="25"/>
      <c r="FF14" s="25"/>
      <c r="FG14" s="25"/>
      <c r="FH14" s="25"/>
      <c r="FI14" s="25"/>
      <c r="FJ14" s="25"/>
      <c r="FK14" s="25"/>
      <c r="FL14" s="25"/>
      <c r="FM14" s="25"/>
      <c r="FN14" s="25"/>
      <c r="FO14" s="25">
        <f>+FO10/31</f>
        <v>407.20644645161292</v>
      </c>
      <c r="FP14" s="25">
        <f>+FP10/28</f>
        <v>397.92010892857149</v>
      </c>
      <c r="FQ14" s="25">
        <f>+FQ10/31</f>
        <v>397.16470677419363</v>
      </c>
      <c r="FR14" s="25">
        <f>+FR10/30</f>
        <v>393.21479566666676</v>
      </c>
      <c r="FS14" s="25">
        <f>+FS10/31</f>
        <v>393.53235322580645</v>
      </c>
      <c r="FT14" s="25">
        <f>+FT10/30</f>
        <v>389.61032833333337</v>
      </c>
      <c r="FU14" s="25">
        <f>+FU10/31</f>
        <v>386.43305354838714</v>
      </c>
      <c r="FV14" s="25">
        <f>+FV10/31</f>
        <v>380.58062635483867</v>
      </c>
      <c r="FW14" s="25">
        <f>+FW10/30</f>
        <v>381.4129963333333</v>
      </c>
      <c r="FX14" s="25">
        <f>+FX10/31</f>
        <v>377.58095516129038</v>
      </c>
      <c r="FY14" s="25">
        <f>+FY10/30</f>
        <v>380.99237633333331</v>
      </c>
      <c r="FZ14" s="25">
        <f t="shared" si="43"/>
        <v>189.76834741935482</v>
      </c>
      <c r="GA14" s="25">
        <f t="shared" si="43"/>
        <v>355.06655870967757</v>
      </c>
      <c r="GB14" s="25">
        <f>+GB10/28</f>
        <v>372.2714953571429</v>
      </c>
      <c r="GC14" s="143"/>
      <c r="GD14" s="113"/>
      <c r="GE14" s="198">
        <f t="shared" si="6"/>
        <v>0</v>
      </c>
      <c r="GF14" s="113"/>
      <c r="GG14" s="113"/>
      <c r="GH14" s="113"/>
    </row>
    <row r="15" spans="1:194" x14ac:dyDescent="0.2">
      <c r="A15" s="16" t="s">
        <v>88</v>
      </c>
      <c r="B15" s="19" t="s">
        <v>30</v>
      </c>
      <c r="C15" s="25">
        <f>+C11/31</f>
        <v>90.395045806451606</v>
      </c>
      <c r="D15" s="25">
        <f>+D11/28</f>
        <v>84.787112500000006</v>
      </c>
      <c r="E15" s="25">
        <f>+E11/31</f>
        <v>83.221269677419357</v>
      </c>
      <c r="F15" s="25">
        <f>+F11/30</f>
        <v>81.949484999999996</v>
      </c>
      <c r="G15" s="25">
        <f>+G11/31</f>
        <v>84.87470096774193</v>
      </c>
      <c r="H15" s="25">
        <f>+H11/30</f>
        <v>85.48917033333332</v>
      </c>
      <c r="I15" s="25">
        <f t="shared" si="21"/>
        <v>86.293077096774198</v>
      </c>
      <c r="J15" s="25">
        <f t="shared" si="21"/>
        <v>88.188194193548398</v>
      </c>
      <c r="K15" s="25">
        <f>+K11/30</f>
        <v>89.74086233333334</v>
      </c>
      <c r="L15" s="25">
        <f>+L11/31</f>
        <v>90.984493870967739</v>
      </c>
      <c r="M15" s="25">
        <f>+M11/30</f>
        <v>93.990676666666658</v>
      </c>
      <c r="N15" s="25">
        <f t="shared" si="22"/>
        <v>97.787956451612899</v>
      </c>
      <c r="O15" s="25">
        <f t="shared" si="22"/>
        <v>94.313714193548378</v>
      </c>
      <c r="P15" s="25">
        <f>+P11/29</f>
        <v>94.078983103448266</v>
      </c>
      <c r="Q15" s="25">
        <f>+Q11/31</f>
        <v>94.569680967741931</v>
      </c>
      <c r="R15" s="25">
        <f>+R11/30</f>
        <v>92.917711666666676</v>
      </c>
      <c r="S15" s="25">
        <f>+S11/31</f>
        <v>93.358904838709691</v>
      </c>
      <c r="T15" s="25">
        <f>+T11/30</f>
        <v>94.14025766666667</v>
      </c>
      <c r="U15" s="25">
        <f t="shared" si="23"/>
        <v>92.726844838709695</v>
      </c>
      <c r="V15" s="25">
        <f t="shared" si="23"/>
        <v>95.845321290322588</v>
      </c>
      <c r="W15" s="25">
        <f>+W11/30</f>
        <v>94.843024999999997</v>
      </c>
      <c r="X15" s="25">
        <f>+X11/31</f>
        <v>93.547612580645179</v>
      </c>
      <c r="Y15" s="25">
        <f>+Y11/30</f>
        <v>99.779536000000007</v>
      </c>
      <c r="Z15" s="25">
        <f t="shared" si="24"/>
        <v>99.198578064516127</v>
      </c>
      <c r="AA15" s="25">
        <f t="shared" si="24"/>
        <v>101.89162548387097</v>
      </c>
      <c r="AB15" s="25">
        <f>+AB11/28</f>
        <v>99.831828214285707</v>
      </c>
      <c r="AC15" s="25">
        <f>+AC11/31</f>
        <v>100.40571774193548</v>
      </c>
      <c r="AD15" s="25">
        <f>+AD11/30</f>
        <v>100.91669326666667</v>
      </c>
      <c r="AE15" s="25">
        <f>+AE11/31</f>
        <v>99.372293225806445</v>
      </c>
      <c r="AF15" s="25">
        <f>+AF11/30</f>
        <v>99.479742333333334</v>
      </c>
      <c r="AG15" s="25">
        <f t="shared" si="25"/>
        <v>97.852834516129036</v>
      </c>
      <c r="AH15" s="25">
        <f t="shared" si="25"/>
        <v>97.286316451612905</v>
      </c>
      <c r="AI15" s="25">
        <f>+AI11/30</f>
        <v>99.487454000000014</v>
      </c>
      <c r="AJ15" s="25">
        <f>+AJ11/31</f>
        <v>97.452548387096769</v>
      </c>
      <c r="AK15" s="25">
        <f>+AK11/30</f>
        <v>97.789170666666678</v>
      </c>
      <c r="AL15" s="25">
        <f t="shared" si="26"/>
        <v>97.916957741935491</v>
      </c>
      <c r="AM15" s="25">
        <f t="shared" si="26"/>
        <v>95.394012258064507</v>
      </c>
      <c r="AN15" s="25">
        <f>+AN11/28</f>
        <v>95.446921428571414</v>
      </c>
      <c r="AO15" s="25">
        <f>+AO11/31</f>
        <v>97.6363870967742</v>
      </c>
      <c r="AP15" s="25">
        <f>+AP11/30</f>
        <v>98.576491000000019</v>
      </c>
      <c r="AQ15" s="25">
        <f>+AQ11/31</f>
        <v>96.618811935483862</v>
      </c>
      <c r="AR15" s="25">
        <f>+AR11/30</f>
        <v>97.811581333333336</v>
      </c>
      <c r="AS15" s="25">
        <f t="shared" si="27"/>
        <v>97.131022903225798</v>
      </c>
      <c r="AT15" s="25">
        <f t="shared" si="27"/>
        <v>125.04266741935484</v>
      </c>
      <c r="AU15" s="25">
        <f>+AU11/30</f>
        <v>131.64173399999999</v>
      </c>
      <c r="AV15" s="25">
        <f>+AV11/31</f>
        <v>136.60887387096773</v>
      </c>
      <c r="AW15" s="25">
        <f>+AW11/30</f>
        <v>143.75956099999999</v>
      </c>
      <c r="AX15" s="25">
        <f t="shared" si="28"/>
        <v>157.42280225806454</v>
      </c>
      <c r="AY15" s="25">
        <f t="shared" si="28"/>
        <v>158.83431516129033</v>
      </c>
      <c r="AZ15" s="25">
        <f>+AZ11/28</f>
        <v>162.06150928571427</v>
      </c>
      <c r="BA15" s="25">
        <f>+BA11/31</f>
        <v>157.66741709677419</v>
      </c>
      <c r="BB15" s="25">
        <f>+BB11/30</f>
        <v>157.483645</v>
      </c>
      <c r="BC15" s="25">
        <f>+BC11/31</f>
        <v>157.62920064516129</v>
      </c>
      <c r="BD15" s="25">
        <f>+BD11/30</f>
        <v>158.28381133333332</v>
      </c>
      <c r="BE15" s="25">
        <f t="shared" si="29"/>
        <v>155.12326806451614</v>
      </c>
      <c r="BF15" s="25">
        <f t="shared" si="29"/>
        <v>155.60947290322579</v>
      </c>
      <c r="BG15" s="25">
        <f>+BG11/30</f>
        <v>150.34006433333332</v>
      </c>
      <c r="BH15" s="25">
        <f>+BH11/31</f>
        <v>156.41186774193551</v>
      </c>
      <c r="BI15" s="25">
        <f>+BI11/30</f>
        <v>155.28446200000002</v>
      </c>
      <c r="BJ15" s="25">
        <f t="shared" si="30"/>
        <v>154.73366677419355</v>
      </c>
      <c r="BK15" s="25">
        <f t="shared" si="30"/>
        <v>150.66304580645161</v>
      </c>
      <c r="BL15" s="25">
        <f>+BL11/29</f>
        <v>150.30233999999999</v>
      </c>
      <c r="BM15" s="25">
        <f>+BM11/31</f>
        <v>146.53751096774192</v>
      </c>
      <c r="BN15" s="25">
        <f>+BN11/30</f>
        <v>148.62676396666666</v>
      </c>
      <c r="BO15" s="25">
        <f>+BO11/31</f>
        <v>146.06802354838712</v>
      </c>
      <c r="BP15" s="25">
        <f>+BP11/30</f>
        <v>148.01887799999997</v>
      </c>
      <c r="BQ15" s="25">
        <f t="shared" si="31"/>
        <v>150.8851406451613</v>
      </c>
      <c r="BR15" s="25">
        <f t="shared" si="31"/>
        <v>148.96087283870966</v>
      </c>
      <c r="BS15" s="25">
        <f>+BS11/30</f>
        <v>148.09639933333335</v>
      </c>
      <c r="BT15" s="25">
        <f>+BT11/31</f>
        <v>147.28776935483879</v>
      </c>
      <c r="BU15" s="25">
        <f>+BU11/30</f>
        <v>148.41969100000003</v>
      </c>
      <c r="BV15" s="25">
        <f t="shared" si="32"/>
        <v>146.08719967741936</v>
      </c>
      <c r="BW15" s="25">
        <f t="shared" si="32"/>
        <v>309.82857903225806</v>
      </c>
      <c r="BX15" s="25">
        <f>+BX11/28</f>
        <v>312.45117250000004</v>
      </c>
      <c r="BY15" s="25">
        <f>+BY11/31</f>
        <v>308.24718387096772</v>
      </c>
      <c r="BZ15" s="25">
        <f>+BZ11/30</f>
        <v>316.13303366666668</v>
      </c>
      <c r="CA15" s="25">
        <f>+CA11/31</f>
        <v>318.72703935483872</v>
      </c>
      <c r="CB15" s="25">
        <f>+CB11/30</f>
        <v>318.39661199999995</v>
      </c>
      <c r="CC15" s="25">
        <f t="shared" si="33"/>
        <v>326.40793612903229</v>
      </c>
      <c r="CD15" s="25">
        <f t="shared" si="33"/>
        <v>334.87076612903223</v>
      </c>
      <c r="CE15" s="25">
        <f>+CE11/30</f>
        <v>335.42700399999995</v>
      </c>
      <c r="CF15" s="25">
        <f>+CF11/31</f>
        <v>340.16332870967744</v>
      </c>
      <c r="CG15" s="25">
        <f>+CG11/30</f>
        <v>346.79862433333335</v>
      </c>
      <c r="CH15" s="25">
        <f t="shared" si="34"/>
        <v>350.63371967741944</v>
      </c>
      <c r="CI15" s="25">
        <f t="shared" si="34"/>
        <v>355.95878290322588</v>
      </c>
      <c r="CJ15" s="25">
        <f>+CJ11/28</f>
        <v>356.45678499999985</v>
      </c>
      <c r="CK15" s="25">
        <f>+CK11/31</f>
        <v>360.9273719354839</v>
      </c>
      <c r="CL15" s="25">
        <f>+CL11/30</f>
        <v>365.93286366666666</v>
      </c>
      <c r="CM15" s="25">
        <f>+CM11/31</f>
        <v>360.07627354838712</v>
      </c>
      <c r="CN15" s="25">
        <f>+CN11/30</f>
        <v>361.00980636666674</v>
      </c>
      <c r="CO15" s="25">
        <f t="shared" si="35"/>
        <v>363.57411967741928</v>
      </c>
      <c r="CP15" s="25">
        <f t="shared" si="35"/>
        <v>364.96509612903225</v>
      </c>
      <c r="CQ15" s="25">
        <f>+CQ11/30</f>
        <v>356.69945866666677</v>
      </c>
      <c r="CR15" s="25">
        <f>+CR11/31</f>
        <v>361.20969548387092</v>
      </c>
      <c r="CS15" s="25">
        <f>+CS11/30</f>
        <v>364.03712733333333</v>
      </c>
      <c r="CT15" s="25">
        <f t="shared" si="36"/>
        <v>361.29136354838715</v>
      </c>
      <c r="CU15" s="25">
        <f t="shared" si="36"/>
        <v>357.32178290322577</v>
      </c>
      <c r="CV15" s="25">
        <f>+CV11/28</f>
        <v>351.60117642857148</v>
      </c>
      <c r="CW15" s="25">
        <f>+CW11/31</f>
        <v>352.88819645161288</v>
      </c>
      <c r="CX15" s="25">
        <f>+CX11/30</f>
        <v>349.95298466666668</v>
      </c>
      <c r="CY15" s="25">
        <f>+CY11/31</f>
        <v>348.63887161290324</v>
      </c>
      <c r="CZ15" s="25">
        <f>+CZ11/30</f>
        <v>348.68642366666677</v>
      </c>
      <c r="DA15" s="25">
        <f>+DA11/31</f>
        <v>344.76234967741942</v>
      </c>
      <c r="DB15" s="25">
        <f>+DB11/31</f>
        <v>345.58740419354842</v>
      </c>
      <c r="DC15" s="25">
        <f>+DC11/30</f>
        <v>349.06323633333341</v>
      </c>
      <c r="DD15" s="25">
        <f>+DD11/31</f>
        <v>348.63339129032255</v>
      </c>
      <c r="DE15" s="25">
        <f>+DE11/30</f>
        <v>345.11490666666668</v>
      </c>
      <c r="DF15" s="25">
        <f t="shared" si="37"/>
        <v>342.43803806451621</v>
      </c>
      <c r="DG15" s="25">
        <f t="shared" si="37"/>
        <v>344.56798322580636</v>
      </c>
      <c r="DH15" s="25">
        <f>+DH11/29</f>
        <v>350.50236482758612</v>
      </c>
      <c r="DI15" s="25">
        <f>+DI11/31</f>
        <v>363.22098290322589</v>
      </c>
      <c r="DJ15" s="25">
        <f>+DJ11/30</f>
        <v>366.7532286666667</v>
      </c>
      <c r="DK15" s="25">
        <f>+DK11/31</f>
        <v>363.31145612903231</v>
      </c>
      <c r="DL15" s="25">
        <f>+DL11/30</f>
        <v>359.24547733333333</v>
      </c>
      <c r="DM15" s="25">
        <f t="shared" si="38"/>
        <v>355.58461258064511</v>
      </c>
      <c r="DN15" s="25">
        <f t="shared" si="38"/>
        <v>430.88757196774191</v>
      </c>
      <c r="DO15" s="25">
        <f>+DO11/30</f>
        <v>442.08956899999998</v>
      </c>
      <c r="DP15" s="25">
        <f>+DP11/31</f>
        <v>438.13227774193547</v>
      </c>
      <c r="DQ15" s="25">
        <f>+DQ11/30</f>
        <v>430.71892266666669</v>
      </c>
      <c r="DR15" s="25">
        <f t="shared" si="39"/>
        <v>431.38879903225813</v>
      </c>
      <c r="DS15" s="25">
        <f t="shared" si="39"/>
        <v>427.06555322580653</v>
      </c>
      <c r="DT15" s="25">
        <f>+DT11/28</f>
        <v>424.77652714285711</v>
      </c>
      <c r="DU15" s="25">
        <f>+DU11/31</f>
        <v>419.53985096774187</v>
      </c>
      <c r="DV15" s="25">
        <f>+DV11/30</f>
        <v>416.65684833333336</v>
      </c>
      <c r="DW15" s="25">
        <f>+DW11/31</f>
        <v>421.49769322580647</v>
      </c>
      <c r="DX15" s="25">
        <f>+DX11/30</f>
        <v>423.50527366666671</v>
      </c>
      <c r="DY15" s="25">
        <f t="shared" si="40"/>
        <v>422.59524354838709</v>
      </c>
      <c r="DZ15" s="25">
        <f t="shared" si="40"/>
        <v>419.14714935483863</v>
      </c>
      <c r="EA15" s="25">
        <f>+EA11/30</f>
        <v>413.68861199999998</v>
      </c>
      <c r="EB15" s="25">
        <f>+EB11/31</f>
        <v>408.73361548387101</v>
      </c>
      <c r="EC15" s="25">
        <f>+EC11/30</f>
        <v>402.27161833333332</v>
      </c>
      <c r="ED15" s="25">
        <f t="shared" si="41"/>
        <v>401.24999129032273</v>
      </c>
      <c r="EE15" s="25">
        <f t="shared" si="41"/>
        <v>394.40066419354838</v>
      </c>
      <c r="EF15" s="25">
        <f>+EF11/28</f>
        <v>394.52470499999993</v>
      </c>
      <c r="EG15" s="25">
        <f>+EG11/31</f>
        <v>396.46448193548378</v>
      </c>
      <c r="EH15" s="25">
        <f>+EH11/30</f>
        <v>400.27215800000005</v>
      </c>
      <c r="EI15" s="25">
        <f>+EI11/31</f>
        <v>398.871550967742</v>
      </c>
      <c r="EJ15" s="25">
        <f>+EJ11/30</f>
        <v>398.92943089999989</v>
      </c>
      <c r="EK15" s="25">
        <f t="shared" si="42"/>
        <v>406.06358999999992</v>
      </c>
      <c r="EL15" s="25">
        <f t="shared" si="42"/>
        <v>413.05262870967738</v>
      </c>
      <c r="EM15" s="25">
        <f>+EM11/30</f>
        <v>402.60494833333337</v>
      </c>
      <c r="EN15" s="25">
        <f>+EN11/31</f>
        <v>398.57919419354835</v>
      </c>
      <c r="EO15" s="25">
        <f>+EO11/30</f>
        <v>400.89325333333335</v>
      </c>
      <c r="EP15" s="25">
        <f>+EP11/31</f>
        <v>406.29991258064524</v>
      </c>
      <c r="EQ15" s="25">
        <f>+EQ11/31</f>
        <v>409.39797677419358</v>
      </c>
      <c r="ER15" s="25">
        <f>+ER11/28</f>
        <v>416.14454249999989</v>
      </c>
      <c r="ES15" s="25">
        <f>+ES11/31</f>
        <v>416.71994387096782</v>
      </c>
      <c r="ET15" s="25">
        <f>+ET11/30</f>
        <v>416.27945366666677</v>
      </c>
      <c r="EU15" s="25">
        <f>+EU11/31</f>
        <v>417.73304677419367</v>
      </c>
      <c r="EV15" s="25">
        <f>+EV11/30</f>
        <v>416.37230833333336</v>
      </c>
      <c r="EW15" s="25">
        <f>+EW11/31</f>
        <v>427.1520196451612</v>
      </c>
      <c r="EX15" s="25">
        <f>+EX11/31</f>
        <v>437.79860396774194</v>
      </c>
      <c r="EY15" s="25">
        <f>+EY11/30</f>
        <v>434.3339025333334</v>
      </c>
      <c r="EZ15" s="25">
        <f>+EZ11/31</f>
        <v>373.53647180645163</v>
      </c>
      <c r="FA15" s="25">
        <f>+FA11/30</f>
        <v>432.90835863333336</v>
      </c>
      <c r="FB15" s="25">
        <f>+FB11/31</f>
        <v>427.63516954838713</v>
      </c>
      <c r="FC15" s="25">
        <f>+FC11/31</f>
        <v>421.9695438709677</v>
      </c>
      <c r="FD15" s="25">
        <f>+FD11/29</f>
        <v>423.69837689655174</v>
      </c>
      <c r="FE15" s="25">
        <f>+FE11/31</f>
        <v>428.95736870967744</v>
      </c>
      <c r="FF15" s="25">
        <f>+FF11/30</f>
        <v>159.2030086666667</v>
      </c>
      <c r="FG15" s="25">
        <f>+FG11/31</f>
        <v>260.65643290322578</v>
      </c>
      <c r="FH15" s="25">
        <f>+FH11/30</f>
        <v>415.90417099999996</v>
      </c>
      <c r="FI15" s="25">
        <f>+FI11/31</f>
        <v>417.86028322580637</v>
      </c>
      <c r="FJ15" s="25">
        <f>+FJ11/31</f>
        <v>413.14198258064528</v>
      </c>
      <c r="FK15" s="25">
        <f>+FK11/30</f>
        <v>409.51433866666673</v>
      </c>
      <c r="FL15" s="25">
        <f>+FL11/31</f>
        <v>407.94543032258071</v>
      </c>
      <c r="FM15" s="25">
        <f>+FM11/30</f>
        <v>407.95384433333328</v>
      </c>
      <c r="FN15" s="25">
        <f>+FN11/31</f>
        <v>410.31999354838706</v>
      </c>
      <c r="FO15" s="25">
        <f>+FO11/31</f>
        <v>79.689028387096783</v>
      </c>
      <c r="FP15" s="25">
        <f>+FP11/28</f>
        <v>0</v>
      </c>
      <c r="FQ15" s="25"/>
      <c r="FR15" s="25"/>
      <c r="FS15" s="25"/>
      <c r="FT15" s="25"/>
      <c r="FU15" s="25"/>
      <c r="FV15" s="25"/>
      <c r="FW15" s="25"/>
      <c r="FX15" s="25"/>
      <c r="FY15" s="25"/>
      <c r="FZ15" s="25"/>
      <c r="GA15" s="25"/>
      <c r="GB15" s="25"/>
      <c r="GC15" s="143"/>
      <c r="GD15" s="113"/>
      <c r="GE15" s="198">
        <f t="shared" si="6"/>
        <v>0</v>
      </c>
      <c r="GF15" s="113"/>
      <c r="GG15" s="113"/>
      <c r="GH15" s="113"/>
    </row>
    <row r="16" spans="1:194" x14ac:dyDescent="0.2">
      <c r="A16" s="21" t="s">
        <v>89</v>
      </c>
      <c r="B16" s="17" t="s">
        <v>31</v>
      </c>
      <c r="C16" s="18">
        <f>+C12/31</f>
        <v>0</v>
      </c>
      <c r="D16" s="18">
        <f>+D12/28</f>
        <v>0</v>
      </c>
      <c r="E16" s="18">
        <f>+E12/31</f>
        <v>0</v>
      </c>
      <c r="F16" s="18">
        <f>+F12/30</f>
        <v>0</v>
      </c>
      <c r="G16" s="18">
        <f>+G12/31</f>
        <v>0</v>
      </c>
      <c r="H16" s="18">
        <f>+H12/30</f>
        <v>0</v>
      </c>
      <c r="I16" s="18">
        <f t="shared" si="21"/>
        <v>0</v>
      </c>
      <c r="J16" s="18">
        <f t="shared" si="21"/>
        <v>0</v>
      </c>
      <c r="K16" s="18">
        <f>+K12/30</f>
        <v>0</v>
      </c>
      <c r="L16" s="18">
        <f>+L12/31</f>
        <v>0</v>
      </c>
      <c r="M16" s="18">
        <f>+M12/30</f>
        <v>0</v>
      </c>
      <c r="N16" s="18">
        <f t="shared" si="22"/>
        <v>0</v>
      </c>
      <c r="O16" s="18">
        <f t="shared" si="22"/>
        <v>0</v>
      </c>
      <c r="P16" s="18">
        <f>+P12/29</f>
        <v>0</v>
      </c>
      <c r="Q16" s="18">
        <f>+Q12/31</f>
        <v>0</v>
      </c>
      <c r="R16" s="18">
        <f>+R12/30</f>
        <v>0</v>
      </c>
      <c r="S16" s="18">
        <f>+S12/31</f>
        <v>0</v>
      </c>
      <c r="T16" s="18">
        <f>+T12/30</f>
        <v>0</v>
      </c>
      <c r="U16" s="18">
        <f t="shared" si="23"/>
        <v>0</v>
      </c>
      <c r="V16" s="18">
        <f t="shared" si="23"/>
        <v>0</v>
      </c>
      <c r="W16" s="18">
        <f>+W12/30</f>
        <v>0</v>
      </c>
      <c r="X16" s="18">
        <f>+X12/31</f>
        <v>0</v>
      </c>
      <c r="Y16" s="18">
        <f>+Y12/30</f>
        <v>0</v>
      </c>
      <c r="Z16" s="18">
        <f t="shared" si="24"/>
        <v>0</v>
      </c>
      <c r="AA16" s="18">
        <f t="shared" si="24"/>
        <v>0</v>
      </c>
      <c r="AB16" s="18">
        <f>+AB12/28</f>
        <v>0</v>
      </c>
      <c r="AC16" s="18">
        <f>+AC12/31</f>
        <v>0</v>
      </c>
      <c r="AD16" s="18">
        <f>+AD12/30</f>
        <v>0</v>
      </c>
      <c r="AE16" s="18">
        <f>+AE12/31</f>
        <v>0</v>
      </c>
      <c r="AF16" s="18">
        <f>+AF12/30</f>
        <v>0</v>
      </c>
      <c r="AG16" s="18">
        <f t="shared" si="25"/>
        <v>0</v>
      </c>
      <c r="AH16" s="18">
        <f t="shared" si="25"/>
        <v>0</v>
      </c>
      <c r="AI16" s="18">
        <f>+AI12/30</f>
        <v>0</v>
      </c>
      <c r="AJ16" s="18">
        <f>+AJ12/31</f>
        <v>0</v>
      </c>
      <c r="AK16" s="18">
        <f>+AK12/30</f>
        <v>48.446842666666662</v>
      </c>
      <c r="AL16" s="18">
        <f t="shared" si="26"/>
        <v>50.096986451612899</v>
      </c>
      <c r="AM16" s="18">
        <f t="shared" si="26"/>
        <v>48.941168387096774</v>
      </c>
      <c r="AN16" s="18">
        <f>+AN12/28</f>
        <v>51.131100000000004</v>
      </c>
      <c r="AO16" s="18">
        <f>+AO12/31</f>
        <v>52.099650322580644</v>
      </c>
      <c r="AP16" s="18">
        <f>+AP12/30</f>
        <v>52.38591533333333</v>
      </c>
      <c r="AQ16" s="18">
        <f>+AQ12/31</f>
        <v>50.146149999999999</v>
      </c>
      <c r="AR16" s="18">
        <f>+AR12/30</f>
        <v>51.476399999999998</v>
      </c>
      <c r="AS16" s="18">
        <f t="shared" si="27"/>
        <v>49.990725161290321</v>
      </c>
      <c r="AT16" s="18">
        <f t="shared" si="27"/>
        <v>51.365965483870966</v>
      </c>
      <c r="AU16" s="18">
        <f>+AU12/30</f>
        <v>50.575086333333338</v>
      </c>
      <c r="AV16" s="18">
        <f>+AV12/31</f>
        <v>50.834696451612906</v>
      </c>
      <c r="AW16" s="18">
        <f>+AW12/30</f>
        <v>51.079271999999996</v>
      </c>
      <c r="AX16" s="18">
        <f t="shared" si="28"/>
        <v>47.052731290322576</v>
      </c>
      <c r="AY16" s="18">
        <f t="shared" si="28"/>
        <v>47.173455806451607</v>
      </c>
      <c r="AZ16" s="18">
        <f>+AZ12/28</f>
        <v>47.815303571428572</v>
      </c>
      <c r="BA16" s="18">
        <f>+BA12/31</f>
        <v>49.285134193548387</v>
      </c>
      <c r="BB16" s="18">
        <f>+BB12/30</f>
        <v>50.077488333333335</v>
      </c>
      <c r="BC16" s="18">
        <f>+BC12/31</f>
        <v>49.052219354838705</v>
      </c>
      <c r="BD16" s="18">
        <f>+BD12/30</f>
        <v>48.732294000000003</v>
      </c>
      <c r="BE16" s="18">
        <f t="shared" si="29"/>
        <v>48.913671612903229</v>
      </c>
      <c r="BF16" s="18">
        <f t="shared" si="29"/>
        <v>50.024005483870965</v>
      </c>
      <c r="BG16" s="18">
        <f>+BG12/30</f>
        <v>49.620504666666662</v>
      </c>
      <c r="BH16" s="18">
        <f>+BH12/31</f>
        <v>49.903249677419353</v>
      </c>
      <c r="BI16" s="18">
        <f>+BI12/30</f>
        <v>50.923734666666668</v>
      </c>
      <c r="BJ16" s="18">
        <f t="shared" si="30"/>
        <v>52.591076774193546</v>
      </c>
      <c r="BK16" s="18">
        <f t="shared" si="30"/>
        <v>54.143565806451612</v>
      </c>
      <c r="BL16" s="18">
        <f>+BL12/29</f>
        <v>53.010696551724138</v>
      </c>
      <c r="BM16" s="18">
        <f>+BM12/31</f>
        <v>52.211677419354835</v>
      </c>
      <c r="BN16" s="18">
        <f>+BN12/30</f>
        <v>51.559339999999999</v>
      </c>
      <c r="BO16" s="18">
        <f>+BO12/31</f>
        <v>52.698360967741934</v>
      </c>
      <c r="BP16" s="18">
        <f>+BP12/30</f>
        <v>55.817360666666666</v>
      </c>
      <c r="BQ16" s="18">
        <f t="shared" si="31"/>
        <v>60.694486129032256</v>
      </c>
      <c r="BR16" s="18">
        <f t="shared" si="31"/>
        <v>61.196408387096774</v>
      </c>
      <c r="BS16" s="18">
        <f>+BS12/30</f>
        <v>63.12625633333333</v>
      </c>
      <c r="BT16" s="18">
        <f>+BT12/31</f>
        <v>62.628286129032261</v>
      </c>
      <c r="BU16" s="18">
        <f>+BU12/30</f>
        <v>63.527621999999994</v>
      </c>
      <c r="BV16" s="18">
        <f t="shared" si="32"/>
        <v>61.440182258064517</v>
      </c>
      <c r="BW16" s="18">
        <f t="shared" si="32"/>
        <v>64.045100967741931</v>
      </c>
      <c r="BX16" s="18">
        <f>+BX12/28</f>
        <v>66.518448928571431</v>
      </c>
      <c r="BY16" s="18">
        <f>+BY12/31</f>
        <v>67.460778064516134</v>
      </c>
      <c r="BZ16" s="18">
        <f>+BZ12/30</f>
        <v>67.731657666666663</v>
      </c>
      <c r="CA16" s="18">
        <f>+CA12/31</f>
        <v>71.202143225806452</v>
      </c>
      <c r="CB16" s="18">
        <f>+CB12/30</f>
        <v>72.339093333333324</v>
      </c>
      <c r="CC16" s="18">
        <f t="shared" si="33"/>
        <v>72.852196774193544</v>
      </c>
      <c r="CD16" s="18">
        <f t="shared" si="33"/>
        <v>73.699150967741943</v>
      </c>
      <c r="CE16" s="18">
        <f>+CE12/30</f>
        <v>73.293615333333307</v>
      </c>
      <c r="CF16" s="18">
        <f>+CF12/31</f>
        <v>72.516782258064538</v>
      </c>
      <c r="CG16" s="18">
        <f>+CG12/30</f>
        <v>71.699164333333343</v>
      </c>
      <c r="CH16" s="18">
        <f t="shared" si="34"/>
        <v>71.787980967741944</v>
      </c>
      <c r="CI16" s="18">
        <f t="shared" si="34"/>
        <v>70.124461612903232</v>
      </c>
      <c r="CJ16" s="18">
        <f>+CJ12/28</f>
        <v>70.335210357142856</v>
      </c>
      <c r="CK16" s="18">
        <f>+CK12/31</f>
        <v>72.128381935483887</v>
      </c>
      <c r="CL16" s="18">
        <f>+CL12/30</f>
        <v>71.190456666666662</v>
      </c>
      <c r="CM16" s="18">
        <f>+CM12/31</f>
        <v>70.54196774193548</v>
      </c>
      <c r="CN16" s="18">
        <f>+CN12/30</f>
        <v>71.019712999999996</v>
      </c>
      <c r="CO16" s="18">
        <f>+CO12/30</f>
        <v>74.631702333333322</v>
      </c>
      <c r="CP16" s="18">
        <f>+CP12/30</f>
        <v>72.08016666666667</v>
      </c>
      <c r="CQ16" s="18">
        <f>+CQ12/30</f>
        <v>72.379012000000003</v>
      </c>
      <c r="CR16" s="18">
        <f>+CR12/31</f>
        <v>73.270415483870977</v>
      </c>
      <c r="CS16" s="18">
        <f>+CS12/30</f>
        <v>73.415181000000018</v>
      </c>
      <c r="CT16" s="18">
        <f t="shared" si="36"/>
        <v>74.915210967741956</v>
      </c>
      <c r="CU16" s="18">
        <f t="shared" si="36"/>
        <v>73.992409354838713</v>
      </c>
      <c r="CV16" s="18">
        <f>+CV12/28</f>
        <v>72.79429285714285</v>
      </c>
      <c r="CW16" s="18">
        <f>+CW12/31</f>
        <v>74.456157741935485</v>
      </c>
      <c r="CX16" s="18">
        <f>+CX12/30</f>
        <v>75.147830666666678</v>
      </c>
      <c r="CY16" s="18">
        <f>+CY12/31</f>
        <v>74.934043870967741</v>
      </c>
      <c r="CZ16" s="18">
        <f>+CZ12/30</f>
        <v>73.201982333333333</v>
      </c>
      <c r="DA16" s="18">
        <f>+DA12/31</f>
        <v>74.756572258064523</v>
      </c>
      <c r="DB16" s="18">
        <f>+DB12/31</f>
        <v>74.201223548387105</v>
      </c>
      <c r="DC16" s="18">
        <f>+DC12/30</f>
        <v>72.29874199999999</v>
      </c>
      <c r="DD16" s="18">
        <f>+DD12/31</f>
        <v>74.008021935483882</v>
      </c>
      <c r="DE16" s="18">
        <f>+DE12/30</f>
        <v>74.817510999999996</v>
      </c>
      <c r="DF16" s="18">
        <f t="shared" si="37"/>
        <v>73.899037741935487</v>
      </c>
      <c r="DG16" s="18">
        <f t="shared" si="37"/>
        <v>71.908373225806443</v>
      </c>
      <c r="DH16" s="18">
        <f>+DH12/29</f>
        <v>72.128629310344834</v>
      </c>
      <c r="DI16" s="18">
        <f>+DI12/31</f>
        <v>72.768461290322577</v>
      </c>
      <c r="DJ16" s="18">
        <f>+DJ12/30</f>
        <v>73.163681333333344</v>
      </c>
      <c r="DK16" s="18">
        <f>+DK12/31</f>
        <v>73.121299677419358</v>
      </c>
      <c r="DL16" s="18">
        <f>+DL12/30</f>
        <v>72.243947666666671</v>
      </c>
      <c r="DM16" s="18">
        <f t="shared" si="38"/>
        <v>72.386397419354822</v>
      </c>
      <c r="DN16" s="18">
        <f t="shared" si="38"/>
        <v>0</v>
      </c>
      <c r="DO16" s="18">
        <f>+DO12/30</f>
        <v>0</v>
      </c>
      <c r="DP16" s="18">
        <f>+DP12/31</f>
        <v>0</v>
      </c>
      <c r="DQ16" s="18">
        <f>+DQ12/30</f>
        <v>0</v>
      </c>
      <c r="DR16" s="18">
        <f t="shared" si="39"/>
        <v>0</v>
      </c>
      <c r="DS16" s="18">
        <f t="shared" si="39"/>
        <v>0</v>
      </c>
      <c r="DT16" s="18">
        <f>+DT12/28</f>
        <v>0</v>
      </c>
      <c r="DU16" s="18">
        <f>+DU12/31</f>
        <v>0</v>
      </c>
      <c r="DV16" s="18">
        <f>+DV12/30</f>
        <v>0</v>
      </c>
      <c r="DW16" s="18">
        <f>+DW12/31</f>
        <v>0</v>
      </c>
      <c r="DX16" s="18">
        <f>+DX12/30</f>
        <v>0</v>
      </c>
      <c r="DY16" s="18">
        <f t="shared" si="40"/>
        <v>0</v>
      </c>
      <c r="DZ16" s="18">
        <f t="shared" si="40"/>
        <v>0</v>
      </c>
      <c r="EA16" s="18">
        <f>+EA12/30</f>
        <v>0</v>
      </c>
      <c r="EB16" s="18">
        <f>+EB12/31</f>
        <v>0</v>
      </c>
      <c r="EC16" s="18">
        <f>+EC12/30</f>
        <v>0</v>
      </c>
      <c r="ED16" s="18">
        <f t="shared" si="41"/>
        <v>0</v>
      </c>
      <c r="EE16" s="18">
        <f t="shared" si="41"/>
        <v>0</v>
      </c>
      <c r="EF16" s="18">
        <f>+EF12/28</f>
        <v>0</v>
      </c>
      <c r="EG16" s="18">
        <f>+EG12/31</f>
        <v>0</v>
      </c>
      <c r="EH16" s="18">
        <f>+EH12/30</f>
        <v>0</v>
      </c>
      <c r="EI16" s="18">
        <f>+EI12/31</f>
        <v>0</v>
      </c>
      <c r="EJ16" s="18">
        <f>+EJ12/30</f>
        <v>0</v>
      </c>
      <c r="EK16" s="18">
        <f t="shared" si="42"/>
        <v>0</v>
      </c>
      <c r="EL16" s="18">
        <f t="shared" si="42"/>
        <v>0</v>
      </c>
      <c r="EM16" s="18">
        <f>+EM12/30</f>
        <v>0</v>
      </c>
      <c r="EN16" s="18">
        <f>+EN12/31</f>
        <v>0</v>
      </c>
      <c r="EO16" s="18">
        <v>0</v>
      </c>
      <c r="EP16" s="18">
        <v>0</v>
      </c>
      <c r="EQ16" s="18">
        <v>0</v>
      </c>
      <c r="ER16" s="18">
        <v>0</v>
      </c>
      <c r="ES16" s="18">
        <v>0</v>
      </c>
      <c r="ET16" s="18">
        <v>0</v>
      </c>
      <c r="EU16" s="18">
        <v>0</v>
      </c>
      <c r="EV16" s="18">
        <v>0</v>
      </c>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43"/>
      <c r="GD16" s="113"/>
      <c r="GE16" s="198">
        <f t="shared" si="6"/>
        <v>0</v>
      </c>
      <c r="GF16" s="199"/>
      <c r="GG16" s="199"/>
      <c r="GH16" s="199"/>
    </row>
    <row r="17" spans="1:190" x14ac:dyDescent="0.2">
      <c r="A17" s="13" t="s">
        <v>24</v>
      </c>
      <c r="B17" s="14" t="s">
        <v>24</v>
      </c>
      <c r="C17" s="26">
        <v>7927.0461400000004</v>
      </c>
      <c r="D17" s="26">
        <v>7079.4638000000004</v>
      </c>
      <c r="E17" s="26">
        <v>7096.0025999999998</v>
      </c>
      <c r="F17" s="26">
        <v>7533.2905699999992</v>
      </c>
      <c r="G17" s="26">
        <v>8057.6843200000003</v>
      </c>
      <c r="H17" s="26">
        <v>7782.4231000000009</v>
      </c>
      <c r="I17" s="26">
        <v>7919.4552799999992</v>
      </c>
      <c r="J17" s="26">
        <v>7714.7725999999993</v>
      </c>
      <c r="K17" s="26">
        <v>7641.8073299999996</v>
      </c>
      <c r="L17" s="26">
        <v>7785.3315399999992</v>
      </c>
      <c r="M17" s="26">
        <v>7647.3589599999996</v>
      </c>
      <c r="N17" s="26">
        <v>8028.0568799999992</v>
      </c>
      <c r="O17" s="26">
        <v>7886.28665</v>
      </c>
      <c r="P17" s="26">
        <v>7310.14113</v>
      </c>
      <c r="Q17" s="26">
        <v>7534.7856600000005</v>
      </c>
      <c r="R17" s="26">
        <v>7455.7046399999999</v>
      </c>
      <c r="S17" s="26">
        <v>7427.5072599999994</v>
      </c>
      <c r="T17" s="26">
        <v>7057.2237599999999</v>
      </c>
      <c r="U17" s="26">
        <v>7394.7435600000008</v>
      </c>
      <c r="V17" s="26">
        <v>7330.6158299999988</v>
      </c>
      <c r="W17" s="26">
        <v>6939.8485300000002</v>
      </c>
      <c r="X17" s="26">
        <v>7100.6074399999998</v>
      </c>
      <c r="Y17" s="26">
        <v>6765.4683900000009</v>
      </c>
      <c r="Z17" s="26">
        <v>6953.803613</v>
      </c>
      <c r="AA17" s="26">
        <v>6791.8677700000007</v>
      </c>
      <c r="AB17" s="26">
        <v>6074.2762000000002</v>
      </c>
      <c r="AC17" s="26">
        <v>6746.7743399999999</v>
      </c>
      <c r="AD17" s="26">
        <v>6381.0471699999998</v>
      </c>
      <c r="AE17" s="26">
        <v>6397.0719000000008</v>
      </c>
      <c r="AF17" s="26">
        <v>6093.8822499999997</v>
      </c>
      <c r="AG17" s="26">
        <v>6214.0086300000003</v>
      </c>
      <c r="AH17" s="26">
        <v>6092.8529799999997</v>
      </c>
      <c r="AI17" s="26">
        <v>5855.2567499999996</v>
      </c>
      <c r="AJ17" s="26">
        <v>6103.3001499999991</v>
      </c>
      <c r="AK17" s="26">
        <v>5919.6109700000006</v>
      </c>
      <c r="AL17" s="26">
        <v>5976.5719883333331</v>
      </c>
      <c r="AM17" s="26">
        <v>5894.2721499999998</v>
      </c>
      <c r="AN17" s="26">
        <v>5418.3143200000004</v>
      </c>
      <c r="AO17" s="26">
        <v>6034.5312500000009</v>
      </c>
      <c r="AP17" s="26">
        <v>5848.1689499999984</v>
      </c>
      <c r="AQ17" s="26">
        <v>6124.67904</v>
      </c>
      <c r="AR17" s="26">
        <v>6128.3237700000009</v>
      </c>
      <c r="AS17" s="26">
        <v>6348.92778</v>
      </c>
      <c r="AT17" s="26">
        <v>5303.8815000000004</v>
      </c>
      <c r="AU17" s="26">
        <v>5147.7452300000004</v>
      </c>
      <c r="AV17" s="26">
        <v>5297.15463</v>
      </c>
      <c r="AW17" s="26">
        <v>5204.5478500000008</v>
      </c>
      <c r="AX17" s="26">
        <v>4727.1898829999991</v>
      </c>
      <c r="AY17" s="26">
        <v>4524.5732500000004</v>
      </c>
      <c r="AZ17" s="26">
        <v>4058.4039799999996</v>
      </c>
      <c r="BA17" s="26">
        <v>4458.2658500000007</v>
      </c>
      <c r="BB17" s="26">
        <v>4363.4782700000005</v>
      </c>
      <c r="BC17" s="26">
        <v>4345.9665500000001</v>
      </c>
      <c r="BD17" s="26">
        <v>4166.6382599999997</v>
      </c>
      <c r="BE17" s="26">
        <v>4292.8869199999999</v>
      </c>
      <c r="BF17" s="26">
        <v>4286.4316799999997</v>
      </c>
      <c r="BG17" s="26">
        <v>4264.9910099999997</v>
      </c>
      <c r="BH17" s="26">
        <v>4452.4237399999993</v>
      </c>
      <c r="BI17" s="26">
        <v>4309.2952000000005</v>
      </c>
      <c r="BJ17" s="26">
        <v>4305.8182000000006</v>
      </c>
      <c r="BK17" s="26">
        <v>4391.5246299999981</v>
      </c>
      <c r="BL17" s="26">
        <v>4097.0376700000024</v>
      </c>
      <c r="BM17" s="26">
        <v>4379.5811899999999</v>
      </c>
      <c r="BN17" s="26">
        <v>4222.2543899999991</v>
      </c>
      <c r="BO17" s="26">
        <v>4338.523379999996</v>
      </c>
      <c r="BP17" s="26">
        <v>4156.5045</v>
      </c>
      <c r="BQ17" s="26">
        <v>4231.7926100000013</v>
      </c>
      <c r="BR17" s="26">
        <v>4285.4657500000003</v>
      </c>
      <c r="BS17" s="26">
        <v>4073.5529400000014</v>
      </c>
      <c r="BT17" s="26">
        <v>4181.0384899999972</v>
      </c>
      <c r="BU17" s="26">
        <v>4058.3222399999968</v>
      </c>
      <c r="BV17" s="26">
        <v>4251.6060999999991</v>
      </c>
      <c r="BW17" s="26">
        <v>4066.3337499999998</v>
      </c>
      <c r="BX17" s="26">
        <v>3651.2641100000001</v>
      </c>
      <c r="BY17" s="26">
        <v>3984.1465999999996</v>
      </c>
      <c r="BZ17" s="26">
        <v>3955.8605899999998</v>
      </c>
      <c r="CA17" s="26">
        <v>4079.0782700000004</v>
      </c>
      <c r="CB17" s="26">
        <v>3999.2161499999997</v>
      </c>
      <c r="CC17" s="26">
        <v>4060.3824400000003</v>
      </c>
      <c r="CD17" s="26">
        <v>3968.4616599999999</v>
      </c>
      <c r="CE17" s="26">
        <v>3791.6793499999994</v>
      </c>
      <c r="CF17" s="26">
        <v>3943.8986000000004</v>
      </c>
      <c r="CG17" s="26">
        <v>3794.7816500000004</v>
      </c>
      <c r="CH17" s="26">
        <v>3900.1445199999998</v>
      </c>
      <c r="CI17" s="26">
        <v>3845.7229200000006</v>
      </c>
      <c r="CJ17" s="26">
        <v>3472.0000599999998</v>
      </c>
      <c r="CK17" s="26">
        <v>3830.3089899999995</v>
      </c>
      <c r="CL17" s="26">
        <v>3691.9534199999994</v>
      </c>
      <c r="CM17" s="26">
        <v>3833.6459299999997</v>
      </c>
      <c r="CN17" s="26">
        <v>3697.3092499999998</v>
      </c>
      <c r="CO17" s="26">
        <v>3800.4405100000008</v>
      </c>
      <c r="CP17" s="26">
        <v>3834.4235300000005</v>
      </c>
      <c r="CQ17" s="26">
        <v>3655.1898300000003</v>
      </c>
      <c r="CR17" s="26">
        <v>3805.3088199999997</v>
      </c>
      <c r="CS17" s="26">
        <v>3761.1988000000001</v>
      </c>
      <c r="CT17" s="26">
        <v>3871.6268700000005</v>
      </c>
      <c r="CU17" s="26">
        <v>3918.6701900000003</v>
      </c>
      <c r="CV17" s="26">
        <v>3604.45055</v>
      </c>
      <c r="CW17" s="26">
        <v>3886.75765</v>
      </c>
      <c r="CX17" s="26">
        <v>3683.7735400000001</v>
      </c>
      <c r="CY17" s="26">
        <v>3708.1874299999995</v>
      </c>
      <c r="CZ17" s="26">
        <v>3574.6713999999997</v>
      </c>
      <c r="DA17" s="26">
        <v>3666.6322800000007</v>
      </c>
      <c r="DB17" s="26">
        <v>3637.6490599999997</v>
      </c>
      <c r="DC17" s="26">
        <v>3528.3968400000003</v>
      </c>
      <c r="DD17" s="26">
        <v>3575.64147</v>
      </c>
      <c r="DE17" s="26">
        <v>3512.0620799999997</v>
      </c>
      <c r="DF17" s="26">
        <v>3625.0994300000002</v>
      </c>
      <c r="DG17" s="26">
        <v>3649.9027200000005</v>
      </c>
      <c r="DH17" s="26">
        <v>3392.9446500000004</v>
      </c>
      <c r="DI17" s="26">
        <v>3581.3121499999997</v>
      </c>
      <c r="DJ17" s="26">
        <v>3455.4679100000003</v>
      </c>
      <c r="DK17" s="26">
        <v>3696.2623399999998</v>
      </c>
      <c r="DL17" s="26">
        <v>3557.1697800000002</v>
      </c>
      <c r="DM17" s="26">
        <v>3660.7977299999993</v>
      </c>
      <c r="DN17" s="26">
        <v>3657.2625699999999</v>
      </c>
      <c r="DO17" s="26">
        <v>3533.1765099999998</v>
      </c>
      <c r="DP17" s="26">
        <v>3543.5079300000007</v>
      </c>
      <c r="DQ17" s="26">
        <v>3393.6819600000003</v>
      </c>
      <c r="DR17" s="26">
        <v>3489.6439599999994</v>
      </c>
      <c r="DS17" s="26">
        <v>3384.6769900000004</v>
      </c>
      <c r="DT17" s="26">
        <v>3090.5306350000001</v>
      </c>
      <c r="DU17" s="26">
        <v>3447.0486809999998</v>
      </c>
      <c r="DV17" s="26">
        <v>3343.9641619999998</v>
      </c>
      <c r="DW17" s="26">
        <v>3461.2753829999997</v>
      </c>
      <c r="DX17" s="26">
        <v>3492.0502409999999</v>
      </c>
      <c r="DY17" s="26">
        <v>3674.9686070000002</v>
      </c>
      <c r="DZ17" s="26">
        <v>3621.708846</v>
      </c>
      <c r="EA17" s="26">
        <v>3457.0111670000006</v>
      </c>
      <c r="EB17" s="26">
        <v>3624.5349939999992</v>
      </c>
      <c r="EC17" s="26">
        <v>3563.018873</v>
      </c>
      <c r="ED17" s="26">
        <v>3674.1861480000002</v>
      </c>
      <c r="EE17" s="26">
        <v>3674.7025809999996</v>
      </c>
      <c r="EF17" s="26">
        <v>3308.6092939999999</v>
      </c>
      <c r="EG17" s="26">
        <v>3558.4704930000003</v>
      </c>
      <c r="EH17" s="26">
        <v>3489.7947000000008</v>
      </c>
      <c r="EI17" s="26">
        <v>3619.7209030000008</v>
      </c>
      <c r="EJ17" s="26">
        <v>3545.0099219999993</v>
      </c>
      <c r="EK17" s="26">
        <v>3635.5968770000004</v>
      </c>
      <c r="EL17" s="26">
        <v>3634.9253319999998</v>
      </c>
      <c r="EM17" s="26">
        <v>3477.1964780000003</v>
      </c>
      <c r="EN17" s="26">
        <v>3562.2628600000003</v>
      </c>
      <c r="EO17" s="26">
        <v>3425.0521410000006</v>
      </c>
      <c r="EP17" s="26">
        <v>3507.7699450000005</v>
      </c>
      <c r="EQ17" s="26">
        <v>3549.0314940000003</v>
      </c>
      <c r="ER17" s="26">
        <v>3282.0284820000002</v>
      </c>
      <c r="ES17" s="26">
        <v>3516.2257439999998</v>
      </c>
      <c r="ET17" s="26">
        <v>3380.1897750000007</v>
      </c>
      <c r="EU17" s="26">
        <v>3538.0346040000004</v>
      </c>
      <c r="EV17" s="26">
        <v>3435.5286980000001</v>
      </c>
      <c r="EW17" s="26">
        <v>3540.1700330000003</v>
      </c>
      <c r="EX17" s="26">
        <v>3485.5939700000004</v>
      </c>
      <c r="EY17" s="26">
        <v>3377.2046800000003</v>
      </c>
      <c r="EZ17" s="26">
        <v>2906.5699400000003</v>
      </c>
      <c r="FA17" s="26">
        <v>3403.3494100000007</v>
      </c>
      <c r="FB17" s="26">
        <v>3544.1182599999997</v>
      </c>
      <c r="FC17" s="26">
        <v>3493.558880000001</v>
      </c>
      <c r="FD17" s="26">
        <v>3273.33932</v>
      </c>
      <c r="FE17" s="26">
        <v>3462.4877300000003</v>
      </c>
      <c r="FF17" s="26">
        <v>1521.0222099999996</v>
      </c>
      <c r="FG17" s="26">
        <v>2309.8343999999997</v>
      </c>
      <c r="FH17" s="26">
        <v>2958.1772299999993</v>
      </c>
      <c r="FI17" s="26">
        <v>3210.0193099999997</v>
      </c>
      <c r="FJ17" s="26">
        <v>3172.0787500000006</v>
      </c>
      <c r="FK17" s="26">
        <v>3062.10673</v>
      </c>
      <c r="FL17" s="26">
        <v>3110.5184100000001</v>
      </c>
      <c r="FM17" s="26">
        <v>3080.9408400000002</v>
      </c>
      <c r="FN17" s="26">
        <v>3144.7418400000001</v>
      </c>
      <c r="FO17" s="26">
        <v>3142.7344899999998</v>
      </c>
      <c r="FP17" s="26">
        <v>2912.22901</v>
      </c>
      <c r="FQ17" s="26">
        <v>3264.7989600000005</v>
      </c>
      <c r="FR17" s="26">
        <v>3181.0756099999999</v>
      </c>
      <c r="FS17" s="26">
        <v>3249.8523999999998</v>
      </c>
      <c r="FT17" s="26">
        <v>3126.3995599999998</v>
      </c>
      <c r="FU17" s="26">
        <v>3299.5094100000001</v>
      </c>
      <c r="FV17" s="26">
        <v>3232.4681900000005</v>
      </c>
      <c r="FW17" s="26">
        <v>3108.3687600000003</v>
      </c>
      <c r="FX17" s="26">
        <v>3212.2465299999999</v>
      </c>
      <c r="FY17" s="26">
        <v>3116.9897700000001</v>
      </c>
      <c r="FZ17" s="26">
        <v>1752.9639099999999</v>
      </c>
      <c r="GA17" s="26">
        <v>3128.6173499999995</v>
      </c>
      <c r="GB17" s="26">
        <v>2970.6882900000001</v>
      </c>
      <c r="GC17" s="143">
        <f t="shared" si="5"/>
        <v>485053.77478300012</v>
      </c>
      <c r="GD17" s="113">
        <v>485053.774783</v>
      </c>
      <c r="GE17" s="198">
        <f t="shared" si="6"/>
        <v>0</v>
      </c>
      <c r="GF17" s="113"/>
      <c r="GG17" s="113"/>
      <c r="GH17" s="113"/>
    </row>
    <row r="18" spans="1:190" x14ac:dyDescent="0.2">
      <c r="A18" s="16" t="s">
        <v>10</v>
      </c>
      <c r="B18" s="17" t="s">
        <v>10</v>
      </c>
      <c r="C18" s="18">
        <f>+C17/31</f>
        <v>255.71116580645162</v>
      </c>
      <c r="D18" s="18">
        <f>+D17/28</f>
        <v>252.83799285714286</v>
      </c>
      <c r="E18" s="18">
        <f>+E17/31</f>
        <v>228.90330967741934</v>
      </c>
      <c r="F18" s="18">
        <f>+F17/30</f>
        <v>251.10968566666665</v>
      </c>
      <c r="G18" s="18">
        <f>+G17/31</f>
        <v>259.92530064516131</v>
      </c>
      <c r="H18" s="18">
        <f>+H17/30</f>
        <v>259.41410333333334</v>
      </c>
      <c r="I18" s="18">
        <f>+I17/31</f>
        <v>255.4662993548387</v>
      </c>
      <c r="J18" s="18">
        <f>+J17/31</f>
        <v>248.86363225806448</v>
      </c>
      <c r="K18" s="18">
        <f>+K17/30</f>
        <v>254.726911</v>
      </c>
      <c r="L18" s="18">
        <f>+L17/31</f>
        <v>251.13972709677418</v>
      </c>
      <c r="M18" s="18">
        <f>+M17/30</f>
        <v>254.91196533333331</v>
      </c>
      <c r="N18" s="18">
        <f>+N17/31</f>
        <v>258.96957677419351</v>
      </c>
      <c r="O18" s="18">
        <f>+O17/31</f>
        <v>254.39634354838711</v>
      </c>
      <c r="P18" s="18">
        <f>+P17/29</f>
        <v>252.07383206896552</v>
      </c>
      <c r="Q18" s="18">
        <f>+Q17/31</f>
        <v>243.05760193548389</v>
      </c>
      <c r="R18" s="18">
        <f>+R17/30</f>
        <v>248.52348799999999</v>
      </c>
      <c r="S18" s="18">
        <f>+S17/31</f>
        <v>239.59700838709676</v>
      </c>
      <c r="T18" s="18">
        <f>+T17/30</f>
        <v>235.240792</v>
      </c>
      <c r="U18" s="18">
        <f>+U17/31</f>
        <v>238.54011483870971</v>
      </c>
      <c r="V18" s="18">
        <f>+V17/31</f>
        <v>236.47147838709674</v>
      </c>
      <c r="W18" s="18">
        <f>+W17/30</f>
        <v>231.32828433333333</v>
      </c>
      <c r="X18" s="18">
        <f>+X17/31</f>
        <v>229.05185290322581</v>
      </c>
      <c r="Y18" s="18">
        <f>+Y17/30</f>
        <v>225.51561300000003</v>
      </c>
      <c r="Z18" s="18">
        <f>+Z17/31</f>
        <v>224.31624558064516</v>
      </c>
      <c r="AA18" s="18">
        <f>+AA17/31</f>
        <v>219.09250870967745</v>
      </c>
      <c r="AB18" s="18">
        <f>+AB17/28</f>
        <v>216.93843571428573</v>
      </c>
      <c r="AC18" s="18">
        <f>+AC17/31</f>
        <v>217.63788193548388</v>
      </c>
      <c r="AD18" s="18">
        <f>+AD17/30</f>
        <v>212.70157233333333</v>
      </c>
      <c r="AE18" s="18">
        <f>+AE17/31</f>
        <v>206.35715806451614</v>
      </c>
      <c r="AF18" s="18">
        <f>+AF17/30</f>
        <v>203.12940833333332</v>
      </c>
      <c r="AG18" s="18">
        <f>+AG17/31</f>
        <v>200.45189129032258</v>
      </c>
      <c r="AH18" s="18">
        <f>+AH17/31</f>
        <v>196.54364451612904</v>
      </c>
      <c r="AI18" s="18">
        <f>+AI17/30</f>
        <v>195.17522499999998</v>
      </c>
      <c r="AJ18" s="18">
        <f>+AJ17/31</f>
        <v>196.88064999999997</v>
      </c>
      <c r="AK18" s="18">
        <f>+AK17/30</f>
        <v>197.32036566666667</v>
      </c>
      <c r="AL18" s="18">
        <f>+AL17/31</f>
        <v>192.79264478494622</v>
      </c>
      <c r="AM18" s="18">
        <f>+AM17/31</f>
        <v>190.13781129032256</v>
      </c>
      <c r="AN18" s="18">
        <f>+AN17/28</f>
        <v>193.51122571428573</v>
      </c>
      <c r="AO18" s="18">
        <f>+AO17/31</f>
        <v>194.6622983870968</v>
      </c>
      <c r="AP18" s="18">
        <f>+AP17/30</f>
        <v>194.93896499999994</v>
      </c>
      <c r="AQ18" s="18">
        <f>+AQ17/31</f>
        <v>197.57029161290322</v>
      </c>
      <c r="AR18" s="18">
        <f>+AR17/30</f>
        <v>204.27745900000002</v>
      </c>
      <c r="AS18" s="18">
        <f>+AS17/31</f>
        <v>204.80412193548386</v>
      </c>
      <c r="AT18" s="18">
        <f>+AT17/31</f>
        <v>171.09295161290325</v>
      </c>
      <c r="AU18" s="18">
        <f>+AU17/30</f>
        <v>171.59150766666667</v>
      </c>
      <c r="AV18" s="18">
        <f>+AV17/31</f>
        <v>170.8759558064516</v>
      </c>
      <c r="AW18" s="18">
        <f>+AW17/30</f>
        <v>173.48492833333336</v>
      </c>
      <c r="AX18" s="18">
        <f>+AX17/31</f>
        <v>152.48999622580644</v>
      </c>
      <c r="AY18" s="18">
        <f>+AY17/31</f>
        <v>145.95397580645164</v>
      </c>
      <c r="AZ18" s="18">
        <f>+AZ17/28</f>
        <v>144.94299928571428</v>
      </c>
      <c r="BA18" s="18">
        <f>+BA17/31</f>
        <v>143.81502741935486</v>
      </c>
      <c r="BB18" s="18">
        <f>+BB17/30</f>
        <v>145.44927566666669</v>
      </c>
      <c r="BC18" s="18">
        <f>+BC17/31</f>
        <v>140.19246935483872</v>
      </c>
      <c r="BD18" s="18">
        <f>+BD17/30</f>
        <v>138.88794199999998</v>
      </c>
      <c r="BE18" s="18">
        <f>+BE17/31</f>
        <v>138.48022322580644</v>
      </c>
      <c r="BF18" s="18">
        <f>+BF17/31</f>
        <v>138.27198967741936</v>
      </c>
      <c r="BG18" s="18">
        <f>+BG17/30</f>
        <v>142.16636699999998</v>
      </c>
      <c r="BH18" s="18">
        <f>+BH17/31</f>
        <v>143.6265722580645</v>
      </c>
      <c r="BI18" s="18">
        <f>+BI17/30</f>
        <v>143.64317333333335</v>
      </c>
      <c r="BJ18" s="18">
        <f>+BJ17/31</f>
        <v>138.89736129032261</v>
      </c>
      <c r="BK18" s="18">
        <f>+BK17/31</f>
        <v>141.6620848387096</v>
      </c>
      <c r="BL18" s="18">
        <f>+BL17/29</f>
        <v>141.27716103448284</v>
      </c>
      <c r="BM18" s="18">
        <f>+BM17/31</f>
        <v>141.27681258064516</v>
      </c>
      <c r="BN18" s="18">
        <f>+BN17/30</f>
        <v>140.74181299999998</v>
      </c>
      <c r="BO18" s="18">
        <f>+BO17/31</f>
        <v>139.95236709677405</v>
      </c>
      <c r="BP18" s="18">
        <f>+BP17/30</f>
        <v>138.55015</v>
      </c>
      <c r="BQ18" s="18">
        <f>+BQ17/31</f>
        <v>136.50943903225811</v>
      </c>
      <c r="BR18" s="18">
        <f>+BR17/31</f>
        <v>138.24083064516131</v>
      </c>
      <c r="BS18" s="18">
        <f>+BS17/30</f>
        <v>135.78509800000003</v>
      </c>
      <c r="BT18" s="18">
        <f>+BT17/31</f>
        <v>134.87220935483862</v>
      </c>
      <c r="BU18" s="18">
        <f>+BU17/30</f>
        <v>135.27740799999989</v>
      </c>
      <c r="BV18" s="18">
        <f>+BV17/31</f>
        <v>137.14858387096771</v>
      </c>
      <c r="BW18" s="18">
        <f>+BW17/31</f>
        <v>131.17205645161289</v>
      </c>
      <c r="BX18" s="18">
        <f>+BX17/28</f>
        <v>130.40228964285714</v>
      </c>
      <c r="BY18" s="18">
        <f>+BY17/31</f>
        <v>128.52085806451612</v>
      </c>
      <c r="BZ18" s="18">
        <f>+BZ17/30</f>
        <v>131.86201966666667</v>
      </c>
      <c r="CA18" s="18">
        <f>+CA17/31</f>
        <v>131.58317000000002</v>
      </c>
      <c r="CB18" s="18">
        <f>+CB17/30</f>
        <v>133.30720499999998</v>
      </c>
      <c r="CC18" s="18">
        <f>+CC17/31</f>
        <v>130.98007870967743</v>
      </c>
      <c r="CD18" s="18">
        <f>+CD17/31</f>
        <v>128.01489225806452</v>
      </c>
      <c r="CE18" s="18">
        <f>+CE17/30</f>
        <v>126.38931166666664</v>
      </c>
      <c r="CF18" s="18">
        <f>+CF17/31</f>
        <v>127.22253548387098</v>
      </c>
      <c r="CG18" s="18">
        <f>+CG17/30</f>
        <v>126.49272166666668</v>
      </c>
      <c r="CH18" s="18">
        <f>+CH17/31</f>
        <v>125.8111135483871</v>
      </c>
      <c r="CI18" s="18">
        <f>+CI17/31</f>
        <v>124.05557806451615</v>
      </c>
      <c r="CJ18" s="18">
        <f>+CJ17/28</f>
        <v>124.00000214285714</v>
      </c>
      <c r="CK18" s="18">
        <f>+CK17/31</f>
        <v>123.55835451612901</v>
      </c>
      <c r="CL18" s="18">
        <f>+CL17/30</f>
        <v>123.06511399999998</v>
      </c>
      <c r="CM18" s="18">
        <f>+CM17/31</f>
        <v>123.66599774193547</v>
      </c>
      <c r="CN18" s="18">
        <f>+CN17/30</f>
        <v>123.24364166666666</v>
      </c>
      <c r="CO18" s="18">
        <f>+CO17/31</f>
        <v>122.59485516129035</v>
      </c>
      <c r="CP18" s="18">
        <f>+CP17/31</f>
        <v>123.69108161290325</v>
      </c>
      <c r="CQ18" s="18">
        <f>+CQ17/30</f>
        <v>121.83966100000001</v>
      </c>
      <c r="CR18" s="18">
        <f>+CR17/31</f>
        <v>122.75189741935483</v>
      </c>
      <c r="CS18" s="18">
        <f>+CS17/30</f>
        <v>125.37329333333334</v>
      </c>
      <c r="CT18" s="18">
        <f>+CT17/31</f>
        <v>124.89118935483873</v>
      </c>
      <c r="CU18" s="18">
        <f>+CU17/31</f>
        <v>126.40871580645162</v>
      </c>
      <c r="CV18" s="18">
        <f>+CV17/28</f>
        <v>128.7303767857143</v>
      </c>
      <c r="CW18" s="18">
        <f>+CW17/31</f>
        <v>125.37927903225807</v>
      </c>
      <c r="CX18" s="18">
        <f>+CX17/30</f>
        <v>122.79245133333333</v>
      </c>
      <c r="CY18" s="18">
        <f>+CY17/31</f>
        <v>119.61894935483869</v>
      </c>
      <c r="CZ18" s="18">
        <f>+CZ17/30</f>
        <v>119.15571333333332</v>
      </c>
      <c r="DA18" s="18">
        <f>+DA17/31</f>
        <v>118.27846064516132</v>
      </c>
      <c r="DB18" s="18">
        <f>+DB17/31</f>
        <v>117.34351806451612</v>
      </c>
      <c r="DC18" s="18">
        <f>+DC17/30</f>
        <v>117.61322800000001</v>
      </c>
      <c r="DD18" s="18">
        <f>+DD17/31</f>
        <v>115.34327322580646</v>
      </c>
      <c r="DE18" s="18">
        <f>+DE17/30</f>
        <v>117.06873599999999</v>
      </c>
      <c r="DF18" s="18">
        <f>+DF17/31</f>
        <v>116.93869129032258</v>
      </c>
      <c r="DG18" s="18">
        <f>+DG17/31</f>
        <v>117.73879741935485</v>
      </c>
      <c r="DH18" s="18">
        <f>+DH17/29</f>
        <v>116.99809137931035</v>
      </c>
      <c r="DI18" s="18">
        <f>+DI17/31</f>
        <v>115.52619838709677</v>
      </c>
      <c r="DJ18" s="18">
        <f>+DJ17/30</f>
        <v>115.18226366666667</v>
      </c>
      <c r="DK18" s="18">
        <f>+DK17/31</f>
        <v>119.23426903225806</v>
      </c>
      <c r="DL18" s="18">
        <f>+DL17/30</f>
        <v>118.572326</v>
      </c>
      <c r="DM18" s="18">
        <f>+DM17/31</f>
        <v>118.09024935483869</v>
      </c>
      <c r="DN18" s="18">
        <f>+DN17/31</f>
        <v>117.97621193548386</v>
      </c>
      <c r="DO18" s="18">
        <f>+DO17/30</f>
        <v>117.77255033333333</v>
      </c>
      <c r="DP18" s="18">
        <f>+DP17/31</f>
        <v>114.30670741935486</v>
      </c>
      <c r="DQ18" s="18">
        <f>+DQ17/30</f>
        <v>113.12273200000001</v>
      </c>
      <c r="DR18" s="18">
        <f>+DR17/31</f>
        <v>112.56915999999998</v>
      </c>
      <c r="DS18" s="18">
        <f>+DS17/31</f>
        <v>109.18312870967743</v>
      </c>
      <c r="DT18" s="18">
        <f>+DT17/28</f>
        <v>110.37609410714286</v>
      </c>
      <c r="DU18" s="18">
        <f>+DU17/31</f>
        <v>111.19511874193547</v>
      </c>
      <c r="DV18" s="18">
        <f>+DV17/30</f>
        <v>111.46547206666666</v>
      </c>
      <c r="DW18" s="18">
        <f>+DW17/31</f>
        <v>111.65404461290322</v>
      </c>
      <c r="DX18" s="18">
        <f>+DX17/30</f>
        <v>116.4016747</v>
      </c>
      <c r="DY18" s="18">
        <f>+DY17/31</f>
        <v>118.54737441935485</v>
      </c>
      <c r="DZ18" s="18">
        <f>+DZ17/31</f>
        <v>116.82931761290322</v>
      </c>
      <c r="EA18" s="18">
        <f>+EA17/30</f>
        <v>115.23370556666669</v>
      </c>
      <c r="EB18" s="18">
        <f>+EB17/31</f>
        <v>116.92048367741933</v>
      </c>
      <c r="EC18" s="18">
        <f>+EC17/30</f>
        <v>118.76729576666666</v>
      </c>
      <c r="ED18" s="18">
        <f>+ED17/31</f>
        <v>118.52213380645162</v>
      </c>
      <c r="EE18" s="18">
        <f>+EE17/31</f>
        <v>118.53879293548385</v>
      </c>
      <c r="EF18" s="18">
        <f>+EF17/28</f>
        <v>118.16461764285714</v>
      </c>
      <c r="EG18" s="18">
        <f>+EG17/31</f>
        <v>114.78937074193549</v>
      </c>
      <c r="EH18" s="18">
        <f>+EH17/30</f>
        <v>116.32649000000002</v>
      </c>
      <c r="EI18" s="18">
        <f>+EI17/31</f>
        <v>116.76519041935487</v>
      </c>
      <c r="EJ18" s="18">
        <f>+EJ17/30</f>
        <v>118.16699739999997</v>
      </c>
      <c r="EK18" s="18">
        <f>+EK17/31</f>
        <v>117.27731861290324</v>
      </c>
      <c r="EL18" s="18">
        <f>+EL17/31</f>
        <v>117.25565587096773</v>
      </c>
      <c r="EM18" s="18">
        <f>+EM17/30</f>
        <v>115.90654926666667</v>
      </c>
      <c r="EN18" s="18">
        <f>+EN17/31</f>
        <v>114.91170516129033</v>
      </c>
      <c r="EO18" s="18">
        <f>+EO17/30</f>
        <v>114.16840470000002</v>
      </c>
      <c r="EP18" s="18">
        <f>+EP17/31</f>
        <v>113.1538691935484</v>
      </c>
      <c r="EQ18" s="18">
        <f>+EQ17/31</f>
        <v>114.48488690322581</v>
      </c>
      <c r="ER18" s="18">
        <f>+ER17/28</f>
        <v>117.21530292857143</v>
      </c>
      <c r="ES18" s="18">
        <f>+ES17/31</f>
        <v>113.4266369032258</v>
      </c>
      <c r="ET18" s="18">
        <f>+ET17/30</f>
        <v>112.67299250000002</v>
      </c>
      <c r="EU18" s="18">
        <f>+EU17/31</f>
        <v>114.13014851612904</v>
      </c>
      <c r="EV18" s="18">
        <f>+EV17/30</f>
        <v>114.51762326666667</v>
      </c>
      <c r="EW18" s="18">
        <f>+EW17/31</f>
        <v>114.19903332258066</v>
      </c>
      <c r="EX18" s="18">
        <f>+EX17/31</f>
        <v>112.43851516129034</v>
      </c>
      <c r="EY18" s="18">
        <f>+EY17/30</f>
        <v>112.57348933333334</v>
      </c>
      <c r="EZ18" s="18">
        <f>+EZ17/31</f>
        <v>93.7603206451613</v>
      </c>
      <c r="FA18" s="18">
        <f>+FA17/30</f>
        <v>113.44498033333336</v>
      </c>
      <c r="FB18" s="18">
        <f>+FB17/31</f>
        <v>114.32639548387095</v>
      </c>
      <c r="FC18" s="18">
        <f>+FC17/31</f>
        <v>112.69544774193551</v>
      </c>
      <c r="FD18" s="18">
        <f>+FD17/29</f>
        <v>112.87376965517241</v>
      </c>
      <c r="FE18" s="18">
        <f>+FE17/31</f>
        <v>111.69315258064518</v>
      </c>
      <c r="FF18" s="18">
        <f>+FF17/30</f>
        <v>50.700740333333322</v>
      </c>
      <c r="FG18" s="18">
        <f>+FG17/31</f>
        <v>74.51078709677418</v>
      </c>
      <c r="FH18" s="18">
        <f>+FH17/30</f>
        <v>98.605907666666639</v>
      </c>
      <c r="FI18" s="18">
        <f>+FI17/31</f>
        <v>103.54901</v>
      </c>
      <c r="FJ18" s="18">
        <f>+FJ17/31</f>
        <v>102.32512096774195</v>
      </c>
      <c r="FK18" s="18">
        <f>+FK17/30</f>
        <v>102.07022433333333</v>
      </c>
      <c r="FL18" s="18">
        <f>+FL17/31</f>
        <v>100.33930354838711</v>
      </c>
      <c r="FM18" s="18">
        <f>+FM17/30</f>
        <v>102.69802800000001</v>
      </c>
      <c r="FN18" s="18">
        <f>+FN17/31</f>
        <v>101.44328516129033</v>
      </c>
      <c r="FO18" s="18">
        <f>+FO17/31</f>
        <v>101.37853193548386</v>
      </c>
      <c r="FP18" s="18">
        <f>+FP17/28</f>
        <v>104.00817892857143</v>
      </c>
      <c r="FQ18" s="18">
        <f>+FQ17/31</f>
        <v>105.31609548387098</v>
      </c>
      <c r="FR18" s="18">
        <f>+FR17/30</f>
        <v>106.03585366666667</v>
      </c>
      <c r="FS18" s="18">
        <f>+FS17/31</f>
        <v>104.83394838709677</v>
      </c>
      <c r="FT18" s="18">
        <f>+FT17/30</f>
        <v>104.21331866666667</v>
      </c>
      <c r="FU18" s="18">
        <f>+FU17/31</f>
        <v>106.43578741935484</v>
      </c>
      <c r="FV18" s="18">
        <f>+FV17/31</f>
        <v>104.27316741935485</v>
      </c>
      <c r="FW18" s="18">
        <f>+FW17/30</f>
        <v>103.61229200000001</v>
      </c>
      <c r="FX18" s="18">
        <f>+FX17/31</f>
        <v>103.62085580645162</v>
      </c>
      <c r="FY18" s="18">
        <f>+FY17/30</f>
        <v>103.899659</v>
      </c>
      <c r="FZ18" s="18">
        <f>+FZ17/31</f>
        <v>56.547222903225801</v>
      </c>
      <c r="GA18" s="18">
        <f>+GA17/31</f>
        <v>100.92314032258064</v>
      </c>
      <c r="GB18" s="18">
        <f>+GB17/28</f>
        <v>106.09601035714286</v>
      </c>
      <c r="GC18" s="143"/>
      <c r="GD18" s="113"/>
      <c r="GE18" s="198">
        <f t="shared" si="6"/>
        <v>0</v>
      </c>
      <c r="GF18" s="113"/>
      <c r="GG18" s="113"/>
      <c r="GH18" s="113"/>
    </row>
    <row r="19" spans="1:190" x14ac:dyDescent="0.2">
      <c r="A19" s="16"/>
      <c r="B19" s="12" t="s">
        <v>144</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7"/>
      <c r="FN19" s="27"/>
      <c r="FO19" s="27"/>
      <c r="FP19" s="27"/>
      <c r="FQ19" s="27"/>
      <c r="FR19" s="27"/>
      <c r="FS19" s="27"/>
      <c r="FT19" s="27"/>
      <c r="FU19" s="27"/>
      <c r="FV19" s="27"/>
      <c r="FW19" s="27"/>
      <c r="FX19" s="27"/>
      <c r="FY19" s="27"/>
      <c r="FZ19" s="27"/>
      <c r="GA19" s="27"/>
      <c r="GB19" s="27"/>
      <c r="GC19" s="143">
        <f t="shared" si="5"/>
        <v>0</v>
      </c>
      <c r="GD19" s="113"/>
      <c r="GE19" s="198">
        <f t="shared" si="6"/>
        <v>0</v>
      </c>
      <c r="GF19" s="113"/>
      <c r="GG19" s="113"/>
      <c r="GH19" s="113"/>
    </row>
    <row r="20" spans="1:190" x14ac:dyDescent="0.2">
      <c r="A20" s="13"/>
      <c r="B20" s="14" t="s">
        <v>0</v>
      </c>
      <c r="C20" s="15">
        <f t="shared" ref="C20:BN20" si="44">+C22+C33</f>
        <v>15405.696576914001</v>
      </c>
      <c r="D20" s="15">
        <f t="shared" si="44"/>
        <v>13946.746423086001</v>
      </c>
      <c r="E20" s="15">
        <f t="shared" si="44"/>
        <v>14461.753000000001</v>
      </c>
      <c r="F20" s="15">
        <f t="shared" si="44"/>
        <v>14441.826000000001</v>
      </c>
      <c r="G20" s="15">
        <f t="shared" si="44"/>
        <v>15350.513999999999</v>
      </c>
      <c r="H20" s="15">
        <f t="shared" si="44"/>
        <v>15040.441999999999</v>
      </c>
      <c r="I20" s="15">
        <f t="shared" si="44"/>
        <v>15705.874029144001</v>
      </c>
      <c r="J20" s="15">
        <f t="shared" si="44"/>
        <v>15244.222970856001</v>
      </c>
      <c r="K20" s="15">
        <f t="shared" si="44"/>
        <v>14891.184000000001</v>
      </c>
      <c r="L20" s="15">
        <f t="shared" si="44"/>
        <v>15132.79</v>
      </c>
      <c r="M20" s="15">
        <f t="shared" si="44"/>
        <v>15424.750478734</v>
      </c>
      <c r="N20" s="15">
        <f t="shared" si="44"/>
        <v>16390.561788441999</v>
      </c>
      <c r="O20" s="15">
        <f t="shared" si="44"/>
        <v>15730.959000000001</v>
      </c>
      <c r="P20" s="15">
        <f t="shared" si="44"/>
        <v>14418.846999999998</v>
      </c>
      <c r="Q20" s="15">
        <f t="shared" si="44"/>
        <v>15534.273999999999</v>
      </c>
      <c r="R20" s="15">
        <f t="shared" si="44"/>
        <v>15036.510999999999</v>
      </c>
      <c r="S20" s="15">
        <f t="shared" si="44"/>
        <v>15117.948</v>
      </c>
      <c r="T20" s="15">
        <f t="shared" si="44"/>
        <v>14568.260999999999</v>
      </c>
      <c r="U20" s="15">
        <f t="shared" si="44"/>
        <v>15199.973000000002</v>
      </c>
      <c r="V20" s="15">
        <f t="shared" si="44"/>
        <v>15199.817999999999</v>
      </c>
      <c r="W20" s="15">
        <f t="shared" si="44"/>
        <v>14791.243</v>
      </c>
      <c r="X20" s="15">
        <f t="shared" si="44"/>
        <v>15075.81518</v>
      </c>
      <c r="Y20" s="15">
        <f t="shared" si="44"/>
        <v>14918.883000000002</v>
      </c>
      <c r="Z20" s="15">
        <f t="shared" si="44"/>
        <v>15514.140931999998</v>
      </c>
      <c r="AA20" s="15">
        <f t="shared" si="44"/>
        <v>15407.96297</v>
      </c>
      <c r="AB20" s="15">
        <f t="shared" si="44"/>
        <v>13804.705760000001</v>
      </c>
      <c r="AC20" s="15">
        <f t="shared" si="44"/>
        <v>15265.385449999998</v>
      </c>
      <c r="AD20" s="15">
        <f t="shared" si="44"/>
        <v>14662.74494</v>
      </c>
      <c r="AE20" s="15">
        <f t="shared" si="44"/>
        <v>15040.93195</v>
      </c>
      <c r="AF20" s="15">
        <f t="shared" si="44"/>
        <v>14523.42064</v>
      </c>
      <c r="AG20" s="15">
        <f t="shared" si="44"/>
        <v>14703.07751244758</v>
      </c>
      <c r="AH20" s="15">
        <f t="shared" si="44"/>
        <v>14525.112070000001</v>
      </c>
      <c r="AI20" s="15">
        <f t="shared" si="44"/>
        <v>14059.563</v>
      </c>
      <c r="AJ20" s="15">
        <f t="shared" si="44"/>
        <v>14501.36483</v>
      </c>
      <c r="AK20" s="15">
        <f t="shared" si="44"/>
        <v>14120.543769999998</v>
      </c>
      <c r="AL20" s="15">
        <f t="shared" si="44"/>
        <v>14366.610905000001</v>
      </c>
      <c r="AM20" s="15">
        <f t="shared" si="44"/>
        <v>14375.42114</v>
      </c>
      <c r="AN20" s="15">
        <f t="shared" si="44"/>
        <v>12923.298649999997</v>
      </c>
      <c r="AO20" s="15">
        <f t="shared" si="44"/>
        <v>14602.635260000003</v>
      </c>
      <c r="AP20" s="15">
        <f t="shared" si="44"/>
        <v>14251.908869999997</v>
      </c>
      <c r="AQ20" s="15">
        <f t="shared" si="44"/>
        <v>14566.3217</v>
      </c>
      <c r="AR20" s="15">
        <f t="shared" si="44"/>
        <v>14566.03083</v>
      </c>
      <c r="AS20" s="15">
        <f t="shared" si="44"/>
        <v>14960.032230000004</v>
      </c>
      <c r="AT20" s="15">
        <f t="shared" si="44"/>
        <v>14788.66085</v>
      </c>
      <c r="AU20" s="15">
        <f t="shared" si="44"/>
        <v>14686.062709999998</v>
      </c>
      <c r="AV20" s="15">
        <f t="shared" si="44"/>
        <v>15223.721150000001</v>
      </c>
      <c r="AW20" s="15">
        <f t="shared" si="44"/>
        <v>14758.793979999999</v>
      </c>
      <c r="AX20" s="15">
        <f t="shared" si="44"/>
        <v>15017.09647</v>
      </c>
      <c r="AY20" s="15">
        <f t="shared" si="44"/>
        <v>15249.13516</v>
      </c>
      <c r="AZ20" s="15">
        <f t="shared" si="44"/>
        <v>14050.841759999999</v>
      </c>
      <c r="BA20" s="15">
        <f t="shared" si="44"/>
        <v>15457.844929999996</v>
      </c>
      <c r="BB20" s="15">
        <f t="shared" si="44"/>
        <v>14806.043559999998</v>
      </c>
      <c r="BC20" s="15">
        <f t="shared" si="44"/>
        <v>15242.744720000002</v>
      </c>
      <c r="BD20" s="15">
        <f t="shared" si="44"/>
        <v>14579.527659999998</v>
      </c>
      <c r="BE20" s="15">
        <f t="shared" si="44"/>
        <v>14898.957749999998</v>
      </c>
      <c r="BF20" s="15">
        <f t="shared" si="44"/>
        <v>15186.22278</v>
      </c>
      <c r="BG20" s="15">
        <f t="shared" si="44"/>
        <v>14587.472879999998</v>
      </c>
      <c r="BH20" s="15">
        <f t="shared" si="44"/>
        <v>15093.202040000004</v>
      </c>
      <c r="BI20" s="15">
        <f t="shared" si="44"/>
        <v>15012.251609999999</v>
      </c>
      <c r="BJ20" s="15">
        <f t="shared" si="44"/>
        <v>15255.446899999999</v>
      </c>
      <c r="BK20" s="15">
        <f t="shared" si="44"/>
        <v>15478.90437</v>
      </c>
      <c r="BL20" s="15">
        <f t="shared" si="44"/>
        <v>14200.20523</v>
      </c>
      <c r="BM20" s="15">
        <f t="shared" si="44"/>
        <v>15336.900170000001</v>
      </c>
      <c r="BN20" s="15">
        <f t="shared" si="44"/>
        <v>14747.463799999998</v>
      </c>
      <c r="BO20" s="15">
        <f t="shared" ref="BO20:CT20" si="45">+BO22+BO33</f>
        <v>15206.089997000001</v>
      </c>
      <c r="BP20" s="15">
        <f t="shared" si="45"/>
        <v>14729.557730000002</v>
      </c>
      <c r="BQ20" s="15">
        <f t="shared" si="45"/>
        <v>15548.347349999998</v>
      </c>
      <c r="BR20" s="15">
        <f t="shared" si="45"/>
        <v>15616.525600000001</v>
      </c>
      <c r="BS20" s="15">
        <f t="shared" si="45"/>
        <v>14902.529548999999</v>
      </c>
      <c r="BT20" s="15">
        <f t="shared" si="45"/>
        <v>15332.49332</v>
      </c>
      <c r="BU20" s="15">
        <f t="shared" si="45"/>
        <v>14727.732880000001</v>
      </c>
      <c r="BV20" s="15">
        <f t="shared" si="45"/>
        <v>15408.273639999999</v>
      </c>
      <c r="BW20" s="15">
        <f t="shared" si="45"/>
        <v>15491.668699999997</v>
      </c>
      <c r="BX20" s="15">
        <f t="shared" si="45"/>
        <v>13928.24684</v>
      </c>
      <c r="BY20" s="15">
        <f t="shared" si="45"/>
        <v>15279.130440000001</v>
      </c>
      <c r="BZ20" s="15">
        <f t="shared" si="45"/>
        <v>15236.232759999999</v>
      </c>
      <c r="CA20" s="15">
        <f t="shared" si="45"/>
        <v>16075.846609999997</v>
      </c>
      <c r="CB20" s="15">
        <f t="shared" si="45"/>
        <v>15398.04162</v>
      </c>
      <c r="CC20" s="15">
        <f t="shared" si="45"/>
        <v>16033.20111</v>
      </c>
      <c r="CD20" s="15">
        <f t="shared" si="45"/>
        <v>16402.491260000003</v>
      </c>
      <c r="CE20" s="15">
        <f t="shared" si="45"/>
        <v>15891.689249999999</v>
      </c>
      <c r="CF20" s="15">
        <f t="shared" si="45"/>
        <v>16371.580349999998</v>
      </c>
      <c r="CG20" s="15">
        <f t="shared" si="45"/>
        <v>16064.938259999999</v>
      </c>
      <c r="CH20" s="15">
        <f t="shared" si="45"/>
        <v>16711.892889999999</v>
      </c>
      <c r="CI20" s="15">
        <f t="shared" si="45"/>
        <v>16878.017300000003</v>
      </c>
      <c r="CJ20" s="15">
        <f t="shared" si="45"/>
        <v>15081.448130000001</v>
      </c>
      <c r="CK20" s="15">
        <f t="shared" si="45"/>
        <v>16946.565339999997</v>
      </c>
      <c r="CL20" s="15">
        <f t="shared" si="45"/>
        <v>16584.394189999999</v>
      </c>
      <c r="CM20" s="15">
        <f t="shared" si="45"/>
        <v>16929.924999999999</v>
      </c>
      <c r="CN20" s="15">
        <f t="shared" si="45"/>
        <v>16364.570650000001</v>
      </c>
      <c r="CO20" s="15">
        <f t="shared" si="45"/>
        <v>17053.336520000004</v>
      </c>
      <c r="CP20" s="15">
        <f t="shared" si="45"/>
        <v>17108.058709999998</v>
      </c>
      <c r="CQ20" s="15">
        <f t="shared" si="45"/>
        <v>16262.488079999999</v>
      </c>
      <c r="CR20" s="15">
        <f t="shared" si="45"/>
        <v>16960.23532</v>
      </c>
      <c r="CS20" s="15">
        <f t="shared" si="45"/>
        <v>16620.173529999996</v>
      </c>
      <c r="CT20" s="15">
        <f t="shared" si="45"/>
        <v>17053.281369999997</v>
      </c>
      <c r="CU20" s="15">
        <f t="shared" ref="CU20:DZ20" si="46">+CU22+CU33</f>
        <v>17024.992549999995</v>
      </c>
      <c r="CV20" s="15">
        <f t="shared" si="46"/>
        <v>15215.183200000003</v>
      </c>
      <c r="CW20" s="15">
        <f t="shared" si="46"/>
        <v>16875.990229999999</v>
      </c>
      <c r="CX20" s="15">
        <f t="shared" si="46"/>
        <v>16179.405699999999</v>
      </c>
      <c r="CY20" s="15">
        <f t="shared" si="46"/>
        <v>16543.862460000004</v>
      </c>
      <c r="CZ20" s="15">
        <f t="shared" si="46"/>
        <v>15991.113549999998</v>
      </c>
      <c r="DA20" s="15">
        <f t="shared" si="46"/>
        <v>16393.059730000001</v>
      </c>
      <c r="DB20" s="15">
        <f t="shared" si="46"/>
        <v>16405.01125</v>
      </c>
      <c r="DC20" s="15">
        <f t="shared" si="46"/>
        <v>15900.542179999999</v>
      </c>
      <c r="DD20" s="15">
        <f t="shared" si="46"/>
        <v>16410.450349999999</v>
      </c>
      <c r="DE20" s="15">
        <f t="shared" si="46"/>
        <v>15799.58022</v>
      </c>
      <c r="DF20" s="15">
        <f t="shared" si="46"/>
        <v>16211.721820000001</v>
      </c>
      <c r="DG20" s="15">
        <f t="shared" si="46"/>
        <v>16301.771050000003</v>
      </c>
      <c r="DH20" s="15">
        <f t="shared" si="46"/>
        <v>15352.692420000001</v>
      </c>
      <c r="DI20" s="15">
        <f t="shared" si="46"/>
        <v>16817.195449999999</v>
      </c>
      <c r="DJ20" s="15">
        <f t="shared" si="46"/>
        <v>16327.18118</v>
      </c>
      <c r="DK20" s="15">
        <f t="shared" si="46"/>
        <v>16745.206839999999</v>
      </c>
      <c r="DL20" s="15">
        <f t="shared" si="46"/>
        <v>16354.471729999999</v>
      </c>
      <c r="DM20" s="15">
        <f t="shared" si="46"/>
        <v>16639.83066</v>
      </c>
      <c r="DN20" s="15">
        <f t="shared" si="46"/>
        <v>16553.320299999999</v>
      </c>
      <c r="DO20" s="15">
        <f t="shared" si="46"/>
        <v>16465.172640000001</v>
      </c>
      <c r="DP20" s="15">
        <f t="shared" si="46"/>
        <v>16717.782080000001</v>
      </c>
      <c r="DQ20" s="15">
        <f t="shared" si="46"/>
        <v>15987.929680000007</v>
      </c>
      <c r="DR20" s="15">
        <f t="shared" si="46"/>
        <v>16424.145159999996</v>
      </c>
      <c r="DS20" s="15">
        <f t="shared" si="46"/>
        <v>16335.720529999999</v>
      </c>
      <c r="DT20" s="15">
        <f t="shared" si="46"/>
        <v>14742.24188</v>
      </c>
      <c r="DU20" s="15">
        <f t="shared" si="46"/>
        <v>16122.327840000002</v>
      </c>
      <c r="DV20" s="15">
        <f t="shared" si="46"/>
        <v>15545.577349999996</v>
      </c>
      <c r="DW20" s="15">
        <f t="shared" si="46"/>
        <v>16210.570029999997</v>
      </c>
      <c r="DX20" s="15">
        <f t="shared" si="46"/>
        <v>15889.165829999998</v>
      </c>
      <c r="DY20" s="15">
        <f t="shared" si="46"/>
        <v>16465.408100000001</v>
      </c>
      <c r="DZ20" s="15">
        <f t="shared" si="46"/>
        <v>16238.941780000001</v>
      </c>
      <c r="EA20" s="15">
        <f t="shared" ref="EA20:ED20" si="47">+EA22+EA33</f>
        <v>15616.68203</v>
      </c>
      <c r="EB20" s="15">
        <f t="shared" si="47"/>
        <v>16050.698050000001</v>
      </c>
      <c r="EC20" s="15">
        <f t="shared" si="47"/>
        <v>15299.387700000001</v>
      </c>
      <c r="ED20" s="15">
        <f t="shared" si="47"/>
        <v>15750.36764</v>
      </c>
      <c r="EE20" s="15">
        <f t="shared" ref="EE20:FF20" si="48">+EE22+EE33</f>
        <v>15656.634440000002</v>
      </c>
      <c r="EF20" s="15">
        <f t="shared" si="48"/>
        <v>14119.7382</v>
      </c>
      <c r="EG20" s="15">
        <f t="shared" si="48"/>
        <v>15551.86361</v>
      </c>
      <c r="EH20" s="15">
        <f t="shared" si="48"/>
        <v>15188.87233</v>
      </c>
      <c r="EI20" s="15">
        <f t="shared" si="48"/>
        <v>15705.804940000002</v>
      </c>
      <c r="EJ20" s="15">
        <f t="shared" si="48"/>
        <v>15195.066960000002</v>
      </c>
      <c r="EK20" s="15">
        <f t="shared" si="48"/>
        <v>15869.353880000001</v>
      </c>
      <c r="EL20" s="15">
        <f t="shared" si="48"/>
        <v>16135.20694</v>
      </c>
      <c r="EM20" s="15">
        <f t="shared" si="48"/>
        <v>15277.944570000001</v>
      </c>
      <c r="EN20" s="15">
        <f t="shared" si="48"/>
        <v>15580.818550000002</v>
      </c>
      <c r="EO20" s="15">
        <f t="shared" si="48"/>
        <v>15177.890340000002</v>
      </c>
      <c r="EP20" s="15">
        <f t="shared" si="48"/>
        <v>15757.044219999996</v>
      </c>
      <c r="EQ20" s="15">
        <f t="shared" si="48"/>
        <v>15940.548490000001</v>
      </c>
      <c r="ER20" s="15">
        <f t="shared" si="48"/>
        <v>14638.514920000001</v>
      </c>
      <c r="ES20" s="15">
        <f t="shared" si="48"/>
        <v>16130.033650000001</v>
      </c>
      <c r="ET20" s="15">
        <f t="shared" si="48"/>
        <v>15583.785639999998</v>
      </c>
      <c r="EU20" s="15">
        <f t="shared" si="48"/>
        <v>16196.057810000002</v>
      </c>
      <c r="EV20" s="15">
        <f t="shared" si="48"/>
        <v>15610.05061</v>
      </c>
      <c r="EW20" s="15">
        <f t="shared" si="48"/>
        <v>16474.732419999997</v>
      </c>
      <c r="EX20" s="15">
        <f t="shared" si="48"/>
        <v>16727.819910000002</v>
      </c>
      <c r="EY20" s="15">
        <f t="shared" si="48"/>
        <v>16159.96831</v>
      </c>
      <c r="EZ20" s="15">
        <f t="shared" si="48"/>
        <v>14209.321280000004</v>
      </c>
      <c r="FA20" s="15">
        <f t="shared" si="48"/>
        <v>16072.374370000003</v>
      </c>
      <c r="FB20" s="15">
        <f t="shared" si="48"/>
        <v>16458.607120000001</v>
      </c>
      <c r="FC20" s="15">
        <f t="shared" si="48"/>
        <v>16291.542790000003</v>
      </c>
      <c r="FD20" s="15">
        <f t="shared" si="48"/>
        <v>15207.002490000003</v>
      </c>
      <c r="FE20" s="15">
        <f t="shared" si="48"/>
        <v>16448.773959999999</v>
      </c>
      <c r="FF20" s="15">
        <f t="shared" si="48"/>
        <v>5478.5196600000017</v>
      </c>
      <c r="FG20" s="15">
        <f t="shared" ref="FG20:FT20" si="49">+FG22+FG33</f>
        <v>10853.666119999998</v>
      </c>
      <c r="FH20" s="15">
        <f t="shared" si="49"/>
        <v>15078.001130000001</v>
      </c>
      <c r="FI20" s="15">
        <f t="shared" si="49"/>
        <v>15923.151129999998</v>
      </c>
      <c r="FJ20" s="15">
        <f t="shared" si="49"/>
        <v>15619.904519999996</v>
      </c>
      <c r="FK20" s="15">
        <f t="shared" si="49"/>
        <v>15014.541189999996</v>
      </c>
      <c r="FL20" s="15">
        <f t="shared" si="49"/>
        <v>15433.05883</v>
      </c>
      <c r="FM20" s="15">
        <f t="shared" si="49"/>
        <v>14988.568090000001</v>
      </c>
      <c r="FN20" s="15">
        <f t="shared" si="49"/>
        <v>15511.561369999999</v>
      </c>
      <c r="FO20" s="15">
        <f t="shared" si="49"/>
        <v>15464.719880000001</v>
      </c>
      <c r="FP20" s="15">
        <f t="shared" si="49"/>
        <v>13758.09606</v>
      </c>
      <c r="FQ20" s="15">
        <f t="shared" si="49"/>
        <v>15247.765950000001</v>
      </c>
      <c r="FR20" s="15">
        <f t="shared" si="49"/>
        <v>14633.651899999997</v>
      </c>
      <c r="FS20" s="15">
        <f t="shared" si="49"/>
        <v>15157.700330000001</v>
      </c>
      <c r="FT20" s="15">
        <f t="shared" si="49"/>
        <v>14467.944599999997</v>
      </c>
      <c r="FU20" s="15">
        <f t="shared" ref="FU20:FX20" si="50">+FU22+FU33</f>
        <v>14944.801020000001</v>
      </c>
      <c r="FV20" s="15">
        <f t="shared" si="50"/>
        <v>14650.168370000003</v>
      </c>
      <c r="FW20" s="15">
        <f t="shared" si="50"/>
        <v>14223.02203</v>
      </c>
      <c r="FX20" s="15">
        <f t="shared" si="50"/>
        <v>14606.738450000001</v>
      </c>
      <c r="FY20" s="15">
        <f t="shared" ref="FY20:GB20" si="51">+FY22+FY33</f>
        <v>14258.919890000001</v>
      </c>
      <c r="FZ20" s="15">
        <f t="shared" si="51"/>
        <v>6773.7547400000003</v>
      </c>
      <c r="GA20" s="15">
        <f t="shared" si="51"/>
        <v>14672.47155</v>
      </c>
      <c r="GB20" s="15">
        <f t="shared" si="51"/>
        <v>13137.535739999998</v>
      </c>
      <c r="GC20" s="143">
        <f>+SUM(AY20:GB20)</f>
        <v>2074550.5061059999</v>
      </c>
      <c r="GD20" s="113">
        <v>2074550.5061060002</v>
      </c>
      <c r="GE20" s="198">
        <f>+GC20-GD20</f>
        <v>0</v>
      </c>
      <c r="GF20" s="113"/>
      <c r="GG20" s="113"/>
      <c r="GH20" s="113"/>
    </row>
    <row r="21" spans="1:190" x14ac:dyDescent="0.2">
      <c r="A21" s="16"/>
      <c r="B21" s="17" t="s">
        <v>10</v>
      </c>
      <c r="C21" s="18">
        <f>+C20/31</f>
        <v>496.957954094</v>
      </c>
      <c r="D21" s="18">
        <f>+D20/28</f>
        <v>498.09808653878571</v>
      </c>
      <c r="E21" s="18">
        <f>+E20/31</f>
        <v>466.50816129032262</v>
      </c>
      <c r="F21" s="18">
        <f>+F20/30</f>
        <v>481.39420000000001</v>
      </c>
      <c r="G21" s="18">
        <f>+G20/31</f>
        <v>495.17787096774191</v>
      </c>
      <c r="H21" s="18">
        <f>+H20/30</f>
        <v>501.34806666666663</v>
      </c>
      <c r="I21" s="18">
        <f>+I20/31</f>
        <v>506.6410977143226</v>
      </c>
      <c r="J21" s="18">
        <f>+J20/31</f>
        <v>491.74912809212907</v>
      </c>
      <c r="K21" s="18">
        <f>+K20/30</f>
        <v>496.37280000000004</v>
      </c>
      <c r="L21" s="18">
        <f>+L20/31</f>
        <v>488.15451612903229</v>
      </c>
      <c r="M21" s="18">
        <f>+M20/30</f>
        <v>514.15834929113339</v>
      </c>
      <c r="N21" s="18">
        <f>+N20/31</f>
        <v>528.72779962716129</v>
      </c>
      <c r="O21" s="18">
        <f>+O20/31</f>
        <v>507.45029032258066</v>
      </c>
      <c r="P21" s="18">
        <f>+P20/29</f>
        <v>497.2016206896551</v>
      </c>
      <c r="Q21" s="18">
        <f>+Q20/31</f>
        <v>501.10561290322579</v>
      </c>
      <c r="R21" s="18">
        <f>+R20/30</f>
        <v>501.21703333333329</v>
      </c>
      <c r="S21" s="18">
        <f>+S20/31</f>
        <v>487.67574193548387</v>
      </c>
      <c r="T21" s="18">
        <f>+T20/30</f>
        <v>485.60869999999994</v>
      </c>
      <c r="U21" s="18">
        <f>+U20/31</f>
        <v>490.32170967741939</v>
      </c>
      <c r="V21" s="18">
        <f>+V20/31</f>
        <v>490.31670967741934</v>
      </c>
      <c r="W21" s="18">
        <f>+W20/30</f>
        <v>493.04143333333337</v>
      </c>
      <c r="X21" s="18">
        <f>+X20/31</f>
        <v>486.31661870967741</v>
      </c>
      <c r="Y21" s="18">
        <f>+Y20/30</f>
        <v>497.29610000000008</v>
      </c>
      <c r="Z21" s="18">
        <f>+Z20/31</f>
        <v>500.45615909677412</v>
      </c>
      <c r="AA21" s="18">
        <f>+AA20/31</f>
        <v>497.03106354838712</v>
      </c>
      <c r="AB21" s="18">
        <f>+AB20/28</f>
        <v>493.02520571428573</v>
      </c>
      <c r="AC21" s="18">
        <f>+AC20/31</f>
        <v>492.43178870967733</v>
      </c>
      <c r="AD21" s="18">
        <f>+AD20/30</f>
        <v>488.75816466666669</v>
      </c>
      <c r="AE21" s="18">
        <f>+AE20/31</f>
        <v>485.19135322580644</v>
      </c>
      <c r="AF21" s="18">
        <f>+AF20/30</f>
        <v>484.11402133333337</v>
      </c>
      <c r="AG21" s="18">
        <f>+AG20/31</f>
        <v>474.29282298217998</v>
      </c>
      <c r="AH21" s="18">
        <f>+AH20/31</f>
        <v>468.55200225806453</v>
      </c>
      <c r="AI21" s="18">
        <f>+AI20/30</f>
        <v>468.65210000000002</v>
      </c>
      <c r="AJ21" s="18">
        <f>+AJ20/31</f>
        <v>467.78596225806456</v>
      </c>
      <c r="AK21" s="18">
        <f>+AK20/30</f>
        <v>470.68479233333329</v>
      </c>
      <c r="AL21" s="18">
        <f>+AL20/31</f>
        <v>463.43906145161293</v>
      </c>
      <c r="AM21" s="18">
        <f>+AM20/31</f>
        <v>463.72326258064516</v>
      </c>
      <c r="AN21" s="18">
        <f>+AN20/28</f>
        <v>461.54638035714277</v>
      </c>
      <c r="AO21" s="18">
        <f>+AO20/31</f>
        <v>471.05275032258072</v>
      </c>
      <c r="AP21" s="18">
        <f>+AP20/30</f>
        <v>475.06362899999993</v>
      </c>
      <c r="AQ21" s="18">
        <f>+AQ20/31</f>
        <v>469.88134516129031</v>
      </c>
      <c r="AR21" s="18">
        <f>+AR20/30</f>
        <v>485.53436099999999</v>
      </c>
      <c r="AS21" s="18">
        <f>+AS20/31</f>
        <v>482.5816848387098</v>
      </c>
      <c r="AT21" s="18">
        <f>+AT20/31</f>
        <v>477.05357580645165</v>
      </c>
      <c r="AU21" s="18">
        <f>+AU20/30</f>
        <v>489.53542366666659</v>
      </c>
      <c r="AV21" s="18">
        <f>+AV20/31</f>
        <v>491.08777903225808</v>
      </c>
      <c r="AW21" s="18">
        <f>+AW20/30</f>
        <v>491.95979933333331</v>
      </c>
      <c r="AX21" s="18">
        <f>+AX20/31</f>
        <v>484.42246677419354</v>
      </c>
      <c r="AY21" s="18">
        <f>+AY20/31</f>
        <v>491.90758580645161</v>
      </c>
      <c r="AZ21" s="18">
        <f>+AZ20/28</f>
        <v>501.81577714285714</v>
      </c>
      <c r="BA21" s="18">
        <f>+BA20/31</f>
        <v>498.64015903225794</v>
      </c>
      <c r="BB21" s="18">
        <f>+BB20/30</f>
        <v>493.53478533333328</v>
      </c>
      <c r="BC21" s="18">
        <f>+BC20/31</f>
        <v>491.70144258064522</v>
      </c>
      <c r="BD21" s="18">
        <f>+BD20/30</f>
        <v>485.98425533333324</v>
      </c>
      <c r="BE21" s="18">
        <f>+BE20/31</f>
        <v>480.61154032258059</v>
      </c>
      <c r="BF21" s="18">
        <f>+BF20/31</f>
        <v>489.87815419354837</v>
      </c>
      <c r="BG21" s="18">
        <f>+BG20/30</f>
        <v>486.24909599999989</v>
      </c>
      <c r="BH21" s="18">
        <f>+BH20/31</f>
        <v>486.87748516129045</v>
      </c>
      <c r="BI21" s="18">
        <f>+BI20/30</f>
        <v>500.408387</v>
      </c>
      <c r="BJ21" s="18">
        <f>+BJ20/31</f>
        <v>492.11119032258063</v>
      </c>
      <c r="BK21" s="18">
        <f>+BK20/31</f>
        <v>499.31949580645164</v>
      </c>
      <c r="BL21" s="18">
        <f>+BL20/29</f>
        <v>489.66224931034481</v>
      </c>
      <c r="BM21" s="18">
        <f>+BM20/31</f>
        <v>494.73871516129037</v>
      </c>
      <c r="BN21" s="18">
        <f>+BN20/30</f>
        <v>491.58212666666657</v>
      </c>
      <c r="BO21" s="18">
        <f>+BO20/31</f>
        <v>490.51903216129034</v>
      </c>
      <c r="BP21" s="18">
        <f>+BP20/30</f>
        <v>490.98525766666677</v>
      </c>
      <c r="BQ21" s="18">
        <f>+BQ20/31</f>
        <v>501.55959193548381</v>
      </c>
      <c r="BR21" s="18">
        <f>+BR20/31</f>
        <v>503.75889032258067</v>
      </c>
      <c r="BS21" s="18">
        <f>+BS20/30</f>
        <v>496.75098496666664</v>
      </c>
      <c r="BT21" s="18">
        <f>+BT20/31</f>
        <v>494.59655870967742</v>
      </c>
      <c r="BU21" s="18">
        <f>+BU20/30</f>
        <v>490.92442933333336</v>
      </c>
      <c r="BV21" s="18">
        <f>+BV20/31</f>
        <v>497.04108516129031</v>
      </c>
      <c r="BW21" s="18">
        <f>+BW20/31</f>
        <v>499.73124838709668</v>
      </c>
      <c r="BX21" s="18">
        <f>+BX20/28</f>
        <v>497.43738714285712</v>
      </c>
      <c r="BY21" s="18">
        <f>+BY20/31</f>
        <v>492.87517548387098</v>
      </c>
      <c r="BZ21" s="18">
        <f>+BZ20/30</f>
        <v>507.87442533333331</v>
      </c>
      <c r="CA21" s="18">
        <f>+CA20/31</f>
        <v>518.57569709677409</v>
      </c>
      <c r="CB21" s="18">
        <f>+CB20/30</f>
        <v>513.26805400000001</v>
      </c>
      <c r="CC21" s="18">
        <f>+CC20/31</f>
        <v>517.20003580645164</v>
      </c>
      <c r="CD21" s="18">
        <f>+CD20/31</f>
        <v>529.11262129032264</v>
      </c>
      <c r="CE21" s="18">
        <f>+CE20/30</f>
        <v>529.72297500000002</v>
      </c>
      <c r="CF21" s="18">
        <f>+CF20/31</f>
        <v>528.11549516129026</v>
      </c>
      <c r="CG21" s="18">
        <f>+CG20/30</f>
        <v>535.49794199999997</v>
      </c>
      <c r="CH21" s="18">
        <f>+CH20/31</f>
        <v>539.09331903225802</v>
      </c>
      <c r="CI21" s="18">
        <f>+CI20/31</f>
        <v>544.45217096774206</v>
      </c>
      <c r="CJ21" s="18">
        <f>+CJ20/28</f>
        <v>538.62314750000007</v>
      </c>
      <c r="CK21" s="18">
        <f>+CK20/31</f>
        <v>546.66339806451606</v>
      </c>
      <c r="CL21" s="18">
        <f>+CL20/30</f>
        <v>552.81313966666664</v>
      </c>
      <c r="CM21" s="18">
        <f>+CM20/31</f>
        <v>546.1266129032258</v>
      </c>
      <c r="CN21" s="18">
        <f>+CN20/30</f>
        <v>545.48568833333343</v>
      </c>
      <c r="CO21" s="18">
        <f>+CO20/31</f>
        <v>550.10762967741948</v>
      </c>
      <c r="CP21" s="18">
        <f>+CP20/31</f>
        <v>551.87286161290319</v>
      </c>
      <c r="CQ21" s="18">
        <f>+CQ20/30</f>
        <v>542.08293600000002</v>
      </c>
      <c r="CR21" s="18">
        <f>+CR20/31</f>
        <v>547.10436516129027</v>
      </c>
      <c r="CS21" s="18">
        <f>+CS20/30</f>
        <v>554.00578433333317</v>
      </c>
      <c r="CT21" s="18">
        <f>+CT20/31</f>
        <v>550.10585064516124</v>
      </c>
      <c r="CU21" s="18">
        <f>+CU20/31</f>
        <v>549.19330806451603</v>
      </c>
      <c r="CV21" s="18">
        <f>+CV20/28</f>
        <v>543.39940000000013</v>
      </c>
      <c r="CW21" s="18">
        <f>+CW20/31</f>
        <v>544.38678161290318</v>
      </c>
      <c r="CX21" s="18">
        <f>+CX20/30</f>
        <v>539.31352333333336</v>
      </c>
      <c r="CY21" s="18">
        <f>+CY20/31</f>
        <v>533.67298258064534</v>
      </c>
      <c r="CZ21" s="18">
        <f>+CZ20/30</f>
        <v>533.0371183333333</v>
      </c>
      <c r="DA21" s="18">
        <f>+DA20/31</f>
        <v>528.80837838709681</v>
      </c>
      <c r="DB21" s="18">
        <f>+DB20/31</f>
        <v>529.1939112903226</v>
      </c>
      <c r="DC21" s="18">
        <f>+DC20/30</f>
        <v>530.01807266666663</v>
      </c>
      <c r="DD21" s="18">
        <f>+DD20/31</f>
        <v>529.36936612903219</v>
      </c>
      <c r="DE21" s="18">
        <f>+DE20/30</f>
        <v>526.65267400000005</v>
      </c>
      <c r="DF21" s="18">
        <f>+DF20/31</f>
        <v>522.95876838709682</v>
      </c>
      <c r="DG21" s="18">
        <f>+DG20/31</f>
        <v>525.86358225806464</v>
      </c>
      <c r="DH21" s="18">
        <f>+DH20/29</f>
        <v>529.4031868965518</v>
      </c>
      <c r="DI21" s="18">
        <f>+DI20/31</f>
        <v>542.49017580645159</v>
      </c>
      <c r="DJ21" s="18">
        <f>+DJ20/30</f>
        <v>544.23937266666667</v>
      </c>
      <c r="DK21" s="18">
        <f>+DK20/31</f>
        <v>540.16796258064517</v>
      </c>
      <c r="DL21" s="18">
        <f>+DL20/30</f>
        <v>545.14905766666664</v>
      </c>
      <c r="DM21" s="18">
        <f>+DM20/31</f>
        <v>536.76873096774193</v>
      </c>
      <c r="DN21" s="18">
        <f>+DN20/31</f>
        <v>533.97807419354842</v>
      </c>
      <c r="DO21" s="18">
        <f>+DO20/30</f>
        <v>548.83908800000006</v>
      </c>
      <c r="DP21" s="18">
        <f>+DP20/31</f>
        <v>539.28329290322586</v>
      </c>
      <c r="DQ21" s="18">
        <f>+DQ20/30</f>
        <v>532.93098933333351</v>
      </c>
      <c r="DR21" s="18">
        <f>+DR20/31</f>
        <v>529.81113419354824</v>
      </c>
      <c r="DS21" s="18">
        <f>+DS20/31</f>
        <v>526.95872677419345</v>
      </c>
      <c r="DT21" s="18">
        <f>+DT20/28</f>
        <v>526.50863857142861</v>
      </c>
      <c r="DU21" s="18">
        <f>+DU20/31</f>
        <v>520.07509161290329</v>
      </c>
      <c r="DV21" s="18">
        <f>+DV20/30</f>
        <v>518.18591166666658</v>
      </c>
      <c r="DW21" s="18">
        <f>+DW20/31</f>
        <v>522.92161387096769</v>
      </c>
      <c r="DX21" s="18">
        <f>+DX20/30</f>
        <v>529.63886099999991</v>
      </c>
      <c r="DY21" s="18">
        <f>+DY20/31</f>
        <v>531.14219677419362</v>
      </c>
      <c r="DZ21" s="18">
        <f>+DZ20/31</f>
        <v>523.83683161290321</v>
      </c>
      <c r="EA21" s="18">
        <f>+EA20/30</f>
        <v>520.55606766666665</v>
      </c>
      <c r="EB21" s="18">
        <f>+EB20/31</f>
        <v>517.76445322580651</v>
      </c>
      <c r="EC21" s="18">
        <f>+EC20/30</f>
        <v>509.97959000000003</v>
      </c>
      <c r="ED21" s="18">
        <f>+ED20/31</f>
        <v>508.076375483871</v>
      </c>
      <c r="EE21" s="18">
        <f>+EE20/31</f>
        <v>505.05272387096778</v>
      </c>
      <c r="EF21" s="18">
        <f>+EF20/28</f>
        <v>504.27636428571429</v>
      </c>
      <c r="EG21" s="18">
        <f>+EG20/31</f>
        <v>501.67301967741935</v>
      </c>
      <c r="EH21" s="18">
        <f>+EH20/30</f>
        <v>506.29574433333335</v>
      </c>
      <c r="EI21" s="18">
        <f>+EI20/31</f>
        <v>506.63886903225813</v>
      </c>
      <c r="EJ21" s="18">
        <f>+EJ20/30</f>
        <v>506.50223200000005</v>
      </c>
      <c r="EK21" s="18">
        <f>+EK20/31</f>
        <v>511.91464129032261</v>
      </c>
      <c r="EL21" s="18">
        <f>+EL20/31</f>
        <v>520.49054645161289</v>
      </c>
      <c r="EM21" s="18">
        <f>+EM20/30</f>
        <v>509.26481900000005</v>
      </c>
      <c r="EN21" s="18">
        <f>+EN20/31</f>
        <v>502.60705000000007</v>
      </c>
      <c r="EO21" s="18">
        <f>+EO20/30</f>
        <v>505.92967800000008</v>
      </c>
      <c r="EP21" s="18">
        <f>+EP20/31</f>
        <v>508.29174903225794</v>
      </c>
      <c r="EQ21" s="18">
        <f>EQ20/31</f>
        <v>514.21124161290322</v>
      </c>
      <c r="ER21" s="18">
        <f>ER20/28</f>
        <v>522.80410428571429</v>
      </c>
      <c r="ES21" s="18">
        <f>ES20/31</f>
        <v>520.32366612903229</v>
      </c>
      <c r="ET21" s="18">
        <f>ET20/30</f>
        <v>519.45952133333333</v>
      </c>
      <c r="EU21" s="18">
        <f>EU20/31</f>
        <v>522.45347774193556</v>
      </c>
      <c r="EV21" s="18">
        <f>EV20/30</f>
        <v>520.33502033333332</v>
      </c>
      <c r="EW21" s="18">
        <f>EW20/31</f>
        <v>531.44298129032245</v>
      </c>
      <c r="EX21" s="18">
        <f>EX20/31</f>
        <v>539.60709387096779</v>
      </c>
      <c r="EY21" s="18">
        <f>EY20/30</f>
        <v>538.66561033333335</v>
      </c>
      <c r="EZ21" s="18">
        <f>EZ20/31</f>
        <v>458.3652025806453</v>
      </c>
      <c r="FA21" s="18">
        <f>FA20/30</f>
        <v>535.74581233333345</v>
      </c>
      <c r="FB21" s="18">
        <f>FB20/31</f>
        <v>530.92281032258063</v>
      </c>
      <c r="FC21" s="18">
        <f>FC20/31</f>
        <v>525.53363838709686</v>
      </c>
      <c r="FD21" s="18">
        <f>FD20/29</f>
        <v>524.37939620689667</v>
      </c>
      <c r="FE21" s="18">
        <f>FE20/31</f>
        <v>530.6056116129032</v>
      </c>
      <c r="FF21" s="18">
        <f>FF20/30</f>
        <v>182.61732200000006</v>
      </c>
      <c r="FG21" s="18">
        <f>FG20/31</f>
        <v>350.11826193548382</v>
      </c>
      <c r="FH21" s="18">
        <f>FH20/30</f>
        <v>502.60003766666671</v>
      </c>
      <c r="FI21" s="18">
        <f>FI20/31</f>
        <v>513.65003645161289</v>
      </c>
      <c r="FJ21" s="18">
        <f>FJ20/31</f>
        <v>503.86788774193536</v>
      </c>
      <c r="FK21" s="18">
        <f>FK20/30</f>
        <v>500.48470633333324</v>
      </c>
      <c r="FL21" s="18">
        <f>FL20/31</f>
        <v>497.84060741935485</v>
      </c>
      <c r="FM21" s="18">
        <f>FM20/30</f>
        <v>499.61893633333335</v>
      </c>
      <c r="FN21" s="18">
        <f>FN20/31</f>
        <v>500.37294741935483</v>
      </c>
      <c r="FO21" s="18">
        <f>FO20/31</f>
        <v>498.86193161290322</v>
      </c>
      <c r="FP21" s="18">
        <f>FP20/28</f>
        <v>491.36057357142857</v>
      </c>
      <c r="FQ21" s="18">
        <f>FQ20/31</f>
        <v>491.86341774193551</v>
      </c>
      <c r="FR21" s="18">
        <f>FR20/30</f>
        <v>487.78839666666659</v>
      </c>
      <c r="FS21" s="18">
        <f>FS20/31</f>
        <v>488.95807516129037</v>
      </c>
      <c r="FT21" s="18">
        <f>FT20/30</f>
        <v>482.26481999999993</v>
      </c>
      <c r="FU21" s="18">
        <f>FU20/31</f>
        <v>482.09035548387101</v>
      </c>
      <c r="FV21" s="18">
        <f>FV20/31</f>
        <v>472.586076451613</v>
      </c>
      <c r="FW21" s="18">
        <f>FW20/30</f>
        <v>474.10073433333332</v>
      </c>
      <c r="FX21" s="18">
        <f>FX20/31</f>
        <v>471.1851112903226</v>
      </c>
      <c r="FY21" s="18">
        <f>FY20/30</f>
        <v>475.29732966666671</v>
      </c>
      <c r="FZ21" s="18">
        <f>FZ20/31</f>
        <v>218.50821741935485</v>
      </c>
      <c r="GA21" s="18">
        <f>GA20/31</f>
        <v>473.30553387096774</v>
      </c>
      <c r="GB21" s="18">
        <f>GB20/28</f>
        <v>469.19770499999993</v>
      </c>
      <c r="GC21" s="143"/>
      <c r="GD21" s="113"/>
      <c r="GE21" s="198">
        <f t="shared" ref="GE21:GE84" si="52">+GC21-GD21</f>
        <v>0</v>
      </c>
      <c r="GF21" s="113"/>
      <c r="GG21" s="113"/>
      <c r="GH21" s="113"/>
    </row>
    <row r="22" spans="1:190" s="14" customFormat="1" x14ac:dyDescent="0.2">
      <c r="B22" s="14" t="s">
        <v>26</v>
      </c>
      <c r="C22" s="26">
        <f t="shared" ref="C22:BN22" si="53">+C24+C28+C25+C26+C29+C30+C27+C31+C32</f>
        <v>7534.8174549917403</v>
      </c>
      <c r="D22" s="26">
        <f t="shared" si="53"/>
        <v>6885.1792934699806</v>
      </c>
      <c r="E22" s="26">
        <f t="shared" si="53"/>
        <v>7399.5395599999993</v>
      </c>
      <c r="F22" s="26">
        <f t="shared" si="53"/>
        <v>6951.9266699999998</v>
      </c>
      <c r="G22" s="26">
        <f t="shared" si="53"/>
        <v>7328.6615300000003</v>
      </c>
      <c r="H22" s="26">
        <f t="shared" si="53"/>
        <v>7285.9184100000002</v>
      </c>
      <c r="I22" s="26">
        <f t="shared" si="53"/>
        <v>7792.97571710392</v>
      </c>
      <c r="J22" s="26">
        <f t="shared" si="53"/>
        <v>7565.2927028960803</v>
      </c>
      <c r="K22" s="26">
        <f t="shared" si="53"/>
        <v>7292.4028499999995</v>
      </c>
      <c r="L22" s="26">
        <f t="shared" si="53"/>
        <v>7402.6443899999995</v>
      </c>
      <c r="M22" s="26">
        <f t="shared" si="53"/>
        <v>7785.54693522262</v>
      </c>
      <c r="N22" s="26">
        <f t="shared" si="53"/>
        <v>8368.9974432510608</v>
      </c>
      <c r="O22" s="26">
        <f t="shared" si="53"/>
        <v>7908.6100000000006</v>
      </c>
      <c r="P22" s="26">
        <f t="shared" si="53"/>
        <v>7396.4419999999991</v>
      </c>
      <c r="Q22" s="26">
        <f t="shared" si="53"/>
        <v>7946.1769999999997</v>
      </c>
      <c r="R22" s="26">
        <f t="shared" si="53"/>
        <v>7699.7849999999999</v>
      </c>
      <c r="S22" s="26">
        <f t="shared" si="53"/>
        <v>7814.8050000000003</v>
      </c>
      <c r="T22" s="26">
        <f t="shared" si="53"/>
        <v>7645.4889999999996</v>
      </c>
      <c r="U22" s="26">
        <f t="shared" si="53"/>
        <v>7923.9440000000004</v>
      </c>
      <c r="V22" s="26">
        <f t="shared" si="53"/>
        <v>8028.7690000000002</v>
      </c>
      <c r="W22" s="26">
        <f t="shared" si="53"/>
        <v>7973.0220000000008</v>
      </c>
      <c r="X22" s="26">
        <f t="shared" si="53"/>
        <v>8124.9031799999993</v>
      </c>
      <c r="Y22" s="26">
        <f t="shared" si="53"/>
        <v>8245.3430000000008</v>
      </c>
      <c r="Z22" s="26">
        <f t="shared" si="53"/>
        <v>8675.6955039999993</v>
      </c>
      <c r="AA22" s="26">
        <f t="shared" si="53"/>
        <v>8751.5856000000003</v>
      </c>
      <c r="AB22" s="26">
        <f t="shared" si="53"/>
        <v>7808.3801199999998</v>
      </c>
      <c r="AC22" s="26">
        <f t="shared" si="53"/>
        <v>8614.3894499999988</v>
      </c>
      <c r="AD22" s="26">
        <f t="shared" si="53"/>
        <v>8400.3779400000003</v>
      </c>
      <c r="AE22" s="26">
        <f t="shared" si="53"/>
        <v>8742.0319500000005</v>
      </c>
      <c r="AF22" s="26">
        <f t="shared" si="53"/>
        <v>8560.7696400000004</v>
      </c>
      <c r="AG22" s="26">
        <f t="shared" si="53"/>
        <v>8602.0015124475794</v>
      </c>
      <c r="AH22" s="26">
        <f t="shared" si="53"/>
        <v>8566.3340700000008</v>
      </c>
      <c r="AI22" s="26">
        <f t="shared" si="53"/>
        <v>8314.491</v>
      </c>
      <c r="AJ22" s="26">
        <f t="shared" si="53"/>
        <v>8528.6688300000005</v>
      </c>
      <c r="AK22" s="26">
        <f t="shared" si="53"/>
        <v>8312.9807699999983</v>
      </c>
      <c r="AL22" s="26">
        <f t="shared" si="53"/>
        <v>8515.4601450000009</v>
      </c>
      <c r="AM22" s="26">
        <f t="shared" si="53"/>
        <v>8462.0306899999996</v>
      </c>
      <c r="AN22" s="26">
        <f t="shared" si="53"/>
        <v>7681.2994799999979</v>
      </c>
      <c r="AO22" s="26">
        <f t="shared" si="53"/>
        <v>8670.1949700000023</v>
      </c>
      <c r="AP22" s="26">
        <f t="shared" si="53"/>
        <v>8463.1201299999975</v>
      </c>
      <c r="AQ22" s="26">
        <f t="shared" si="53"/>
        <v>8622.1199100000013</v>
      </c>
      <c r="AR22" s="26">
        <f t="shared" si="53"/>
        <v>8539.2275600000012</v>
      </c>
      <c r="AS22" s="26">
        <f t="shared" si="53"/>
        <v>9055.3972300000023</v>
      </c>
      <c r="AT22" s="26">
        <f t="shared" si="53"/>
        <v>9552.8617600000016</v>
      </c>
      <c r="AU22" s="26">
        <f t="shared" si="53"/>
        <v>9582.4063399999995</v>
      </c>
      <c r="AV22" s="26">
        <f t="shared" si="53"/>
        <v>9990.8927100000001</v>
      </c>
      <c r="AW22" s="26">
        <f t="shared" si="53"/>
        <v>9886.3512799999971</v>
      </c>
      <c r="AX22" s="26">
        <f t="shared" si="53"/>
        <v>10637.040150000001</v>
      </c>
      <c r="AY22" s="26">
        <f t="shared" si="53"/>
        <v>10871.92837</v>
      </c>
      <c r="AZ22" s="26">
        <f t="shared" si="53"/>
        <v>10151.818069999999</v>
      </c>
      <c r="BA22" s="26">
        <f t="shared" si="53"/>
        <v>11079.448039999996</v>
      </c>
      <c r="BB22" s="26">
        <f t="shared" si="53"/>
        <v>10573.566229999999</v>
      </c>
      <c r="BC22" s="26">
        <f t="shared" si="53"/>
        <v>10984.941190000003</v>
      </c>
      <c r="BD22" s="26">
        <f t="shared" si="53"/>
        <v>10564.948579999998</v>
      </c>
      <c r="BE22" s="26">
        <f t="shared" si="53"/>
        <v>10764.212299999997</v>
      </c>
      <c r="BF22" s="26">
        <f t="shared" si="53"/>
        <v>11043.79343</v>
      </c>
      <c r="BG22" s="26">
        <f t="shared" si="53"/>
        <v>10449.517009999998</v>
      </c>
      <c r="BH22" s="26">
        <f t="shared" si="53"/>
        <v>10837.279270000003</v>
      </c>
      <c r="BI22" s="26">
        <f t="shared" si="53"/>
        <v>10827.3331</v>
      </c>
      <c r="BJ22" s="26">
        <f t="shared" si="53"/>
        <v>11049.46586</v>
      </c>
      <c r="BK22" s="26">
        <f t="shared" si="53"/>
        <v>11236.98993</v>
      </c>
      <c r="BL22" s="26">
        <f t="shared" si="53"/>
        <v>10321.31158</v>
      </c>
      <c r="BM22" s="26">
        <f t="shared" si="53"/>
        <v>11037.273880000001</v>
      </c>
      <c r="BN22" s="26">
        <f t="shared" si="53"/>
        <v>10710.703379999997</v>
      </c>
      <c r="BO22" s="26">
        <f t="shared" ref="BO22:CS22" si="54">+BO24+BO28+BO25+BO26+BO29+BO30+BO27+BO31+BO32</f>
        <v>11000.160957000002</v>
      </c>
      <c r="BP22" s="26">
        <f t="shared" si="54"/>
        <v>10736.963310000003</v>
      </c>
      <c r="BQ22" s="26">
        <f t="shared" si="54"/>
        <v>11483.954749999999</v>
      </c>
      <c r="BR22" s="26">
        <f t="shared" si="54"/>
        <v>11511.15717</v>
      </c>
      <c r="BS22" s="26">
        <f t="shared" si="54"/>
        <v>10997.914568999999</v>
      </c>
      <c r="BT22" s="26">
        <f t="shared" si="54"/>
        <v>11311.126129999999</v>
      </c>
      <c r="BU22" s="26">
        <f t="shared" si="54"/>
        <v>10857.583120000001</v>
      </c>
      <c r="BV22" s="26">
        <f t="shared" si="54"/>
        <v>11292.79169</v>
      </c>
      <c r="BW22" s="26">
        <f t="shared" si="54"/>
        <v>11582.934939999996</v>
      </c>
      <c r="BX22" s="26">
        <f t="shared" si="54"/>
        <v>10438.912409999999</v>
      </c>
      <c r="BY22" s="26">
        <f t="shared" si="54"/>
        <v>11500.648219999999</v>
      </c>
      <c r="BZ22" s="26">
        <f t="shared" si="54"/>
        <v>11410.100917</v>
      </c>
      <c r="CA22" s="26">
        <f t="shared" si="54"/>
        <v>12166.430499999999</v>
      </c>
      <c r="CB22" s="26">
        <f t="shared" si="54"/>
        <v>11572.3236</v>
      </c>
      <c r="CC22" s="26">
        <f t="shared" si="54"/>
        <v>12145.95434</v>
      </c>
      <c r="CD22" s="26">
        <f t="shared" si="54"/>
        <v>12614.140340000002</v>
      </c>
      <c r="CE22" s="26">
        <f t="shared" si="54"/>
        <v>12275.699919999999</v>
      </c>
      <c r="CF22" s="26">
        <f t="shared" si="54"/>
        <v>12602.089289999998</v>
      </c>
      <c r="CG22" s="26">
        <f t="shared" si="54"/>
        <v>12441.884829999999</v>
      </c>
      <c r="CH22" s="26">
        <f t="shared" si="54"/>
        <v>13003.233729999998</v>
      </c>
      <c r="CI22" s="26">
        <f t="shared" si="54"/>
        <v>13213.843660000002</v>
      </c>
      <c r="CJ22" s="26">
        <f t="shared" si="54"/>
        <v>11763.795420000002</v>
      </c>
      <c r="CK22" s="26">
        <f t="shared" si="54"/>
        <v>13308.358329999997</v>
      </c>
      <c r="CL22" s="26">
        <f t="shared" si="54"/>
        <v>13058.113069999999</v>
      </c>
      <c r="CM22" s="26">
        <f t="shared" si="54"/>
        <v>13282.664419999999</v>
      </c>
      <c r="CN22" s="26">
        <f t="shared" si="54"/>
        <v>12845.492450000002</v>
      </c>
      <c r="CO22" s="26">
        <f t="shared" si="54"/>
        <v>13434.811410000002</v>
      </c>
      <c r="CP22" s="26">
        <f t="shared" si="54"/>
        <v>13463.162269999999</v>
      </c>
      <c r="CQ22" s="26">
        <f t="shared" si="54"/>
        <v>12779.019296999999</v>
      </c>
      <c r="CR22" s="26">
        <f t="shared" si="54"/>
        <v>13373.12687</v>
      </c>
      <c r="CS22" s="26">
        <f t="shared" si="54"/>
        <v>12995.767819999997</v>
      </c>
      <c r="CT22" s="26">
        <f t="shared" ref="CT22:CU22" si="55">+CT24+CT28+CT25+CT26+CT29+CT30+CT27+CT31+CT32</f>
        <v>13365.786759999995</v>
      </c>
      <c r="CU22" s="26">
        <f t="shared" si="55"/>
        <v>13291.977699999996</v>
      </c>
      <c r="CV22" s="26">
        <f t="shared" ref="CV22:ED22" si="56">+CV24+CV28+CV25+CV26+CV29+CV30+CV27+CV31+CV32</f>
        <v>11762.420700000002</v>
      </c>
      <c r="CW22" s="26">
        <f t="shared" si="56"/>
        <v>13166.82329</v>
      </c>
      <c r="CX22" s="26">
        <f t="shared" si="56"/>
        <v>12639.354079999999</v>
      </c>
      <c r="CY22" s="26">
        <f t="shared" si="56"/>
        <v>13016.550120000002</v>
      </c>
      <c r="CZ22" s="26">
        <f t="shared" si="56"/>
        <v>12565.1315</v>
      </c>
      <c r="DA22" s="26">
        <f t="shared" si="56"/>
        <v>12914.197849999999</v>
      </c>
      <c r="DB22" s="26">
        <f t="shared" si="56"/>
        <v>12918.01377</v>
      </c>
      <c r="DC22" s="26">
        <f t="shared" si="56"/>
        <v>12549.897799999999</v>
      </c>
      <c r="DD22" s="26">
        <f t="shared" si="56"/>
        <v>12987.75589</v>
      </c>
      <c r="DE22" s="26">
        <f t="shared" si="56"/>
        <v>12452.1317</v>
      </c>
      <c r="DF22" s="26">
        <f t="shared" si="56"/>
        <v>12754.17261</v>
      </c>
      <c r="DG22" s="26">
        <f t="shared" si="56"/>
        <v>12810.072580000002</v>
      </c>
      <c r="DH22" s="26">
        <f t="shared" si="56"/>
        <v>12118.638540000002</v>
      </c>
      <c r="DI22" s="26">
        <f t="shared" si="56"/>
        <v>13392.745989999998</v>
      </c>
      <c r="DJ22" s="26">
        <f t="shared" si="56"/>
        <v>13029.230239999999</v>
      </c>
      <c r="DK22" s="26">
        <f t="shared" si="56"/>
        <v>13229.33502</v>
      </c>
      <c r="DL22" s="26">
        <f t="shared" si="56"/>
        <v>12950.38752</v>
      </c>
      <c r="DM22" s="26">
        <f t="shared" si="56"/>
        <v>13120.464399999999</v>
      </c>
      <c r="DN22" s="26">
        <f t="shared" si="56"/>
        <v>13054.57553</v>
      </c>
      <c r="DO22" s="26">
        <f t="shared" si="56"/>
        <v>13090.477470000002</v>
      </c>
      <c r="DP22" s="26">
        <f t="shared" si="56"/>
        <v>13344.468390000002</v>
      </c>
      <c r="DQ22" s="26">
        <f t="shared" si="56"/>
        <v>12733.570660000007</v>
      </c>
      <c r="DR22" s="26">
        <f t="shared" si="56"/>
        <v>13109.971909999998</v>
      </c>
      <c r="DS22" s="26">
        <f t="shared" si="56"/>
        <v>13103.406709999997</v>
      </c>
      <c r="DT22" s="26">
        <f t="shared" si="56"/>
        <v>11791.602579999999</v>
      </c>
      <c r="DU22" s="26">
        <f t="shared" si="56"/>
        <v>12848.194530000002</v>
      </c>
      <c r="DV22" s="26">
        <f t="shared" si="56"/>
        <v>12346.837539999997</v>
      </c>
      <c r="DW22" s="26">
        <f t="shared" si="56"/>
        <v>12897.669249999997</v>
      </c>
      <c r="DX22" s="26">
        <f t="shared" si="56"/>
        <v>12549.444659999999</v>
      </c>
      <c r="DY22" s="26">
        <f t="shared" si="56"/>
        <v>12966.008770000002</v>
      </c>
      <c r="DZ22" s="26">
        <f t="shared" si="56"/>
        <v>12779.67683</v>
      </c>
      <c r="EA22" s="26">
        <f t="shared" si="56"/>
        <v>12286.76888</v>
      </c>
      <c r="EB22" s="26">
        <f t="shared" si="56"/>
        <v>12553.000110000001</v>
      </c>
      <c r="EC22" s="26">
        <f t="shared" si="56"/>
        <v>11897.531940000001</v>
      </c>
      <c r="ED22" s="26">
        <f t="shared" si="56"/>
        <v>12239.025170000001</v>
      </c>
      <c r="EE22" s="26">
        <f>+EE24+EE28+EE25+EE26+EE29+EE30+EE27+EE31+EE32</f>
        <v>12139.343520000002</v>
      </c>
      <c r="EF22" s="26">
        <f t="shared" ref="EF22:GA22" si="57">+EF24+EF28+EF25+EF26+EF29+EF30+EF27+EF31+EF32</f>
        <v>10926.307489999999</v>
      </c>
      <c r="EG22" s="26">
        <f t="shared" si="57"/>
        <v>12150.67338</v>
      </c>
      <c r="EH22" s="26">
        <f t="shared" si="57"/>
        <v>11863.209510000001</v>
      </c>
      <c r="EI22" s="26">
        <f t="shared" si="57"/>
        <v>12227.64075</v>
      </c>
      <c r="EJ22" s="26">
        <f t="shared" si="57"/>
        <v>11788.213060000002</v>
      </c>
      <c r="EK22" s="26">
        <f t="shared" si="57"/>
        <v>12393.11275</v>
      </c>
      <c r="EL22" s="26">
        <f t="shared" si="57"/>
        <v>12650.02145</v>
      </c>
      <c r="EM22" s="26">
        <f t="shared" si="57"/>
        <v>11940.747020000001</v>
      </c>
      <c r="EN22" s="26">
        <f t="shared" si="57"/>
        <v>12175.527210000002</v>
      </c>
      <c r="EO22" s="26">
        <f t="shared" si="57"/>
        <v>11881.112680000002</v>
      </c>
      <c r="EP22" s="26">
        <f t="shared" si="57"/>
        <v>12413.115669999997</v>
      </c>
      <c r="EQ22" s="26">
        <f t="shared" si="57"/>
        <v>12537.5074</v>
      </c>
      <c r="ER22" s="26">
        <f t="shared" si="57"/>
        <v>11509.903400000001</v>
      </c>
      <c r="ES22" s="26">
        <f t="shared" si="57"/>
        <v>12748.97205</v>
      </c>
      <c r="ET22" s="26">
        <f t="shared" si="57"/>
        <v>12348.266809999999</v>
      </c>
      <c r="EU22" s="26">
        <f t="shared" si="57"/>
        <v>12802.212650000001</v>
      </c>
      <c r="EV22" s="26">
        <f t="shared" si="57"/>
        <v>12316.887170000002</v>
      </c>
      <c r="EW22" s="26">
        <f t="shared" si="57"/>
        <v>13087.212209999996</v>
      </c>
      <c r="EX22" s="26">
        <f t="shared" si="57"/>
        <v>13418.411660000003</v>
      </c>
      <c r="EY22" s="26">
        <f t="shared" si="57"/>
        <v>12892.12235</v>
      </c>
      <c r="EZ22" s="26">
        <f t="shared" si="57"/>
        <v>11409.681050000003</v>
      </c>
      <c r="FA22" s="26">
        <f t="shared" si="57"/>
        <v>12816.962390000004</v>
      </c>
      <c r="FB22" s="26">
        <f t="shared" si="57"/>
        <v>13065.357340000002</v>
      </c>
      <c r="FC22" s="26">
        <f t="shared" si="57"/>
        <v>12942.662930000002</v>
      </c>
      <c r="FD22" s="26">
        <f t="shared" si="57"/>
        <v>12095.967460000002</v>
      </c>
      <c r="FE22" s="26">
        <f t="shared" si="57"/>
        <v>13143.827029999999</v>
      </c>
      <c r="FF22" s="26">
        <f t="shared" si="57"/>
        <v>4236.8279300000013</v>
      </c>
      <c r="FG22" s="26">
        <f t="shared" si="57"/>
        <v>8461.4126099999994</v>
      </c>
      <c r="FH22" s="26">
        <f t="shared" si="57"/>
        <v>12257.937180000001</v>
      </c>
      <c r="FI22" s="26">
        <f t="shared" si="57"/>
        <v>12861.493689999999</v>
      </c>
      <c r="FJ22" s="26">
        <f t="shared" si="57"/>
        <v>12610.025819999997</v>
      </c>
      <c r="FK22" s="26">
        <f t="shared" si="57"/>
        <v>12091.601949999997</v>
      </c>
      <c r="FL22" s="26">
        <f t="shared" si="57"/>
        <v>12451.31856</v>
      </c>
      <c r="FM22" s="26">
        <f t="shared" si="57"/>
        <v>12041.24467</v>
      </c>
      <c r="FN22" s="26">
        <f t="shared" si="57"/>
        <v>12508.13177</v>
      </c>
      <c r="FO22" s="26">
        <f t="shared" si="57"/>
        <v>12464.099549999999</v>
      </c>
      <c r="FP22" s="26">
        <f t="shared" si="57"/>
        <v>10988.474549999999</v>
      </c>
      <c r="FQ22" s="26">
        <f t="shared" si="57"/>
        <v>12140.132670000001</v>
      </c>
      <c r="FR22" s="26">
        <f t="shared" si="57"/>
        <v>11606.989139999998</v>
      </c>
      <c r="FS22" s="26">
        <f t="shared" si="57"/>
        <v>12064.036780000002</v>
      </c>
      <c r="FT22" s="26">
        <f t="shared" si="57"/>
        <v>11475.633159999998</v>
      </c>
      <c r="FU22" s="26">
        <f t="shared" si="57"/>
        <v>11796.861360000001</v>
      </c>
      <c r="FV22" s="26">
        <f t="shared" si="57"/>
        <v>11577.831710000002</v>
      </c>
      <c r="FW22" s="26">
        <f t="shared" si="57"/>
        <v>11255.90026</v>
      </c>
      <c r="FX22" s="26">
        <f t="shared" si="57"/>
        <v>11544.90345</v>
      </c>
      <c r="FY22" s="26">
        <f t="shared" si="57"/>
        <v>11261.073610000001</v>
      </c>
      <c r="FZ22" s="26">
        <f t="shared" si="57"/>
        <v>5383.8819100000001</v>
      </c>
      <c r="GA22" s="26">
        <f t="shared" si="57"/>
        <v>11416.21117</v>
      </c>
      <c r="GB22" s="26">
        <f>+GB24+GB28+GB25+GB26+GB29+GB30+GB27+GB31+GB32</f>
        <v>10300.114919999998</v>
      </c>
      <c r="GC22" s="143">
        <f t="shared" ref="GC22:GC85" si="58">+SUM(AY22:GB22)</f>
        <v>1610077.12577</v>
      </c>
      <c r="GD22" s="113">
        <v>1610077.125770001</v>
      </c>
      <c r="GE22" s="198">
        <f t="shared" si="52"/>
        <v>0</v>
      </c>
      <c r="GF22" s="113"/>
      <c r="GG22" s="113"/>
      <c r="GH22" s="113"/>
    </row>
    <row r="23" spans="1:190" s="14" customFormat="1" x14ac:dyDescent="0.2">
      <c r="B23" s="17" t="s">
        <v>10</v>
      </c>
      <c r="C23" s="18">
        <f>+C22/31</f>
        <v>243.05862758037873</v>
      </c>
      <c r="D23" s="18">
        <f>+D22/28</f>
        <v>245.89926048107074</v>
      </c>
      <c r="E23" s="18">
        <f>+E22/31</f>
        <v>238.69482451612902</v>
      </c>
      <c r="F23" s="18">
        <f>+F22/30</f>
        <v>231.73088899999999</v>
      </c>
      <c r="G23" s="18">
        <f>+G22/31</f>
        <v>236.40843645161291</v>
      </c>
      <c r="H23" s="18">
        <f>+H22/30</f>
        <v>242.863947</v>
      </c>
      <c r="I23" s="18">
        <f>+I22/31</f>
        <v>251.38631345496518</v>
      </c>
      <c r="J23" s="18">
        <f>+J22/31</f>
        <v>244.04170009342195</v>
      </c>
      <c r="K23" s="18">
        <f>+K22/30</f>
        <v>243.08009499999997</v>
      </c>
      <c r="L23" s="18">
        <f>+L22/31</f>
        <v>238.79498032258064</v>
      </c>
      <c r="M23" s="18">
        <f>+M22/30</f>
        <v>259.51823117408736</v>
      </c>
      <c r="N23" s="18">
        <f>+N22/31</f>
        <v>269.96765945971163</v>
      </c>
      <c r="O23" s="18">
        <f>+O22/31</f>
        <v>255.11645161290323</v>
      </c>
      <c r="P23" s="18">
        <f>+P22/29</f>
        <v>255.04972413793101</v>
      </c>
      <c r="Q23" s="18">
        <f>+Q22/31</f>
        <v>256.32829032258064</v>
      </c>
      <c r="R23" s="18">
        <f>+R22/30</f>
        <v>256.65949999999998</v>
      </c>
      <c r="S23" s="18">
        <f>+S22/31</f>
        <v>252.09048387096774</v>
      </c>
      <c r="T23" s="18">
        <f>+T22/30</f>
        <v>254.84963333333332</v>
      </c>
      <c r="U23" s="18">
        <f>+U22/31</f>
        <v>255.61109677419356</v>
      </c>
      <c r="V23" s="18">
        <f>+V22/31</f>
        <v>258.9925483870968</v>
      </c>
      <c r="W23" s="18">
        <f>+W22/30</f>
        <v>265.76740000000001</v>
      </c>
      <c r="X23" s="18">
        <f>+X22/31</f>
        <v>262.09365096774189</v>
      </c>
      <c r="Y23" s="18">
        <f>+Y22/30</f>
        <v>274.84476666666671</v>
      </c>
      <c r="Z23" s="18">
        <f>+Z22/31</f>
        <v>279.86114529032255</v>
      </c>
      <c r="AA23" s="18">
        <f>+AA22/31</f>
        <v>282.30921290322584</v>
      </c>
      <c r="AB23" s="18">
        <f>+AB22/28</f>
        <v>278.87071857142854</v>
      </c>
      <c r="AC23" s="18">
        <f>+AC22/31</f>
        <v>277.88353064516127</v>
      </c>
      <c r="AD23" s="18">
        <f>+AD22/30</f>
        <v>280.01259800000003</v>
      </c>
      <c r="AE23" s="18">
        <f>+AE22/31</f>
        <v>282.00103064516128</v>
      </c>
      <c r="AF23" s="18">
        <f>+AF22/30</f>
        <v>285.35898800000001</v>
      </c>
      <c r="AG23" s="18">
        <f>+AG22/31</f>
        <v>277.48391975637355</v>
      </c>
      <c r="AH23" s="18">
        <f>+AH22/31</f>
        <v>276.33335709677419</v>
      </c>
      <c r="AI23" s="18">
        <f>+AI22/30</f>
        <v>277.1497</v>
      </c>
      <c r="AJ23" s="18">
        <f>+AJ22/31</f>
        <v>275.1183493548387</v>
      </c>
      <c r="AK23" s="18">
        <f>+AK22/30</f>
        <v>277.09935899999994</v>
      </c>
      <c r="AL23" s="18">
        <f>+AL22/31</f>
        <v>274.69226274193551</v>
      </c>
      <c r="AM23" s="18">
        <f>+AM22/31</f>
        <v>272.96873193548385</v>
      </c>
      <c r="AN23" s="18">
        <f>+AN22/28</f>
        <v>274.3321242857142</v>
      </c>
      <c r="AO23" s="18">
        <f>+AO22/31</f>
        <v>279.68370870967749</v>
      </c>
      <c r="AP23" s="18">
        <f>+AP22/30</f>
        <v>282.10400433333325</v>
      </c>
      <c r="AQ23" s="18">
        <f>+AQ22/31</f>
        <v>278.13290032258067</v>
      </c>
      <c r="AR23" s="18">
        <f>+AR22/30</f>
        <v>284.64091866666672</v>
      </c>
      <c r="AS23" s="18">
        <f>+AS22/31</f>
        <v>292.10958806451623</v>
      </c>
      <c r="AT23" s="18">
        <f>+AT22/31</f>
        <v>308.156830967742</v>
      </c>
      <c r="AU23" s="18">
        <f>+AU22/30</f>
        <v>319.41354466666667</v>
      </c>
      <c r="AV23" s="18">
        <f>+AV22/31</f>
        <v>322.28686161290324</v>
      </c>
      <c r="AW23" s="18">
        <f>+AW22/30</f>
        <v>329.54504266666657</v>
      </c>
      <c r="AX23" s="18">
        <f>+AX22/31</f>
        <v>343.13032741935484</v>
      </c>
      <c r="AY23" s="18">
        <f>+AY22/31</f>
        <v>350.70736677419353</v>
      </c>
      <c r="AZ23" s="18">
        <f>+AZ22/28</f>
        <v>362.56493107142853</v>
      </c>
      <c r="BA23" s="18">
        <f>+BA22/31</f>
        <v>357.40154967741921</v>
      </c>
      <c r="BB23" s="18">
        <f>+BB22/30</f>
        <v>352.4522076666666</v>
      </c>
      <c r="BC23" s="18">
        <f>+BC22/31</f>
        <v>354.35294161290335</v>
      </c>
      <c r="BD23" s="18">
        <f>+BD22/30</f>
        <v>352.16495266666664</v>
      </c>
      <c r="BE23" s="18">
        <f>+BE22/31</f>
        <v>347.23265483870961</v>
      </c>
      <c r="BF23" s="18">
        <f>+BF22/31</f>
        <v>356.25140096774192</v>
      </c>
      <c r="BG23" s="18">
        <f>+BG22/30</f>
        <v>348.3172336666666</v>
      </c>
      <c r="BH23" s="18">
        <f>+BH22/31</f>
        <v>349.58965387096782</v>
      </c>
      <c r="BI23" s="18">
        <f>+BI22/30</f>
        <v>360.9111033333333</v>
      </c>
      <c r="BJ23" s="18">
        <f>+BJ22/31</f>
        <v>356.43438258064515</v>
      </c>
      <c r="BK23" s="18">
        <f>+BK22/31</f>
        <v>362.48354612903228</v>
      </c>
      <c r="BL23" s="18">
        <f>+BL22/29</f>
        <v>355.90729586206896</v>
      </c>
      <c r="BM23" s="18">
        <f>+BM22/31</f>
        <v>356.04109290322583</v>
      </c>
      <c r="BN23" s="18">
        <f>+BN22/30</f>
        <v>357.02344599999992</v>
      </c>
      <c r="BO23" s="18">
        <f>+BO22/31</f>
        <v>354.84390183870971</v>
      </c>
      <c r="BP23" s="18">
        <f>+BP22/30</f>
        <v>357.89877700000011</v>
      </c>
      <c r="BQ23" s="18">
        <f>+BQ22/31</f>
        <v>370.45015322580645</v>
      </c>
      <c r="BR23" s="18">
        <f>+BR22/31</f>
        <v>371.32765064516133</v>
      </c>
      <c r="BS23" s="18">
        <f>+BS22/30</f>
        <v>366.59715229999995</v>
      </c>
      <c r="BT23" s="18">
        <f>+BT22/31</f>
        <v>364.87503645161286</v>
      </c>
      <c r="BU23" s="18">
        <f>+BU22/30</f>
        <v>361.91943733333335</v>
      </c>
      <c r="BV23" s="18">
        <f>+BV22/31</f>
        <v>364.28360290322581</v>
      </c>
      <c r="BW23" s="18">
        <f>+BW22/31</f>
        <v>373.64306258064499</v>
      </c>
      <c r="BX23" s="18">
        <f>+BX22/28</f>
        <v>372.81830035714285</v>
      </c>
      <c r="BY23" s="18">
        <f>+BY22/31</f>
        <v>370.98865225806446</v>
      </c>
      <c r="BZ23" s="18">
        <f>+BZ22/30</f>
        <v>380.33669723333333</v>
      </c>
      <c r="CA23" s="18">
        <f>+CA22/31</f>
        <v>392.46549999999996</v>
      </c>
      <c r="CB23" s="18">
        <f>+CB22/30</f>
        <v>385.74412000000001</v>
      </c>
      <c r="CC23" s="18">
        <f>+CC22/31</f>
        <v>391.80497870967741</v>
      </c>
      <c r="CD23" s="18">
        <f>+CD22/31</f>
        <v>406.90775290322586</v>
      </c>
      <c r="CE23" s="18">
        <f>+CE22/30</f>
        <v>409.18999733333328</v>
      </c>
      <c r="CF23" s="18">
        <f>+CF22/31</f>
        <v>406.51900935483866</v>
      </c>
      <c r="CG23" s="18">
        <f>+CG22/30</f>
        <v>414.72949433333332</v>
      </c>
      <c r="CH23" s="18">
        <f>+CH22/31</f>
        <v>419.45915258064508</v>
      </c>
      <c r="CI23" s="18">
        <f>+CI22/31</f>
        <v>426.25302129032264</v>
      </c>
      <c r="CJ23" s="18">
        <f>+CJ22/28</f>
        <v>420.13555071428578</v>
      </c>
      <c r="CK23" s="18">
        <f>+CK22/31</f>
        <v>429.30188161290312</v>
      </c>
      <c r="CL23" s="18">
        <f>+CL22/30</f>
        <v>435.27043566666663</v>
      </c>
      <c r="CM23" s="18">
        <f>+CM22/31</f>
        <v>428.47304580645158</v>
      </c>
      <c r="CN23" s="18">
        <f>+CN22/30</f>
        <v>428.18308166666674</v>
      </c>
      <c r="CO23" s="18">
        <f>+CO22/31</f>
        <v>433.3810132258065</v>
      </c>
      <c r="CP23" s="18">
        <f>+CP22/31</f>
        <v>434.29555709677413</v>
      </c>
      <c r="CQ23" s="18">
        <f>+CQ22/30</f>
        <v>425.96730989999998</v>
      </c>
      <c r="CR23" s="18">
        <f>+CR22/31</f>
        <v>431.39118935483873</v>
      </c>
      <c r="CS23" s="18">
        <f>+CS22/30</f>
        <v>433.19226066666658</v>
      </c>
      <c r="CT23" s="18">
        <f>+CT22/31</f>
        <v>431.15441161290306</v>
      </c>
      <c r="CU23" s="18">
        <f>+CU22/31</f>
        <v>428.77347419354822</v>
      </c>
      <c r="CV23" s="18">
        <f>+CV22/28</f>
        <v>420.08645357142865</v>
      </c>
      <c r="CW23" s="18">
        <f>+CW22/31</f>
        <v>424.73623516129032</v>
      </c>
      <c r="CX23" s="18">
        <f>+CX22/30</f>
        <v>421.31180266666667</v>
      </c>
      <c r="CY23" s="18">
        <f>+CY22/31</f>
        <v>419.88871354838716</v>
      </c>
      <c r="CZ23" s="18">
        <f>+CZ22/30</f>
        <v>418.83771666666667</v>
      </c>
      <c r="DA23" s="18">
        <f>+DA22/31</f>
        <v>416.5870274193548</v>
      </c>
      <c r="DB23" s="18">
        <f>+DB22/31</f>
        <v>416.71012161290321</v>
      </c>
      <c r="DC23" s="18">
        <f>+DC22/30</f>
        <v>418.32992666666661</v>
      </c>
      <c r="DD23" s="18">
        <f>+DD22/31</f>
        <v>418.95986741935485</v>
      </c>
      <c r="DE23" s="18">
        <f>+DE22/30</f>
        <v>415.07105666666666</v>
      </c>
      <c r="DF23" s="18">
        <f>+DF22/31</f>
        <v>411.42492290322582</v>
      </c>
      <c r="DG23" s="18">
        <f>+DG22/31</f>
        <v>413.22814774193552</v>
      </c>
      <c r="DH23" s="18">
        <f>+DH22/29</f>
        <v>417.88408758620693</v>
      </c>
      <c r="DI23" s="18">
        <f>+DI22/31</f>
        <v>432.02406419354833</v>
      </c>
      <c r="DJ23" s="18">
        <f>+DJ22/30</f>
        <v>434.30767466666663</v>
      </c>
      <c r="DK23" s="18">
        <f>+DK22/31</f>
        <v>426.75274258064519</v>
      </c>
      <c r="DL23" s="18">
        <f>+DL22/30</f>
        <v>431.67958400000003</v>
      </c>
      <c r="DM23" s="18">
        <f>+DM22/31</f>
        <v>423.24078709677417</v>
      </c>
      <c r="DN23" s="18">
        <f>+DN22/31</f>
        <v>421.11533967741934</v>
      </c>
      <c r="DO23" s="18">
        <f>+DO22/30</f>
        <v>436.34924900000004</v>
      </c>
      <c r="DP23" s="18">
        <f>+DP22/31</f>
        <v>430.46672225806458</v>
      </c>
      <c r="DQ23" s="18">
        <f>+DQ22/30</f>
        <v>424.45235533333357</v>
      </c>
      <c r="DR23" s="18">
        <f>+DR22/31</f>
        <v>422.90231967741931</v>
      </c>
      <c r="DS23" s="18">
        <f>+DS22/31</f>
        <v>422.69053903225796</v>
      </c>
      <c r="DT23" s="18">
        <f>+DT22/28</f>
        <v>421.12866357142855</v>
      </c>
      <c r="DU23" s="18">
        <f>+DU22/31</f>
        <v>414.45788806451623</v>
      </c>
      <c r="DV23" s="18">
        <f>+DV22/30</f>
        <v>411.56125133333325</v>
      </c>
      <c r="DW23" s="18">
        <f>+DW22/31</f>
        <v>416.05384677419346</v>
      </c>
      <c r="DX23" s="18">
        <f>+DX22/30</f>
        <v>418.31482199999999</v>
      </c>
      <c r="DY23" s="18">
        <f>+DY22/31</f>
        <v>418.25834741935489</v>
      </c>
      <c r="DZ23" s="18">
        <f>+DZ22/31</f>
        <v>412.24763967741939</v>
      </c>
      <c r="EA23" s="18">
        <f>+EA22/30</f>
        <v>409.55896266666667</v>
      </c>
      <c r="EB23" s="18">
        <f>+EB22/31</f>
        <v>404.93548741935484</v>
      </c>
      <c r="EC23" s="18">
        <f>+EC22/30</f>
        <v>396.58439800000002</v>
      </c>
      <c r="ED23" s="18">
        <f>+ED22/31</f>
        <v>394.80726354838714</v>
      </c>
      <c r="EE23" s="18">
        <f>+EE22/31</f>
        <v>391.591726451613</v>
      </c>
      <c r="EF23" s="18">
        <f>+EF22/28</f>
        <v>390.22526749999997</v>
      </c>
      <c r="EG23" s="18">
        <f>+EG22/31</f>
        <v>391.95720580645161</v>
      </c>
      <c r="EH23" s="18">
        <f>+EH22/30</f>
        <v>395.44031699999999</v>
      </c>
      <c r="EI23" s="18">
        <f>+EI22/31</f>
        <v>394.44002419354842</v>
      </c>
      <c r="EJ23" s="18">
        <f>+EJ22/30</f>
        <v>392.94043533333337</v>
      </c>
      <c r="EK23" s="18">
        <f>+EK22/31</f>
        <v>399.77783064516132</v>
      </c>
      <c r="EL23" s="18">
        <f>+EL22/31</f>
        <v>408.06520806451613</v>
      </c>
      <c r="EM23" s="18">
        <f>+EM22/30</f>
        <v>398.02490066666667</v>
      </c>
      <c r="EN23" s="18">
        <f>+EN22/31</f>
        <v>392.75894225806456</v>
      </c>
      <c r="EO23" s="18">
        <f>+EO22/30</f>
        <v>396.03708933333343</v>
      </c>
      <c r="EP23" s="18">
        <f>+EP22/31</f>
        <v>400.42308612903219</v>
      </c>
      <c r="EQ23" s="18">
        <f>EQ22/31</f>
        <v>404.43572258064518</v>
      </c>
      <c r="ER23" s="18">
        <f>ER22/28</f>
        <v>411.06797857142863</v>
      </c>
      <c r="ES23" s="18">
        <f>ES22/31</f>
        <v>411.25716290322583</v>
      </c>
      <c r="ET23" s="18">
        <f>ET22/30</f>
        <v>411.60889366666663</v>
      </c>
      <c r="EU23" s="18">
        <f>EU22/31</f>
        <v>412.97460161290326</v>
      </c>
      <c r="EV23" s="18">
        <f>EV22/30</f>
        <v>410.56290566666672</v>
      </c>
      <c r="EW23" s="18">
        <f>EW22/31</f>
        <v>422.16813580645146</v>
      </c>
      <c r="EX23" s="18">
        <f>EX22/31</f>
        <v>432.85198903225819</v>
      </c>
      <c r="EY23" s="18">
        <f>EY22/30</f>
        <v>429.73741166666667</v>
      </c>
      <c r="EZ23" s="18">
        <f>EZ22/31</f>
        <v>368.05422741935496</v>
      </c>
      <c r="FA23" s="18">
        <f>FA22/30</f>
        <v>427.23207966666683</v>
      </c>
      <c r="FB23" s="18">
        <f>FB22/31</f>
        <v>421.46314000000007</v>
      </c>
      <c r="FC23" s="18">
        <f>FC22/31</f>
        <v>417.50525580645166</v>
      </c>
      <c r="FD23" s="18">
        <f>FD22/29</f>
        <v>417.10232620689663</v>
      </c>
      <c r="FE23" s="18">
        <f>FE22/31</f>
        <v>423.99442032258059</v>
      </c>
      <c r="FF23" s="18">
        <f>FF22/30</f>
        <v>141.2275976666667</v>
      </c>
      <c r="FG23" s="18">
        <f>FG22/31</f>
        <v>272.94879387096773</v>
      </c>
      <c r="FH23" s="18">
        <f>FH22/30</f>
        <v>408.59790600000002</v>
      </c>
      <c r="FI23" s="18">
        <f>FI22/31</f>
        <v>414.88689322580643</v>
      </c>
      <c r="FJ23" s="18">
        <f>FJ22/31</f>
        <v>406.7750264516128</v>
      </c>
      <c r="FK23" s="18">
        <f>FK22/30</f>
        <v>403.05339833333323</v>
      </c>
      <c r="FL23" s="18">
        <f>FL22/31</f>
        <v>401.65543741935483</v>
      </c>
      <c r="FM23" s="18">
        <f>FM22/30</f>
        <v>401.37482233333333</v>
      </c>
      <c r="FN23" s="18">
        <f>FN22/31</f>
        <v>403.48812161290323</v>
      </c>
      <c r="FO23" s="18">
        <f>FO22/31</f>
        <v>402.06772741935481</v>
      </c>
      <c r="FP23" s="18">
        <f>FP22/28</f>
        <v>392.44551964285711</v>
      </c>
      <c r="FQ23" s="18">
        <f>FQ22/31</f>
        <v>391.61718290322585</v>
      </c>
      <c r="FR23" s="18">
        <f>FR22/30</f>
        <v>386.89963799999992</v>
      </c>
      <c r="FS23" s="18">
        <f>FS22/31</f>
        <v>389.16247677419364</v>
      </c>
      <c r="FT23" s="18">
        <f>FT22/30</f>
        <v>382.52110533333325</v>
      </c>
      <c r="FU23" s="18">
        <f>FU22/31</f>
        <v>380.54391483870972</v>
      </c>
      <c r="FV23" s="18">
        <f>FV22/31</f>
        <v>373.4784422580646</v>
      </c>
      <c r="FW23" s="18">
        <f>FW22/30</f>
        <v>375.19667533333336</v>
      </c>
      <c r="FX23" s="18">
        <f>FX22/31</f>
        <v>372.41624032258062</v>
      </c>
      <c r="FY23" s="18">
        <f>FY22/30</f>
        <v>375.3691203333334</v>
      </c>
      <c r="FZ23" s="18">
        <f>FZ22/31</f>
        <v>173.67361</v>
      </c>
      <c r="GA23" s="18">
        <f>GA22/31</f>
        <v>368.26487645161291</v>
      </c>
      <c r="GB23" s="18">
        <f>GB22/28</f>
        <v>367.86124714285705</v>
      </c>
      <c r="GC23" s="143"/>
      <c r="GD23" s="113"/>
      <c r="GE23" s="198">
        <f t="shared" si="52"/>
        <v>0</v>
      </c>
      <c r="GF23" s="113"/>
      <c r="GG23" s="113"/>
      <c r="GH23" s="113"/>
    </row>
    <row r="24" spans="1:190" s="64" customFormat="1" x14ac:dyDescent="0.2">
      <c r="A24" s="17"/>
      <c r="B24" s="92" t="s">
        <v>85</v>
      </c>
      <c r="C24" s="25">
        <v>7534.8174549917403</v>
      </c>
      <c r="D24" s="25">
        <v>6885.1792934699806</v>
      </c>
      <c r="E24" s="25">
        <v>7399.5395599999993</v>
      </c>
      <c r="F24" s="25">
        <v>6951.9266699999998</v>
      </c>
      <c r="G24" s="25">
        <v>7328.6615300000003</v>
      </c>
      <c r="H24" s="25">
        <v>7285.9184100000002</v>
      </c>
      <c r="I24" s="25">
        <v>7792.97571710392</v>
      </c>
      <c r="J24" s="25">
        <v>7565.2927028960803</v>
      </c>
      <c r="K24" s="25">
        <v>7292.4028499999995</v>
      </c>
      <c r="L24" s="25">
        <v>7402.6443899999995</v>
      </c>
      <c r="M24" s="25">
        <v>7785.54693522262</v>
      </c>
      <c r="N24" s="25">
        <v>8368.9974432510608</v>
      </c>
      <c r="O24" s="25">
        <v>5017.9560000000001</v>
      </c>
      <c r="P24" s="25">
        <v>4700.2929999999997</v>
      </c>
      <c r="Q24" s="25">
        <v>5051.2730000000001</v>
      </c>
      <c r="R24" s="25">
        <v>4946.3010000000004</v>
      </c>
      <c r="S24" s="25">
        <v>4957.8050000000003</v>
      </c>
      <c r="T24" s="25">
        <v>4856.1139999999996</v>
      </c>
      <c r="U24" s="25">
        <v>5084.9480000000003</v>
      </c>
      <c r="V24" s="25">
        <v>5002.9290000000001</v>
      </c>
      <c r="W24" s="25">
        <v>5081.6890000000003</v>
      </c>
      <c r="X24" s="25">
        <v>5177.4110000000001</v>
      </c>
      <c r="Y24" s="25">
        <v>5205.6930000000002</v>
      </c>
      <c r="Z24" s="25">
        <v>5554.2573839999995</v>
      </c>
      <c r="AA24" s="25">
        <v>5623.8284000000003</v>
      </c>
      <c r="AB24" s="25">
        <v>5051.3001299999996</v>
      </c>
      <c r="AC24" s="25">
        <v>5542.6075099999998</v>
      </c>
      <c r="AD24" s="25">
        <v>5409.79594</v>
      </c>
      <c r="AE24" s="25">
        <v>5701.46695</v>
      </c>
      <c r="AF24" s="25">
        <v>5615.00864</v>
      </c>
      <c r="AG24" s="25">
        <v>5607.82978</v>
      </c>
      <c r="AH24" s="25">
        <v>5599.5320700000002</v>
      </c>
      <c r="AI24" s="25">
        <v>5376.4880000000003</v>
      </c>
      <c r="AJ24" s="25">
        <v>5537.8501200000001</v>
      </c>
      <c r="AK24" s="25">
        <v>5427.7707699999992</v>
      </c>
      <c r="AL24" s="25">
        <v>5528.5891449999999</v>
      </c>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B24" s="25"/>
      <c r="FC24" s="25"/>
      <c r="FD24" s="25"/>
      <c r="FE24" s="25"/>
      <c r="FF24" s="25"/>
      <c r="FG24" s="25"/>
      <c r="FH24" s="25"/>
      <c r="FI24" s="25"/>
      <c r="FJ24" s="25"/>
      <c r="FK24" s="25"/>
      <c r="FL24" s="25"/>
      <c r="FM24" s="25"/>
      <c r="FN24" s="25"/>
      <c r="FO24" s="25"/>
      <c r="FP24" s="25"/>
      <c r="FQ24" s="25"/>
      <c r="FR24" s="25"/>
      <c r="FS24" s="25"/>
      <c r="FT24" s="25"/>
      <c r="FU24" s="25"/>
      <c r="FV24" s="25"/>
      <c r="FW24" s="25"/>
      <c r="FX24" s="25"/>
      <c r="FY24" s="25"/>
      <c r="FZ24" s="25"/>
      <c r="GA24" s="25"/>
      <c r="GB24" s="25"/>
      <c r="GC24" s="143">
        <f t="shared" si="58"/>
        <v>0</v>
      </c>
      <c r="GD24" s="113"/>
      <c r="GE24" s="198">
        <f t="shared" si="52"/>
        <v>0</v>
      </c>
      <c r="GF24" s="113"/>
      <c r="GG24" s="113"/>
      <c r="GH24" s="113"/>
    </row>
    <row r="25" spans="1:190" s="64" customFormat="1" x14ac:dyDescent="0.2">
      <c r="A25" s="17"/>
      <c r="B25" s="92" t="s">
        <v>159</v>
      </c>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v>6541.1559200000002</v>
      </c>
      <c r="AN25" s="25">
        <v>5855.9962499999983</v>
      </c>
      <c r="AO25" s="25">
        <v>6649.5421400000014</v>
      </c>
      <c r="AP25" s="25">
        <v>6549.491219999999</v>
      </c>
      <c r="AQ25" s="25">
        <v>6620.7527</v>
      </c>
      <c r="AR25" s="25">
        <v>6614.3567400000002</v>
      </c>
      <c r="AS25" s="25">
        <v>7101.4699400000009</v>
      </c>
      <c r="AT25" s="25">
        <v>7138.3072200000015</v>
      </c>
      <c r="AU25" s="25">
        <v>6939.3703799999994</v>
      </c>
      <c r="AV25" s="25">
        <v>7044.1807500000004</v>
      </c>
      <c r="AW25" s="25">
        <v>6990.8594399999984</v>
      </c>
      <c r="AX25" s="25">
        <v>7311.4707900000012</v>
      </c>
      <c r="AY25" s="25">
        <v>4149.7974699999977</v>
      </c>
      <c r="AZ25" s="25">
        <v>4084.6777399999996</v>
      </c>
      <c r="BA25" s="25">
        <v>4363.036659999997</v>
      </c>
      <c r="BB25" s="25">
        <v>3982.5275099999985</v>
      </c>
      <c r="BC25" s="25">
        <v>4252.8193100000026</v>
      </c>
      <c r="BD25" s="25">
        <v>4053.5294300000005</v>
      </c>
      <c r="BE25" s="25">
        <v>4081.5865100000001</v>
      </c>
      <c r="BF25" s="25">
        <v>4330.8511600000002</v>
      </c>
      <c r="BG25" s="25">
        <v>4049.0307799999987</v>
      </c>
      <c r="BH25" s="25">
        <v>4150.1621700000014</v>
      </c>
      <c r="BI25" s="25">
        <v>4281.1777599999996</v>
      </c>
      <c r="BJ25" s="25">
        <v>4252.7297700000008</v>
      </c>
      <c r="BK25" s="25">
        <v>4527.1931099999993</v>
      </c>
      <c r="BL25" s="25">
        <v>4085.5243599999994</v>
      </c>
      <c r="BM25" s="25">
        <v>4538.143869999999</v>
      </c>
      <c r="BN25" s="25">
        <v>4429.6833199999992</v>
      </c>
      <c r="BO25" s="25">
        <v>4534.71785</v>
      </c>
      <c r="BP25" s="25">
        <v>4259.4054600000018</v>
      </c>
      <c r="BQ25" s="25">
        <v>4539.8087299999988</v>
      </c>
      <c r="BR25" s="25">
        <v>4660.8683499999997</v>
      </c>
      <c r="BS25" s="25">
        <v>4297.1118999999981</v>
      </c>
      <c r="BT25" s="25">
        <v>4450.2502499999982</v>
      </c>
      <c r="BU25" s="25">
        <v>4148.0009500000024</v>
      </c>
      <c r="BV25" s="25">
        <v>4486.9759300000014</v>
      </c>
      <c r="BW25" s="25">
        <v>4692.0976599999985</v>
      </c>
      <c r="BX25" s="25">
        <v>4211.6730199999993</v>
      </c>
      <c r="BY25" s="25">
        <v>4687.6050699999978</v>
      </c>
      <c r="BZ25" s="25">
        <v>4800.7947770000001</v>
      </c>
      <c r="CA25" s="25">
        <v>5191.3645599999991</v>
      </c>
      <c r="CB25" s="25">
        <v>4877.7545900000005</v>
      </c>
      <c r="CC25" s="25">
        <v>5170.64732</v>
      </c>
      <c r="CD25" s="25">
        <v>5633.2704500000027</v>
      </c>
      <c r="CE25" s="25">
        <v>5520.9122699999998</v>
      </c>
      <c r="CF25" s="25">
        <v>5785.0601299999989</v>
      </c>
      <c r="CG25" s="25">
        <v>5646.8462299999983</v>
      </c>
      <c r="CH25" s="25">
        <v>5976.1814299999987</v>
      </c>
      <c r="CI25" s="25">
        <v>6155.8904300000013</v>
      </c>
      <c r="CJ25" s="25">
        <v>5430.1602200000007</v>
      </c>
      <c r="CK25" s="25">
        <v>6127.2743699999965</v>
      </c>
      <c r="CL25" s="25">
        <v>6120.707849999998</v>
      </c>
      <c r="CM25" s="25">
        <v>6165.7557599999991</v>
      </c>
      <c r="CN25" s="25">
        <v>5958.1892700000008</v>
      </c>
      <c r="CO25" s="25">
        <v>6419.4560100000017</v>
      </c>
      <c r="CP25" s="25">
        <v>6405.5432899999996</v>
      </c>
      <c r="CQ25" s="25">
        <v>6083.0383669999965</v>
      </c>
      <c r="CR25" s="25">
        <v>6495.1331600000012</v>
      </c>
      <c r="CS25" s="25">
        <v>6219.8667599999981</v>
      </c>
      <c r="CT25" s="25">
        <v>6326.4725899999967</v>
      </c>
      <c r="CU25" s="25">
        <v>6416.070029999999</v>
      </c>
      <c r="CV25" s="25">
        <v>5753.9380200000005</v>
      </c>
      <c r="CW25" s="25">
        <v>6346.5540399999991</v>
      </c>
      <c r="CX25" s="25">
        <v>6126.8060899999991</v>
      </c>
      <c r="CY25" s="25">
        <v>6301.181340000001</v>
      </c>
      <c r="CZ25" s="25">
        <v>6201.5150599999997</v>
      </c>
      <c r="DA25" s="25">
        <v>6275.6271399999978</v>
      </c>
      <c r="DB25" s="25">
        <v>6246.6913100000011</v>
      </c>
      <c r="DC25" s="25">
        <v>6173.5934499999985</v>
      </c>
      <c r="DD25" s="25">
        <v>6316.0942800000012</v>
      </c>
      <c r="DE25" s="25">
        <v>6012.1033200000002</v>
      </c>
      <c r="DF25" s="25">
        <v>6215.6664500000006</v>
      </c>
      <c r="DG25" s="25">
        <v>6257.971700000001</v>
      </c>
      <c r="DH25" s="25">
        <v>5939.8572600000016</v>
      </c>
      <c r="DI25" s="25">
        <v>6487.3596999999982</v>
      </c>
      <c r="DJ25" s="25">
        <v>6275.34411</v>
      </c>
      <c r="DK25" s="25">
        <v>6372.1089200000015</v>
      </c>
      <c r="DL25" s="25">
        <v>6395.368989999999</v>
      </c>
      <c r="DM25" s="25">
        <v>6353.5971199999976</v>
      </c>
      <c r="DN25" s="25">
        <v>6340.976200000001</v>
      </c>
      <c r="DO25" s="25">
        <v>6078.2104600000011</v>
      </c>
      <c r="DP25" s="25">
        <v>6121.4318900000007</v>
      </c>
      <c r="DQ25" s="25">
        <v>5732.8939800000053</v>
      </c>
      <c r="DR25" s="25">
        <v>5813.4200799999999</v>
      </c>
      <c r="DS25" s="25">
        <v>5842.3414399999983</v>
      </c>
      <c r="DT25" s="25">
        <v>5051.3313500000013</v>
      </c>
      <c r="DU25" s="25">
        <v>5494.1805600000007</v>
      </c>
      <c r="DV25" s="25">
        <v>5299.9318999999996</v>
      </c>
      <c r="DW25" s="25">
        <v>5611.7795900000001</v>
      </c>
      <c r="DX25" s="25">
        <v>5424.3332099999989</v>
      </c>
      <c r="DY25" s="25">
        <v>5779.2903499999993</v>
      </c>
      <c r="DZ25" s="25">
        <v>5645.6378399999994</v>
      </c>
      <c r="EA25" s="25">
        <v>5442.1066899999996</v>
      </c>
      <c r="EB25" s="25">
        <v>5443.2259900000008</v>
      </c>
      <c r="EC25" s="25">
        <v>5163.9445100000021</v>
      </c>
      <c r="ED25" s="25">
        <v>5327.2967899999985</v>
      </c>
      <c r="EE25" s="25">
        <v>5431.5336700000016</v>
      </c>
      <c r="EF25" s="25">
        <v>4842.5255200000001</v>
      </c>
      <c r="EG25" s="25">
        <v>5291.2411099999999</v>
      </c>
      <c r="EH25" s="25">
        <v>5127.9825300000002</v>
      </c>
      <c r="EI25" s="25">
        <v>5239.9580500000002</v>
      </c>
      <c r="EJ25" s="25">
        <v>4940.6374699999997</v>
      </c>
      <c r="EK25" s="25">
        <v>5079.2331599999998</v>
      </c>
      <c r="EL25" s="25">
        <v>5106.5251499999995</v>
      </c>
      <c r="EM25" s="25">
        <v>4922.8137300000008</v>
      </c>
      <c r="EN25" s="25">
        <v>4914.1938299999993</v>
      </c>
      <c r="EO25" s="25">
        <v>4848.57485</v>
      </c>
      <c r="EP25" s="25">
        <v>5116.4952599999997</v>
      </c>
      <c r="EQ25" s="25">
        <v>5277.1435800000017</v>
      </c>
      <c r="ER25" s="25">
        <v>4817.1871700000011</v>
      </c>
      <c r="ES25" s="25">
        <v>5443.2495200000012</v>
      </c>
      <c r="ET25" s="25">
        <v>5381.9301600000008</v>
      </c>
      <c r="EU25" s="25">
        <v>5640.5638300000001</v>
      </c>
      <c r="EV25" s="25">
        <v>5512.0895800000008</v>
      </c>
      <c r="EW25" s="25">
        <v>5687.088969999998</v>
      </c>
      <c r="EX25" s="25">
        <v>8734.3709600000002</v>
      </c>
      <c r="EY25" s="25">
        <v>8371.9628699999994</v>
      </c>
      <c r="EZ25" s="25">
        <v>6904.9271400000016</v>
      </c>
      <c r="FA25" s="25">
        <v>8462.9075800000028</v>
      </c>
      <c r="FB25" s="25">
        <v>8773.9685400000017</v>
      </c>
      <c r="FC25" s="25">
        <v>8626.1843200000003</v>
      </c>
      <c r="FD25" s="25">
        <v>8176.9641200000015</v>
      </c>
      <c r="FE25" s="25">
        <v>8954.3047200000001</v>
      </c>
      <c r="FF25" s="25">
        <v>2702.1530400000006</v>
      </c>
      <c r="FG25" s="25">
        <v>6116.39552</v>
      </c>
      <c r="FH25" s="25">
        <v>8345.0999100000008</v>
      </c>
      <c r="FI25" s="25">
        <v>8867.5362499999992</v>
      </c>
      <c r="FJ25" s="25">
        <v>8763.1998399999975</v>
      </c>
      <c r="FK25" s="25">
        <v>8415.9646999999968</v>
      </c>
      <c r="FL25" s="25">
        <v>8691.7939000000006</v>
      </c>
      <c r="FM25" s="25">
        <v>8262.1993000000002</v>
      </c>
      <c r="FN25" s="25">
        <v>8603.1180700000004</v>
      </c>
      <c r="FO25" s="25">
        <v>8624.6770899999992</v>
      </c>
      <c r="FP25" s="25">
        <v>7569.6727799999999</v>
      </c>
      <c r="FQ25" s="25">
        <v>8324.6600900000012</v>
      </c>
      <c r="FR25" s="25">
        <v>7957.6150199999993</v>
      </c>
      <c r="FS25" s="25">
        <v>8317.170970000001</v>
      </c>
      <c r="FT25" s="25">
        <v>7963.2652199999993</v>
      </c>
      <c r="FU25" s="25">
        <v>8120.5117600000003</v>
      </c>
      <c r="FV25" s="25">
        <v>7987.9915300000021</v>
      </c>
      <c r="FW25" s="25">
        <v>7698.6716000000006</v>
      </c>
      <c r="FX25" s="25">
        <v>7904.7512799999995</v>
      </c>
      <c r="FY25" s="25">
        <v>7726.3359700000001</v>
      </c>
      <c r="FZ25" s="25">
        <v>3533.0875499999997</v>
      </c>
      <c r="GA25" s="25">
        <v>7962.2485500000003</v>
      </c>
      <c r="GB25" s="25">
        <v>7345.0602199999994</v>
      </c>
      <c r="GC25" s="143">
        <f t="shared" si="58"/>
        <v>794600.82464400027</v>
      </c>
      <c r="GD25" s="113">
        <v>794600.82464400004</v>
      </c>
      <c r="GE25" s="198">
        <f t="shared" si="52"/>
        <v>0</v>
      </c>
      <c r="GF25" s="113"/>
      <c r="GG25" s="113"/>
      <c r="GH25" s="113"/>
    </row>
    <row r="26" spans="1:190" s="64" customFormat="1" x14ac:dyDescent="0.2">
      <c r="A26" s="17"/>
      <c r="B26" s="93" t="s">
        <v>160</v>
      </c>
      <c r="C26" s="18"/>
      <c r="D26" s="18"/>
      <c r="E26" s="18"/>
      <c r="F26" s="18"/>
      <c r="G26" s="18"/>
      <c r="H26" s="18"/>
      <c r="I26" s="18"/>
      <c r="J26" s="18"/>
      <c r="K26" s="18"/>
      <c r="L26" s="18"/>
      <c r="M26" s="18"/>
      <c r="N26" s="18"/>
      <c r="O26" s="18">
        <v>2890.654</v>
      </c>
      <c r="P26" s="18">
        <v>2696.1489999999999</v>
      </c>
      <c r="Q26" s="18">
        <v>2894.904</v>
      </c>
      <c r="R26" s="18">
        <v>2753.4839999999999</v>
      </c>
      <c r="S26" s="18">
        <v>2857</v>
      </c>
      <c r="T26" s="18">
        <v>2789.375</v>
      </c>
      <c r="U26" s="18">
        <v>2838.9960000000001</v>
      </c>
      <c r="V26" s="18">
        <v>2938.424</v>
      </c>
      <c r="W26" s="18">
        <v>2810.1480000000001</v>
      </c>
      <c r="X26" s="18">
        <v>2860.8781800000002</v>
      </c>
      <c r="Y26" s="18">
        <v>2955.498</v>
      </c>
      <c r="Z26" s="18">
        <v>3036.2330000000002</v>
      </c>
      <c r="AA26" s="18">
        <v>3127.7572</v>
      </c>
      <c r="AB26" s="18">
        <v>2757.0799900000002</v>
      </c>
      <c r="AC26" s="18">
        <v>3071.7819399999998</v>
      </c>
      <c r="AD26" s="18">
        <v>2990.5819999999999</v>
      </c>
      <c r="AE26" s="18">
        <v>3040.5650000000001</v>
      </c>
      <c r="AF26" s="18">
        <v>2945.761</v>
      </c>
      <c r="AG26" s="18">
        <v>2994.1717324475799</v>
      </c>
      <c r="AH26" s="18">
        <v>2966.8020000000001</v>
      </c>
      <c r="AI26" s="18">
        <v>2938.0030000000002</v>
      </c>
      <c r="AJ26" s="18">
        <v>2990.81871</v>
      </c>
      <c r="AK26" s="18">
        <v>2885.21</v>
      </c>
      <c r="AL26" s="18">
        <v>2986.8710000000001</v>
      </c>
      <c r="AM26" s="18">
        <v>0</v>
      </c>
      <c r="AN26" s="18">
        <v>0</v>
      </c>
      <c r="AO26" s="18">
        <v>0</v>
      </c>
      <c r="AP26" s="18">
        <v>0</v>
      </c>
      <c r="AQ26" s="18">
        <v>0</v>
      </c>
      <c r="AR26" s="18">
        <v>0</v>
      </c>
      <c r="AS26" s="18">
        <v>0</v>
      </c>
      <c r="AT26" s="18">
        <v>419.81315000000001</v>
      </c>
      <c r="AU26" s="18">
        <v>807.99297000000001</v>
      </c>
      <c r="AV26" s="18">
        <v>944.75066000000004</v>
      </c>
      <c r="AW26" s="18">
        <v>1040.2639799999999</v>
      </c>
      <c r="AX26" s="18">
        <v>1540.45679</v>
      </c>
      <c r="AY26" s="18">
        <v>4887.1645300000009</v>
      </c>
      <c r="AZ26" s="18">
        <v>4473.5322500000002</v>
      </c>
      <c r="BA26" s="18">
        <v>4870.8846099999992</v>
      </c>
      <c r="BB26" s="18">
        <v>4684.6356599999999</v>
      </c>
      <c r="BC26" s="18">
        <v>4823.9711600000001</v>
      </c>
      <c r="BD26" s="18">
        <v>4683.0951699999996</v>
      </c>
      <c r="BE26" s="18">
        <v>4760.9619399999992</v>
      </c>
      <c r="BF26" s="18">
        <v>4777.8017200000004</v>
      </c>
      <c r="BG26" s="18">
        <v>4456.5315999999993</v>
      </c>
      <c r="BH26" s="18">
        <v>4773.5995599999997</v>
      </c>
      <c r="BI26" s="18">
        <v>4618.9277000000002</v>
      </c>
      <c r="BJ26" s="18">
        <v>4726.4871299999995</v>
      </c>
      <c r="BK26" s="18">
        <v>4626.45892</v>
      </c>
      <c r="BL26" s="18">
        <v>4313.5802100000001</v>
      </c>
      <c r="BM26" s="18">
        <v>4487.3964999999998</v>
      </c>
      <c r="BN26" s="18">
        <v>4398.5720899999997</v>
      </c>
      <c r="BO26" s="18">
        <v>4476.9227200000005</v>
      </c>
      <c r="BP26" s="18">
        <v>4396.1778800000002</v>
      </c>
      <c r="BQ26" s="18">
        <v>4618.5052400000004</v>
      </c>
      <c r="BR26" s="18">
        <v>4554.7977700000001</v>
      </c>
      <c r="BS26" s="18">
        <v>4390.4749400000001</v>
      </c>
      <c r="BT26" s="18">
        <v>4509.7474699999993</v>
      </c>
      <c r="BU26" s="18">
        <v>4400.7650800000001</v>
      </c>
      <c r="BV26" s="18">
        <v>4457.23099</v>
      </c>
      <c r="BW26" s="18">
        <v>4484.6298599999991</v>
      </c>
      <c r="BX26" s="18">
        <v>3987.4851100000005</v>
      </c>
      <c r="BY26" s="18">
        <v>4311.1992900000005</v>
      </c>
      <c r="BZ26" s="18">
        <v>4207.7689</v>
      </c>
      <c r="CA26" s="18">
        <v>4354.8379899999991</v>
      </c>
      <c r="CB26" s="18">
        <v>4156.9824699999999</v>
      </c>
      <c r="CC26" s="18">
        <v>4298.7052300000005</v>
      </c>
      <c r="CD26" s="18">
        <v>4311.2130100000004</v>
      </c>
      <c r="CE26" s="18">
        <v>4173.6596499999996</v>
      </c>
      <c r="CF26" s="18">
        <v>4264.1635099999994</v>
      </c>
      <c r="CG26" s="18">
        <v>4215.0039100000004</v>
      </c>
      <c r="CH26" s="18">
        <v>4391.94517</v>
      </c>
      <c r="CI26" s="18">
        <v>4483.4670300000007</v>
      </c>
      <c r="CJ26" s="18">
        <v>4046.1097199999999</v>
      </c>
      <c r="CK26" s="18">
        <v>4566.5458900000003</v>
      </c>
      <c r="CL26" s="18">
        <v>4436.6248500000002</v>
      </c>
      <c r="CM26" s="18">
        <v>4514.0073600000005</v>
      </c>
      <c r="CN26" s="18">
        <v>4358.5404099999996</v>
      </c>
      <c r="CO26" s="18">
        <v>4369.5658899999999</v>
      </c>
      <c r="CP26" s="18">
        <v>4386.5666500000007</v>
      </c>
      <c r="CQ26" s="18">
        <v>4090.7206200000001</v>
      </c>
      <c r="CR26" s="18">
        <v>4173.9413099999992</v>
      </c>
      <c r="CS26" s="18">
        <v>4118.4057000000003</v>
      </c>
      <c r="CT26" s="18">
        <v>4200.69391</v>
      </c>
      <c r="CU26" s="18">
        <v>4056.8252499999999</v>
      </c>
      <c r="CV26" s="18">
        <v>3561.3564000000001</v>
      </c>
      <c r="CW26" s="18">
        <v>4021.6280800000004</v>
      </c>
      <c r="CX26" s="18">
        <v>3820.4864300000004</v>
      </c>
      <c r="CY26" s="18">
        <v>3935.1336300000007</v>
      </c>
      <c r="CZ26" s="18">
        <v>3809.5019799999995</v>
      </c>
      <c r="DA26" s="18">
        <v>3892.2583</v>
      </c>
      <c r="DB26" s="18">
        <v>3921.7287399999996</v>
      </c>
      <c r="DC26" s="18">
        <v>3789.0540199999996</v>
      </c>
      <c r="DD26" s="18">
        <v>3921.8454900000002</v>
      </c>
      <c r="DE26" s="18">
        <v>3748.8734599999998</v>
      </c>
      <c r="DF26" s="18">
        <v>3801.1207300000001</v>
      </c>
      <c r="DG26" s="18">
        <v>3865.6961299999998</v>
      </c>
      <c r="DH26" s="18">
        <v>3659.96144</v>
      </c>
      <c r="DI26" s="18">
        <v>4194.8342499999999</v>
      </c>
      <c r="DJ26" s="18">
        <v>4156.9746099999993</v>
      </c>
      <c r="DK26" s="18">
        <v>4202.5562200000004</v>
      </c>
      <c r="DL26" s="18">
        <v>4035.0113600000004</v>
      </c>
      <c r="DM26" s="18">
        <v>4187.90121</v>
      </c>
      <c r="DN26" s="18">
        <v>4111.0629800000006</v>
      </c>
      <c r="DO26" s="18">
        <v>4478.0829100000001</v>
      </c>
      <c r="DP26" s="18">
        <v>4613.5708100000002</v>
      </c>
      <c r="DQ26" s="18">
        <v>4358.0862600000009</v>
      </c>
      <c r="DR26" s="18">
        <v>4567.4646000000002</v>
      </c>
      <c r="DS26" s="18">
        <v>4722.1516000000001</v>
      </c>
      <c r="DT26" s="18">
        <v>4449.5458499999986</v>
      </c>
      <c r="DU26" s="18">
        <v>4888.1842800000004</v>
      </c>
      <c r="DV26" s="18">
        <v>4673.1824700000006</v>
      </c>
      <c r="DW26" s="18">
        <v>4870.5702899999987</v>
      </c>
      <c r="DX26" s="18">
        <v>4763.2566299999999</v>
      </c>
      <c r="DY26" s="18">
        <v>4785.3143100000007</v>
      </c>
      <c r="DZ26" s="18">
        <v>4735.1200900000003</v>
      </c>
      <c r="EA26" s="18">
        <v>4544.2759199999991</v>
      </c>
      <c r="EB26" s="18">
        <v>4684.530850000001</v>
      </c>
      <c r="EC26" s="18">
        <v>4363.8634599999996</v>
      </c>
      <c r="ED26" s="18">
        <v>4418.6463200000017</v>
      </c>
      <c r="EE26" s="18">
        <v>4275.5813899999994</v>
      </c>
      <c r="EF26" s="18">
        <v>3938.6026200000001</v>
      </c>
      <c r="EG26" s="18">
        <v>4428.4338399999997</v>
      </c>
      <c r="EH26" s="18">
        <v>4342.9206799999993</v>
      </c>
      <c r="EI26" s="18">
        <v>4581.4860200000003</v>
      </c>
      <c r="EJ26" s="18">
        <v>4519.9689000000008</v>
      </c>
      <c r="EK26" s="18">
        <v>4892.66608</v>
      </c>
      <c r="EL26" s="18">
        <v>5099.5324899999996</v>
      </c>
      <c r="EM26" s="18">
        <v>4701.028119999999</v>
      </c>
      <c r="EN26" s="18">
        <v>4796.1697999999997</v>
      </c>
      <c r="EO26" s="18">
        <v>4577.6209800000006</v>
      </c>
      <c r="EP26" s="18">
        <v>4801.0490099999997</v>
      </c>
      <c r="EQ26" s="18">
        <v>4796.2794999999996</v>
      </c>
      <c r="ER26" s="18">
        <v>4459.9486899999993</v>
      </c>
      <c r="ES26" s="18">
        <v>4827.2267699999984</v>
      </c>
      <c r="ET26" s="18">
        <v>4539.5452799999994</v>
      </c>
      <c r="EU26" s="18">
        <v>4565.1793399999997</v>
      </c>
      <c r="EV26" s="18">
        <v>4377.9511900000007</v>
      </c>
      <c r="EW26" s="18">
        <v>4851.182139999999</v>
      </c>
      <c r="EX26" s="18">
        <v>4326.766630000001</v>
      </c>
      <c r="EY26" s="18">
        <v>4163.9334400000007</v>
      </c>
      <c r="EZ26" s="18">
        <v>4145.8924400000005</v>
      </c>
      <c r="FA26" s="18">
        <v>4144.7740100000001</v>
      </c>
      <c r="FB26" s="18">
        <v>4081.1575100000009</v>
      </c>
      <c r="FC26" s="18">
        <v>3978.5918000000001</v>
      </c>
      <c r="FD26" s="18">
        <v>3604.5061700000001</v>
      </c>
      <c r="FE26" s="18">
        <v>3863.9193999999998</v>
      </c>
      <c r="FF26" s="18">
        <v>1456.73587</v>
      </c>
      <c r="FG26" s="18">
        <v>2299.0418799999998</v>
      </c>
      <c r="FH26" s="18">
        <v>3613.9437000000003</v>
      </c>
      <c r="FI26" s="18">
        <v>3648.0442199999998</v>
      </c>
      <c r="FJ26" s="18">
        <v>3491.1196500000001</v>
      </c>
      <c r="FK26" s="18">
        <v>3320.7619500000001</v>
      </c>
      <c r="FL26" s="18">
        <v>3421.4429899999996</v>
      </c>
      <c r="FM26" s="18">
        <v>3345.89779</v>
      </c>
      <c r="FN26" s="18">
        <v>3496.1008800000004</v>
      </c>
      <c r="FO26" s="18">
        <v>3481.3451999999997</v>
      </c>
      <c r="FP26" s="18">
        <v>3098.2794599999997</v>
      </c>
      <c r="FQ26" s="18">
        <v>3457.1475599999999</v>
      </c>
      <c r="FR26" s="18">
        <v>3303.5263199999999</v>
      </c>
      <c r="FS26" s="18">
        <v>3391.9305099999997</v>
      </c>
      <c r="FT26" s="18">
        <v>3204.6999099999998</v>
      </c>
      <c r="FU26" s="18">
        <v>3311.1947400000004</v>
      </c>
      <c r="FV26" s="18">
        <v>3215.0081100000002</v>
      </c>
      <c r="FW26" s="18">
        <v>3176.0263800000002</v>
      </c>
      <c r="FX26" s="18">
        <v>3208.5072399999999</v>
      </c>
      <c r="FY26" s="18">
        <v>3168.7794100000006</v>
      </c>
      <c r="FZ26" s="18">
        <v>1543.06348</v>
      </c>
      <c r="GA26" s="18">
        <v>3053.4055899999998</v>
      </c>
      <c r="GB26" s="18">
        <v>2565.0805399999999</v>
      </c>
      <c r="GC26" s="143">
        <f t="shared" si="58"/>
        <v>556633.66125999973</v>
      </c>
      <c r="GD26" s="113">
        <v>556633.66125999996</v>
      </c>
      <c r="GE26" s="198">
        <f t="shared" si="52"/>
        <v>0</v>
      </c>
      <c r="GF26" s="113"/>
      <c r="GG26" s="113"/>
      <c r="GH26" s="113"/>
    </row>
    <row r="27" spans="1:190" s="64" customFormat="1" x14ac:dyDescent="0.2">
      <c r="A27" s="19"/>
      <c r="B27" s="92" t="s">
        <v>162</v>
      </c>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v>0</v>
      </c>
      <c r="AN27" s="25">
        <v>0</v>
      </c>
      <c r="AO27" s="25">
        <v>0</v>
      </c>
      <c r="AP27" s="25">
        <v>0</v>
      </c>
      <c r="AQ27" s="25">
        <v>0</v>
      </c>
      <c r="AR27" s="25">
        <v>0</v>
      </c>
      <c r="AS27" s="25">
        <v>0</v>
      </c>
      <c r="AT27" s="25">
        <v>0</v>
      </c>
      <c r="AU27" s="25">
        <v>0</v>
      </c>
      <c r="AV27" s="25">
        <v>0</v>
      </c>
      <c r="AW27" s="25">
        <v>0</v>
      </c>
      <c r="AX27" s="25">
        <v>0</v>
      </c>
      <c r="AY27" s="25">
        <v>2.0082499999999999</v>
      </c>
      <c r="AZ27" s="25">
        <v>1.93449</v>
      </c>
      <c r="BA27" s="25">
        <v>2.15659</v>
      </c>
      <c r="BB27" s="25">
        <v>4.7099399999999996</v>
      </c>
      <c r="BC27" s="25">
        <v>1.6116700000000002</v>
      </c>
      <c r="BD27" s="25">
        <v>2.22159</v>
      </c>
      <c r="BE27" s="25">
        <v>2.1948400000000001</v>
      </c>
      <c r="BF27" s="25">
        <v>2.41046</v>
      </c>
      <c r="BG27" s="25">
        <v>2.37053</v>
      </c>
      <c r="BH27" s="25">
        <v>2.1962899999999999</v>
      </c>
      <c r="BI27" s="25">
        <v>0</v>
      </c>
      <c r="BJ27" s="25">
        <v>2.3957100000000002</v>
      </c>
      <c r="BK27" s="25">
        <v>1.5965</v>
      </c>
      <c r="BL27" s="25">
        <v>0</v>
      </c>
      <c r="BM27" s="25">
        <v>0</v>
      </c>
      <c r="BN27" s="25">
        <v>1.05864</v>
      </c>
      <c r="BO27" s="25">
        <v>2.35467</v>
      </c>
      <c r="BP27" s="25">
        <v>2.3795900000000003</v>
      </c>
      <c r="BQ27" s="25">
        <v>0</v>
      </c>
      <c r="BR27" s="25">
        <v>2.3865599999999998</v>
      </c>
      <c r="BS27" s="25">
        <v>4.4246800000000004</v>
      </c>
      <c r="BT27" s="25">
        <v>0</v>
      </c>
      <c r="BU27" s="25">
        <v>2.4079999999999999</v>
      </c>
      <c r="BV27" s="25">
        <v>0</v>
      </c>
      <c r="BW27" s="25">
        <v>4.5352100000000002</v>
      </c>
      <c r="BX27" s="25">
        <v>0</v>
      </c>
      <c r="BY27" s="25">
        <v>2.3746700000000001</v>
      </c>
      <c r="BZ27" s="25">
        <v>0</v>
      </c>
      <c r="CA27" s="25">
        <v>5.9084899999999996</v>
      </c>
      <c r="CB27" s="25">
        <v>0</v>
      </c>
      <c r="CC27" s="25">
        <v>2.1859499999999996</v>
      </c>
      <c r="CD27" s="25">
        <v>2.1703000000000001</v>
      </c>
      <c r="CE27" s="25">
        <v>0</v>
      </c>
      <c r="CF27" s="25">
        <v>2.3673099999999998</v>
      </c>
      <c r="CG27" s="25">
        <v>2.36449</v>
      </c>
      <c r="CH27" s="25">
        <v>2.1688299999999998</v>
      </c>
      <c r="CI27" s="25">
        <v>2.1714499999999997</v>
      </c>
      <c r="CJ27" s="25">
        <v>2.16919</v>
      </c>
      <c r="CK27" s="25">
        <v>0</v>
      </c>
      <c r="CL27" s="25">
        <v>2.1700200000000001</v>
      </c>
      <c r="CM27" s="25">
        <v>2.1639599999999999</v>
      </c>
      <c r="CN27" s="25">
        <v>0</v>
      </c>
      <c r="CO27" s="25">
        <v>2.1750400000000001</v>
      </c>
      <c r="CP27" s="25">
        <v>2.1795100000000001</v>
      </c>
      <c r="CQ27" s="25">
        <v>2.1696800000000001</v>
      </c>
      <c r="CR27" s="25">
        <v>1.97119</v>
      </c>
      <c r="CS27" s="25">
        <v>0</v>
      </c>
      <c r="CT27" s="25">
        <v>2.0881699999999999</v>
      </c>
      <c r="CU27" s="25">
        <v>2.1658499999999998</v>
      </c>
      <c r="CV27" s="25">
        <v>2.1776300000000002</v>
      </c>
      <c r="CW27" s="25">
        <v>0</v>
      </c>
      <c r="CX27" s="25">
        <v>2.1629899999999997</v>
      </c>
      <c r="CY27" s="25">
        <v>2.1680999999999999</v>
      </c>
      <c r="CZ27" s="25">
        <v>0</v>
      </c>
      <c r="DA27" s="25">
        <v>2.1631399999999998</v>
      </c>
      <c r="DB27" s="25">
        <v>2.1913800000000001</v>
      </c>
      <c r="DC27" s="25">
        <v>0</v>
      </c>
      <c r="DD27" s="25">
        <v>2.19069</v>
      </c>
      <c r="DE27" s="25">
        <v>2.1721200000000001</v>
      </c>
      <c r="DF27" s="25">
        <v>1.7747999999999999</v>
      </c>
      <c r="DG27" s="25">
        <v>1.8995299999999999</v>
      </c>
      <c r="DH27" s="25">
        <v>0</v>
      </c>
      <c r="DI27" s="25">
        <v>1.92005</v>
      </c>
      <c r="DJ27" s="25">
        <v>1.9107499999999999</v>
      </c>
      <c r="DK27" s="25">
        <v>0</v>
      </c>
      <c r="DL27" s="25">
        <v>1.88896</v>
      </c>
      <c r="DM27" s="25">
        <v>2.0062000000000002</v>
      </c>
      <c r="DN27" s="25">
        <v>1.3492299999999999</v>
      </c>
      <c r="DO27" s="25">
        <v>1.3500699999999999</v>
      </c>
      <c r="DP27" s="25">
        <v>1.34165</v>
      </c>
      <c r="DQ27" s="25">
        <v>1.33867</v>
      </c>
      <c r="DR27" s="25">
        <v>1.3536199999999998</v>
      </c>
      <c r="DS27" s="25">
        <v>1.3387</v>
      </c>
      <c r="DT27" s="25">
        <v>1.3434699999999999</v>
      </c>
      <c r="DU27" s="25">
        <v>1.34799</v>
      </c>
      <c r="DV27" s="25">
        <v>1.35148</v>
      </c>
      <c r="DW27" s="25">
        <v>1.5403399999999998</v>
      </c>
      <c r="DX27" s="25">
        <v>1.26414</v>
      </c>
      <c r="DY27" s="25">
        <v>0</v>
      </c>
      <c r="DZ27" s="25">
        <v>0</v>
      </c>
      <c r="EA27" s="25">
        <v>2.5942399999999997</v>
      </c>
      <c r="EB27" s="25">
        <v>1.4454500000000001</v>
      </c>
      <c r="EC27" s="25">
        <v>1.35144</v>
      </c>
      <c r="ED27" s="25">
        <v>1.4446300000000001</v>
      </c>
      <c r="EE27" s="25">
        <v>1.45065</v>
      </c>
      <c r="EF27" s="25">
        <v>1.44278</v>
      </c>
      <c r="EG27" s="25">
        <v>1.44485</v>
      </c>
      <c r="EH27" s="25">
        <v>1.0577999999999999</v>
      </c>
      <c r="EI27" s="25">
        <v>1.05582</v>
      </c>
      <c r="EJ27" s="25">
        <v>1.0612600000000001</v>
      </c>
      <c r="EK27" s="25">
        <v>1.0763</v>
      </c>
      <c r="EL27" s="25">
        <v>1.0698399999999999</v>
      </c>
      <c r="EM27" s="25">
        <v>1.0652300000000001</v>
      </c>
      <c r="EN27" s="25">
        <v>1.0586600000000002</v>
      </c>
      <c r="EO27" s="25">
        <v>1.06372</v>
      </c>
      <c r="EP27" s="25">
        <v>1.2795999999999998</v>
      </c>
      <c r="EQ27" s="25">
        <v>1.3559000000000001</v>
      </c>
      <c r="ER27" s="25">
        <v>1.44103</v>
      </c>
      <c r="ES27" s="25">
        <v>1.3807400000000001</v>
      </c>
      <c r="ET27" s="25">
        <v>1.49092</v>
      </c>
      <c r="EU27" s="25">
        <v>1.36327</v>
      </c>
      <c r="EV27" s="25">
        <v>1.3850799999999999</v>
      </c>
      <c r="EW27" s="25">
        <v>1.1990399999999999</v>
      </c>
      <c r="EX27" s="25">
        <v>1.19685</v>
      </c>
      <c r="EY27" s="25">
        <v>1.19757</v>
      </c>
      <c r="EZ27" s="25">
        <v>1.2850200000000001</v>
      </c>
      <c r="FA27" s="25">
        <v>1.28447</v>
      </c>
      <c r="FB27" s="25">
        <v>1.3830100000000001</v>
      </c>
      <c r="FC27" s="25">
        <v>1.35812</v>
      </c>
      <c r="FD27" s="25">
        <v>1.3956500000000001</v>
      </c>
      <c r="FE27" s="25">
        <v>1.3632599999999999</v>
      </c>
      <c r="FF27" s="25">
        <v>0</v>
      </c>
      <c r="FG27" s="25">
        <v>0</v>
      </c>
      <c r="FH27" s="25">
        <v>0</v>
      </c>
      <c r="FI27" s="25">
        <v>0</v>
      </c>
      <c r="FJ27" s="25">
        <v>0</v>
      </c>
      <c r="FK27" s="25">
        <v>0</v>
      </c>
      <c r="FL27" s="25">
        <v>0</v>
      </c>
      <c r="FM27" s="25">
        <v>1.7846099999999998</v>
      </c>
      <c r="FN27" s="25">
        <v>0</v>
      </c>
      <c r="FO27" s="25">
        <v>0</v>
      </c>
      <c r="FP27" s="25">
        <v>1.5893499999999998</v>
      </c>
      <c r="FQ27" s="25">
        <v>0</v>
      </c>
      <c r="FR27" s="25">
        <v>1.41205</v>
      </c>
      <c r="FS27" s="25">
        <v>0</v>
      </c>
      <c r="FT27" s="25">
        <v>1.2472699999999999</v>
      </c>
      <c r="FU27" s="25">
        <v>1.51525</v>
      </c>
      <c r="FV27" s="25">
        <v>1.4218</v>
      </c>
      <c r="FW27" s="25">
        <v>1.52868</v>
      </c>
      <c r="FX27" s="25">
        <v>1.60229</v>
      </c>
      <c r="FY27" s="25">
        <v>1.60429</v>
      </c>
      <c r="FZ27" s="25">
        <v>1.6067799999999999</v>
      </c>
      <c r="GA27" s="25">
        <v>1.6137699999999999</v>
      </c>
      <c r="GB27" s="25">
        <v>1.59836</v>
      </c>
      <c r="GC27" s="143">
        <f t="shared" si="58"/>
        <v>189.43070999999995</v>
      </c>
      <c r="GD27" s="113">
        <v>189.43070999999998</v>
      </c>
      <c r="GE27" s="198">
        <f t="shared" si="52"/>
        <v>0</v>
      </c>
      <c r="GF27" s="113"/>
      <c r="GG27" s="113"/>
      <c r="GH27" s="113"/>
    </row>
    <row r="28" spans="1:190" s="64" customFormat="1" x14ac:dyDescent="0.2">
      <c r="A28" s="17"/>
      <c r="B28" s="93" t="s">
        <v>145</v>
      </c>
      <c r="C28" s="18"/>
      <c r="D28" s="18"/>
      <c r="E28" s="18"/>
      <c r="F28" s="18"/>
      <c r="G28" s="18"/>
      <c r="H28" s="18"/>
      <c r="I28" s="18"/>
      <c r="J28" s="18"/>
      <c r="K28" s="18"/>
      <c r="L28" s="18"/>
      <c r="M28" s="18"/>
      <c r="N28" s="18"/>
      <c r="O28" s="18"/>
      <c r="P28" s="18"/>
      <c r="Q28" s="18"/>
      <c r="R28" s="18"/>
      <c r="S28" s="18"/>
      <c r="T28" s="18"/>
      <c r="U28" s="18"/>
      <c r="V28" s="18">
        <v>87.415999999999997</v>
      </c>
      <c r="W28" s="18">
        <v>81.185000000000002</v>
      </c>
      <c r="X28" s="18">
        <v>86.614000000000004</v>
      </c>
      <c r="Y28" s="18">
        <v>84.152000000000001</v>
      </c>
      <c r="Z28" s="18">
        <v>85.205119999999994</v>
      </c>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8"/>
      <c r="GC28" s="143">
        <f t="shared" si="58"/>
        <v>0</v>
      </c>
      <c r="GD28" s="113"/>
      <c r="GE28" s="198">
        <f t="shared" si="52"/>
        <v>0</v>
      </c>
      <c r="GF28" s="113"/>
      <c r="GG28" s="113"/>
      <c r="GH28" s="113"/>
    </row>
    <row r="29" spans="1:190" s="64" customFormat="1" x14ac:dyDescent="0.2">
      <c r="A29" s="17"/>
      <c r="B29" s="92" t="s">
        <v>146</v>
      </c>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v>1523.2404799999999</v>
      </c>
      <c r="AN29" s="25">
        <v>1444.96372</v>
      </c>
      <c r="AO29" s="25">
        <v>1612.2291</v>
      </c>
      <c r="AP29" s="25">
        <v>1564.1742599999998</v>
      </c>
      <c r="AQ29" s="25">
        <v>1592.9661700000001</v>
      </c>
      <c r="AR29" s="25">
        <v>1545.8066700000004</v>
      </c>
      <c r="AS29" s="25">
        <v>1550.4777199999999</v>
      </c>
      <c r="AT29" s="25">
        <v>1588.3965699999999</v>
      </c>
      <c r="AU29" s="25">
        <v>1534.0868500000001</v>
      </c>
      <c r="AV29" s="25">
        <v>1581.9574700000001</v>
      </c>
      <c r="AW29" s="25">
        <v>1501.33718</v>
      </c>
      <c r="AX29" s="25">
        <v>1461.2960399999999</v>
      </c>
      <c r="AY29" s="25">
        <v>1462.3771299999999</v>
      </c>
      <c r="AZ29" s="25">
        <v>1338.8285000000001</v>
      </c>
      <c r="BA29" s="25">
        <v>1527.83916</v>
      </c>
      <c r="BB29" s="25">
        <v>1502.3246500000002</v>
      </c>
      <c r="BC29" s="25">
        <v>1520.6188</v>
      </c>
      <c r="BD29" s="25">
        <v>1461.9688200000001</v>
      </c>
      <c r="BE29" s="25">
        <v>1516.3238199999998</v>
      </c>
      <c r="BF29" s="25">
        <v>1550.7441699999999</v>
      </c>
      <c r="BG29" s="25">
        <v>1488.6151399999999</v>
      </c>
      <c r="BH29" s="25">
        <v>1547.00074</v>
      </c>
      <c r="BI29" s="25">
        <v>1527.7120400000001</v>
      </c>
      <c r="BJ29" s="25">
        <v>1630.3233799999998</v>
      </c>
      <c r="BK29" s="25">
        <v>1679.5033799999999</v>
      </c>
      <c r="BL29" s="25">
        <v>1537.5561600000001</v>
      </c>
      <c r="BM29" s="25">
        <v>1618.7972</v>
      </c>
      <c r="BN29" s="25">
        <v>1546.79467</v>
      </c>
      <c r="BO29" s="25">
        <v>1634.46209</v>
      </c>
      <c r="BP29" s="25">
        <v>1692.69382</v>
      </c>
      <c r="BQ29" s="25">
        <v>1884.59175</v>
      </c>
      <c r="BR29" s="25">
        <v>1897.7463300000002</v>
      </c>
      <c r="BS29" s="25">
        <v>1893.8298300000001</v>
      </c>
      <c r="BT29" s="25">
        <v>1935.4231600000001</v>
      </c>
      <c r="BU29" s="25">
        <v>1883.26154</v>
      </c>
      <c r="BV29" s="25">
        <v>1908.8860400000001</v>
      </c>
      <c r="BW29" s="25">
        <v>1985.5601399999998</v>
      </c>
      <c r="BX29" s="25">
        <v>1862.3847899999998</v>
      </c>
      <c r="BY29" s="25">
        <v>2091.36373</v>
      </c>
      <c r="BZ29" s="25">
        <v>2031.9404399999999</v>
      </c>
      <c r="CA29" s="25">
        <v>2207.77045</v>
      </c>
      <c r="CB29" s="25">
        <v>2169.4407700000002</v>
      </c>
      <c r="CC29" s="25">
        <v>2258.3464800000002</v>
      </c>
      <c r="CD29" s="25">
        <v>2285.0534500000003</v>
      </c>
      <c r="CE29" s="25">
        <v>2199.31205</v>
      </c>
      <c r="CF29" s="25">
        <v>2246.62574</v>
      </c>
      <c r="CG29" s="25">
        <v>2151.9091200000003</v>
      </c>
      <c r="CH29" s="25">
        <v>2225.2501899999997</v>
      </c>
      <c r="CI29" s="25">
        <v>2173.7515700000004</v>
      </c>
      <c r="CJ29" s="25">
        <v>1969.78117</v>
      </c>
      <c r="CK29" s="25">
        <v>2235.28613</v>
      </c>
      <c r="CL29" s="25">
        <v>2135.3488600000001</v>
      </c>
      <c r="CM29" s="25">
        <v>2187.5892000000003</v>
      </c>
      <c r="CN29" s="25">
        <v>2130.5562999999997</v>
      </c>
      <c r="CO29" s="25">
        <v>2239.0503200000003</v>
      </c>
      <c r="CP29" s="25">
        <v>2234.0602999999996</v>
      </c>
      <c r="CQ29" s="25">
        <v>2171.54315</v>
      </c>
      <c r="CR29" s="25">
        <v>2271.2517000000003</v>
      </c>
      <c r="CS29" s="25">
        <v>2202.4457699999998</v>
      </c>
      <c r="CT29" s="25">
        <v>2322.3267799999999</v>
      </c>
      <c r="CU29" s="25">
        <v>2293.6002599999997</v>
      </c>
      <c r="CV29" s="25">
        <v>2038.7525700000001</v>
      </c>
      <c r="CW29" s="25">
        <v>2307.98083</v>
      </c>
      <c r="CX29" s="25">
        <v>2254.34294</v>
      </c>
      <c r="CY29" s="25">
        <v>2322.9212900000002</v>
      </c>
      <c r="CZ29" s="25">
        <v>2196.0787300000002</v>
      </c>
      <c r="DA29" s="25">
        <v>2317.3799700000004</v>
      </c>
      <c r="DB29" s="25">
        <v>2300.7265699999998</v>
      </c>
      <c r="DC29" s="25">
        <v>2168.4267400000003</v>
      </c>
      <c r="DD29" s="25">
        <v>2294.2571800000001</v>
      </c>
      <c r="DE29" s="25">
        <v>2244.6514999999999</v>
      </c>
      <c r="DF29" s="25">
        <v>2290.7959500000002</v>
      </c>
      <c r="DG29" s="25">
        <v>2229.2608</v>
      </c>
      <c r="DH29" s="25">
        <v>2091.83034</v>
      </c>
      <c r="DI29" s="25">
        <v>2255.6649299999999</v>
      </c>
      <c r="DJ29" s="25">
        <v>2195.1218900000003</v>
      </c>
      <c r="DK29" s="25">
        <v>2266.6666700000001</v>
      </c>
      <c r="DL29" s="25">
        <v>2167.43851</v>
      </c>
      <c r="DM29" s="25">
        <v>2243.6540199999999</v>
      </c>
      <c r="DN29" s="25">
        <v>0</v>
      </c>
      <c r="DO29" s="25">
        <v>0</v>
      </c>
      <c r="DP29" s="25">
        <v>0</v>
      </c>
      <c r="DQ29" s="25">
        <v>0</v>
      </c>
      <c r="DR29" s="25">
        <v>0</v>
      </c>
      <c r="DS29" s="25">
        <v>0</v>
      </c>
      <c r="DT29" s="25">
        <v>0</v>
      </c>
      <c r="DU29" s="25">
        <v>0</v>
      </c>
      <c r="DV29" s="25">
        <v>0</v>
      </c>
      <c r="DW29" s="25">
        <v>0</v>
      </c>
      <c r="DX29" s="25">
        <v>0</v>
      </c>
      <c r="DY29" s="25">
        <v>0</v>
      </c>
      <c r="DZ29" s="25">
        <v>0</v>
      </c>
      <c r="EA29" s="25">
        <v>0</v>
      </c>
      <c r="EB29" s="25">
        <v>0</v>
      </c>
      <c r="EC29" s="25">
        <v>0</v>
      </c>
      <c r="ED29" s="25">
        <v>0</v>
      </c>
      <c r="EE29" s="25">
        <v>0</v>
      </c>
      <c r="EF29" s="25">
        <v>0</v>
      </c>
      <c r="EG29" s="25">
        <v>0</v>
      </c>
      <c r="EH29" s="25">
        <v>0</v>
      </c>
      <c r="EI29" s="25">
        <v>0</v>
      </c>
      <c r="EJ29" s="25">
        <v>0</v>
      </c>
      <c r="EK29" s="25">
        <v>0</v>
      </c>
      <c r="EL29" s="25">
        <v>0</v>
      </c>
      <c r="EM29" s="25">
        <v>0</v>
      </c>
      <c r="EN29" s="25">
        <v>0</v>
      </c>
      <c r="EO29" s="25">
        <v>0</v>
      </c>
      <c r="EP29" s="25">
        <v>0</v>
      </c>
      <c r="EQ29" s="25">
        <v>0</v>
      </c>
      <c r="ER29" s="25">
        <v>0</v>
      </c>
      <c r="ES29" s="25">
        <v>0</v>
      </c>
      <c r="ET29" s="25">
        <v>0</v>
      </c>
      <c r="EU29" s="25">
        <v>0</v>
      </c>
      <c r="EV29" s="25">
        <v>0</v>
      </c>
      <c r="EW29" s="25">
        <v>0</v>
      </c>
      <c r="EX29" s="25">
        <v>0</v>
      </c>
      <c r="EY29" s="25">
        <v>0</v>
      </c>
      <c r="EZ29" s="25">
        <v>0</v>
      </c>
      <c r="FA29" s="25">
        <v>0</v>
      </c>
      <c r="FB29" s="25">
        <v>0</v>
      </c>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143"/>
      <c r="GD29" s="113"/>
      <c r="GE29" s="198">
        <f t="shared" si="52"/>
        <v>0</v>
      </c>
      <c r="GF29" s="113"/>
      <c r="GG29" s="113"/>
      <c r="GH29" s="113"/>
    </row>
    <row r="30" spans="1:190" s="64" customFormat="1" x14ac:dyDescent="0.2">
      <c r="A30" s="19"/>
      <c r="B30" s="93" t="s">
        <v>161</v>
      </c>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v>0</v>
      </c>
      <c r="AN30" s="18">
        <v>0</v>
      </c>
      <c r="AO30" s="18">
        <v>0</v>
      </c>
      <c r="AP30" s="18">
        <v>0</v>
      </c>
      <c r="AQ30" s="18">
        <v>0</v>
      </c>
      <c r="AR30" s="18">
        <v>0</v>
      </c>
      <c r="AS30" s="18">
        <v>0</v>
      </c>
      <c r="AT30" s="18">
        <v>0</v>
      </c>
      <c r="AU30" s="18">
        <v>0</v>
      </c>
      <c r="AV30" s="18">
        <v>0</v>
      </c>
      <c r="AW30" s="18">
        <v>0</v>
      </c>
      <c r="AX30" s="18">
        <v>0</v>
      </c>
      <c r="AY30" s="18">
        <v>0</v>
      </c>
      <c r="AZ30" s="18">
        <v>0</v>
      </c>
      <c r="BA30" s="18">
        <v>0</v>
      </c>
      <c r="BB30" s="18">
        <v>0</v>
      </c>
      <c r="BC30" s="18">
        <v>0</v>
      </c>
      <c r="BD30" s="18">
        <v>0</v>
      </c>
      <c r="BE30" s="18">
        <v>0</v>
      </c>
      <c r="BF30" s="18">
        <v>0</v>
      </c>
      <c r="BG30" s="18">
        <v>0</v>
      </c>
      <c r="BH30" s="18">
        <v>0</v>
      </c>
      <c r="BI30" s="18">
        <v>0</v>
      </c>
      <c r="BJ30" s="18">
        <v>0</v>
      </c>
      <c r="BK30" s="18">
        <v>0</v>
      </c>
      <c r="BL30" s="18">
        <v>0</v>
      </c>
      <c r="BM30" s="18">
        <v>0</v>
      </c>
      <c r="BN30" s="18">
        <v>0</v>
      </c>
      <c r="BO30" s="18">
        <v>0</v>
      </c>
      <c r="BP30" s="18">
        <v>0</v>
      </c>
      <c r="BQ30" s="18">
        <v>0</v>
      </c>
      <c r="BR30" s="18">
        <v>0</v>
      </c>
      <c r="BS30" s="18">
        <v>0</v>
      </c>
      <c r="BT30" s="18">
        <v>0</v>
      </c>
      <c r="BU30" s="18">
        <v>0</v>
      </c>
      <c r="BV30" s="18">
        <v>0</v>
      </c>
      <c r="BW30" s="18">
        <v>0</v>
      </c>
      <c r="BX30" s="18">
        <v>0</v>
      </c>
      <c r="BY30" s="18">
        <v>0</v>
      </c>
      <c r="BZ30" s="18">
        <v>0</v>
      </c>
      <c r="CA30" s="18">
        <v>0</v>
      </c>
      <c r="CB30" s="18">
        <v>0</v>
      </c>
      <c r="CC30" s="18">
        <v>0</v>
      </c>
      <c r="CD30" s="18">
        <v>0</v>
      </c>
      <c r="CE30" s="18">
        <v>0</v>
      </c>
      <c r="CF30" s="18">
        <v>0</v>
      </c>
      <c r="CG30" s="18">
        <v>0</v>
      </c>
      <c r="CH30" s="18">
        <v>0</v>
      </c>
      <c r="CI30" s="18">
        <v>0</v>
      </c>
      <c r="CJ30" s="18">
        <v>0</v>
      </c>
      <c r="CK30" s="18">
        <v>0</v>
      </c>
      <c r="CL30" s="18">
        <v>0</v>
      </c>
      <c r="CM30" s="18">
        <v>0</v>
      </c>
      <c r="CN30" s="18">
        <v>0</v>
      </c>
      <c r="CO30" s="18">
        <v>0</v>
      </c>
      <c r="CP30" s="18">
        <v>0</v>
      </c>
      <c r="CQ30" s="18">
        <v>0</v>
      </c>
      <c r="CR30" s="18">
        <v>0</v>
      </c>
      <c r="CS30" s="18">
        <v>0</v>
      </c>
      <c r="CT30" s="18">
        <v>0</v>
      </c>
      <c r="CU30" s="18">
        <v>0</v>
      </c>
      <c r="CV30" s="18">
        <v>0</v>
      </c>
      <c r="CW30" s="18">
        <v>0</v>
      </c>
      <c r="CX30" s="18">
        <v>0</v>
      </c>
      <c r="CY30" s="18">
        <v>0</v>
      </c>
      <c r="CZ30" s="18">
        <v>0</v>
      </c>
      <c r="DA30" s="18">
        <v>0</v>
      </c>
      <c r="DB30" s="18">
        <v>0</v>
      </c>
      <c r="DC30" s="18">
        <v>0</v>
      </c>
      <c r="DD30" s="18">
        <v>0</v>
      </c>
      <c r="DE30" s="18">
        <v>0</v>
      </c>
      <c r="DF30" s="18">
        <v>0</v>
      </c>
      <c r="DG30" s="18">
        <v>0</v>
      </c>
      <c r="DH30" s="18">
        <v>0</v>
      </c>
      <c r="DI30" s="18">
        <v>0</v>
      </c>
      <c r="DJ30" s="18">
        <v>0</v>
      </c>
      <c r="DK30" s="18">
        <v>0</v>
      </c>
      <c r="DL30" s="18">
        <v>0</v>
      </c>
      <c r="DM30" s="18">
        <v>0</v>
      </c>
      <c r="DN30" s="18">
        <v>2232.1637099999998</v>
      </c>
      <c r="DO30" s="18">
        <v>2162.2024700000002</v>
      </c>
      <c r="DP30" s="18">
        <v>2248.3325</v>
      </c>
      <c r="DQ30" s="18">
        <v>2181.86294</v>
      </c>
      <c r="DR30" s="18">
        <v>2231.4791099999998</v>
      </c>
      <c r="DS30" s="18">
        <v>2133.7739100000003</v>
      </c>
      <c r="DT30" s="18">
        <v>1939.6102700000001</v>
      </c>
      <c r="DU30" s="18">
        <v>2113.99514</v>
      </c>
      <c r="DV30" s="18">
        <v>2020.3279199999999</v>
      </c>
      <c r="DW30" s="18">
        <v>2081.0933</v>
      </c>
      <c r="DX30" s="18">
        <v>1989.8680300000001</v>
      </c>
      <c r="DY30" s="18">
        <v>2031.8503500000002</v>
      </c>
      <c r="DZ30" s="18">
        <v>2042.3484699999999</v>
      </c>
      <c r="EA30" s="18">
        <v>1965.7777000000001</v>
      </c>
      <c r="EB30" s="18">
        <v>2074.4308799999999</v>
      </c>
      <c r="EC30" s="18">
        <v>1999.9625099999998</v>
      </c>
      <c r="ED30" s="18">
        <v>2119.0350400000002</v>
      </c>
      <c r="EE30" s="18">
        <v>2078.5676699999999</v>
      </c>
      <c r="EF30" s="18">
        <v>1848.6110900000001</v>
      </c>
      <c r="EG30" s="18">
        <v>2041.2982</v>
      </c>
      <c r="EH30" s="18">
        <v>2001.59995</v>
      </c>
      <c r="EI30" s="18">
        <v>2034.30233</v>
      </c>
      <c r="EJ30" s="18">
        <v>1966.6977000000002</v>
      </c>
      <c r="EK30" s="18">
        <v>2052.0319300000001</v>
      </c>
      <c r="EL30" s="18">
        <v>2063.6206699999998</v>
      </c>
      <c r="EM30" s="18">
        <v>1960.6635200000001</v>
      </c>
      <c r="EN30" s="18">
        <v>2061.1149100000002</v>
      </c>
      <c r="EO30" s="18">
        <v>2038.22549</v>
      </c>
      <c r="EP30" s="18">
        <v>2115.5050899999997</v>
      </c>
      <c r="EQ30" s="18">
        <v>2089.8541299999997</v>
      </c>
      <c r="ER30" s="18">
        <v>1896.7027</v>
      </c>
      <c r="ES30" s="18">
        <v>2111.0097599999999</v>
      </c>
      <c r="ET30" s="18">
        <v>2078.6440900000002</v>
      </c>
      <c r="EU30" s="18">
        <v>2225.8697299999999</v>
      </c>
      <c r="EV30" s="18">
        <v>2109.7379699999997</v>
      </c>
      <c r="EW30" s="18">
        <v>2182.8384500000002</v>
      </c>
      <c r="EX30" s="18">
        <v>0</v>
      </c>
      <c r="EY30" s="18">
        <v>0</v>
      </c>
      <c r="EZ30" s="18">
        <v>0</v>
      </c>
      <c r="FA30" s="18">
        <v>0</v>
      </c>
      <c r="FB30" s="18">
        <v>0</v>
      </c>
      <c r="FC30" s="18"/>
      <c r="FD30" s="18"/>
      <c r="FE30" s="18"/>
      <c r="FF30" s="18"/>
      <c r="FG30" s="18"/>
      <c r="FH30" s="18"/>
      <c r="FI30" s="18"/>
      <c r="FJ30" s="18"/>
      <c r="FK30" s="18"/>
      <c r="FL30" s="18"/>
      <c r="FM30" s="18"/>
      <c r="FN30" s="18"/>
      <c r="FO30" s="18"/>
      <c r="FP30" s="18"/>
      <c r="FQ30" s="18"/>
      <c r="FR30" s="18"/>
      <c r="FS30" s="18"/>
      <c r="FT30" s="18"/>
      <c r="FU30" s="18"/>
      <c r="FV30" s="18"/>
      <c r="FW30" s="18"/>
      <c r="FX30" s="18"/>
      <c r="FY30" s="18"/>
      <c r="FZ30" s="18"/>
      <c r="GA30" s="18"/>
      <c r="GB30" s="18"/>
      <c r="GC30" s="143"/>
      <c r="GD30" s="113"/>
      <c r="GE30" s="198">
        <f t="shared" si="52"/>
        <v>0</v>
      </c>
      <c r="GF30" s="113"/>
      <c r="GG30" s="113"/>
      <c r="GH30" s="113"/>
    </row>
    <row r="31" spans="1:190" s="64" customFormat="1" x14ac:dyDescent="0.2">
      <c r="A31" s="19"/>
      <c r="B31" s="212" t="s">
        <v>225</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v>388.75028999999989</v>
      </c>
      <c r="AN31" s="18">
        <v>370.69851</v>
      </c>
      <c r="AO31" s="18">
        <v>399.88573000000002</v>
      </c>
      <c r="AP31" s="18">
        <v>339.99365</v>
      </c>
      <c r="AQ31" s="18">
        <v>398.62103999999994</v>
      </c>
      <c r="AR31" s="18">
        <v>370.12414999999999</v>
      </c>
      <c r="AS31" s="18">
        <v>393.45656000000008</v>
      </c>
      <c r="AT31" s="18">
        <v>396.55681999999985</v>
      </c>
      <c r="AU31" s="18">
        <v>296.13714000000004</v>
      </c>
      <c r="AV31" s="18">
        <v>410.57482999999996</v>
      </c>
      <c r="AW31" s="18">
        <v>344.09868000000006</v>
      </c>
      <c r="AX31" s="18">
        <v>313.65552999999994</v>
      </c>
      <c r="AY31" s="18">
        <v>362.49599000000001</v>
      </c>
      <c r="AZ31" s="18">
        <v>242.98609000000002</v>
      </c>
      <c r="BA31" s="18">
        <v>305.71502000000004</v>
      </c>
      <c r="BB31" s="18">
        <v>388.91746999999998</v>
      </c>
      <c r="BC31" s="18">
        <v>376.31625000000003</v>
      </c>
      <c r="BD31" s="18">
        <v>353.59057000000007</v>
      </c>
      <c r="BE31" s="18">
        <v>392.9923</v>
      </c>
      <c r="BF31" s="18">
        <v>378.1899600000001</v>
      </c>
      <c r="BG31" s="18">
        <v>443.22592000000003</v>
      </c>
      <c r="BH31" s="18">
        <v>353.60985999999997</v>
      </c>
      <c r="BI31" s="18">
        <v>389.35027000000002</v>
      </c>
      <c r="BJ31" s="18">
        <v>428.34463</v>
      </c>
      <c r="BK31" s="18">
        <v>390.90372999999988</v>
      </c>
      <c r="BL31" s="18">
        <v>379.75690999999995</v>
      </c>
      <c r="BM31" s="18">
        <v>390.64919000000003</v>
      </c>
      <c r="BN31" s="18">
        <v>325.05306000000002</v>
      </c>
      <c r="BO31" s="18">
        <v>339.24781000000024</v>
      </c>
      <c r="BP31" s="18">
        <v>373.41348999999997</v>
      </c>
      <c r="BQ31" s="18">
        <v>428.67205999999993</v>
      </c>
      <c r="BR31" s="18">
        <v>384.82936999999987</v>
      </c>
      <c r="BS31" s="18">
        <v>399.3623</v>
      </c>
      <c r="BT31" s="18">
        <v>403.07091000000003</v>
      </c>
      <c r="BU31" s="18">
        <v>409.69804999999997</v>
      </c>
      <c r="BV31" s="18">
        <v>432.30402999999978</v>
      </c>
      <c r="BW31" s="18">
        <v>405.58240999999981</v>
      </c>
      <c r="BX31" s="18">
        <v>368.78780999999998</v>
      </c>
      <c r="BY31" s="18">
        <v>399.30754000000002</v>
      </c>
      <c r="BZ31" s="18">
        <v>376.56706000000008</v>
      </c>
      <c r="CA31" s="18">
        <v>396.01971000000009</v>
      </c>
      <c r="CB31" s="18">
        <v>358.69060000000002</v>
      </c>
      <c r="CC31" s="18">
        <v>406.54619000000002</v>
      </c>
      <c r="CD31" s="18">
        <v>372.09894999999995</v>
      </c>
      <c r="CE31" s="18">
        <v>372.6356799999997</v>
      </c>
      <c r="CF31" s="18">
        <v>296.16075999999998</v>
      </c>
      <c r="CG31" s="18">
        <v>415.39732000000009</v>
      </c>
      <c r="CH31" s="18">
        <v>398.27557000000007</v>
      </c>
      <c r="CI31" s="18">
        <v>389.3983300000001</v>
      </c>
      <c r="CJ31" s="18">
        <v>306.7715</v>
      </c>
      <c r="CK31" s="18">
        <v>370.23314999999997</v>
      </c>
      <c r="CL31" s="18">
        <v>357.08603000000005</v>
      </c>
      <c r="CM31" s="18">
        <v>403.01541000000003</v>
      </c>
      <c r="CN31" s="18">
        <v>389.18813</v>
      </c>
      <c r="CO31" s="18">
        <v>394.96033</v>
      </c>
      <c r="CP31" s="18">
        <v>424.60813999999999</v>
      </c>
      <c r="CQ31" s="18">
        <v>421.21686</v>
      </c>
      <c r="CR31" s="18">
        <v>427.07880999999992</v>
      </c>
      <c r="CS31" s="18">
        <v>445.22742000000005</v>
      </c>
      <c r="CT31" s="18">
        <v>505.98381999999992</v>
      </c>
      <c r="CU31" s="18">
        <v>513.15901999999994</v>
      </c>
      <c r="CV31" s="18">
        <v>396.38763999999998</v>
      </c>
      <c r="CW31" s="18">
        <v>480.63416000000001</v>
      </c>
      <c r="CX31" s="18">
        <v>426.08816999999993</v>
      </c>
      <c r="CY31" s="18">
        <v>446.48553000000004</v>
      </c>
      <c r="CZ31" s="18">
        <v>349.14357000000001</v>
      </c>
      <c r="DA31" s="18">
        <v>419.13156000000004</v>
      </c>
      <c r="DB31" s="18">
        <v>437.90022000000005</v>
      </c>
      <c r="DC31" s="18">
        <v>410.47188</v>
      </c>
      <c r="DD31" s="18">
        <v>444.60083000000003</v>
      </c>
      <c r="DE31" s="18">
        <v>436.60062000000005</v>
      </c>
      <c r="DF31" s="18">
        <v>437.14897999999999</v>
      </c>
      <c r="DG31" s="18">
        <v>451.18639000000002</v>
      </c>
      <c r="DH31" s="18">
        <v>426.98418999999996</v>
      </c>
      <c r="DI31" s="18">
        <v>452.96974000000006</v>
      </c>
      <c r="DJ31" s="18">
        <v>392.75133000000005</v>
      </c>
      <c r="DK31" s="18">
        <v>380.60586999999998</v>
      </c>
      <c r="DL31" s="18">
        <v>345.44089000000002</v>
      </c>
      <c r="DM31" s="18">
        <v>333.22307999999998</v>
      </c>
      <c r="DN31" s="18">
        <v>361.08546999999999</v>
      </c>
      <c r="DO31" s="18">
        <v>362.29807999999997</v>
      </c>
      <c r="DP31" s="18">
        <v>350.12347999999997</v>
      </c>
      <c r="DQ31" s="18">
        <v>451.42304000000001</v>
      </c>
      <c r="DR31" s="18">
        <v>487.41967999999991</v>
      </c>
      <c r="DS31" s="18">
        <v>395.76283999999998</v>
      </c>
      <c r="DT31" s="18">
        <v>341.52607</v>
      </c>
      <c r="DU31" s="18">
        <v>343.59906000000007</v>
      </c>
      <c r="DV31" s="18">
        <v>344.24492000000004</v>
      </c>
      <c r="DW31" s="18">
        <v>324.85184000000004</v>
      </c>
      <c r="DX31" s="18">
        <v>362.73305000000005</v>
      </c>
      <c r="DY31" s="18">
        <v>361.98761999999999</v>
      </c>
      <c r="DZ31" s="18">
        <v>347.74360999999999</v>
      </c>
      <c r="EA31" s="18">
        <v>332.90800999999993</v>
      </c>
      <c r="EB31" s="18">
        <v>347.58802000000003</v>
      </c>
      <c r="EC31" s="18">
        <v>365.22912000000002</v>
      </c>
      <c r="ED31" s="18">
        <v>372.95291000000003</v>
      </c>
      <c r="EE31" s="18">
        <v>349.41941999999995</v>
      </c>
      <c r="EF31" s="18">
        <v>285.86768999999993</v>
      </c>
      <c r="EG31" s="18">
        <v>379.21181000000001</v>
      </c>
      <c r="EH31" s="18">
        <v>382.71568999999994</v>
      </c>
      <c r="EI31" s="18">
        <v>361.54136</v>
      </c>
      <c r="EJ31" s="18">
        <v>351.38744999999994</v>
      </c>
      <c r="EK31" s="18">
        <v>359.82172999999989</v>
      </c>
      <c r="EL31" s="18">
        <v>368.42083999999994</v>
      </c>
      <c r="EM31" s="18">
        <v>346.36858000000007</v>
      </c>
      <c r="EN31" s="18">
        <v>395.29057999999998</v>
      </c>
      <c r="EO31" s="18">
        <v>405.65845000000007</v>
      </c>
      <c r="EP31" s="18">
        <v>368.79105000000004</v>
      </c>
      <c r="EQ31" s="18">
        <v>363.33703000000003</v>
      </c>
      <c r="ER31" s="18">
        <v>325.57351</v>
      </c>
      <c r="ES31" s="18">
        <v>355.24735999999996</v>
      </c>
      <c r="ET31" s="18">
        <v>336.80351000000002</v>
      </c>
      <c r="EU31" s="18">
        <v>358.79554999999999</v>
      </c>
      <c r="EV31" s="18">
        <v>305.16378000000003</v>
      </c>
      <c r="EW31" s="18">
        <v>355.55775</v>
      </c>
      <c r="EX31" s="18">
        <v>346.70582999999993</v>
      </c>
      <c r="EY31" s="18">
        <v>346.01519999999999</v>
      </c>
      <c r="EZ31" s="18">
        <v>347.36004000000003</v>
      </c>
      <c r="FA31" s="18">
        <v>198.95833999999996</v>
      </c>
      <c r="FB31" s="18">
        <v>199.49198999999999</v>
      </c>
      <c r="FC31" s="18">
        <v>327.86632999999995</v>
      </c>
      <c r="FD31" s="18">
        <v>304.21865000000003</v>
      </c>
      <c r="FE31" s="18">
        <v>314.29055000000005</v>
      </c>
      <c r="FF31" s="18">
        <v>72.706210000000013</v>
      </c>
      <c r="FG31" s="18">
        <v>40.307650000000002</v>
      </c>
      <c r="FH31" s="18">
        <v>291.21958999999998</v>
      </c>
      <c r="FI31" s="18">
        <v>336.90810999999997</v>
      </c>
      <c r="FJ31" s="18">
        <v>347.16795000000002</v>
      </c>
      <c r="FK31" s="18">
        <v>347.38067000000001</v>
      </c>
      <c r="FL31" s="18">
        <v>329.61311999999998</v>
      </c>
      <c r="FM31" s="18">
        <v>423.11196999999999</v>
      </c>
      <c r="FN31" s="18">
        <v>398.02736999999996</v>
      </c>
      <c r="FO31" s="18">
        <v>347.90133000000009</v>
      </c>
      <c r="FP31" s="18">
        <v>315.24482000000006</v>
      </c>
      <c r="FQ31" s="18">
        <v>357.34769999999997</v>
      </c>
      <c r="FR31" s="18">
        <v>343.45976999999999</v>
      </c>
      <c r="FS31" s="18">
        <v>344.90285000000006</v>
      </c>
      <c r="FT31" s="18">
        <v>298.38826999999998</v>
      </c>
      <c r="FU31" s="18">
        <v>354.48220999999995</v>
      </c>
      <c r="FV31" s="18">
        <v>363.68632000000002</v>
      </c>
      <c r="FW31" s="18">
        <v>369.48446999999999</v>
      </c>
      <c r="FX31" s="18">
        <v>420.56021999999996</v>
      </c>
      <c r="FY31" s="18">
        <v>357.60921999999999</v>
      </c>
      <c r="FZ31" s="18">
        <v>297.51354999999995</v>
      </c>
      <c r="GA31" s="18">
        <v>390.07706999999999</v>
      </c>
      <c r="GB31" s="18">
        <v>379.94605999999999</v>
      </c>
      <c r="GC31" s="143">
        <f t="shared" si="58"/>
        <v>49374.849830000028</v>
      </c>
      <c r="GD31" s="113">
        <v>49374.849829999999</v>
      </c>
      <c r="GE31" s="198">
        <f t="shared" si="52"/>
        <v>0</v>
      </c>
      <c r="GF31" s="113"/>
      <c r="GG31" s="113"/>
      <c r="GH31" s="113"/>
    </row>
    <row r="32" spans="1:190" s="64" customFormat="1" x14ac:dyDescent="0.2">
      <c r="A32" s="19"/>
      <c r="B32" s="99" t="s">
        <v>226</v>
      </c>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v>8.884000000000011</v>
      </c>
      <c r="AN32" s="18">
        <v>9.641</v>
      </c>
      <c r="AO32" s="18">
        <v>8.5380000000000074</v>
      </c>
      <c r="AP32" s="18">
        <v>9.4610000000000039</v>
      </c>
      <c r="AQ32" s="18">
        <v>9.7800000000000065</v>
      </c>
      <c r="AR32" s="18">
        <v>8.94</v>
      </c>
      <c r="AS32" s="18">
        <v>9.9930100000000017</v>
      </c>
      <c r="AT32" s="18">
        <v>9.7880000000000038</v>
      </c>
      <c r="AU32" s="18">
        <v>4.8190000000000017</v>
      </c>
      <c r="AV32" s="18">
        <v>9.4290000000000003</v>
      </c>
      <c r="AW32" s="18">
        <v>9.7919999999999963</v>
      </c>
      <c r="AX32" s="18">
        <v>10.161</v>
      </c>
      <c r="AY32" s="18">
        <v>8.0850000000000009</v>
      </c>
      <c r="AZ32" s="18">
        <v>9.859</v>
      </c>
      <c r="BA32" s="18">
        <v>9.8160000000000007</v>
      </c>
      <c r="BB32" s="18">
        <v>10.450999999999997</v>
      </c>
      <c r="BC32" s="18">
        <v>9.6039999999999992</v>
      </c>
      <c r="BD32" s="18">
        <v>10.542999999999999</v>
      </c>
      <c r="BE32" s="18">
        <v>10.152889999999999</v>
      </c>
      <c r="BF32" s="18">
        <v>3.7959599999999973</v>
      </c>
      <c r="BG32" s="18">
        <v>9.743039999999997</v>
      </c>
      <c r="BH32" s="18">
        <v>10.710650000000001</v>
      </c>
      <c r="BI32" s="18">
        <v>10.165330000000006</v>
      </c>
      <c r="BJ32" s="18">
        <v>9.1852399999999985</v>
      </c>
      <c r="BK32" s="18">
        <v>11.334290000000001</v>
      </c>
      <c r="BL32" s="18">
        <v>4.8939399999999988</v>
      </c>
      <c r="BM32" s="18">
        <v>2.2871199999999998</v>
      </c>
      <c r="BN32" s="18">
        <v>9.541599999999999</v>
      </c>
      <c r="BO32" s="18">
        <v>12.455817000000003</v>
      </c>
      <c r="BP32" s="18">
        <v>12.893070000000003</v>
      </c>
      <c r="BQ32" s="18">
        <v>12.376970000000009</v>
      </c>
      <c r="BR32" s="18">
        <v>10.528790000000001</v>
      </c>
      <c r="BS32" s="18">
        <v>12.710919000000006</v>
      </c>
      <c r="BT32" s="18">
        <v>12.634340000000007</v>
      </c>
      <c r="BU32" s="18">
        <v>13.449499999999997</v>
      </c>
      <c r="BV32" s="18">
        <v>7.3946999999999967</v>
      </c>
      <c r="BW32" s="18">
        <v>10.529659999999996</v>
      </c>
      <c r="BX32" s="18">
        <v>8.5816800000000004</v>
      </c>
      <c r="BY32" s="18">
        <v>8.7979199999999977</v>
      </c>
      <c r="BZ32" s="18">
        <v>-6.9702600000000023</v>
      </c>
      <c r="CA32" s="18">
        <v>10.529299999999999</v>
      </c>
      <c r="CB32" s="18">
        <v>9.455169999999999</v>
      </c>
      <c r="CC32" s="18">
        <v>9.5231700000000021</v>
      </c>
      <c r="CD32" s="18">
        <v>10.334179999999993</v>
      </c>
      <c r="CE32" s="18">
        <v>9.1802700000000002</v>
      </c>
      <c r="CF32" s="18">
        <v>7.7118399999999969</v>
      </c>
      <c r="CG32" s="18">
        <v>10.363759999999999</v>
      </c>
      <c r="CH32" s="18">
        <v>9.4125400000000017</v>
      </c>
      <c r="CI32" s="18">
        <v>9.1648499999999942</v>
      </c>
      <c r="CJ32" s="18">
        <v>8.8036200000000022</v>
      </c>
      <c r="CK32" s="18">
        <v>9.0187899999999974</v>
      </c>
      <c r="CL32" s="18">
        <v>6.1754599999999993</v>
      </c>
      <c r="CM32" s="18">
        <v>10.132729999999999</v>
      </c>
      <c r="CN32" s="18">
        <v>9.0183399999999967</v>
      </c>
      <c r="CO32" s="18">
        <v>9.6038199999999954</v>
      </c>
      <c r="CP32" s="18">
        <v>10.204379999999993</v>
      </c>
      <c r="CQ32" s="18">
        <v>10.33062</v>
      </c>
      <c r="CR32" s="18">
        <v>3.7507000000000006</v>
      </c>
      <c r="CS32" s="18">
        <v>9.8221700000000016</v>
      </c>
      <c r="CT32" s="18">
        <v>8.2214900000000011</v>
      </c>
      <c r="CU32" s="18">
        <v>10.157290000000001</v>
      </c>
      <c r="CV32" s="18">
        <v>9.8084399999999992</v>
      </c>
      <c r="CW32" s="18">
        <v>10.02618</v>
      </c>
      <c r="CX32" s="18">
        <v>9.4674599999999991</v>
      </c>
      <c r="CY32" s="18">
        <v>8.6602300000000003</v>
      </c>
      <c r="CZ32" s="18">
        <v>8.8921600000000005</v>
      </c>
      <c r="DA32" s="18">
        <v>7.6377400000000017</v>
      </c>
      <c r="DB32" s="18">
        <v>8.7755499999999991</v>
      </c>
      <c r="DC32" s="18">
        <v>8.3517099999999989</v>
      </c>
      <c r="DD32" s="18">
        <v>8.7674200000000013</v>
      </c>
      <c r="DE32" s="18">
        <v>7.7306800000000004</v>
      </c>
      <c r="DF32" s="18">
        <v>7.6657000000000046</v>
      </c>
      <c r="DG32" s="18">
        <v>4.0580299999999987</v>
      </c>
      <c r="DH32" s="18">
        <v>5.3100000000000022E-3</v>
      </c>
      <c r="DI32" s="18">
        <v>-2.680000000000007E-3</v>
      </c>
      <c r="DJ32" s="18">
        <v>7.1275499999999994</v>
      </c>
      <c r="DK32" s="18">
        <v>7.3973399999999998</v>
      </c>
      <c r="DL32" s="18">
        <v>5.2388100000000017</v>
      </c>
      <c r="DM32" s="18">
        <v>8.2769999999999996E-2</v>
      </c>
      <c r="DN32" s="18">
        <v>7.937940000000002</v>
      </c>
      <c r="DO32" s="18">
        <v>8.3334799999999998</v>
      </c>
      <c r="DP32" s="18">
        <v>9.668059999999997</v>
      </c>
      <c r="DQ32" s="18">
        <v>7.9657699999999965</v>
      </c>
      <c r="DR32" s="18">
        <v>8.8348200000000006</v>
      </c>
      <c r="DS32" s="18">
        <v>8.0382200000000008</v>
      </c>
      <c r="DT32" s="18">
        <v>8.245569999999999</v>
      </c>
      <c r="DU32" s="18">
        <v>6.8875000000000037</v>
      </c>
      <c r="DV32" s="18">
        <v>7.7988500000000025</v>
      </c>
      <c r="DW32" s="18">
        <v>7.8338899999999994</v>
      </c>
      <c r="DX32" s="18">
        <v>7.989600000000002</v>
      </c>
      <c r="DY32" s="18">
        <v>7.566139999999999</v>
      </c>
      <c r="DZ32" s="18">
        <v>8.8268199999999997</v>
      </c>
      <c r="EA32" s="18">
        <v>-0.89367999999999936</v>
      </c>
      <c r="EB32" s="18">
        <v>1.7789200000000001</v>
      </c>
      <c r="EC32" s="18">
        <v>3.1809000000000007</v>
      </c>
      <c r="ED32" s="18">
        <v>-0.35052</v>
      </c>
      <c r="EE32" s="18">
        <v>2.7907199999999999</v>
      </c>
      <c r="EF32" s="18">
        <v>9.2577900000000017</v>
      </c>
      <c r="EG32" s="18">
        <v>9.0435700000000008</v>
      </c>
      <c r="EH32" s="18">
        <v>6.9328600000000007</v>
      </c>
      <c r="EI32" s="18">
        <v>9.2971699999999977</v>
      </c>
      <c r="EJ32" s="18">
        <v>8.4602799999999991</v>
      </c>
      <c r="EK32" s="18">
        <v>8.28355</v>
      </c>
      <c r="EL32" s="18">
        <v>10.852459999999999</v>
      </c>
      <c r="EM32" s="18">
        <v>8.8078400000000006</v>
      </c>
      <c r="EN32" s="18">
        <v>7.6994299999999996</v>
      </c>
      <c r="EO32" s="18">
        <v>9.9691900000000011</v>
      </c>
      <c r="EP32" s="18">
        <v>9.9956599999999991</v>
      </c>
      <c r="EQ32" s="18">
        <v>9.5372599999999998</v>
      </c>
      <c r="ER32" s="18">
        <v>9.0503000000000018</v>
      </c>
      <c r="ES32" s="18">
        <v>10.857899999999997</v>
      </c>
      <c r="ET32" s="18">
        <v>9.8528499999999983</v>
      </c>
      <c r="EU32" s="18">
        <v>10.44093</v>
      </c>
      <c r="EV32" s="18">
        <v>10.559569999999997</v>
      </c>
      <c r="EW32" s="18">
        <v>9.3458600000000001</v>
      </c>
      <c r="EX32" s="18">
        <v>9.3713900000000017</v>
      </c>
      <c r="EY32" s="18">
        <v>9.0132700000000003</v>
      </c>
      <c r="EZ32" s="18">
        <v>10.216410000000002</v>
      </c>
      <c r="FA32" s="18">
        <v>9.0379900000000024</v>
      </c>
      <c r="FB32" s="18">
        <v>9.3562900000000031</v>
      </c>
      <c r="FC32" s="18">
        <v>8.6623600000000014</v>
      </c>
      <c r="FD32" s="18">
        <v>8.8828699999999987</v>
      </c>
      <c r="FE32" s="18">
        <v>9.9490999999999978</v>
      </c>
      <c r="FF32" s="18">
        <v>5.2328100000000024</v>
      </c>
      <c r="FG32" s="18">
        <v>5.6675600000000008</v>
      </c>
      <c r="FH32" s="18">
        <v>7.6739800000000002</v>
      </c>
      <c r="FI32" s="18">
        <v>9.0051099999999966</v>
      </c>
      <c r="FJ32" s="18">
        <v>8.5383800000000001</v>
      </c>
      <c r="FK32" s="18">
        <v>7.4946300000000008</v>
      </c>
      <c r="FL32" s="18">
        <v>8.4685500000000005</v>
      </c>
      <c r="FM32" s="18">
        <v>8.2510000000000012</v>
      </c>
      <c r="FN32" s="18">
        <v>10.885450000000001</v>
      </c>
      <c r="FO32" s="18">
        <v>10.175930000000005</v>
      </c>
      <c r="FP32" s="18">
        <v>3.6881399999999993</v>
      </c>
      <c r="FQ32" s="18">
        <v>0.97732000000000008</v>
      </c>
      <c r="FR32" s="18">
        <v>0.97597999999999974</v>
      </c>
      <c r="FS32" s="18">
        <v>10.032449999999997</v>
      </c>
      <c r="FT32" s="18">
        <v>8.0324899999999992</v>
      </c>
      <c r="FU32" s="18">
        <v>9.1573999999999973</v>
      </c>
      <c r="FV32" s="18">
        <v>9.7239499999999985</v>
      </c>
      <c r="FW32" s="18">
        <v>10.18913</v>
      </c>
      <c r="FX32" s="18">
        <v>9.4824199999999976</v>
      </c>
      <c r="FY32" s="18">
        <v>6.7447199999999992</v>
      </c>
      <c r="FZ32" s="18">
        <v>8.6105499999999999</v>
      </c>
      <c r="GA32" s="18">
        <v>8.8661900000000013</v>
      </c>
      <c r="GB32" s="18">
        <v>8.4297399999999989</v>
      </c>
      <c r="GC32" s="143">
        <f t="shared" si="58"/>
        <v>1097.6270860000006</v>
      </c>
      <c r="GD32" s="113">
        <v>1097.627086</v>
      </c>
      <c r="GE32" s="198">
        <f t="shared" si="52"/>
        <v>0</v>
      </c>
      <c r="GF32" s="113"/>
      <c r="GG32" s="113"/>
      <c r="GH32" s="113"/>
    </row>
    <row r="33" spans="1:193" s="64" customFormat="1" x14ac:dyDescent="0.2">
      <c r="A33" s="19"/>
      <c r="B33" s="99" t="s">
        <v>24</v>
      </c>
      <c r="C33" s="18">
        <v>7870.8791219222603</v>
      </c>
      <c r="D33" s="18">
        <v>7061.5671296160199</v>
      </c>
      <c r="E33" s="18">
        <v>7062.2134400000004</v>
      </c>
      <c r="F33" s="18">
        <v>7489.8993300000002</v>
      </c>
      <c r="G33" s="18">
        <v>8021.8524699999998</v>
      </c>
      <c r="H33" s="18">
        <v>7754.5235899999998</v>
      </c>
      <c r="I33" s="18">
        <v>7912.8983120400799</v>
      </c>
      <c r="J33" s="18">
        <v>7678.9302679599195</v>
      </c>
      <c r="K33" s="18">
        <v>7598.7811500000007</v>
      </c>
      <c r="L33" s="18">
        <v>7730.1456100000005</v>
      </c>
      <c r="M33" s="18">
        <v>7639.2035435113803</v>
      </c>
      <c r="N33" s="18">
        <v>8021.56434519094</v>
      </c>
      <c r="O33" s="18">
        <v>7822.3490000000002</v>
      </c>
      <c r="P33" s="18">
        <v>7022.4049999999997</v>
      </c>
      <c r="Q33" s="18">
        <v>7588.0969999999998</v>
      </c>
      <c r="R33" s="18">
        <v>7336.7259999999997</v>
      </c>
      <c r="S33" s="18">
        <v>7303.143</v>
      </c>
      <c r="T33" s="18">
        <v>6922.7719999999999</v>
      </c>
      <c r="U33" s="18">
        <v>7276.0290000000005</v>
      </c>
      <c r="V33" s="18">
        <v>7171.049</v>
      </c>
      <c r="W33" s="18">
        <v>6818.2209999999995</v>
      </c>
      <c r="X33" s="18">
        <v>6950.9120000000003</v>
      </c>
      <c r="Y33" s="18">
        <v>6673.54</v>
      </c>
      <c r="Z33" s="18">
        <v>6838.445428</v>
      </c>
      <c r="AA33" s="18">
        <v>6656.3773700000002</v>
      </c>
      <c r="AB33" s="18">
        <v>5996.32564</v>
      </c>
      <c r="AC33" s="18">
        <v>6650.9960000000001</v>
      </c>
      <c r="AD33" s="18">
        <v>6262.3670000000002</v>
      </c>
      <c r="AE33" s="18">
        <v>6298.9</v>
      </c>
      <c r="AF33" s="18">
        <v>5962.6509999999998</v>
      </c>
      <c r="AG33" s="18">
        <v>6101.076</v>
      </c>
      <c r="AH33" s="18">
        <v>5958.7780000000002</v>
      </c>
      <c r="AI33" s="18">
        <v>5745.0720000000001</v>
      </c>
      <c r="AJ33" s="18">
        <v>5972.6959999999999</v>
      </c>
      <c r="AK33" s="18">
        <v>5807.5630000000001</v>
      </c>
      <c r="AL33" s="18">
        <v>5851.1507599999995</v>
      </c>
      <c r="AM33" s="18">
        <v>5913.3904500000008</v>
      </c>
      <c r="AN33" s="18">
        <v>5241.9991699999991</v>
      </c>
      <c r="AO33" s="18">
        <v>5932.4402900000005</v>
      </c>
      <c r="AP33" s="18">
        <v>5788.78874</v>
      </c>
      <c r="AQ33" s="18">
        <v>5944.2017899999992</v>
      </c>
      <c r="AR33" s="18">
        <v>6026.8032699999994</v>
      </c>
      <c r="AS33" s="18">
        <v>5904.6350000000011</v>
      </c>
      <c r="AT33" s="18">
        <v>5235.7990899999995</v>
      </c>
      <c r="AU33" s="18">
        <v>5103.6563699999997</v>
      </c>
      <c r="AV33" s="18">
        <v>5232.8284400000002</v>
      </c>
      <c r="AW33" s="18">
        <v>4872.4427000000005</v>
      </c>
      <c r="AX33" s="18">
        <v>4380.0563199999997</v>
      </c>
      <c r="AY33" s="18">
        <v>4377.2067900000002</v>
      </c>
      <c r="AZ33" s="18">
        <v>3899.02369</v>
      </c>
      <c r="BA33" s="18">
        <v>4378.39689</v>
      </c>
      <c r="BB33" s="18">
        <v>4232.4773299999988</v>
      </c>
      <c r="BC33" s="18">
        <v>4257.8035299999992</v>
      </c>
      <c r="BD33" s="18">
        <v>4014.57908</v>
      </c>
      <c r="BE33" s="18">
        <v>4134.7454499999994</v>
      </c>
      <c r="BF33" s="18">
        <v>4142.4293499999994</v>
      </c>
      <c r="BG33" s="18">
        <v>4137.9558699999998</v>
      </c>
      <c r="BH33" s="18">
        <v>4255.9227700000001</v>
      </c>
      <c r="BI33" s="18">
        <v>4184.9185100000004</v>
      </c>
      <c r="BJ33" s="18">
        <v>4205.9810399999997</v>
      </c>
      <c r="BK33" s="18">
        <v>4241.9144400000005</v>
      </c>
      <c r="BL33" s="18">
        <v>3878.8936499999995</v>
      </c>
      <c r="BM33" s="18">
        <v>4299.6262900000011</v>
      </c>
      <c r="BN33" s="18">
        <v>4036.7604200000001</v>
      </c>
      <c r="BO33" s="18">
        <v>4205.9290399999991</v>
      </c>
      <c r="BP33" s="18">
        <v>3992.5944199999999</v>
      </c>
      <c r="BQ33" s="18">
        <v>4064.3925999999997</v>
      </c>
      <c r="BR33" s="18">
        <v>4105.3684299999995</v>
      </c>
      <c r="BS33" s="18">
        <v>3904.6149799999998</v>
      </c>
      <c r="BT33" s="18">
        <v>4021.3671900000004</v>
      </c>
      <c r="BU33" s="18">
        <v>3870.1497599999998</v>
      </c>
      <c r="BV33" s="18">
        <v>4115.4819500000003</v>
      </c>
      <c r="BW33" s="18">
        <v>3908.7337600000005</v>
      </c>
      <c r="BX33" s="18">
        <v>3489.3344299999999</v>
      </c>
      <c r="BY33" s="18">
        <v>3778.4822200000008</v>
      </c>
      <c r="BZ33" s="18">
        <v>3826.1318429999997</v>
      </c>
      <c r="CA33" s="18">
        <v>3909.4161099999992</v>
      </c>
      <c r="CB33" s="18">
        <v>3825.7180199999998</v>
      </c>
      <c r="CC33" s="18">
        <v>3887.2467699999997</v>
      </c>
      <c r="CD33" s="18">
        <v>3788.350919999999</v>
      </c>
      <c r="CE33" s="18">
        <v>3615.9893299999999</v>
      </c>
      <c r="CF33" s="18">
        <v>3769.4910599999998</v>
      </c>
      <c r="CG33" s="18">
        <v>3623.0534299999995</v>
      </c>
      <c r="CH33" s="18">
        <v>3708.6591600000002</v>
      </c>
      <c r="CI33" s="18">
        <v>3664.1736399999995</v>
      </c>
      <c r="CJ33" s="18">
        <v>3317.6527099999994</v>
      </c>
      <c r="CK33" s="18">
        <v>3638.2070099999996</v>
      </c>
      <c r="CL33" s="18">
        <v>3526.2811199999996</v>
      </c>
      <c r="CM33" s="18">
        <v>3647.260580000001</v>
      </c>
      <c r="CN33" s="18">
        <v>3519.0781999999995</v>
      </c>
      <c r="CO33" s="18">
        <v>3618.525110000001</v>
      </c>
      <c r="CP33" s="18">
        <v>3644.8964400000004</v>
      </c>
      <c r="CQ33" s="18">
        <v>3483.4687830000007</v>
      </c>
      <c r="CR33" s="18">
        <v>3587.1084499999993</v>
      </c>
      <c r="CS33" s="18">
        <v>3624.4057099999995</v>
      </c>
      <c r="CT33" s="18">
        <v>3687.4946100000006</v>
      </c>
      <c r="CU33" s="18">
        <v>3733.0148499999996</v>
      </c>
      <c r="CV33" s="18">
        <v>3452.7624999999998</v>
      </c>
      <c r="CW33" s="18">
        <v>3709.1669400000001</v>
      </c>
      <c r="CX33" s="18">
        <v>3540.0516200000002</v>
      </c>
      <c r="CY33" s="18">
        <v>3527.3123400000004</v>
      </c>
      <c r="CZ33" s="18">
        <v>3425.9820499999992</v>
      </c>
      <c r="DA33" s="18">
        <v>3478.8618800000004</v>
      </c>
      <c r="DB33" s="18">
        <v>3486.9974800000005</v>
      </c>
      <c r="DC33" s="18">
        <v>3350.6443799999993</v>
      </c>
      <c r="DD33" s="18">
        <v>3422.6944600000006</v>
      </c>
      <c r="DE33" s="18">
        <v>3347.4485199999999</v>
      </c>
      <c r="DF33" s="18">
        <v>3457.5492100000006</v>
      </c>
      <c r="DG33" s="18">
        <v>3491.6984700000003</v>
      </c>
      <c r="DH33" s="18">
        <v>3234.0538799999999</v>
      </c>
      <c r="DI33" s="18">
        <v>3424.4494599999998</v>
      </c>
      <c r="DJ33" s="18">
        <v>3297.9509399999997</v>
      </c>
      <c r="DK33" s="18">
        <v>3515.8718200000003</v>
      </c>
      <c r="DL33" s="18">
        <v>3404.0842099999995</v>
      </c>
      <c r="DM33" s="18">
        <v>3519.3662599999998</v>
      </c>
      <c r="DN33" s="18">
        <v>3498.7447700000002</v>
      </c>
      <c r="DO33" s="18">
        <v>3374.69517</v>
      </c>
      <c r="DP33" s="18">
        <v>3373.31369</v>
      </c>
      <c r="DQ33" s="18">
        <v>3254.3590199999999</v>
      </c>
      <c r="DR33" s="18">
        <v>3314.1732499999994</v>
      </c>
      <c r="DS33" s="18">
        <v>3232.3138200000003</v>
      </c>
      <c r="DT33" s="18">
        <v>2950.6393000000007</v>
      </c>
      <c r="DU33" s="18">
        <v>3274.1333100000002</v>
      </c>
      <c r="DV33" s="18">
        <v>3198.73981</v>
      </c>
      <c r="DW33" s="18">
        <v>3312.9007799999999</v>
      </c>
      <c r="DX33" s="18">
        <v>3339.7211699999993</v>
      </c>
      <c r="DY33" s="18">
        <v>3499.3993299999997</v>
      </c>
      <c r="DZ33" s="18">
        <v>3459.2649500000007</v>
      </c>
      <c r="EA33" s="18">
        <v>3329.9131499999994</v>
      </c>
      <c r="EB33" s="18">
        <v>3497.69794</v>
      </c>
      <c r="EC33" s="18">
        <v>3401.8557600000008</v>
      </c>
      <c r="ED33" s="18">
        <v>3511.34247</v>
      </c>
      <c r="EE33" s="18">
        <v>3517.2909200000004</v>
      </c>
      <c r="EF33" s="18">
        <v>3193.430710000001</v>
      </c>
      <c r="EG33" s="18">
        <v>3401.1902299999997</v>
      </c>
      <c r="EH33" s="18">
        <v>3325.6628199999996</v>
      </c>
      <c r="EI33" s="18">
        <v>3478.1641900000004</v>
      </c>
      <c r="EJ33" s="18">
        <v>3406.8539000000001</v>
      </c>
      <c r="EK33" s="18">
        <v>3476.2411299999999</v>
      </c>
      <c r="EL33" s="18">
        <v>3485.1854900000003</v>
      </c>
      <c r="EM33" s="18">
        <v>3337.1975500000008</v>
      </c>
      <c r="EN33" s="18">
        <v>3405.2913400000002</v>
      </c>
      <c r="EO33" s="18">
        <v>3296.7776599999997</v>
      </c>
      <c r="EP33" s="18">
        <v>3343.9285499999996</v>
      </c>
      <c r="EQ33" s="18">
        <v>3403.0410899999997</v>
      </c>
      <c r="ER33" s="18">
        <v>3128.6115200000004</v>
      </c>
      <c r="ES33" s="18">
        <v>3381.0616000000005</v>
      </c>
      <c r="ET33" s="18">
        <v>3235.51883</v>
      </c>
      <c r="EU33" s="18">
        <v>3393.8451600000003</v>
      </c>
      <c r="EV33" s="18">
        <v>3293.1634399999989</v>
      </c>
      <c r="EW33" s="18">
        <v>3387.5202099999997</v>
      </c>
      <c r="EX33" s="18">
        <v>3309.4082499999995</v>
      </c>
      <c r="EY33" s="18">
        <v>3267.8459599999996</v>
      </c>
      <c r="EZ33" s="18">
        <v>2799.6402300000004</v>
      </c>
      <c r="FA33" s="18">
        <v>3255.4119799999989</v>
      </c>
      <c r="FB33" s="18">
        <v>3393.2497799999996</v>
      </c>
      <c r="FC33" s="25">
        <v>3348.87986</v>
      </c>
      <c r="FD33" s="25">
        <v>3111.0350300000005</v>
      </c>
      <c r="FE33" s="25">
        <v>3304.9469299999996</v>
      </c>
      <c r="FF33" s="25">
        <v>1241.69173</v>
      </c>
      <c r="FG33" s="25">
        <v>2392.2535099999996</v>
      </c>
      <c r="FH33" s="25">
        <v>2820.0639500000002</v>
      </c>
      <c r="FI33" s="25">
        <v>3061.65744</v>
      </c>
      <c r="FJ33" s="25">
        <v>3009.8787000000002</v>
      </c>
      <c r="FK33" s="25">
        <v>2922.9392400000002</v>
      </c>
      <c r="FL33" s="25">
        <v>2981.7402700000007</v>
      </c>
      <c r="FM33" s="25">
        <v>2947.3234199999997</v>
      </c>
      <c r="FN33" s="25">
        <v>3003.4295999999995</v>
      </c>
      <c r="FO33" s="25">
        <v>3000.6203300000006</v>
      </c>
      <c r="FP33" s="25">
        <v>2769.6215099999999</v>
      </c>
      <c r="FQ33" s="25">
        <v>3107.6332800000005</v>
      </c>
      <c r="FR33" s="25">
        <v>3026.6627600000002</v>
      </c>
      <c r="FS33" s="25">
        <v>3093.6635499999993</v>
      </c>
      <c r="FT33" s="25">
        <v>2992.3114399999999</v>
      </c>
      <c r="FU33" s="25">
        <v>3147.93966</v>
      </c>
      <c r="FV33" s="25">
        <v>3072.3366599999999</v>
      </c>
      <c r="FW33" s="25">
        <v>2967.1217700000002</v>
      </c>
      <c r="FX33" s="25">
        <v>3061.835</v>
      </c>
      <c r="FY33" s="25">
        <v>2997.8462800000002</v>
      </c>
      <c r="FZ33" s="25">
        <v>1389.8728299999998</v>
      </c>
      <c r="GA33" s="25">
        <v>3256.2603799999997</v>
      </c>
      <c r="GB33" s="25">
        <v>2837.4208199999998</v>
      </c>
      <c r="GC33" s="143">
        <f t="shared" si="58"/>
        <v>464473.38033599983</v>
      </c>
      <c r="GD33" s="113">
        <v>464473.38033599983</v>
      </c>
      <c r="GE33" s="198">
        <f t="shared" si="52"/>
        <v>0</v>
      </c>
      <c r="GF33" s="113"/>
      <c r="GG33" s="113"/>
      <c r="GH33" s="113"/>
    </row>
    <row r="34" spans="1:193" s="64" customFormat="1" x14ac:dyDescent="0.2">
      <c r="A34" s="17"/>
      <c r="B34" s="92" t="s">
        <v>10</v>
      </c>
      <c r="C34" s="25">
        <f>+C33/31</f>
        <v>253.8993265136213</v>
      </c>
      <c r="D34" s="25">
        <f>+D33/28</f>
        <v>252.198826057715</v>
      </c>
      <c r="E34" s="25">
        <f>+E33/31</f>
        <v>227.81333677419357</v>
      </c>
      <c r="F34" s="25">
        <f>+F33/30</f>
        <v>249.66331099999999</v>
      </c>
      <c r="G34" s="25">
        <f>+G33/31</f>
        <v>258.76943451612902</v>
      </c>
      <c r="H34" s="25">
        <f>+H33/30</f>
        <v>258.48411966666669</v>
      </c>
      <c r="I34" s="25">
        <f>+I33/31</f>
        <v>255.25478425935742</v>
      </c>
      <c r="J34" s="25">
        <f>+J33/31</f>
        <v>247.70742799870709</v>
      </c>
      <c r="K34" s="25">
        <f>+K33/30</f>
        <v>253.29270500000001</v>
      </c>
      <c r="L34" s="25">
        <f>+L33/31</f>
        <v>249.35953580645162</v>
      </c>
      <c r="M34" s="25">
        <f>+M33/30</f>
        <v>254.640118117046</v>
      </c>
      <c r="N34" s="25">
        <f>+N33/31</f>
        <v>258.76014016744966</v>
      </c>
      <c r="O34" s="25">
        <f>+O33/31</f>
        <v>252.33383870967742</v>
      </c>
      <c r="P34" s="25">
        <f>+P33/29</f>
        <v>242.15189655172412</v>
      </c>
      <c r="Q34" s="25">
        <f>+Q33/31</f>
        <v>244.77732258064515</v>
      </c>
      <c r="R34" s="25">
        <f>+R33/30</f>
        <v>244.55753333333331</v>
      </c>
      <c r="S34" s="25">
        <f>+S33/31</f>
        <v>235.58525806451613</v>
      </c>
      <c r="T34" s="25">
        <f>+T33/30</f>
        <v>230.75906666666666</v>
      </c>
      <c r="U34" s="25">
        <f>+U33/31</f>
        <v>234.71061290322581</v>
      </c>
      <c r="V34" s="25">
        <f>+V33/31</f>
        <v>231.32416129032259</v>
      </c>
      <c r="W34" s="25">
        <f>+W33/30</f>
        <v>227.27403333333331</v>
      </c>
      <c r="X34" s="25">
        <f>+X33/31</f>
        <v>224.22296774193549</v>
      </c>
      <c r="Y34" s="25">
        <f>+Y33/30</f>
        <v>222.45133333333334</v>
      </c>
      <c r="Z34" s="25">
        <f>+Z33/31</f>
        <v>220.59501380645162</v>
      </c>
      <c r="AA34" s="25">
        <f>+AA33/31</f>
        <v>214.72185064516128</v>
      </c>
      <c r="AB34" s="25">
        <f>+AB33/28</f>
        <v>214.15448714285714</v>
      </c>
      <c r="AC34" s="25">
        <f>+AC33/31</f>
        <v>214.54825806451612</v>
      </c>
      <c r="AD34" s="25">
        <f>+AD33/30</f>
        <v>208.74556666666666</v>
      </c>
      <c r="AE34" s="25">
        <f>+AE33/31</f>
        <v>203.19032258064516</v>
      </c>
      <c r="AF34" s="25">
        <f>+AF33/30</f>
        <v>198.75503333333333</v>
      </c>
      <c r="AG34" s="25">
        <f>+AG33/31</f>
        <v>196.80890322580646</v>
      </c>
      <c r="AH34" s="25">
        <f>+AH33/31</f>
        <v>192.21864516129034</v>
      </c>
      <c r="AI34" s="25">
        <f>+AI33/30</f>
        <v>191.50239999999999</v>
      </c>
      <c r="AJ34" s="25">
        <f>+AJ33/31</f>
        <v>192.6676129032258</v>
      </c>
      <c r="AK34" s="25">
        <f>+AK33/30</f>
        <v>193.58543333333333</v>
      </c>
      <c r="AL34" s="25">
        <f>+AL33/31</f>
        <v>188.74679870967739</v>
      </c>
      <c r="AM34" s="25">
        <f>+AM33/31</f>
        <v>190.75453064516131</v>
      </c>
      <c r="AN34" s="25">
        <f>+AN33/28</f>
        <v>187.21425607142854</v>
      </c>
      <c r="AO34" s="25">
        <f>+AO33/31</f>
        <v>191.36904161290323</v>
      </c>
      <c r="AP34" s="25">
        <f>+AP33/30</f>
        <v>192.95962466666666</v>
      </c>
      <c r="AQ34" s="25">
        <f>+AQ33/31</f>
        <v>191.74844483870964</v>
      </c>
      <c r="AR34" s="25">
        <f>+AR33/30</f>
        <v>200.89344233333333</v>
      </c>
      <c r="AS34" s="25">
        <f>+AS33/31</f>
        <v>190.47209677419357</v>
      </c>
      <c r="AT34" s="25">
        <f>+AT33/31</f>
        <v>168.89674483870965</v>
      </c>
      <c r="AU34" s="25">
        <f>+AU33/30</f>
        <v>170.12187899999998</v>
      </c>
      <c r="AV34" s="25">
        <f>+AV33/31</f>
        <v>168.80091741935485</v>
      </c>
      <c r="AW34" s="25">
        <f>+AW33/30</f>
        <v>162.41475666666668</v>
      </c>
      <c r="AX34" s="25">
        <f>+AX33/31</f>
        <v>141.2921393548387</v>
      </c>
      <c r="AY34" s="25">
        <f>+AY33/31</f>
        <v>141.20021903225808</v>
      </c>
      <c r="AZ34" s="25">
        <f>+AZ33/28</f>
        <v>139.25084607142858</v>
      </c>
      <c r="BA34" s="25">
        <f>+BA33/31</f>
        <v>141.2386093548387</v>
      </c>
      <c r="BB34" s="25">
        <f>+BB33/30</f>
        <v>141.08257766666662</v>
      </c>
      <c r="BC34" s="25">
        <f>+BC33/31</f>
        <v>137.3485009677419</v>
      </c>
      <c r="BD34" s="25">
        <f>+BD33/30</f>
        <v>133.81930266666666</v>
      </c>
      <c r="BE34" s="25">
        <f>+BE33/31</f>
        <v>133.37888548387096</v>
      </c>
      <c r="BF34" s="25">
        <f>+BF33/31</f>
        <v>133.62675322580643</v>
      </c>
      <c r="BG34" s="25">
        <f>+BG33/30</f>
        <v>137.93186233333333</v>
      </c>
      <c r="BH34" s="25">
        <f>+BH33/31</f>
        <v>137.28783129032257</v>
      </c>
      <c r="BI34" s="25">
        <f>+BI33/30</f>
        <v>139.49728366666668</v>
      </c>
      <c r="BJ34" s="25">
        <f>+BJ33/31</f>
        <v>135.67680774193548</v>
      </c>
      <c r="BK34" s="25">
        <f>+BK33/31</f>
        <v>136.83594967741936</v>
      </c>
      <c r="BL34" s="25">
        <f>+BL33/29</f>
        <v>133.75495344827584</v>
      </c>
      <c r="BM34" s="25">
        <f>+BM33/31</f>
        <v>138.69762225806454</v>
      </c>
      <c r="BN34" s="25">
        <f>+BN33/30</f>
        <v>134.55868066666667</v>
      </c>
      <c r="BO34" s="25">
        <f>+BO33/31</f>
        <v>135.67513032258063</v>
      </c>
      <c r="BP34" s="25">
        <f>+BP33/30</f>
        <v>133.08648066666666</v>
      </c>
      <c r="BQ34" s="25">
        <f>+BQ33/31</f>
        <v>131.10943870967742</v>
      </c>
      <c r="BR34" s="25">
        <f>+BR33/31</f>
        <v>132.43123967741934</v>
      </c>
      <c r="BS34" s="25">
        <f>+BS33/30</f>
        <v>130.15383266666666</v>
      </c>
      <c r="BT34" s="25">
        <f>+BT33/31</f>
        <v>129.72152225806454</v>
      </c>
      <c r="BU34" s="25">
        <f>+BU33/30</f>
        <v>129.00499199999999</v>
      </c>
      <c r="BV34" s="25">
        <f>+BV33/31</f>
        <v>132.75748225806453</v>
      </c>
      <c r="BW34" s="25">
        <f>+BW33/31</f>
        <v>126.08818580645163</v>
      </c>
      <c r="BX34" s="25">
        <f>+BX33/28</f>
        <v>124.61908678571429</v>
      </c>
      <c r="BY34" s="25">
        <f>+BY33/31</f>
        <v>121.88652322580647</v>
      </c>
      <c r="BZ34" s="25">
        <f>+BZ33/30</f>
        <v>127.5377281</v>
      </c>
      <c r="CA34" s="25">
        <f>+CA33/31</f>
        <v>126.11019709677417</v>
      </c>
      <c r="CB34" s="25">
        <f>+CB33/30</f>
        <v>127.523934</v>
      </c>
      <c r="CC34" s="25">
        <f>+CC33/31</f>
        <v>125.39505709677418</v>
      </c>
      <c r="CD34" s="25">
        <f>+CD33/31</f>
        <v>122.20486838709674</v>
      </c>
      <c r="CE34" s="25">
        <f>+CE33/30</f>
        <v>120.53297766666667</v>
      </c>
      <c r="CF34" s="25">
        <f>+CF33/31</f>
        <v>121.59648580645161</v>
      </c>
      <c r="CG34" s="25">
        <f>+CG33/30</f>
        <v>120.76844766666665</v>
      </c>
      <c r="CH34" s="25">
        <f>+CH33/31</f>
        <v>119.63416645161291</v>
      </c>
      <c r="CI34" s="25">
        <f>+CI33/31</f>
        <v>118.19914967741934</v>
      </c>
      <c r="CJ34" s="25">
        <f>+CJ33/28</f>
        <v>118.48759678571426</v>
      </c>
      <c r="CK34" s="25">
        <f>+CK33/31</f>
        <v>117.36151645161289</v>
      </c>
      <c r="CL34" s="25">
        <f>+CL33/30</f>
        <v>117.54270399999999</v>
      </c>
      <c r="CM34" s="25">
        <f>+CM33/31</f>
        <v>117.65356709677422</v>
      </c>
      <c r="CN34" s="25">
        <f>+CN33/30</f>
        <v>117.30260666666665</v>
      </c>
      <c r="CO34" s="25">
        <f>+CO33/31</f>
        <v>116.72661645161294</v>
      </c>
      <c r="CP34" s="25">
        <f>+CP33/31</f>
        <v>117.57730451612905</v>
      </c>
      <c r="CQ34" s="25">
        <f>+CQ33/30</f>
        <v>116.11562610000003</v>
      </c>
      <c r="CR34" s="25">
        <f>+CR33/31</f>
        <v>115.71317580645159</v>
      </c>
      <c r="CS34" s="25">
        <f>+CS33/30</f>
        <v>120.81352366666665</v>
      </c>
      <c r="CT34" s="25">
        <f>+CT33/31</f>
        <v>118.95143903225808</v>
      </c>
      <c r="CU34" s="25">
        <f>+CU33/31</f>
        <v>120.41983387096772</v>
      </c>
      <c r="CV34" s="25">
        <f>+CV33/28</f>
        <v>123.31294642857142</v>
      </c>
      <c r="CW34" s="25">
        <f>+CW33/31</f>
        <v>119.65054645161291</v>
      </c>
      <c r="CX34" s="25">
        <f>+CX33/30</f>
        <v>118.00172066666667</v>
      </c>
      <c r="CY34" s="25">
        <f>+CY33/31</f>
        <v>113.78426903225808</v>
      </c>
      <c r="CZ34" s="25">
        <f>+CZ33/30</f>
        <v>114.19940166666665</v>
      </c>
      <c r="DA34" s="25">
        <f>+DA33/31</f>
        <v>112.22135096774194</v>
      </c>
      <c r="DB34" s="25">
        <f>+DB33/31</f>
        <v>112.48378967741937</v>
      </c>
      <c r="DC34" s="25">
        <f>+DC33/30</f>
        <v>111.68814599999997</v>
      </c>
      <c r="DD34" s="25">
        <f>+DD33/31</f>
        <v>110.40949870967744</v>
      </c>
      <c r="DE34" s="25">
        <f>+DE33/30</f>
        <v>111.58161733333333</v>
      </c>
      <c r="DF34" s="25">
        <f>+DF33/31</f>
        <v>111.53384548387099</v>
      </c>
      <c r="DG34" s="25">
        <f>+DG33/31</f>
        <v>112.63543451612904</v>
      </c>
      <c r="DH34" s="25">
        <f>+DH33/29</f>
        <v>111.51909931034483</v>
      </c>
      <c r="DI34" s="25">
        <f>+DI33/31</f>
        <v>110.46611161290322</v>
      </c>
      <c r="DJ34" s="25">
        <f>+DJ33/30</f>
        <v>109.931698</v>
      </c>
      <c r="DK34" s="25">
        <f>+DK33/31</f>
        <v>113.41522000000001</v>
      </c>
      <c r="DL34" s="25">
        <f>+DL33/30</f>
        <v>113.46947366666664</v>
      </c>
      <c r="DM34" s="25">
        <f>+DM33/31</f>
        <v>113.52794387096773</v>
      </c>
      <c r="DN34" s="25">
        <f>+DN33/31</f>
        <v>112.86273451612904</v>
      </c>
      <c r="DO34" s="25">
        <f>+DO33/30</f>
        <v>112.489839</v>
      </c>
      <c r="DP34" s="25">
        <f>+DP33/31</f>
        <v>108.81657064516129</v>
      </c>
      <c r="DQ34" s="25">
        <f>+DQ33/30</f>
        <v>108.478634</v>
      </c>
      <c r="DR34" s="25">
        <f>+DR33/31</f>
        <v>106.90881451612901</v>
      </c>
      <c r="DS34" s="25">
        <f>+DS33/31</f>
        <v>104.26818774193549</v>
      </c>
      <c r="DT34" s="25">
        <f>+DT33/28</f>
        <v>105.37997500000003</v>
      </c>
      <c r="DU34" s="25">
        <f>+DU33/31</f>
        <v>105.6172035483871</v>
      </c>
      <c r="DV34" s="25">
        <f>+DV33/30</f>
        <v>106.62466033333334</v>
      </c>
      <c r="DW34" s="25">
        <f>+DW33/31</f>
        <v>106.86776709677419</v>
      </c>
      <c r="DX34" s="25">
        <f>+DX33/30</f>
        <v>111.32403899999998</v>
      </c>
      <c r="DY34" s="25">
        <f>+DY33/31</f>
        <v>112.8838493548387</v>
      </c>
      <c r="DZ34" s="25">
        <f>+DZ33/31</f>
        <v>111.5891919354839</v>
      </c>
      <c r="EA34" s="25">
        <f>+EA33/30</f>
        <v>110.99710499999998</v>
      </c>
      <c r="EB34" s="25">
        <f>+EB33/31</f>
        <v>112.82896580645162</v>
      </c>
      <c r="EC34" s="25">
        <f>+EC33/30</f>
        <v>113.39519200000002</v>
      </c>
      <c r="ED34" s="25">
        <f>+ED33/31</f>
        <v>113.26911193548388</v>
      </c>
      <c r="EE34" s="25">
        <f>+EE33/31</f>
        <v>113.46099741935485</v>
      </c>
      <c r="EF34" s="25">
        <f>+EF33/28</f>
        <v>114.05109678571432</v>
      </c>
      <c r="EG34" s="25">
        <f>+EG33/31</f>
        <v>109.71581387096774</v>
      </c>
      <c r="EH34" s="25">
        <f>+EH33/30</f>
        <v>110.85542733333332</v>
      </c>
      <c r="EI34" s="25">
        <f>+EI33/31</f>
        <v>112.19884483870969</v>
      </c>
      <c r="EJ34" s="25">
        <f>+EJ33/30</f>
        <v>113.56179666666667</v>
      </c>
      <c r="EK34" s="25">
        <f>+EK33/31</f>
        <v>112.13681064516129</v>
      </c>
      <c r="EL34" s="25">
        <f>+EL33/31</f>
        <v>112.42533838709679</v>
      </c>
      <c r="EM34" s="25">
        <f>+EM33/30</f>
        <v>111.23991833333336</v>
      </c>
      <c r="EN34" s="25">
        <f>+EN33/31</f>
        <v>109.84810774193549</v>
      </c>
      <c r="EO34" s="25">
        <f>+EO33/30</f>
        <v>109.89258866666665</v>
      </c>
      <c r="EP34" s="25">
        <f>+EP33/31</f>
        <v>107.8686629032258</v>
      </c>
      <c r="EQ34" s="25">
        <f>EQ33/31</f>
        <v>109.77551903225806</v>
      </c>
      <c r="ER34" s="25">
        <f>ER33/28</f>
        <v>111.73612571428573</v>
      </c>
      <c r="ES34" s="25">
        <f>ES33/31</f>
        <v>109.06650322580647</v>
      </c>
      <c r="ET34" s="25">
        <f>ET33/30</f>
        <v>107.85062766666667</v>
      </c>
      <c r="EU34" s="25">
        <f>EU33/31</f>
        <v>109.47887612903227</v>
      </c>
      <c r="EV34" s="25">
        <f>EV33/30</f>
        <v>109.77211466666662</v>
      </c>
      <c r="EW34" s="25">
        <f>EW33/31</f>
        <v>109.27484548387096</v>
      </c>
      <c r="EX34" s="25">
        <f>EX33/31</f>
        <v>106.75510483870966</v>
      </c>
      <c r="EY34" s="25">
        <f>EY33/30</f>
        <v>108.92819866666666</v>
      </c>
      <c r="EZ34" s="25">
        <f>EZ33/31</f>
        <v>90.31097516129033</v>
      </c>
      <c r="FA34" s="25">
        <f>FA33/30</f>
        <v>108.51373266666663</v>
      </c>
      <c r="FB34" s="25">
        <f>FB33/31</f>
        <v>109.45967032258064</v>
      </c>
      <c r="FC34" s="25">
        <f>FC33/31</f>
        <v>108.02838258064516</v>
      </c>
      <c r="FD34" s="25">
        <f>FD33/29</f>
        <v>107.27707000000001</v>
      </c>
      <c r="FE34" s="25">
        <f>FE33/31</f>
        <v>106.61119129032257</v>
      </c>
      <c r="FF34" s="25">
        <f>FF33/30</f>
        <v>41.389724333333334</v>
      </c>
      <c r="FG34" s="25">
        <f>FG33/31</f>
        <v>77.16946806451611</v>
      </c>
      <c r="FH34" s="25">
        <f>FH33/30</f>
        <v>94.002131666666671</v>
      </c>
      <c r="FI34" s="25">
        <f>FI33/31</f>
        <v>98.763143225806445</v>
      </c>
      <c r="FJ34" s="25">
        <f>FJ33/31</f>
        <v>97.092861290322588</v>
      </c>
      <c r="FK34" s="25">
        <f>FK33/30</f>
        <v>97.431308000000001</v>
      </c>
      <c r="FL34" s="25">
        <f>FL33/31</f>
        <v>96.185170000000028</v>
      </c>
      <c r="FM34" s="25">
        <f>FM33/30</f>
        <v>98.244113999999996</v>
      </c>
      <c r="FN34" s="25">
        <f>FN33/31</f>
        <v>96.884825806451602</v>
      </c>
      <c r="FO34" s="25">
        <f>FO33/31</f>
        <v>96.79420419354841</v>
      </c>
      <c r="FP34" s="25">
        <f>FP33/28</f>
        <v>98.915053928571425</v>
      </c>
      <c r="FQ34" s="25">
        <f>FQ33/31</f>
        <v>100.2462348387097</v>
      </c>
      <c r="FR34" s="25">
        <f>FR33/30</f>
        <v>100.88875866666667</v>
      </c>
      <c r="FS34" s="25">
        <f>FS33/31</f>
        <v>99.795598387096746</v>
      </c>
      <c r="FT34" s="25">
        <f>FT33/30</f>
        <v>99.743714666666662</v>
      </c>
      <c r="FU34" s="25">
        <f>FU33/31</f>
        <v>101.5464406451613</v>
      </c>
      <c r="FV34" s="25">
        <f>FV33/31</f>
        <v>99.107634193548378</v>
      </c>
      <c r="FW34" s="25">
        <f>FW33/30</f>
        <v>98.904059000000004</v>
      </c>
      <c r="FX34" s="25">
        <f>FX33/31</f>
        <v>98.768870967741933</v>
      </c>
      <c r="FY34" s="25">
        <f>FY33/30</f>
        <v>99.928209333333342</v>
      </c>
      <c r="FZ34" s="25">
        <f>FZ33/31</f>
        <v>44.834607419354832</v>
      </c>
      <c r="GA34" s="25">
        <f>GA33/31</f>
        <v>105.04065741935483</v>
      </c>
      <c r="GB34" s="25">
        <f>GB33/28</f>
        <v>101.33645785714285</v>
      </c>
      <c r="GC34" s="143"/>
      <c r="GD34" s="113"/>
      <c r="GE34" s="198">
        <f t="shared" si="52"/>
        <v>0</v>
      </c>
      <c r="GF34" s="113"/>
      <c r="GG34" s="113"/>
      <c r="GH34" s="113"/>
    </row>
    <row r="35" spans="1:193" x14ac:dyDescent="0.2">
      <c r="A35" s="11" t="s">
        <v>90</v>
      </c>
      <c r="B35" s="12" t="s">
        <v>64</v>
      </c>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c r="EE35" s="27"/>
      <c r="EF35" s="27"/>
      <c r="EG35" s="27"/>
      <c r="EH35" s="27"/>
      <c r="EI35" s="27"/>
      <c r="EJ35" s="27"/>
      <c r="EK35" s="27"/>
      <c r="EL35" s="27"/>
      <c r="EM35" s="27"/>
      <c r="EN35" s="27"/>
      <c r="EO35" s="27"/>
      <c r="EP35" s="27"/>
      <c r="EQ35" s="27"/>
      <c r="ER35" s="27"/>
      <c r="ES35" s="27"/>
      <c r="ET35" s="27"/>
      <c r="EU35" s="27"/>
      <c r="EV35" s="27"/>
      <c r="EW35" s="27"/>
      <c r="EX35" s="27"/>
      <c r="EY35" s="27"/>
      <c r="EZ35" s="27"/>
      <c r="FA35" s="27"/>
      <c r="FB35" s="27"/>
      <c r="FC35" s="27"/>
      <c r="FD35" s="27"/>
      <c r="FE35" s="27"/>
      <c r="FF35" s="27"/>
      <c r="FG35" s="27"/>
      <c r="FH35" s="27"/>
      <c r="FI35" s="27"/>
      <c r="FJ35" s="27"/>
      <c r="FK35" s="27"/>
      <c r="FL35" s="27"/>
      <c r="FM35" s="27"/>
      <c r="FN35" s="27"/>
      <c r="FO35" s="27"/>
      <c r="FP35" s="27"/>
      <c r="FQ35" s="27"/>
      <c r="FR35" s="27"/>
      <c r="FS35" s="27"/>
      <c r="FT35" s="27"/>
      <c r="FU35" s="27"/>
      <c r="FV35" s="27"/>
      <c r="FW35" s="27"/>
      <c r="FX35" s="27"/>
      <c r="FY35" s="27"/>
      <c r="FZ35" s="27"/>
      <c r="GA35" s="27"/>
      <c r="GB35" s="27"/>
      <c r="GC35" s="143">
        <f t="shared" si="58"/>
        <v>0</v>
      </c>
      <c r="GD35" s="113"/>
      <c r="GE35" s="198">
        <f t="shared" si="52"/>
        <v>0</v>
      </c>
      <c r="GF35" s="113"/>
      <c r="GG35" s="113"/>
      <c r="GH35" s="113"/>
    </row>
    <row r="36" spans="1:193" x14ac:dyDescent="0.2">
      <c r="A36" s="28" t="s">
        <v>0</v>
      </c>
      <c r="B36" s="14" t="s">
        <v>0</v>
      </c>
      <c r="C36" s="15">
        <f t="shared" ref="C36:AH36" si="59">+C37+C41+C40</f>
        <v>10304.30509</v>
      </c>
      <c r="D36" s="15">
        <f t="shared" si="59"/>
        <v>9210.3763900000013</v>
      </c>
      <c r="E36" s="15">
        <f t="shared" si="59"/>
        <v>10304.838019999999</v>
      </c>
      <c r="F36" s="15">
        <f t="shared" si="59"/>
        <v>9314.5454099999988</v>
      </c>
      <c r="G36" s="15">
        <f t="shared" si="59"/>
        <v>9223.9026200000008</v>
      </c>
      <c r="H36" s="15">
        <f t="shared" si="59"/>
        <v>11841.794099999999</v>
      </c>
      <c r="I36" s="15">
        <f t="shared" si="59"/>
        <v>12238.976069999999</v>
      </c>
      <c r="J36" s="15">
        <f t="shared" si="59"/>
        <v>10209.157899999998</v>
      </c>
      <c r="K36" s="15">
        <f t="shared" si="59"/>
        <v>10909.709369999999</v>
      </c>
      <c r="L36" s="15">
        <f t="shared" si="59"/>
        <v>10604.825000000001</v>
      </c>
      <c r="M36" s="15">
        <f t="shared" si="59"/>
        <v>9213.7543399999995</v>
      </c>
      <c r="N36" s="15">
        <f t="shared" si="59"/>
        <v>10722.064890000001</v>
      </c>
      <c r="O36" s="15">
        <f t="shared" si="59"/>
        <v>12226.19579</v>
      </c>
      <c r="P36" s="15">
        <f t="shared" si="59"/>
        <v>12258.00981</v>
      </c>
      <c r="Q36" s="15">
        <f t="shared" si="59"/>
        <v>8925.8952200000003</v>
      </c>
      <c r="R36" s="15">
        <f t="shared" si="59"/>
        <v>10820.462510000001</v>
      </c>
      <c r="S36" s="15">
        <f t="shared" si="59"/>
        <v>11600.52879</v>
      </c>
      <c r="T36" s="15">
        <f t="shared" si="59"/>
        <v>10377.86945</v>
      </c>
      <c r="U36" s="15">
        <f t="shared" si="59"/>
        <v>9707.91381</v>
      </c>
      <c r="V36" s="15">
        <f t="shared" si="59"/>
        <v>10551.91877</v>
      </c>
      <c r="W36" s="15">
        <f t="shared" si="59"/>
        <v>9543.6687300000012</v>
      </c>
      <c r="X36" s="15">
        <f t="shared" si="59"/>
        <v>10408.06077</v>
      </c>
      <c r="Y36" s="15">
        <f t="shared" si="59"/>
        <v>9108.9621399999996</v>
      </c>
      <c r="Z36" s="15">
        <f t="shared" si="59"/>
        <v>11865.972320000001</v>
      </c>
      <c r="AA36" s="15">
        <f t="shared" si="59"/>
        <v>10779.979199999998</v>
      </c>
      <c r="AB36" s="15">
        <f t="shared" si="59"/>
        <v>9461.2396499999995</v>
      </c>
      <c r="AC36" s="15">
        <f t="shared" si="59"/>
        <v>9584.7757700000002</v>
      </c>
      <c r="AD36" s="15">
        <f t="shared" si="59"/>
        <v>10647.92073</v>
      </c>
      <c r="AE36" s="15">
        <f t="shared" si="59"/>
        <v>10174.370780000001</v>
      </c>
      <c r="AF36" s="15">
        <f t="shared" si="59"/>
        <v>9077.9967299999989</v>
      </c>
      <c r="AG36" s="15">
        <f t="shared" si="59"/>
        <v>10113.581699999999</v>
      </c>
      <c r="AH36" s="15">
        <f t="shared" si="59"/>
        <v>11354.740089999999</v>
      </c>
      <c r="AI36" s="15">
        <f t="shared" ref="AI36:BD36" si="60">+AI37+AI41+AI40</f>
        <v>8891.9559100000006</v>
      </c>
      <c r="AJ36" s="15">
        <f t="shared" si="60"/>
        <v>9439.5469400000002</v>
      </c>
      <c r="AK36" s="15">
        <f t="shared" si="60"/>
        <v>8579.6565399999999</v>
      </c>
      <c r="AL36" s="15">
        <f t="shared" si="60"/>
        <v>11451.90805</v>
      </c>
      <c r="AM36" s="15">
        <f t="shared" si="60"/>
        <v>9546.8152300000002</v>
      </c>
      <c r="AN36" s="15">
        <f t="shared" si="60"/>
        <v>8495.1038200000003</v>
      </c>
      <c r="AO36" s="15">
        <f t="shared" si="60"/>
        <v>11296.78212</v>
      </c>
      <c r="AP36" s="15">
        <f t="shared" si="60"/>
        <v>11454.59886</v>
      </c>
      <c r="AQ36" s="15">
        <f t="shared" si="60"/>
        <v>9450.4730100000015</v>
      </c>
      <c r="AR36" s="15">
        <f t="shared" si="60"/>
        <v>11792.619880000002</v>
      </c>
      <c r="AS36" s="15">
        <f t="shared" si="60"/>
        <v>9695.8886600000005</v>
      </c>
      <c r="AT36" s="15">
        <f t="shared" si="60"/>
        <v>9462.6281500000005</v>
      </c>
      <c r="AU36" s="15">
        <f t="shared" si="60"/>
        <v>10965.910369999998</v>
      </c>
      <c r="AV36" s="15">
        <f t="shared" si="60"/>
        <v>11232.080480000001</v>
      </c>
      <c r="AW36" s="15">
        <f t="shared" si="60"/>
        <v>9823.4092199999996</v>
      </c>
      <c r="AX36" s="15">
        <f t="shared" si="60"/>
        <v>11248.141479999998</v>
      </c>
      <c r="AY36" s="15">
        <f t="shared" si="60"/>
        <v>10286.981469999999</v>
      </c>
      <c r="AZ36" s="15">
        <f t="shared" si="60"/>
        <v>10677.923410000001</v>
      </c>
      <c r="BA36" s="15">
        <f t="shared" si="60"/>
        <v>11579.287289999998</v>
      </c>
      <c r="BB36" s="15">
        <f t="shared" si="60"/>
        <v>8455.0892299999996</v>
      </c>
      <c r="BC36" s="15">
        <f t="shared" si="60"/>
        <v>10913.71888</v>
      </c>
      <c r="BD36" s="15">
        <f t="shared" si="60"/>
        <v>10681.299649999999</v>
      </c>
      <c r="BE36" s="15">
        <f>+BE37+BE41</f>
        <v>10715.948630000001</v>
      </c>
      <c r="BF36" s="15">
        <f>+BF37+BF41</f>
        <v>10008.634669999999</v>
      </c>
      <c r="BG36" s="15">
        <f>+BG37+BG41</f>
        <v>10277.387409999998</v>
      </c>
      <c r="BH36" s="15">
        <f>+BH37+BH41+BH40</f>
        <v>9368.7448800000002</v>
      </c>
      <c r="BI36" s="15">
        <f>+BI37+BI41+BI40</f>
        <v>9139.6184699999994</v>
      </c>
      <c r="BJ36" s="15">
        <f t="shared" ref="BJ36:CQ36" si="61">+BJ37+BJ41</f>
        <v>9626.990069999998</v>
      </c>
      <c r="BK36" s="15">
        <f t="shared" si="61"/>
        <v>13058.14345</v>
      </c>
      <c r="BL36" s="15">
        <f t="shared" si="61"/>
        <v>10898.668450000001</v>
      </c>
      <c r="BM36" s="15">
        <f t="shared" si="61"/>
        <v>9860.6676599999992</v>
      </c>
      <c r="BN36" s="15">
        <f t="shared" si="61"/>
        <v>10300.467130000001</v>
      </c>
      <c r="BO36" s="15">
        <f t="shared" si="61"/>
        <v>11437.857880000001</v>
      </c>
      <c r="BP36" s="15">
        <f t="shared" si="61"/>
        <v>10264.33016</v>
      </c>
      <c r="BQ36" s="15">
        <f t="shared" si="61"/>
        <v>10177.894120000001</v>
      </c>
      <c r="BR36" s="15">
        <f t="shared" si="61"/>
        <v>11302.721650000003</v>
      </c>
      <c r="BS36" s="15">
        <f t="shared" si="61"/>
        <v>11460.39961</v>
      </c>
      <c r="BT36" s="15">
        <f t="shared" si="61"/>
        <v>10421.797860000001</v>
      </c>
      <c r="BU36" s="15">
        <f t="shared" si="61"/>
        <v>9278.0072900000014</v>
      </c>
      <c r="BV36" s="15">
        <f t="shared" si="61"/>
        <v>11054.965560000002</v>
      </c>
      <c r="BW36" s="15">
        <f t="shared" si="61"/>
        <v>10507.931869999999</v>
      </c>
      <c r="BX36" s="15">
        <f t="shared" si="61"/>
        <v>11703.738440000001</v>
      </c>
      <c r="BY36" s="15">
        <f t="shared" si="61"/>
        <v>11931.451290000001</v>
      </c>
      <c r="BZ36" s="15">
        <f t="shared" si="61"/>
        <v>10306.7654</v>
      </c>
      <c r="CA36" s="15">
        <f t="shared" si="61"/>
        <v>10899.183290000001</v>
      </c>
      <c r="CB36" s="15">
        <f t="shared" si="61"/>
        <v>11386.331490000002</v>
      </c>
      <c r="CC36" s="15">
        <f t="shared" si="61"/>
        <v>12568.555439999998</v>
      </c>
      <c r="CD36" s="15">
        <f t="shared" si="61"/>
        <v>12027.390479999998</v>
      </c>
      <c r="CE36" s="15">
        <f t="shared" si="61"/>
        <v>12721.65259</v>
      </c>
      <c r="CF36" s="15">
        <f t="shared" si="61"/>
        <v>11599.866189999999</v>
      </c>
      <c r="CG36" s="15">
        <f t="shared" si="61"/>
        <v>11489.376780000001</v>
      </c>
      <c r="CH36" s="15">
        <f t="shared" si="61"/>
        <v>13102.793</v>
      </c>
      <c r="CI36" s="15">
        <f t="shared" si="61"/>
        <v>11572.41624</v>
      </c>
      <c r="CJ36" s="15">
        <f t="shared" si="61"/>
        <v>11127.884950000001</v>
      </c>
      <c r="CK36" s="15">
        <f t="shared" si="61"/>
        <v>13100.928039999999</v>
      </c>
      <c r="CL36" s="15">
        <f t="shared" si="61"/>
        <v>8569.3449899999996</v>
      </c>
      <c r="CM36" s="15">
        <f t="shared" si="61"/>
        <v>15573.334579999999</v>
      </c>
      <c r="CN36" s="15">
        <f t="shared" si="61"/>
        <v>13043.609419999999</v>
      </c>
      <c r="CO36" s="15">
        <f t="shared" si="61"/>
        <v>12778.46766</v>
      </c>
      <c r="CP36" s="15">
        <f t="shared" si="61"/>
        <v>14624.02117</v>
      </c>
      <c r="CQ36" s="15">
        <f t="shared" si="61"/>
        <v>12376.959140000001</v>
      </c>
      <c r="CR36" s="15">
        <f>+CR37+CR41+CR40</f>
        <v>13834.08202</v>
      </c>
      <c r="CS36" s="15">
        <f t="shared" ref="CS36:DC36" si="62">+CS37+CS41</f>
        <v>14722.224630000001</v>
      </c>
      <c r="CT36" s="15">
        <f t="shared" si="62"/>
        <v>13336.48079</v>
      </c>
      <c r="CU36" s="15">
        <f t="shared" si="62"/>
        <v>14451.468299999999</v>
      </c>
      <c r="CV36" s="15">
        <f t="shared" si="62"/>
        <v>11666.818119999998</v>
      </c>
      <c r="CW36" s="15">
        <f t="shared" si="62"/>
        <v>13676.87018</v>
      </c>
      <c r="CX36" s="15">
        <f t="shared" si="62"/>
        <v>10095.74015</v>
      </c>
      <c r="CY36" s="15">
        <f t="shared" si="62"/>
        <v>13199.798120000001</v>
      </c>
      <c r="CZ36" s="15">
        <f t="shared" si="62"/>
        <v>12154.306689999999</v>
      </c>
      <c r="DA36" s="15">
        <f t="shared" si="62"/>
        <v>14618.234700000001</v>
      </c>
      <c r="DB36" s="15">
        <f t="shared" si="62"/>
        <v>14460.78412</v>
      </c>
      <c r="DC36" s="15">
        <f t="shared" si="62"/>
        <v>12346.40933</v>
      </c>
      <c r="DD36" s="15">
        <f>+DD37+DD41+DD40</f>
        <v>11194.885849999999</v>
      </c>
      <c r="DE36" s="15">
        <f t="shared" ref="DE36:EK36" si="63">+DE37+DE41</f>
        <v>12024.523930000003</v>
      </c>
      <c r="DF36" s="15">
        <f t="shared" si="63"/>
        <v>11875.257300000001</v>
      </c>
      <c r="DG36" s="15">
        <f t="shared" si="63"/>
        <v>12632.84051</v>
      </c>
      <c r="DH36" s="15">
        <f t="shared" si="63"/>
        <v>10475.853169999998</v>
      </c>
      <c r="DI36" s="15">
        <f t="shared" si="63"/>
        <v>11868.36</v>
      </c>
      <c r="DJ36" s="15">
        <f t="shared" si="63"/>
        <v>10072.920599999999</v>
      </c>
      <c r="DK36" s="15">
        <f t="shared" si="63"/>
        <v>13050.02954</v>
      </c>
      <c r="DL36" s="15">
        <f t="shared" si="63"/>
        <v>12889.967629999999</v>
      </c>
      <c r="DM36" s="15">
        <f t="shared" si="63"/>
        <v>14077.621580000003</v>
      </c>
      <c r="DN36" s="15">
        <f t="shared" si="63"/>
        <v>11443.67921</v>
      </c>
      <c r="DO36" s="15">
        <f t="shared" si="63"/>
        <v>11527.466259999999</v>
      </c>
      <c r="DP36" s="15">
        <f t="shared" si="63"/>
        <v>13006.356709999998</v>
      </c>
      <c r="DQ36" s="15">
        <f t="shared" si="63"/>
        <v>11634.24685</v>
      </c>
      <c r="DR36" s="15">
        <f t="shared" si="63"/>
        <v>11880.042809999999</v>
      </c>
      <c r="DS36" s="15">
        <f t="shared" si="63"/>
        <v>11771.584049999999</v>
      </c>
      <c r="DT36" s="15">
        <f t="shared" si="63"/>
        <v>11776.79343</v>
      </c>
      <c r="DU36" s="15">
        <f t="shared" si="63"/>
        <v>11431.305339999999</v>
      </c>
      <c r="DV36" s="15">
        <f t="shared" si="63"/>
        <v>11590.858090000002</v>
      </c>
      <c r="DW36" s="15">
        <f t="shared" si="63"/>
        <v>11670.39119</v>
      </c>
      <c r="DX36" s="15">
        <f t="shared" si="63"/>
        <v>11409.551510000001</v>
      </c>
      <c r="DY36" s="15">
        <f t="shared" si="63"/>
        <v>11489.273950000001</v>
      </c>
      <c r="DZ36" s="15">
        <f t="shared" si="63"/>
        <v>10844.854200000002</v>
      </c>
      <c r="EA36" s="15">
        <f t="shared" si="63"/>
        <v>11683.58037</v>
      </c>
      <c r="EB36" s="15">
        <f t="shared" si="63"/>
        <v>10915.822370000002</v>
      </c>
      <c r="EC36" s="15">
        <f t="shared" si="63"/>
        <v>10699.467869999999</v>
      </c>
      <c r="ED36" s="15">
        <f t="shared" si="63"/>
        <v>10210.779979999999</v>
      </c>
      <c r="EE36" s="15">
        <f t="shared" si="63"/>
        <v>11752.9522</v>
      </c>
      <c r="EF36" s="15">
        <f t="shared" si="63"/>
        <v>8212.3648900000007</v>
      </c>
      <c r="EG36" s="15">
        <f t="shared" si="63"/>
        <v>11142.50475</v>
      </c>
      <c r="EH36" s="15">
        <f t="shared" si="63"/>
        <v>9616.9179499999991</v>
      </c>
      <c r="EI36" s="15">
        <f t="shared" si="63"/>
        <v>11626.399229999999</v>
      </c>
      <c r="EJ36" s="15">
        <f t="shared" si="63"/>
        <v>10835.026949999999</v>
      </c>
      <c r="EK36" s="15">
        <f t="shared" si="63"/>
        <v>11065.473459999999</v>
      </c>
      <c r="EL36" s="15">
        <v>11838.343685471998</v>
      </c>
      <c r="EM36" s="15">
        <f t="shared" ref="EM36:FT36" si="64">+EM37+EM41</f>
        <v>11143.43808</v>
      </c>
      <c r="EN36" s="15">
        <f t="shared" si="64"/>
        <v>11019.039779999999</v>
      </c>
      <c r="EO36" s="15">
        <f t="shared" si="64"/>
        <v>10542.20112</v>
      </c>
      <c r="EP36" s="15">
        <f t="shared" si="64"/>
        <v>10897.734949999998</v>
      </c>
      <c r="EQ36" s="15">
        <f t="shared" si="64"/>
        <v>10747.790029999998</v>
      </c>
      <c r="ER36" s="15">
        <f t="shared" si="64"/>
        <v>10074.188190000001</v>
      </c>
      <c r="ES36" s="15">
        <f t="shared" si="64"/>
        <v>12278.315199999999</v>
      </c>
      <c r="ET36" s="15">
        <f t="shared" si="64"/>
        <v>12462.971010000001</v>
      </c>
      <c r="EU36" s="15">
        <f t="shared" si="64"/>
        <v>11939.46449</v>
      </c>
      <c r="EV36" s="15">
        <f t="shared" si="64"/>
        <v>10313.23198</v>
      </c>
      <c r="EW36" s="15">
        <f t="shared" si="64"/>
        <v>12070.792539999999</v>
      </c>
      <c r="EX36" s="15">
        <f t="shared" si="64"/>
        <v>12827.819589999999</v>
      </c>
      <c r="EY36" s="15">
        <f t="shared" si="64"/>
        <v>11385.51816</v>
      </c>
      <c r="EZ36" s="15">
        <f t="shared" si="64"/>
        <v>12118.644610000001</v>
      </c>
      <c r="FA36" s="15">
        <f t="shared" si="64"/>
        <v>11020.947680000001</v>
      </c>
      <c r="FB36" s="15">
        <f t="shared" si="64"/>
        <v>12576.472849999998</v>
      </c>
      <c r="FC36" s="15">
        <f t="shared" si="64"/>
        <v>11762.51613</v>
      </c>
      <c r="FD36" s="15">
        <f t="shared" si="64"/>
        <v>9538.6526199999989</v>
      </c>
      <c r="FE36" s="15">
        <f t="shared" si="64"/>
        <v>13617.297199999999</v>
      </c>
      <c r="FF36" s="15">
        <f t="shared" si="64"/>
        <v>5260.8164199999992</v>
      </c>
      <c r="FG36" s="15">
        <f t="shared" si="64"/>
        <v>9078.2656299999999</v>
      </c>
      <c r="FH36" s="15">
        <f t="shared" si="64"/>
        <v>12502.082809999998</v>
      </c>
      <c r="FI36" s="15">
        <f t="shared" si="64"/>
        <v>11135.85737</v>
      </c>
      <c r="FJ36" s="15">
        <f t="shared" si="64"/>
        <v>11540.41741</v>
      </c>
      <c r="FK36" s="15">
        <f t="shared" si="64"/>
        <v>12669.999030000001</v>
      </c>
      <c r="FL36" s="15">
        <f t="shared" si="64"/>
        <v>11075.38992</v>
      </c>
      <c r="FM36" s="15">
        <f t="shared" si="64"/>
        <v>11172.433120000002</v>
      </c>
      <c r="FN36" s="15">
        <f t="shared" si="64"/>
        <v>12168.08337</v>
      </c>
      <c r="FO36" s="15">
        <f t="shared" si="64"/>
        <v>10942.18132</v>
      </c>
      <c r="FP36" s="15">
        <f t="shared" si="64"/>
        <v>10225.810529999999</v>
      </c>
      <c r="FQ36" s="15">
        <f t="shared" si="64"/>
        <v>11486.830549999999</v>
      </c>
      <c r="FR36" s="15">
        <f t="shared" si="64"/>
        <v>10278.29041</v>
      </c>
      <c r="FS36" s="15">
        <f t="shared" si="64"/>
        <v>11079.05409</v>
      </c>
      <c r="FT36" s="15">
        <f t="shared" si="64"/>
        <v>10562.86364</v>
      </c>
      <c r="FU36" s="15">
        <f t="shared" ref="FU36:FV36" si="65">+FU37+FU41</f>
        <v>9426.3267999999989</v>
      </c>
      <c r="FV36" s="15">
        <f t="shared" si="65"/>
        <v>10125.762470000001</v>
      </c>
      <c r="FW36" s="15">
        <f t="shared" ref="FW36:FX36" si="66">+FW37+FW41</f>
        <v>9401.4919699999991</v>
      </c>
      <c r="FX36" s="15">
        <f t="shared" si="66"/>
        <v>10703.252489999999</v>
      </c>
      <c r="FY36" s="15">
        <f t="shared" ref="FY36:GB36" si="67">+FY37+FY41</f>
        <v>10062.452799999999</v>
      </c>
      <c r="FZ36" s="15">
        <f t="shared" si="67"/>
        <v>3152.2588399999995</v>
      </c>
      <c r="GA36" s="15">
        <f t="shared" si="67"/>
        <v>8643.821100000001</v>
      </c>
      <c r="GB36" s="15">
        <f t="shared" si="67"/>
        <v>8873.1376899999996</v>
      </c>
      <c r="GC36" s="143">
        <f t="shared" si="58"/>
        <v>1513964.9778854714</v>
      </c>
      <c r="GD36" s="113">
        <v>1513964.9778854719</v>
      </c>
      <c r="GE36" s="198">
        <f t="shared" si="52"/>
        <v>0</v>
      </c>
      <c r="GF36" s="113"/>
      <c r="GG36" s="113"/>
      <c r="GH36" s="113"/>
    </row>
    <row r="37" spans="1:193" x14ac:dyDescent="0.2">
      <c r="A37" s="13" t="s">
        <v>84</v>
      </c>
      <c r="B37" s="17" t="s">
        <v>26</v>
      </c>
      <c r="C37" s="29">
        <f>+C38+C39</f>
        <v>5713.8729999999996</v>
      </c>
      <c r="D37" s="29">
        <v>5656.9110000000001</v>
      </c>
      <c r="E37" s="29">
        <f t="shared" ref="E37:R37" si="68">+E38+E39</f>
        <v>5137.83</v>
      </c>
      <c r="F37" s="29">
        <f t="shared" si="68"/>
        <v>5169.2209999999995</v>
      </c>
      <c r="G37" s="29">
        <f t="shared" si="68"/>
        <v>4509.777</v>
      </c>
      <c r="H37" s="29">
        <f t="shared" si="68"/>
        <v>5632.8289999999997</v>
      </c>
      <c r="I37" s="29">
        <f t="shared" si="68"/>
        <v>6697.4969999999994</v>
      </c>
      <c r="J37" s="29">
        <f t="shared" si="68"/>
        <v>5802.8090000000002</v>
      </c>
      <c r="K37" s="29">
        <f t="shared" si="68"/>
        <v>6192.3019999999997</v>
      </c>
      <c r="L37" s="29">
        <f t="shared" si="68"/>
        <v>5835.6900000000005</v>
      </c>
      <c r="M37" s="29">
        <f t="shared" si="68"/>
        <v>5210.93</v>
      </c>
      <c r="N37" s="29">
        <f t="shared" si="68"/>
        <v>5047.4189999999999</v>
      </c>
      <c r="O37" s="29">
        <f t="shared" si="68"/>
        <v>8843.5740000000005</v>
      </c>
      <c r="P37" s="29">
        <f t="shared" si="68"/>
        <v>7251.6970000000001</v>
      </c>
      <c r="Q37" s="29">
        <f t="shared" si="68"/>
        <v>5424.3209999999999</v>
      </c>
      <c r="R37" s="29">
        <f t="shared" si="68"/>
        <v>5326.6545500000002</v>
      </c>
      <c r="S37" s="29">
        <v>6597.3399799999997</v>
      </c>
      <c r="T37" s="29">
        <v>6201.1013000000003</v>
      </c>
      <c r="U37" s="29">
        <v>6142.6471799999999</v>
      </c>
      <c r="V37" s="29">
        <v>6563.34303</v>
      </c>
      <c r="W37" s="29">
        <v>5914.0042300000005</v>
      </c>
      <c r="X37" s="29">
        <v>6561.1592000000001</v>
      </c>
      <c r="Y37" s="29">
        <v>6429.3374299999996</v>
      </c>
      <c r="Z37" s="29">
        <v>6225.1399799999999</v>
      </c>
      <c r="AA37" s="29">
        <f t="shared" ref="AA37:AG37" si="69">+AA38+AA39</f>
        <v>7449.9150799999998</v>
      </c>
      <c r="AB37" s="29">
        <f t="shared" si="69"/>
        <v>5956.9667300000001</v>
      </c>
      <c r="AC37" s="29">
        <f t="shared" si="69"/>
        <v>6785.2742900000003</v>
      </c>
      <c r="AD37" s="29">
        <f t="shared" si="69"/>
        <v>6922.6669499999998</v>
      </c>
      <c r="AE37" s="29">
        <f t="shared" si="69"/>
        <v>6900.9661800000013</v>
      </c>
      <c r="AF37" s="29">
        <f t="shared" si="69"/>
        <v>6400.7139500000003</v>
      </c>
      <c r="AG37" s="29">
        <f t="shared" si="69"/>
        <v>7012.3070699999998</v>
      </c>
      <c r="AH37" s="29">
        <v>8091.5378799999999</v>
      </c>
      <c r="AI37" s="29">
        <v>6959.2560400000002</v>
      </c>
      <c r="AJ37" s="29">
        <v>6313.7590199999995</v>
      </c>
      <c r="AK37" s="29">
        <v>5733.6812</v>
      </c>
      <c r="AL37" s="29">
        <v>8943.06394</v>
      </c>
      <c r="AM37" s="29">
        <v>7238.7911299999996</v>
      </c>
      <c r="AN37" s="29">
        <v>6033.5612999999994</v>
      </c>
      <c r="AO37" s="29">
        <v>8123.6932699999998</v>
      </c>
      <c r="AP37" s="29">
        <v>9744.2100900000005</v>
      </c>
      <c r="AQ37" s="29">
        <v>7816.5311000000002</v>
      </c>
      <c r="AR37" s="29">
        <v>8269.6510100000014</v>
      </c>
      <c r="AS37" s="29">
        <v>6776.1754700000001</v>
      </c>
      <c r="AT37" s="29">
        <f>+AT38+AT39</f>
        <v>6397.9906899999996</v>
      </c>
      <c r="AU37" s="29">
        <f>+AU38+AU39</f>
        <v>9172.0141799999983</v>
      </c>
      <c r="AV37" s="29">
        <v>7630.7068799999997</v>
      </c>
      <c r="AW37" s="29">
        <v>6930.5156399999996</v>
      </c>
      <c r="AX37" s="29">
        <f>+AX38+AX39</f>
        <v>9107.9074499999988</v>
      </c>
      <c r="AY37" s="29">
        <v>8832.8388799999993</v>
      </c>
      <c r="AZ37" s="29">
        <f>+AZ38+AZ39</f>
        <v>9149.3290300000008</v>
      </c>
      <c r="BA37" s="29">
        <f>+BA38+BA39</f>
        <v>9607.2550599999995</v>
      </c>
      <c r="BB37" s="29">
        <v>8363.0892299999996</v>
      </c>
      <c r="BC37" s="29">
        <v>10193.70183</v>
      </c>
      <c r="BD37" s="29">
        <v>9201.1880700000002</v>
      </c>
      <c r="BE37" s="29">
        <v>9463.8365400000002</v>
      </c>
      <c r="BF37" s="29">
        <f>+BF38+BF39</f>
        <v>8619.6465900000003</v>
      </c>
      <c r="BG37" s="29">
        <f>+BG38+BG39</f>
        <v>8348.0811499999982</v>
      </c>
      <c r="BH37" s="29">
        <v>7803.9904200000001</v>
      </c>
      <c r="BI37" s="29">
        <v>7383.5637299999999</v>
      </c>
      <c r="BJ37" s="29">
        <f t="shared" ref="BJ37:BO37" si="70">+BJ38+BJ39</f>
        <v>8632.5547799999986</v>
      </c>
      <c r="BK37" s="29">
        <f t="shared" si="70"/>
        <v>12285.915729999999</v>
      </c>
      <c r="BL37" s="29">
        <f t="shared" si="70"/>
        <v>8608.1744500000004</v>
      </c>
      <c r="BM37" s="29">
        <f t="shared" si="70"/>
        <v>8692.5250699999997</v>
      </c>
      <c r="BN37" s="29">
        <f t="shared" si="70"/>
        <v>9238.6039700000001</v>
      </c>
      <c r="BO37" s="29">
        <f t="shared" si="70"/>
        <v>9885.4000100000012</v>
      </c>
      <c r="BP37" s="29">
        <v>9337.6550499999994</v>
      </c>
      <c r="BQ37" s="29">
        <f t="shared" ref="BQ37:CI37" si="71">+BQ38+BQ39</f>
        <v>8539.3433100000002</v>
      </c>
      <c r="BR37" s="29">
        <f t="shared" si="71"/>
        <v>10058.693750000002</v>
      </c>
      <c r="BS37" s="29">
        <f t="shared" si="71"/>
        <v>9435.3163399999994</v>
      </c>
      <c r="BT37" s="29">
        <f t="shared" si="71"/>
        <v>9017.4851500000004</v>
      </c>
      <c r="BU37" s="29">
        <f t="shared" si="71"/>
        <v>8137.4845200000009</v>
      </c>
      <c r="BV37" s="29">
        <f t="shared" si="71"/>
        <v>9084.4776800000018</v>
      </c>
      <c r="BW37" s="29">
        <f t="shared" si="71"/>
        <v>9145.2546399999992</v>
      </c>
      <c r="BX37" s="29">
        <f t="shared" si="71"/>
        <v>10298.544720000002</v>
      </c>
      <c r="BY37" s="29">
        <f t="shared" si="71"/>
        <v>10548.364750000001</v>
      </c>
      <c r="BZ37" s="29">
        <f t="shared" si="71"/>
        <v>9074.5747599999995</v>
      </c>
      <c r="CA37" s="29">
        <f t="shared" si="71"/>
        <v>9865.3455800000011</v>
      </c>
      <c r="CB37" s="29">
        <f t="shared" si="71"/>
        <v>9833.3510200000019</v>
      </c>
      <c r="CC37" s="29">
        <f t="shared" si="71"/>
        <v>11212.167809999999</v>
      </c>
      <c r="CD37" s="29">
        <f t="shared" si="71"/>
        <v>10687.610219999999</v>
      </c>
      <c r="CE37" s="29">
        <f t="shared" si="71"/>
        <v>11324.01022</v>
      </c>
      <c r="CF37" s="29">
        <f t="shared" si="71"/>
        <v>10276.932499999999</v>
      </c>
      <c r="CG37" s="29">
        <f t="shared" si="71"/>
        <v>10241.28283</v>
      </c>
      <c r="CH37" s="29">
        <f t="shared" si="71"/>
        <v>11624.615519999999</v>
      </c>
      <c r="CI37" s="29">
        <f t="shared" si="71"/>
        <v>10217.95665</v>
      </c>
      <c r="CJ37" s="29">
        <v>9702.7226900000005</v>
      </c>
      <c r="CK37" s="29">
        <f>+CK38+CK39</f>
        <v>12017.627799999998</v>
      </c>
      <c r="CL37" s="29">
        <v>7523.8980000000001</v>
      </c>
      <c r="CM37" s="29">
        <f t="shared" ref="CM37:DC37" si="72">+CM38+CM39</f>
        <v>13923.756219999999</v>
      </c>
      <c r="CN37" s="29">
        <f t="shared" si="72"/>
        <v>12094.98641</v>
      </c>
      <c r="CO37" s="29">
        <f t="shared" si="72"/>
        <v>11384.68247</v>
      </c>
      <c r="CP37" s="29">
        <f t="shared" si="72"/>
        <v>13465.80638</v>
      </c>
      <c r="CQ37" s="29">
        <f t="shared" si="72"/>
        <v>11068.70074</v>
      </c>
      <c r="CR37" s="29">
        <f t="shared" si="72"/>
        <v>12328.65826</v>
      </c>
      <c r="CS37" s="29">
        <f t="shared" si="72"/>
        <v>13199.001700000001</v>
      </c>
      <c r="CT37" s="29">
        <f t="shared" si="72"/>
        <v>11726.391749999999</v>
      </c>
      <c r="CU37" s="29">
        <f t="shared" si="72"/>
        <v>12496.636049999999</v>
      </c>
      <c r="CV37" s="29">
        <f t="shared" si="72"/>
        <v>9530.967389999998</v>
      </c>
      <c r="CW37" s="29">
        <f t="shared" si="72"/>
        <v>12083.8079</v>
      </c>
      <c r="CX37" s="29">
        <f t="shared" si="72"/>
        <v>8915.9078599999993</v>
      </c>
      <c r="CY37" s="29">
        <f t="shared" si="72"/>
        <v>12139.668380000001</v>
      </c>
      <c r="CZ37" s="29">
        <f t="shared" si="72"/>
        <v>10231.928329999999</v>
      </c>
      <c r="DA37" s="29">
        <f t="shared" si="72"/>
        <v>13229.030060000001</v>
      </c>
      <c r="DB37" s="29">
        <f t="shared" si="72"/>
        <v>12544.700049999999</v>
      </c>
      <c r="DC37" s="29">
        <f t="shared" si="72"/>
        <v>10313.402959999999</v>
      </c>
      <c r="DD37" s="29">
        <v>9519.4707999999991</v>
      </c>
      <c r="DE37" s="29">
        <f t="shared" ref="DE37:EK37" si="73">+DE38+DE39</f>
        <v>10226.712470000002</v>
      </c>
      <c r="DF37" s="29">
        <f t="shared" si="73"/>
        <v>10132.72472</v>
      </c>
      <c r="DG37" s="29">
        <f t="shared" si="73"/>
        <v>10911.75202</v>
      </c>
      <c r="DH37" s="29">
        <f t="shared" si="73"/>
        <v>9242.6233199999988</v>
      </c>
      <c r="DI37" s="29">
        <f t="shared" si="73"/>
        <v>10110.26967</v>
      </c>
      <c r="DJ37" s="29">
        <f t="shared" si="73"/>
        <v>9181.0039699999998</v>
      </c>
      <c r="DK37" s="29">
        <f t="shared" si="73"/>
        <v>11601.113499999999</v>
      </c>
      <c r="DL37" s="29">
        <f t="shared" si="73"/>
        <v>10927.00605</v>
      </c>
      <c r="DM37" s="29">
        <f t="shared" si="73"/>
        <v>12709.243820000003</v>
      </c>
      <c r="DN37" s="29">
        <f t="shared" si="73"/>
        <v>9631.7170000000006</v>
      </c>
      <c r="DO37" s="29">
        <f t="shared" si="73"/>
        <v>9783.8891199999998</v>
      </c>
      <c r="DP37" s="29">
        <f t="shared" si="73"/>
        <v>11829.224009999998</v>
      </c>
      <c r="DQ37" s="29">
        <f t="shared" si="73"/>
        <v>9654.9642700000004</v>
      </c>
      <c r="DR37" s="29">
        <f t="shared" si="73"/>
        <v>10418.893099999999</v>
      </c>
      <c r="DS37" s="29">
        <f t="shared" si="73"/>
        <v>10397.27442</v>
      </c>
      <c r="DT37" s="29">
        <f t="shared" si="73"/>
        <v>10022.152669999999</v>
      </c>
      <c r="DU37" s="29">
        <f t="shared" si="73"/>
        <v>10089.88487</v>
      </c>
      <c r="DV37" s="29">
        <f t="shared" si="73"/>
        <v>10287.603800000001</v>
      </c>
      <c r="DW37" s="29">
        <f t="shared" si="73"/>
        <v>10045.85247</v>
      </c>
      <c r="DX37" s="29">
        <f t="shared" si="73"/>
        <v>9494.8445900000006</v>
      </c>
      <c r="DY37" s="29">
        <f t="shared" si="73"/>
        <v>10112.29585</v>
      </c>
      <c r="DZ37" s="29">
        <f t="shared" si="73"/>
        <v>9026.0358100000012</v>
      </c>
      <c r="EA37" s="29">
        <f t="shared" si="73"/>
        <v>10122.836949999999</v>
      </c>
      <c r="EB37" s="29">
        <f t="shared" si="73"/>
        <v>9347.3852000000006</v>
      </c>
      <c r="EC37" s="29">
        <f t="shared" si="73"/>
        <v>8951.9096099999988</v>
      </c>
      <c r="ED37" s="29">
        <f t="shared" si="73"/>
        <v>8434.5412199999992</v>
      </c>
      <c r="EE37" s="29">
        <f t="shared" si="73"/>
        <v>10190.88276</v>
      </c>
      <c r="EF37" s="29">
        <f t="shared" si="73"/>
        <v>6612.1778300000005</v>
      </c>
      <c r="EG37" s="29">
        <f t="shared" si="73"/>
        <v>9760.4712799999998</v>
      </c>
      <c r="EH37" s="29">
        <f t="shared" si="73"/>
        <v>7645.9098199999989</v>
      </c>
      <c r="EI37" s="29">
        <f t="shared" si="73"/>
        <v>10228.938759999999</v>
      </c>
      <c r="EJ37" s="29">
        <f t="shared" si="73"/>
        <v>9212.4110899999996</v>
      </c>
      <c r="EK37" s="29">
        <f t="shared" si="73"/>
        <v>9564.64005</v>
      </c>
      <c r="EL37" s="29">
        <v>9826.6594299999997</v>
      </c>
      <c r="EM37" s="29">
        <f t="shared" ref="EM37:FT37" si="74">+EM38+EM39</f>
        <v>9550.1410400000004</v>
      </c>
      <c r="EN37" s="29">
        <f t="shared" si="74"/>
        <v>9320.0342000000001</v>
      </c>
      <c r="EO37" s="29">
        <f t="shared" si="74"/>
        <v>8841.4026099999992</v>
      </c>
      <c r="EP37" s="29">
        <f t="shared" si="74"/>
        <v>9314.0367799999985</v>
      </c>
      <c r="EQ37" s="29">
        <f t="shared" si="74"/>
        <v>8775.2224799999985</v>
      </c>
      <c r="ER37" s="29">
        <f t="shared" si="74"/>
        <v>8494.6839400000008</v>
      </c>
      <c r="ES37" s="29">
        <f t="shared" si="74"/>
        <v>10683.14993</v>
      </c>
      <c r="ET37" s="29">
        <f t="shared" si="74"/>
        <v>11129.508610000001</v>
      </c>
      <c r="EU37" s="29">
        <f t="shared" si="74"/>
        <v>10134.207270000001</v>
      </c>
      <c r="EV37" s="29">
        <f t="shared" si="74"/>
        <v>8934.0988800000014</v>
      </c>
      <c r="EW37" s="29">
        <f t="shared" si="74"/>
        <v>10321.943729999999</v>
      </c>
      <c r="EX37" s="29">
        <f t="shared" si="74"/>
        <v>11516.193319999998</v>
      </c>
      <c r="EY37" s="29">
        <f t="shared" si="74"/>
        <v>9532.894049999999</v>
      </c>
      <c r="EZ37" s="29">
        <f t="shared" si="74"/>
        <v>10747.317930000001</v>
      </c>
      <c r="FA37" s="29">
        <f t="shared" si="74"/>
        <v>9245.7029600000005</v>
      </c>
      <c r="FB37" s="29">
        <f t="shared" si="74"/>
        <v>11417.244439999999</v>
      </c>
      <c r="FC37" s="29">
        <f t="shared" si="74"/>
        <v>10413.87645</v>
      </c>
      <c r="FD37" s="48">
        <f t="shared" si="74"/>
        <v>8223.3020199999992</v>
      </c>
      <c r="FE37" s="29">
        <f t="shared" si="74"/>
        <v>11904.109769999999</v>
      </c>
      <c r="FF37" s="29">
        <f t="shared" si="74"/>
        <v>4901.1082399999996</v>
      </c>
      <c r="FG37" s="29">
        <f t="shared" si="74"/>
        <v>7618.54763</v>
      </c>
      <c r="FH37" s="29">
        <f t="shared" si="74"/>
        <v>10263.796699999999</v>
      </c>
      <c r="FI37" s="29">
        <f t="shared" si="74"/>
        <v>9486.0681299999997</v>
      </c>
      <c r="FJ37" s="29">
        <f t="shared" si="74"/>
        <v>10608.91077</v>
      </c>
      <c r="FK37" s="29">
        <f t="shared" si="74"/>
        <v>10954.99862</v>
      </c>
      <c r="FL37" s="29">
        <f t="shared" si="74"/>
        <v>10350.58741</v>
      </c>
      <c r="FM37" s="29">
        <f t="shared" si="74"/>
        <v>10017.049490000001</v>
      </c>
      <c r="FN37" s="29">
        <f t="shared" si="74"/>
        <v>10891.34332</v>
      </c>
      <c r="FO37" s="29">
        <f t="shared" si="74"/>
        <v>9225.6190800000004</v>
      </c>
      <c r="FP37" s="29">
        <f t="shared" si="74"/>
        <v>9066.9819399999997</v>
      </c>
      <c r="FQ37" s="29">
        <f t="shared" si="74"/>
        <v>10146.932799999999</v>
      </c>
      <c r="FR37" s="29">
        <f t="shared" si="74"/>
        <v>8985.6518999999989</v>
      </c>
      <c r="FS37" s="29">
        <f t="shared" si="74"/>
        <v>9711.5360700000001</v>
      </c>
      <c r="FT37" s="29">
        <f t="shared" si="74"/>
        <v>9083.6273499999988</v>
      </c>
      <c r="FU37" s="29">
        <f t="shared" ref="FU37:GB37" si="75">+FU38+FU39</f>
        <v>7681.2179299999998</v>
      </c>
      <c r="FV37" s="29">
        <f t="shared" si="75"/>
        <v>9144.1657300000006</v>
      </c>
      <c r="FW37" s="29">
        <f t="shared" si="75"/>
        <v>8014.1511999999993</v>
      </c>
      <c r="FX37" s="29">
        <f t="shared" si="75"/>
        <v>9340.2065999999995</v>
      </c>
      <c r="FY37" s="29">
        <f t="shared" si="75"/>
        <v>8179.0776999999998</v>
      </c>
      <c r="FZ37" s="29">
        <f t="shared" si="75"/>
        <v>2702.5690299999997</v>
      </c>
      <c r="GA37" s="29">
        <f t="shared" si="75"/>
        <v>7891.0637200000001</v>
      </c>
      <c r="GB37" s="29">
        <f t="shared" si="75"/>
        <v>7519.7271000000001</v>
      </c>
      <c r="GC37" s="143">
        <f t="shared" si="58"/>
        <v>1317731.7681499992</v>
      </c>
      <c r="GD37" s="113">
        <v>1317731.7681500001</v>
      </c>
      <c r="GE37" s="198">
        <f t="shared" si="52"/>
        <v>0</v>
      </c>
      <c r="GF37" s="113"/>
      <c r="GG37" s="143"/>
      <c r="GH37" s="143"/>
    </row>
    <row r="38" spans="1:193" x14ac:dyDescent="0.2">
      <c r="A38" s="16" t="s">
        <v>91</v>
      </c>
      <c r="B38" s="19" t="s">
        <v>147</v>
      </c>
      <c r="C38" s="25">
        <v>3488.5149999999999</v>
      </c>
      <c r="D38" s="25">
        <v>3641.864</v>
      </c>
      <c r="E38" s="25">
        <v>2979.5259999999998</v>
      </c>
      <c r="F38" s="25">
        <v>3337.134</v>
      </c>
      <c r="G38" s="25">
        <v>3425.4539999999997</v>
      </c>
      <c r="H38" s="25">
        <v>3516.0349999999999</v>
      </c>
      <c r="I38" s="25">
        <v>4177.509</v>
      </c>
      <c r="J38" s="25">
        <v>4015.92</v>
      </c>
      <c r="K38" s="25">
        <v>4011.1320000000001</v>
      </c>
      <c r="L38" s="25">
        <v>4090.779</v>
      </c>
      <c r="M38" s="25">
        <v>3451.9389999999999</v>
      </c>
      <c r="N38" s="25">
        <v>3636.654</v>
      </c>
      <c r="O38" s="25">
        <v>6245.48</v>
      </c>
      <c r="P38" s="25">
        <v>4782.5619999999999</v>
      </c>
      <c r="Q38" s="25">
        <v>3575.3229999999999</v>
      </c>
      <c r="R38" s="25">
        <v>3538.3695499999999</v>
      </c>
      <c r="S38" s="25">
        <v>4454.2752799999998</v>
      </c>
      <c r="T38" s="25">
        <v>3667.6165600000004</v>
      </c>
      <c r="U38" s="25">
        <v>4711.3412099999996</v>
      </c>
      <c r="V38" s="25">
        <v>4721.4134899999999</v>
      </c>
      <c r="W38" s="25">
        <v>4471.6975899999998</v>
      </c>
      <c r="X38" s="25">
        <v>4831.267859999999</v>
      </c>
      <c r="Y38" s="25">
        <v>4601.7760900000003</v>
      </c>
      <c r="Z38" s="25">
        <v>4715.4155799999999</v>
      </c>
      <c r="AA38" s="25">
        <v>5242.2403299999996</v>
      </c>
      <c r="AB38" s="25">
        <v>4539.2037300000002</v>
      </c>
      <c r="AC38" s="25">
        <v>5348.3962900000006</v>
      </c>
      <c r="AD38" s="25">
        <v>4998.9421299999995</v>
      </c>
      <c r="AE38" s="25">
        <v>5462.9962300000007</v>
      </c>
      <c r="AF38" s="25">
        <v>4922.7444700000005</v>
      </c>
      <c r="AG38" s="25">
        <v>4817.5553499999996</v>
      </c>
      <c r="AH38" s="25">
        <v>6749.625610000001</v>
      </c>
      <c r="AI38" s="25">
        <v>4741.2491899999986</v>
      </c>
      <c r="AJ38" s="25">
        <v>4621.2238399999997</v>
      </c>
      <c r="AK38" s="25">
        <v>5100.9490500000011</v>
      </c>
      <c r="AL38" s="25">
        <v>7252.3470899999993</v>
      </c>
      <c r="AM38" s="25">
        <v>5477.2205299999996</v>
      </c>
      <c r="AN38" s="25">
        <v>4998.0213599999988</v>
      </c>
      <c r="AO38" s="25">
        <v>6059.9057400000002</v>
      </c>
      <c r="AP38" s="25">
        <v>7634.0572399999992</v>
      </c>
      <c r="AQ38" s="25">
        <v>6047.5217599999996</v>
      </c>
      <c r="AR38" s="25">
        <v>6081.8323199999995</v>
      </c>
      <c r="AS38" s="25">
        <v>4805.5554300000003</v>
      </c>
      <c r="AT38" s="25">
        <v>5691.9733299999998</v>
      </c>
      <c r="AU38" s="25">
        <v>6498.0422599999993</v>
      </c>
      <c r="AV38" s="25">
        <v>5853.1192699999992</v>
      </c>
      <c r="AW38" s="25">
        <v>4964.8389100000004</v>
      </c>
      <c r="AX38" s="25">
        <v>7015.2507699999996</v>
      </c>
      <c r="AY38" s="25">
        <v>6654.3478399999995</v>
      </c>
      <c r="AZ38" s="25">
        <v>6154.4276</v>
      </c>
      <c r="BA38" s="25">
        <v>6157.2288800000006</v>
      </c>
      <c r="BB38" s="25">
        <v>5452.4348</v>
      </c>
      <c r="BC38" s="25">
        <v>7063.3556400000007</v>
      </c>
      <c r="BD38" s="25">
        <v>5817.1551100000006</v>
      </c>
      <c r="BE38" s="25">
        <v>6099.5843499999992</v>
      </c>
      <c r="BF38" s="25">
        <v>5553.6224900000007</v>
      </c>
      <c r="BG38" s="25">
        <v>5684.869889999999</v>
      </c>
      <c r="BH38" s="25">
        <v>5351.1680699999997</v>
      </c>
      <c r="BI38" s="25">
        <v>5023.6662800000004</v>
      </c>
      <c r="BJ38" s="25">
        <v>6120.0465599999998</v>
      </c>
      <c r="BK38" s="25">
        <v>7606.5466299999989</v>
      </c>
      <c r="BL38" s="25">
        <v>5691.8026799999998</v>
      </c>
      <c r="BM38" s="25">
        <v>5622.57431</v>
      </c>
      <c r="BN38" s="25">
        <v>5553.6820200000002</v>
      </c>
      <c r="BO38" s="25">
        <v>7008.5798699999996</v>
      </c>
      <c r="BP38" s="25">
        <v>6798.2185600000012</v>
      </c>
      <c r="BQ38" s="25">
        <v>5929.6470000000008</v>
      </c>
      <c r="BR38" s="25">
        <v>7530.8872700000011</v>
      </c>
      <c r="BS38" s="25">
        <v>6482.2964599999996</v>
      </c>
      <c r="BT38" s="25">
        <v>6035.08421</v>
      </c>
      <c r="BU38" s="25">
        <v>5494.920180000001</v>
      </c>
      <c r="BV38" s="25">
        <v>6223.6042000000007</v>
      </c>
      <c r="BW38" s="25">
        <v>6176.0594000000001</v>
      </c>
      <c r="BX38" s="25">
        <v>7410.0695700000015</v>
      </c>
      <c r="BY38" s="25">
        <v>8011.2018399999997</v>
      </c>
      <c r="BZ38" s="25">
        <v>6640.7567099999997</v>
      </c>
      <c r="CA38" s="25">
        <v>6879.7975000000006</v>
      </c>
      <c r="CB38" s="25">
        <v>5060.086870000001</v>
      </c>
      <c r="CC38" s="25">
        <v>7341.3248299999996</v>
      </c>
      <c r="CD38" s="25">
        <v>6589.2150499999998</v>
      </c>
      <c r="CE38" s="25">
        <v>6915.0232299999989</v>
      </c>
      <c r="CF38" s="25">
        <v>6765.0016399999995</v>
      </c>
      <c r="CG38" s="25">
        <v>6719.3010000000004</v>
      </c>
      <c r="CH38" s="25">
        <v>8163.3182500000003</v>
      </c>
      <c r="CI38" s="25">
        <v>6710.9763300000004</v>
      </c>
      <c r="CJ38" s="25">
        <v>5935.2884000000004</v>
      </c>
      <c r="CK38" s="25">
        <v>7646.0856899999999</v>
      </c>
      <c r="CL38" s="25">
        <v>5732.1610199999996</v>
      </c>
      <c r="CM38" s="25">
        <v>7633.9973300000001</v>
      </c>
      <c r="CN38" s="25">
        <v>7820.7611499999994</v>
      </c>
      <c r="CO38" s="25">
        <v>6454.3336300000001</v>
      </c>
      <c r="CP38" s="25">
        <v>9260.3336600000002</v>
      </c>
      <c r="CQ38" s="25">
        <v>7980.8815199999999</v>
      </c>
      <c r="CR38" s="25">
        <v>8960.3916800000006</v>
      </c>
      <c r="CS38" s="25">
        <v>9069.6655499999997</v>
      </c>
      <c r="CT38" s="25">
        <v>6809.2128999999995</v>
      </c>
      <c r="CU38" s="25">
        <v>8357.8223799999996</v>
      </c>
      <c r="CV38" s="25">
        <v>7263.1941799999986</v>
      </c>
      <c r="CW38" s="25">
        <v>7534.6154100000003</v>
      </c>
      <c r="CX38" s="25">
        <v>6242.5723099999996</v>
      </c>
      <c r="CY38" s="25">
        <v>7724.970800000001</v>
      </c>
      <c r="CZ38" s="25">
        <v>7696.1449699999994</v>
      </c>
      <c r="DA38" s="25">
        <v>8962.4788900000003</v>
      </c>
      <c r="DB38" s="25">
        <v>8784.6316800000004</v>
      </c>
      <c r="DC38" s="25">
        <v>7735.25533</v>
      </c>
      <c r="DD38" s="25">
        <v>7491.179540000001</v>
      </c>
      <c r="DE38" s="25">
        <v>7030.8119500000012</v>
      </c>
      <c r="DF38" s="25">
        <v>6842.7038199999997</v>
      </c>
      <c r="DG38" s="25">
        <v>6589.7676899999988</v>
      </c>
      <c r="DH38" s="25">
        <v>6555.2886099999996</v>
      </c>
      <c r="DI38" s="25">
        <v>6109.1265999999996</v>
      </c>
      <c r="DJ38" s="25">
        <v>6502.6375999999991</v>
      </c>
      <c r="DK38" s="25">
        <v>6776.2215099999994</v>
      </c>
      <c r="DL38" s="25">
        <v>7836.3440800000008</v>
      </c>
      <c r="DM38" s="25">
        <v>7782.2684100000024</v>
      </c>
      <c r="DN38" s="25">
        <v>5898.5353500000001</v>
      </c>
      <c r="DO38" s="25">
        <v>6851.2778700000008</v>
      </c>
      <c r="DP38" s="25">
        <v>6787.6736299999993</v>
      </c>
      <c r="DQ38" s="25">
        <v>6705.1914400000005</v>
      </c>
      <c r="DR38" s="25">
        <v>7138.0751899999996</v>
      </c>
      <c r="DS38" s="25">
        <v>6433.11888</v>
      </c>
      <c r="DT38" s="25">
        <v>6449.2949499999995</v>
      </c>
      <c r="DU38" s="25">
        <v>6494.5370399999993</v>
      </c>
      <c r="DV38" s="25">
        <v>7169.5502100000003</v>
      </c>
      <c r="DW38" s="25">
        <v>6083.1469500000003</v>
      </c>
      <c r="DX38" s="25">
        <v>6436.048420000001</v>
      </c>
      <c r="DY38" s="25">
        <v>6452.2370499999997</v>
      </c>
      <c r="DZ38" s="25">
        <v>5425.2575100000004</v>
      </c>
      <c r="EA38" s="25">
        <v>6030.8410299999996</v>
      </c>
      <c r="EB38" s="25">
        <v>5798.381010000001</v>
      </c>
      <c r="EC38" s="25">
        <v>5640.4047699999992</v>
      </c>
      <c r="ED38" s="25">
        <v>6755.7854799999996</v>
      </c>
      <c r="EE38" s="25">
        <v>5479.3855800000001</v>
      </c>
      <c r="EF38" s="25">
        <v>4793.8326200000001</v>
      </c>
      <c r="EG38" s="25">
        <v>5880.5584399999998</v>
      </c>
      <c r="EH38" s="25">
        <v>5529.1077699999996</v>
      </c>
      <c r="EI38" s="25">
        <v>6188.992189999999</v>
      </c>
      <c r="EJ38" s="25">
        <v>5190.6528799999996</v>
      </c>
      <c r="EK38" s="25">
        <v>5521.8604400000004</v>
      </c>
      <c r="EL38" s="25">
        <v>5784.1086354719973</v>
      </c>
      <c r="EM38" s="25">
        <v>6185.9827100000002</v>
      </c>
      <c r="EN38" s="25">
        <v>6267.8720700000003</v>
      </c>
      <c r="EO38" s="25">
        <v>5122.3965199999993</v>
      </c>
      <c r="EP38" s="25">
        <v>6187.9952599999997</v>
      </c>
      <c r="EQ38" s="25">
        <v>5114.1478799999986</v>
      </c>
      <c r="ER38" s="25">
        <v>5465.5502800000004</v>
      </c>
      <c r="ES38" s="25">
        <v>6511.4927200000002</v>
      </c>
      <c r="ET38" s="25">
        <v>7553.3723100000007</v>
      </c>
      <c r="EU38" s="25">
        <v>6751.6747500000001</v>
      </c>
      <c r="EV38" s="25">
        <v>5794.0784100000001</v>
      </c>
      <c r="EW38" s="25">
        <v>6107.5917099999997</v>
      </c>
      <c r="EX38" s="25">
        <v>6223.4224599999998</v>
      </c>
      <c r="EY38" s="25">
        <v>5553.7485399999996</v>
      </c>
      <c r="EZ38" s="25">
        <v>5075.4656599999998</v>
      </c>
      <c r="FA38" s="25">
        <v>5812.6568200000002</v>
      </c>
      <c r="FB38" s="25">
        <v>6609.42976</v>
      </c>
      <c r="FC38" s="25">
        <v>6619.5186400000002</v>
      </c>
      <c r="FD38" s="25">
        <v>5744.1746099999991</v>
      </c>
      <c r="FE38" s="25">
        <v>6374.5630199999996</v>
      </c>
      <c r="FF38" s="25">
        <v>2429.2311299999997</v>
      </c>
      <c r="FG38" s="25">
        <v>5906.6636799999997</v>
      </c>
      <c r="FH38" s="25">
        <v>6842.2993299999998</v>
      </c>
      <c r="FI38" s="25">
        <v>6673.7827900000002</v>
      </c>
      <c r="FJ38" s="25">
        <v>6319.9284000000007</v>
      </c>
      <c r="FK38" s="25">
        <v>7027.3600800000004</v>
      </c>
      <c r="FL38" s="25">
        <v>6039.7291999999998</v>
      </c>
      <c r="FM38" s="25">
        <v>6357.5444000000007</v>
      </c>
      <c r="FN38" s="25">
        <v>7286.7380700000003</v>
      </c>
      <c r="FO38" s="25">
        <v>5583.3342599999996</v>
      </c>
      <c r="FP38" s="25">
        <v>5485.5800300000001</v>
      </c>
      <c r="FQ38" s="25">
        <v>6551.3411399999995</v>
      </c>
      <c r="FR38" s="25">
        <v>5357.8371799999995</v>
      </c>
      <c r="FS38" s="25">
        <v>5357.7856400000001</v>
      </c>
      <c r="FT38" s="25">
        <v>5189.6281300000001</v>
      </c>
      <c r="FU38" s="25">
        <v>4499.4663499999997</v>
      </c>
      <c r="FV38" s="25">
        <v>5332.0700700000007</v>
      </c>
      <c r="FW38" s="25">
        <v>4608.7905999999994</v>
      </c>
      <c r="FX38" s="25">
        <v>6257.54684</v>
      </c>
      <c r="FY38" s="25">
        <v>4095.9570600000002</v>
      </c>
      <c r="FZ38" s="25">
        <v>1351.7624599999999</v>
      </c>
      <c r="GA38" s="25">
        <v>4467.2556299999997</v>
      </c>
      <c r="GB38" s="25">
        <v>5142.0350399999998</v>
      </c>
      <c r="GC38" s="143">
        <f t="shared" si="58"/>
        <v>851769.68838547182</v>
      </c>
      <c r="GD38" s="113">
        <v>851769.68838547217</v>
      </c>
      <c r="GE38" s="198">
        <f t="shared" si="52"/>
        <v>0</v>
      </c>
      <c r="GF38" s="113"/>
      <c r="GG38" s="143"/>
      <c r="GH38" s="143"/>
    </row>
    <row r="39" spans="1:193" x14ac:dyDescent="0.2">
      <c r="A39" s="21" t="s">
        <v>92</v>
      </c>
      <c r="B39" s="17" t="s">
        <v>148</v>
      </c>
      <c r="C39" s="18">
        <v>2225.3580000000002</v>
      </c>
      <c r="D39" s="18">
        <v>2015.04756</v>
      </c>
      <c r="E39" s="18">
        <v>2158.3040000000001</v>
      </c>
      <c r="F39" s="18">
        <v>1832.087</v>
      </c>
      <c r="G39" s="18">
        <v>1084.3230000000001</v>
      </c>
      <c r="H39" s="18">
        <v>2116.7939999999999</v>
      </c>
      <c r="I39" s="18">
        <v>2519.9879999999998</v>
      </c>
      <c r="J39" s="18">
        <v>1786.8889999999999</v>
      </c>
      <c r="K39" s="18">
        <v>2181.17</v>
      </c>
      <c r="L39" s="18">
        <v>1744.9110000000001</v>
      </c>
      <c r="M39" s="18">
        <v>1758.991</v>
      </c>
      <c r="N39" s="18">
        <v>1410.7650000000001</v>
      </c>
      <c r="O39" s="18">
        <v>2598.0940000000001</v>
      </c>
      <c r="P39" s="18">
        <v>2469.1350000000002</v>
      </c>
      <c r="Q39" s="18">
        <v>1848.998</v>
      </c>
      <c r="R39" s="18">
        <v>1788.2850000000001</v>
      </c>
      <c r="S39" s="18">
        <v>2143.06484</v>
      </c>
      <c r="T39" s="18">
        <v>2533.48477</v>
      </c>
      <c r="U39" s="18">
        <v>1431.30539</v>
      </c>
      <c r="V39" s="18">
        <v>1841.92902</v>
      </c>
      <c r="W39" s="18">
        <v>1442.3069699999999</v>
      </c>
      <c r="X39" s="18">
        <v>1729.8920000000001</v>
      </c>
      <c r="Y39" s="18">
        <v>1827.5615</v>
      </c>
      <c r="Z39" s="18">
        <v>1509.7254599999999</v>
      </c>
      <c r="AA39" s="18">
        <v>2207.6747500000001</v>
      </c>
      <c r="AB39" s="18">
        <v>1417.7629999999999</v>
      </c>
      <c r="AC39" s="18">
        <v>1436.8779999999999</v>
      </c>
      <c r="AD39" s="18">
        <v>1923.7248200000001</v>
      </c>
      <c r="AE39" s="18">
        <v>1437.9699500000002</v>
      </c>
      <c r="AF39" s="18">
        <v>1477.96948</v>
      </c>
      <c r="AG39" s="18">
        <v>2194.7517200000002</v>
      </c>
      <c r="AH39" s="18">
        <v>2138.4504100000004</v>
      </c>
      <c r="AI39" s="18">
        <v>2218.0068500000002</v>
      </c>
      <c r="AJ39" s="18">
        <v>1692.5351799999999</v>
      </c>
      <c r="AK39" s="18">
        <v>1351.8231099999998</v>
      </c>
      <c r="AL39" s="18">
        <v>2458.2058099999999</v>
      </c>
      <c r="AM39" s="18">
        <v>1761.5698900000002</v>
      </c>
      <c r="AN39" s="18">
        <v>1035.5396599999999</v>
      </c>
      <c r="AO39" s="18">
        <v>2063.78784</v>
      </c>
      <c r="AP39" s="18">
        <v>2110.1523000000002</v>
      </c>
      <c r="AQ39" s="18">
        <v>1769.0079699999997</v>
      </c>
      <c r="AR39" s="18">
        <v>2187.8182999999999</v>
      </c>
      <c r="AS39" s="18">
        <v>1970.6196199999999</v>
      </c>
      <c r="AT39" s="18">
        <v>706.01735999999994</v>
      </c>
      <c r="AU39" s="18">
        <v>2673.97192</v>
      </c>
      <c r="AV39" s="18">
        <v>1777.0476099999998</v>
      </c>
      <c r="AW39" s="18">
        <v>1965.67625</v>
      </c>
      <c r="AX39" s="18">
        <v>2092.6566800000001</v>
      </c>
      <c r="AY39" s="18">
        <v>2178.49044</v>
      </c>
      <c r="AZ39" s="18">
        <v>2994.9014300000003</v>
      </c>
      <c r="BA39" s="18">
        <v>3450.0261799999998</v>
      </c>
      <c r="BB39" s="18">
        <v>2910.9287999999997</v>
      </c>
      <c r="BC39" s="18">
        <v>3130.3463400000001</v>
      </c>
      <c r="BD39" s="18">
        <v>3384.0327400000001</v>
      </c>
      <c r="BE39" s="18">
        <v>3364.2519600000001</v>
      </c>
      <c r="BF39" s="18">
        <v>3066.0240999999996</v>
      </c>
      <c r="BG39" s="18">
        <v>2663.2112599999996</v>
      </c>
      <c r="BH39" s="18">
        <v>2452.8223499999999</v>
      </c>
      <c r="BI39" s="18">
        <v>2359.8974499999999</v>
      </c>
      <c r="BJ39" s="18">
        <v>2512.5082199999997</v>
      </c>
      <c r="BK39" s="18">
        <v>4679.3690999999999</v>
      </c>
      <c r="BL39" s="18">
        <v>2916.3717700000002</v>
      </c>
      <c r="BM39" s="18">
        <v>3069.9507599999997</v>
      </c>
      <c r="BN39" s="18">
        <v>3684.9219499999999</v>
      </c>
      <c r="BO39" s="18">
        <v>2876.8201400000007</v>
      </c>
      <c r="BP39" s="18">
        <v>2539.43685</v>
      </c>
      <c r="BQ39" s="18">
        <v>2609.6963099999998</v>
      </c>
      <c r="BR39" s="18">
        <v>2527.8064800000002</v>
      </c>
      <c r="BS39" s="18">
        <v>2953.0198800000003</v>
      </c>
      <c r="BT39" s="18">
        <v>2982.40094</v>
      </c>
      <c r="BU39" s="18">
        <v>2642.5643399999999</v>
      </c>
      <c r="BV39" s="18">
        <v>2860.8734800000007</v>
      </c>
      <c r="BW39" s="18">
        <v>2969.1952399999996</v>
      </c>
      <c r="BX39" s="18">
        <v>2888.4751499999998</v>
      </c>
      <c r="BY39" s="18">
        <v>2537.16291</v>
      </c>
      <c r="BZ39" s="18">
        <v>2433.8180499999999</v>
      </c>
      <c r="CA39" s="18">
        <v>2985.54808</v>
      </c>
      <c r="CB39" s="18">
        <v>4773.26415</v>
      </c>
      <c r="CC39" s="18">
        <v>3870.8429800000004</v>
      </c>
      <c r="CD39" s="18">
        <v>4098.3951699999998</v>
      </c>
      <c r="CE39" s="18">
        <v>4408.9869900000003</v>
      </c>
      <c r="CF39" s="18">
        <v>3511.9308600000004</v>
      </c>
      <c r="CG39" s="18">
        <v>3521.9818300000002</v>
      </c>
      <c r="CH39" s="18">
        <v>3461.29727</v>
      </c>
      <c r="CI39" s="18">
        <v>3506.9803199999997</v>
      </c>
      <c r="CJ39" s="18">
        <v>3767.4342800000004</v>
      </c>
      <c r="CK39" s="18">
        <v>4371.5421099999994</v>
      </c>
      <c r="CL39" s="18">
        <v>1791.73768</v>
      </c>
      <c r="CM39" s="18">
        <v>6289.7588900000001</v>
      </c>
      <c r="CN39" s="18">
        <v>4274.2252600000002</v>
      </c>
      <c r="CO39" s="18">
        <v>4930.3488399999997</v>
      </c>
      <c r="CP39" s="18">
        <v>4205.4727199999998</v>
      </c>
      <c r="CQ39" s="18">
        <v>3087.8192200000003</v>
      </c>
      <c r="CR39" s="18">
        <v>3368.2665799999995</v>
      </c>
      <c r="CS39" s="18">
        <v>4129.3361500000001</v>
      </c>
      <c r="CT39" s="18">
        <v>4917.1788499999993</v>
      </c>
      <c r="CU39" s="18">
        <v>4138.8136699999995</v>
      </c>
      <c r="CV39" s="18">
        <v>2267.7732099999998</v>
      </c>
      <c r="CW39" s="18">
        <v>4549.1924900000004</v>
      </c>
      <c r="CX39" s="18">
        <v>2673.3355499999998</v>
      </c>
      <c r="CY39" s="18">
        <v>4414.69758</v>
      </c>
      <c r="CZ39" s="18">
        <v>2535.7833600000004</v>
      </c>
      <c r="DA39" s="18">
        <v>4266.5511699999997</v>
      </c>
      <c r="DB39" s="18">
        <v>3760.06837</v>
      </c>
      <c r="DC39" s="18">
        <v>2578.1476300000004</v>
      </c>
      <c r="DD39" s="18">
        <v>2028.2912699999997</v>
      </c>
      <c r="DE39" s="18">
        <v>3195.9005200000001</v>
      </c>
      <c r="DF39" s="18">
        <v>3290.0209</v>
      </c>
      <c r="DG39" s="18">
        <v>4321.9843300000002</v>
      </c>
      <c r="DH39" s="18">
        <v>2687.3347100000001</v>
      </c>
      <c r="DI39" s="18">
        <v>4001.1430699999996</v>
      </c>
      <c r="DJ39" s="18">
        <v>2678.3663700000002</v>
      </c>
      <c r="DK39" s="18">
        <v>4824.8919900000001</v>
      </c>
      <c r="DL39" s="18">
        <v>3090.6619700000001</v>
      </c>
      <c r="DM39" s="18">
        <v>4926.97541</v>
      </c>
      <c r="DN39" s="18">
        <v>3733.1816500000004</v>
      </c>
      <c r="DO39" s="18">
        <v>2932.6112499999999</v>
      </c>
      <c r="DP39" s="18">
        <v>5041.5503799999997</v>
      </c>
      <c r="DQ39" s="18">
        <v>2949.7728299999999</v>
      </c>
      <c r="DR39" s="18">
        <v>3280.8179100000002</v>
      </c>
      <c r="DS39" s="18">
        <v>3964.1555400000002</v>
      </c>
      <c r="DT39" s="18">
        <v>3572.8577200000004</v>
      </c>
      <c r="DU39" s="18">
        <v>3595.3478300000002</v>
      </c>
      <c r="DV39" s="18">
        <v>3118.05359</v>
      </c>
      <c r="DW39" s="18">
        <v>3962.70552</v>
      </c>
      <c r="DX39" s="18">
        <v>3058.7961700000001</v>
      </c>
      <c r="DY39" s="18">
        <v>3660.0588000000002</v>
      </c>
      <c r="DZ39" s="18">
        <v>3600.7783000000004</v>
      </c>
      <c r="EA39" s="18">
        <v>4091.9959199999998</v>
      </c>
      <c r="EB39" s="18">
        <v>3549.0041899999997</v>
      </c>
      <c r="EC39" s="18">
        <v>3311.5048400000001</v>
      </c>
      <c r="ED39" s="18">
        <v>1678.7557400000001</v>
      </c>
      <c r="EE39" s="18">
        <v>4711.4971799999994</v>
      </c>
      <c r="EF39" s="18">
        <v>1818.34521</v>
      </c>
      <c r="EG39" s="18">
        <v>3879.91284</v>
      </c>
      <c r="EH39" s="18">
        <v>2116.8020499999998</v>
      </c>
      <c r="EI39" s="18">
        <v>4039.9465700000005</v>
      </c>
      <c r="EJ39" s="18">
        <v>4021.75821</v>
      </c>
      <c r="EK39" s="18">
        <v>4042.77961</v>
      </c>
      <c r="EL39" s="18">
        <v>4042.5828700000002</v>
      </c>
      <c r="EM39" s="18">
        <v>3364.1583300000002</v>
      </c>
      <c r="EN39" s="18">
        <v>3052.1621299999997</v>
      </c>
      <c r="EO39" s="18">
        <v>3719.0060899999999</v>
      </c>
      <c r="EP39" s="18">
        <v>3126.0415199999998</v>
      </c>
      <c r="EQ39" s="18">
        <v>3661.0745999999995</v>
      </c>
      <c r="ER39" s="18">
        <v>3029.13366</v>
      </c>
      <c r="ES39" s="18">
        <v>4171.6572100000003</v>
      </c>
      <c r="ET39" s="18">
        <v>3576.1363000000001</v>
      </c>
      <c r="EU39" s="18">
        <v>3382.5325200000002</v>
      </c>
      <c r="EV39" s="18">
        <v>3140.0204700000004</v>
      </c>
      <c r="EW39" s="18">
        <v>4214.3520199999994</v>
      </c>
      <c r="EX39" s="18">
        <v>5292.7708599999996</v>
      </c>
      <c r="EY39" s="18">
        <v>3979.1455099999998</v>
      </c>
      <c r="EZ39" s="18">
        <v>5671.8522700000003</v>
      </c>
      <c r="FA39" s="18">
        <v>3433.0461399999999</v>
      </c>
      <c r="FB39" s="18">
        <v>4807.8146799999995</v>
      </c>
      <c r="FC39" s="18">
        <v>3794.35781</v>
      </c>
      <c r="FD39" s="18">
        <v>2479.1274100000001</v>
      </c>
      <c r="FE39" s="18">
        <v>5529.5467500000004</v>
      </c>
      <c r="FF39" s="18">
        <v>2471.8771099999999</v>
      </c>
      <c r="FG39" s="18">
        <v>1711.8839500000001</v>
      </c>
      <c r="FH39" s="18">
        <v>3421.49737</v>
      </c>
      <c r="FI39" s="18">
        <v>2812.2853399999999</v>
      </c>
      <c r="FJ39" s="18">
        <v>4288.9823699999997</v>
      </c>
      <c r="FK39" s="18">
        <v>3927.6385399999999</v>
      </c>
      <c r="FL39" s="18">
        <v>4310.8582100000003</v>
      </c>
      <c r="FM39" s="18">
        <v>3659.5050900000001</v>
      </c>
      <c r="FN39" s="18">
        <v>3604.6052500000001</v>
      </c>
      <c r="FO39" s="18">
        <v>3642.2848200000003</v>
      </c>
      <c r="FP39" s="18">
        <v>3581.40191</v>
      </c>
      <c r="FQ39" s="18">
        <v>3595.59166</v>
      </c>
      <c r="FR39" s="18">
        <v>3627.8147199999999</v>
      </c>
      <c r="FS39" s="18">
        <v>4353.7504300000001</v>
      </c>
      <c r="FT39" s="18">
        <v>3893.9992199999997</v>
      </c>
      <c r="FU39" s="18">
        <v>3181.7515800000001</v>
      </c>
      <c r="FV39" s="18">
        <v>3812.09566</v>
      </c>
      <c r="FW39" s="18">
        <v>3405.3606</v>
      </c>
      <c r="FX39" s="18">
        <v>3082.6597599999996</v>
      </c>
      <c r="FY39" s="18">
        <v>4083.1206399999996</v>
      </c>
      <c r="FZ39" s="18">
        <v>1350.8065699999997</v>
      </c>
      <c r="GA39" s="18">
        <v>3423.80809</v>
      </c>
      <c r="GB39" s="18">
        <v>2377.6920599999999</v>
      </c>
      <c r="GC39" s="143">
        <f t="shared" si="58"/>
        <v>465962.38636999996</v>
      </c>
      <c r="GD39" s="113">
        <v>465962.38637000014</v>
      </c>
      <c r="GE39" s="198">
        <f t="shared" si="52"/>
        <v>0</v>
      </c>
      <c r="GF39" s="113"/>
      <c r="GG39" s="143"/>
      <c r="GH39" s="143"/>
      <c r="GI39" s="101"/>
      <c r="GJ39" s="101"/>
      <c r="GK39" s="101"/>
    </row>
    <row r="40" spans="1:193" x14ac:dyDescent="0.2">
      <c r="A40" s="23"/>
      <c r="B40" s="19" t="s">
        <v>115</v>
      </c>
      <c r="C40" s="25">
        <v>4590.4320900000002</v>
      </c>
      <c r="D40" s="25">
        <v>3553.4653900000003</v>
      </c>
      <c r="E40" s="25">
        <v>5167.0080200000002</v>
      </c>
      <c r="F40" s="25">
        <v>4145.3244100000002</v>
      </c>
      <c r="G40" s="25">
        <v>4714.1256199999998</v>
      </c>
      <c r="H40" s="25">
        <v>6208.9651000000003</v>
      </c>
      <c r="I40" s="25">
        <v>5541.4790699999994</v>
      </c>
      <c r="J40" s="25">
        <v>4406.348899999999</v>
      </c>
      <c r="K40" s="25">
        <v>4717.407369999999</v>
      </c>
      <c r="L40" s="25">
        <v>4769.1349999999993</v>
      </c>
      <c r="M40" s="25">
        <v>4002.8243400000001</v>
      </c>
      <c r="N40" s="25">
        <v>5674.6458900000007</v>
      </c>
      <c r="O40" s="25">
        <v>3382.6217899999992</v>
      </c>
      <c r="P40" s="25">
        <v>5006.3128100000004</v>
      </c>
      <c r="Q40" s="25">
        <v>3501.5742200000004</v>
      </c>
      <c r="R40" s="25">
        <v>5493.8079600000001</v>
      </c>
      <c r="S40" s="25">
        <v>5003.1888099999996</v>
      </c>
      <c r="T40" s="25">
        <v>4176.7681499999999</v>
      </c>
      <c r="U40" s="25">
        <v>3565.2666300000001</v>
      </c>
      <c r="V40" s="25">
        <v>3988.5757400000011</v>
      </c>
      <c r="W40" s="25">
        <v>3629.6644999999999</v>
      </c>
      <c r="X40" s="25">
        <v>3846.90157</v>
      </c>
      <c r="Y40" s="25">
        <v>2679.6247100000001</v>
      </c>
      <c r="Z40" s="25">
        <v>5640.8323399999999</v>
      </c>
      <c r="AA40" s="25">
        <v>3330.0641199999991</v>
      </c>
      <c r="AB40" s="25">
        <v>3504.2729199999994</v>
      </c>
      <c r="AC40" s="25">
        <v>2799.5014799999999</v>
      </c>
      <c r="AD40" s="25">
        <v>3725.25378</v>
      </c>
      <c r="AE40" s="25">
        <v>3273.4045999999998</v>
      </c>
      <c r="AF40" s="25">
        <v>2677.2827799999995</v>
      </c>
      <c r="AG40" s="25">
        <v>3101.2746299999999</v>
      </c>
      <c r="AH40" s="25">
        <v>3263.2022099999995</v>
      </c>
      <c r="AI40" s="25">
        <v>1932.6998700000004</v>
      </c>
      <c r="AJ40" s="25">
        <v>3125.7879199999998</v>
      </c>
      <c r="AK40" s="25">
        <v>2845.97534</v>
      </c>
      <c r="AL40" s="25">
        <v>2508.84411</v>
      </c>
      <c r="AM40" s="25">
        <v>2308.0241000000001</v>
      </c>
      <c r="AN40" s="25">
        <v>2461.5425200000004</v>
      </c>
      <c r="AO40" s="25">
        <v>3173.0888500000001</v>
      </c>
      <c r="AP40" s="25">
        <v>1710.3887699999996</v>
      </c>
      <c r="AQ40" s="25">
        <v>1633.9419100000005</v>
      </c>
      <c r="AR40" s="25">
        <v>3522.9688699999997</v>
      </c>
      <c r="AS40" s="25">
        <v>2919.7131900000004</v>
      </c>
      <c r="AT40" s="25">
        <v>3064.6374600000004</v>
      </c>
      <c r="AU40" s="25">
        <v>1793.8961900000004</v>
      </c>
      <c r="AV40" s="25">
        <v>3601.3736000000004</v>
      </c>
      <c r="AW40" s="25">
        <v>2892.8935799999995</v>
      </c>
      <c r="AX40" s="25">
        <v>2140.2340299999996</v>
      </c>
      <c r="AY40" s="25">
        <v>60.587000000000003</v>
      </c>
      <c r="AZ40" s="19">
        <v>85</v>
      </c>
      <c r="BA40" s="19">
        <v>197.83288999999999</v>
      </c>
      <c r="BB40" s="19">
        <v>52</v>
      </c>
      <c r="BC40" s="103">
        <v>0</v>
      </c>
      <c r="BD40" s="19">
        <v>5.64</v>
      </c>
      <c r="BE40" s="19" t="s">
        <v>116</v>
      </c>
      <c r="BF40" s="19" t="s">
        <v>116</v>
      </c>
      <c r="BG40" s="19" t="s">
        <v>116</v>
      </c>
      <c r="BH40" s="19">
        <v>2.2320000000000002</v>
      </c>
      <c r="BI40" s="19">
        <v>8.4990000000000006</v>
      </c>
      <c r="BJ40" s="19" t="s">
        <v>116</v>
      </c>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04">
        <v>1.6450000000003671</v>
      </c>
      <c r="CS40" s="104"/>
      <c r="CT40" s="105"/>
      <c r="CU40" s="19"/>
      <c r="CV40" s="19"/>
      <c r="CW40" s="19"/>
      <c r="CX40" s="19"/>
      <c r="CY40" s="19"/>
      <c r="CZ40" s="19"/>
      <c r="DA40" s="19"/>
      <c r="DB40" s="19"/>
      <c r="DC40" s="19"/>
      <c r="DD40" s="104"/>
      <c r="DE40" s="19"/>
      <c r="DF40" s="19"/>
      <c r="DG40" s="19"/>
      <c r="DH40" s="19"/>
      <c r="DI40" s="19"/>
      <c r="DJ40" s="19"/>
      <c r="DK40" s="19"/>
      <c r="DL40" s="19"/>
      <c r="DM40" s="19"/>
      <c r="DN40" s="19"/>
      <c r="DO40" s="19"/>
      <c r="DP40" s="19"/>
      <c r="DQ40" s="19"/>
      <c r="DR40" s="19"/>
      <c r="DS40" s="19"/>
      <c r="DT40" s="19"/>
      <c r="DU40" s="19"/>
      <c r="DV40" s="19"/>
      <c r="DW40" s="19"/>
      <c r="DX40" s="19"/>
      <c r="DY40" s="19"/>
      <c r="DZ40" s="19"/>
      <c r="EA40" s="111"/>
      <c r="EB40" s="111"/>
      <c r="EC40" s="111"/>
      <c r="ED40" s="111"/>
      <c r="EE40" s="111"/>
      <c r="EF40" s="111"/>
      <c r="EG40" s="111"/>
      <c r="EH40" s="111"/>
      <c r="EI40" s="111"/>
      <c r="EJ40" s="111"/>
      <c r="EK40" s="111"/>
      <c r="EL40" s="111"/>
      <c r="EM40" s="111"/>
      <c r="EN40" s="111"/>
      <c r="EO40" s="111"/>
      <c r="EP40" s="111"/>
      <c r="EQ40" s="19"/>
      <c r="ER40" s="19"/>
      <c r="ES40" s="19"/>
      <c r="ET40" s="19"/>
      <c r="EU40" s="19"/>
      <c r="EV40" s="19"/>
      <c r="EW40" s="19"/>
      <c r="EX40" s="19"/>
      <c r="EY40" s="19"/>
      <c r="EZ40" s="19"/>
      <c r="FA40" s="19"/>
      <c r="FB40" s="19"/>
      <c r="FC40" s="19"/>
      <c r="FD40" s="19"/>
      <c r="FE40" s="19"/>
      <c r="FF40" s="19"/>
      <c r="FG40" s="19"/>
      <c r="FH40" s="19"/>
      <c r="FI40" s="19"/>
      <c r="FJ40" s="19"/>
      <c r="FK40" s="19"/>
      <c r="FL40" s="19"/>
      <c r="FM40" s="19"/>
      <c r="FN40" s="19"/>
      <c r="FO40" s="19"/>
      <c r="FP40" s="19"/>
      <c r="FQ40" s="19"/>
      <c r="FR40" s="19"/>
      <c r="FS40" s="19"/>
      <c r="FT40" s="19"/>
      <c r="FU40" s="19"/>
      <c r="FV40" s="19"/>
      <c r="FW40" s="19"/>
      <c r="FX40" s="19"/>
      <c r="FY40" s="19"/>
      <c r="FZ40" s="19"/>
      <c r="GA40" s="19"/>
      <c r="GB40" s="19"/>
      <c r="GC40" s="143"/>
      <c r="GD40" s="113"/>
      <c r="GE40" s="198">
        <f t="shared" si="52"/>
        <v>0</v>
      </c>
      <c r="GF40" s="113"/>
      <c r="GG40" s="113"/>
      <c r="GH40" s="113"/>
    </row>
    <row r="41" spans="1:193" x14ac:dyDescent="0.2">
      <c r="A41" s="13" t="s">
        <v>24</v>
      </c>
      <c r="B41" s="17" t="s">
        <v>37</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v>1393.5555899999999</v>
      </c>
      <c r="AZ41" s="18">
        <v>1443.59438</v>
      </c>
      <c r="BA41" s="18">
        <v>1774.1993399999999</v>
      </c>
      <c r="BB41" s="18">
        <v>40</v>
      </c>
      <c r="BC41" s="18">
        <v>720.01705000000004</v>
      </c>
      <c r="BD41" s="18">
        <v>1474.4715799999999</v>
      </c>
      <c r="BE41" s="18">
        <v>1252.1120900000001</v>
      </c>
      <c r="BF41" s="18">
        <v>1388.9880800000001</v>
      </c>
      <c r="BG41" s="18">
        <v>1929.3062600000001</v>
      </c>
      <c r="BH41" s="18">
        <v>1562.5224599999999</v>
      </c>
      <c r="BI41" s="18">
        <v>1747.55574</v>
      </c>
      <c r="BJ41" s="18">
        <v>994.43529000000001</v>
      </c>
      <c r="BK41" s="18">
        <v>772.22771999999998</v>
      </c>
      <c r="BL41" s="18">
        <v>2290.4940000000001</v>
      </c>
      <c r="BM41" s="18">
        <v>1168.1425900000002</v>
      </c>
      <c r="BN41" s="18">
        <v>1061.8631600000001</v>
      </c>
      <c r="BO41" s="18">
        <v>1552.4578700000002</v>
      </c>
      <c r="BP41" s="18">
        <v>926.67511000000002</v>
      </c>
      <c r="BQ41" s="18">
        <v>1638.5508099999997</v>
      </c>
      <c r="BR41" s="18">
        <v>1244.0279</v>
      </c>
      <c r="BS41" s="18">
        <v>2025.0832700000001</v>
      </c>
      <c r="BT41" s="18">
        <v>1404.3127100000002</v>
      </c>
      <c r="BU41" s="18">
        <v>1140.52277</v>
      </c>
      <c r="BV41" s="18">
        <v>1970.4878800000001</v>
      </c>
      <c r="BW41" s="18">
        <v>1362.67723</v>
      </c>
      <c r="BX41" s="18">
        <v>1405.19372</v>
      </c>
      <c r="BY41" s="18">
        <v>1383.08654</v>
      </c>
      <c r="BZ41" s="18">
        <v>1232.19064</v>
      </c>
      <c r="CA41" s="18">
        <v>1033.83771</v>
      </c>
      <c r="CB41" s="18">
        <v>1552.98047</v>
      </c>
      <c r="CC41" s="18">
        <v>1356.3876299999999</v>
      </c>
      <c r="CD41" s="18">
        <v>1339.78026</v>
      </c>
      <c r="CE41" s="18">
        <v>1397.64237</v>
      </c>
      <c r="CF41" s="18">
        <v>1322.9336900000001</v>
      </c>
      <c r="CG41" s="18">
        <v>1248.0939500000002</v>
      </c>
      <c r="CH41" s="18">
        <v>1478.1774799999998</v>
      </c>
      <c r="CI41" s="18">
        <v>1354.4595899999999</v>
      </c>
      <c r="CJ41" s="18">
        <v>1425.1622600000003</v>
      </c>
      <c r="CK41" s="18">
        <v>1083.30024</v>
      </c>
      <c r="CL41" s="18">
        <v>1045.4469899999999</v>
      </c>
      <c r="CM41" s="18">
        <v>1649.5783600000002</v>
      </c>
      <c r="CN41" s="18">
        <v>948.62301000000002</v>
      </c>
      <c r="CO41" s="18">
        <v>1393.7851900000001</v>
      </c>
      <c r="CP41" s="18">
        <v>1158.21479</v>
      </c>
      <c r="CQ41" s="18">
        <v>1308.2583999999999</v>
      </c>
      <c r="CR41" s="18">
        <v>1503.7787599999999</v>
      </c>
      <c r="CS41" s="18">
        <v>1523.2229299999999</v>
      </c>
      <c r="CT41" s="18">
        <v>1610.0890400000001</v>
      </c>
      <c r="CU41" s="18">
        <v>1954.8322499999999</v>
      </c>
      <c r="CV41" s="18">
        <v>2135.8507299999997</v>
      </c>
      <c r="CW41" s="18">
        <v>1593.0622800000001</v>
      </c>
      <c r="CX41" s="18">
        <v>1179.8322900000001</v>
      </c>
      <c r="CY41" s="18">
        <v>1060.1297400000001</v>
      </c>
      <c r="CZ41" s="18">
        <v>1922.3783599999999</v>
      </c>
      <c r="DA41" s="18">
        <v>1389.2046399999999</v>
      </c>
      <c r="DB41" s="18">
        <v>1916.0840700000001</v>
      </c>
      <c r="DC41" s="18">
        <v>2033.0063700000003</v>
      </c>
      <c r="DD41" s="18">
        <v>1675.4150500000003</v>
      </c>
      <c r="DE41" s="18">
        <v>1797.8114600000004</v>
      </c>
      <c r="DF41" s="18">
        <v>1742.5325800000003</v>
      </c>
      <c r="DG41" s="18">
        <v>1721.0884900000003</v>
      </c>
      <c r="DH41" s="18">
        <v>1233.2298500000002</v>
      </c>
      <c r="DI41" s="18">
        <v>1758.09033</v>
      </c>
      <c r="DJ41" s="18">
        <v>891.91662999999994</v>
      </c>
      <c r="DK41" s="18">
        <v>1448.9160400000003</v>
      </c>
      <c r="DL41" s="18">
        <v>1962.9615800000001</v>
      </c>
      <c r="DM41" s="18">
        <v>1368.3777600000001</v>
      </c>
      <c r="DN41" s="18">
        <v>1811.9622099999999</v>
      </c>
      <c r="DO41" s="18">
        <v>1743.5771399999999</v>
      </c>
      <c r="DP41" s="18">
        <v>1177.1326999999999</v>
      </c>
      <c r="DQ41" s="18">
        <v>1979.2825800000001</v>
      </c>
      <c r="DR41" s="18">
        <v>1461.1497099999999</v>
      </c>
      <c r="DS41" s="18">
        <v>1374.3096300000002</v>
      </c>
      <c r="DT41" s="18">
        <v>1754.6407599999998</v>
      </c>
      <c r="DU41" s="18">
        <v>1341.42047</v>
      </c>
      <c r="DV41" s="18">
        <v>1303.2542900000001</v>
      </c>
      <c r="DW41" s="18">
        <v>1624.5387199999998</v>
      </c>
      <c r="DX41" s="18">
        <v>1914.7069200000001</v>
      </c>
      <c r="DY41" s="18">
        <v>1376.9780999999998</v>
      </c>
      <c r="DZ41" s="18">
        <v>1818.8183900000004</v>
      </c>
      <c r="EA41" s="18">
        <v>1560.74342</v>
      </c>
      <c r="EB41" s="18">
        <v>1568.4371700000002</v>
      </c>
      <c r="EC41" s="18">
        <v>1747.55826</v>
      </c>
      <c r="ED41" s="18">
        <v>1776.2387600000002</v>
      </c>
      <c r="EE41" s="18">
        <v>1562.06944</v>
      </c>
      <c r="EF41" s="18">
        <v>1600.18706</v>
      </c>
      <c r="EG41" s="18">
        <v>1382.0334700000001</v>
      </c>
      <c r="EH41" s="18">
        <v>1971.0081299999999</v>
      </c>
      <c r="EI41" s="18">
        <v>1397.46047</v>
      </c>
      <c r="EJ41" s="18">
        <v>1622.6158600000001</v>
      </c>
      <c r="EK41" s="18">
        <v>1500.83341</v>
      </c>
      <c r="EL41" s="18">
        <v>2011.65218</v>
      </c>
      <c r="EM41" s="18">
        <v>1593.2970399999999</v>
      </c>
      <c r="EN41" s="18">
        <v>1699.00558</v>
      </c>
      <c r="EO41" s="18">
        <v>1700.7985099999999</v>
      </c>
      <c r="EP41" s="18">
        <v>1583.6981699999999</v>
      </c>
      <c r="EQ41" s="18">
        <v>1972.5675499999998</v>
      </c>
      <c r="ER41" s="18">
        <v>1579.5042500000002</v>
      </c>
      <c r="ES41" s="18">
        <v>1595.16527</v>
      </c>
      <c r="ET41" s="18">
        <v>1333.4624000000001</v>
      </c>
      <c r="EU41" s="18">
        <v>1805.25722</v>
      </c>
      <c r="EV41" s="18">
        <v>1379.1331</v>
      </c>
      <c r="EW41" s="18">
        <v>1748.84881</v>
      </c>
      <c r="EX41" s="18">
        <v>1311.62627</v>
      </c>
      <c r="EY41" s="18">
        <v>1852.6241099999997</v>
      </c>
      <c r="EZ41" s="18">
        <v>1371.3266799999999</v>
      </c>
      <c r="FA41" s="18">
        <v>1775.2447200000006</v>
      </c>
      <c r="FB41" s="18">
        <v>1159.2284099999999</v>
      </c>
      <c r="FC41" s="18">
        <v>1348.6396800000005</v>
      </c>
      <c r="FD41" s="18">
        <v>1315.3506</v>
      </c>
      <c r="FE41" s="18">
        <v>1713.1874299999997</v>
      </c>
      <c r="FF41" s="18">
        <v>359.70817999999997</v>
      </c>
      <c r="FG41" s="18">
        <v>1459.7179999999998</v>
      </c>
      <c r="FH41" s="18">
        <v>2238.2861099999996</v>
      </c>
      <c r="FI41" s="18">
        <v>1649.7892400000003</v>
      </c>
      <c r="FJ41" s="18">
        <v>931.50664000000006</v>
      </c>
      <c r="FK41" s="18">
        <v>1715.0004099999999</v>
      </c>
      <c r="FL41" s="18">
        <v>724.80250999999998</v>
      </c>
      <c r="FM41" s="18">
        <v>1155.3836299999998</v>
      </c>
      <c r="FN41" s="18">
        <v>1276.7400500000001</v>
      </c>
      <c r="FO41" s="18">
        <v>1716.5622400000002</v>
      </c>
      <c r="FP41" s="18">
        <v>1158.8285899999998</v>
      </c>
      <c r="FQ41" s="18">
        <v>1339.8977500000001</v>
      </c>
      <c r="FR41" s="18">
        <v>1292.6385100000002</v>
      </c>
      <c r="FS41" s="18">
        <v>1367.51802</v>
      </c>
      <c r="FT41" s="18">
        <v>1479.2362900000001</v>
      </c>
      <c r="FU41" s="18">
        <v>1745.1088699999998</v>
      </c>
      <c r="FV41" s="18">
        <v>981.59674000000007</v>
      </c>
      <c r="FW41" s="18">
        <v>1387.34077</v>
      </c>
      <c r="FX41" s="18">
        <v>1363.0458900000001</v>
      </c>
      <c r="FY41" s="18">
        <v>1883.3751000000002</v>
      </c>
      <c r="FZ41" s="18">
        <v>449.68981000000002</v>
      </c>
      <c r="GA41" s="18">
        <v>752.75738000000013</v>
      </c>
      <c r="GB41" s="18">
        <v>1353.4105900000004</v>
      </c>
      <c r="GC41" s="143">
        <f t="shared" si="58"/>
        <v>195819.74176999996</v>
      </c>
      <c r="GD41" s="113">
        <v>195819.74177000002</v>
      </c>
      <c r="GE41" s="198">
        <f t="shared" si="52"/>
        <v>0</v>
      </c>
      <c r="GF41" s="113"/>
      <c r="GG41" s="113"/>
      <c r="GH41" s="113"/>
    </row>
    <row r="42" spans="1:193" x14ac:dyDescent="0.2">
      <c r="A42" s="11" t="s">
        <v>93</v>
      </c>
      <c r="B42" s="12" t="s">
        <v>117</v>
      </c>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143">
        <f t="shared" si="58"/>
        <v>0</v>
      </c>
      <c r="GD42" s="113"/>
      <c r="GE42" s="198">
        <f t="shared" si="52"/>
        <v>0</v>
      </c>
      <c r="GF42" s="200"/>
      <c r="GG42" s="200"/>
      <c r="GH42" s="200"/>
    </row>
    <row r="43" spans="1:193" x14ac:dyDescent="0.2">
      <c r="A43" s="28" t="s">
        <v>0</v>
      </c>
      <c r="B43" s="19" t="s">
        <v>0</v>
      </c>
      <c r="C43" s="31">
        <f t="shared" ref="C43:AH43" si="76">SUM(C45:C48)</f>
        <v>5574.6275000000005</v>
      </c>
      <c r="D43" s="31">
        <f t="shared" si="76"/>
        <v>4890.3069999999998</v>
      </c>
      <c r="E43" s="31">
        <f t="shared" si="76"/>
        <v>5180.04097</v>
      </c>
      <c r="F43" s="31">
        <f t="shared" si="76"/>
        <v>4907.7629999999999</v>
      </c>
      <c r="G43" s="31">
        <f t="shared" si="76"/>
        <v>3870.73722</v>
      </c>
      <c r="H43" s="31">
        <f t="shared" si="76"/>
        <v>4230.384</v>
      </c>
      <c r="I43" s="31">
        <f t="shared" si="76"/>
        <v>5372.8920000000007</v>
      </c>
      <c r="J43" s="31">
        <f t="shared" si="76"/>
        <v>5416.9220000000005</v>
      </c>
      <c r="K43" s="31">
        <f t="shared" si="76"/>
        <v>5246.0729999999994</v>
      </c>
      <c r="L43" s="31">
        <f t="shared" si="76"/>
        <v>4651.3440399999999</v>
      </c>
      <c r="M43" s="31">
        <f t="shared" si="76"/>
        <v>5242.4470000000001</v>
      </c>
      <c r="N43" s="31">
        <f t="shared" si="76"/>
        <v>5668.7300000000005</v>
      </c>
      <c r="O43" s="31">
        <f t="shared" si="76"/>
        <v>5346.6687599999996</v>
      </c>
      <c r="P43" s="31">
        <f t="shared" si="76"/>
        <v>4707.7759999999998</v>
      </c>
      <c r="Q43" s="31">
        <f t="shared" si="76"/>
        <v>5389.35</v>
      </c>
      <c r="R43" s="31">
        <f t="shared" si="76"/>
        <v>4950.594000000001</v>
      </c>
      <c r="S43" s="31">
        <f t="shared" si="76"/>
        <v>5361.0446533333334</v>
      </c>
      <c r="T43" s="31">
        <f t="shared" si="76"/>
        <v>4912.0060000000003</v>
      </c>
      <c r="U43" s="31">
        <f t="shared" si="76"/>
        <v>5161.8840000000009</v>
      </c>
      <c r="V43" s="31">
        <f t="shared" si="76"/>
        <v>5424.088999999999</v>
      </c>
      <c r="W43" s="31">
        <f t="shared" si="76"/>
        <v>5403.1150000000007</v>
      </c>
      <c r="X43" s="31">
        <f t="shared" si="76"/>
        <v>5410.7714899999992</v>
      </c>
      <c r="Y43" s="31">
        <f t="shared" si="76"/>
        <v>5393.3617999999997</v>
      </c>
      <c r="Z43" s="31">
        <f t="shared" si="76"/>
        <v>5220.7867999999999</v>
      </c>
      <c r="AA43" s="31">
        <f t="shared" si="76"/>
        <v>5376.6471000000001</v>
      </c>
      <c r="AB43" s="31">
        <f t="shared" si="76"/>
        <v>4540.3915838709672</v>
      </c>
      <c r="AC43" s="31">
        <f t="shared" si="76"/>
        <v>5268.6043200000004</v>
      </c>
      <c r="AD43" s="31">
        <f t="shared" si="76"/>
        <v>5320.4228899999989</v>
      </c>
      <c r="AE43" s="31">
        <f t="shared" si="76"/>
        <v>5197.5529999999999</v>
      </c>
      <c r="AF43" s="31">
        <f t="shared" si="76"/>
        <v>5193.5146499999992</v>
      </c>
      <c r="AG43" s="31">
        <f t="shared" si="76"/>
        <v>5301.9209999999994</v>
      </c>
      <c r="AH43" s="31">
        <f t="shared" si="76"/>
        <v>5421.8377799999998</v>
      </c>
      <c r="AI43" s="31">
        <f t="shared" ref="AI43:BN43" si="77">SUM(AI45:AI48)</f>
        <v>5182.9826151612906</v>
      </c>
      <c r="AJ43" s="31">
        <f t="shared" si="77"/>
        <v>5358.1109999999999</v>
      </c>
      <c r="AK43" s="31">
        <f t="shared" si="77"/>
        <v>5041.72102</v>
      </c>
      <c r="AL43" s="31">
        <f t="shared" si="77"/>
        <v>5155.413489999999</v>
      </c>
      <c r="AM43" s="31">
        <f t="shared" si="77"/>
        <v>5226.8309599999993</v>
      </c>
      <c r="AN43" s="31">
        <f t="shared" si="77"/>
        <v>4418.4789199999996</v>
      </c>
      <c r="AO43" s="31">
        <f t="shared" si="77"/>
        <v>3350.14885</v>
      </c>
      <c r="AP43" s="31">
        <f t="shared" si="77"/>
        <v>3628.6585399999999</v>
      </c>
      <c r="AQ43" s="31">
        <f t="shared" si="77"/>
        <v>4739.0299349999996</v>
      </c>
      <c r="AR43" s="31">
        <f t="shared" si="77"/>
        <v>4934.3206399999999</v>
      </c>
      <c r="AS43" s="31">
        <f t="shared" si="77"/>
        <v>5232.8869329999989</v>
      </c>
      <c r="AT43" s="31">
        <f t="shared" si="77"/>
        <v>4562.0154499999999</v>
      </c>
      <c r="AU43" s="31">
        <f t="shared" si="77"/>
        <v>4633.713600000001</v>
      </c>
      <c r="AV43" s="31">
        <f t="shared" si="77"/>
        <v>4794.3092900000011</v>
      </c>
      <c r="AW43" s="31">
        <f t="shared" si="77"/>
        <v>4978.14318</v>
      </c>
      <c r="AX43" s="31">
        <f t="shared" si="77"/>
        <v>5025.0221200000005</v>
      </c>
      <c r="AY43" s="31">
        <f t="shared" si="77"/>
        <v>5050.6444700000002</v>
      </c>
      <c r="AZ43" s="31">
        <f t="shared" si="77"/>
        <v>4292.3946799999976</v>
      </c>
      <c r="BA43" s="31">
        <f t="shared" si="77"/>
        <v>4915.3778000000002</v>
      </c>
      <c r="BB43" s="31">
        <f t="shared" si="77"/>
        <v>4759.2241699999995</v>
      </c>
      <c r="BC43" s="31">
        <f t="shared" si="77"/>
        <v>4716.4901599999994</v>
      </c>
      <c r="BD43" s="31">
        <f t="shared" si="77"/>
        <v>4916.8815599999998</v>
      </c>
      <c r="BE43" s="31">
        <f t="shared" si="77"/>
        <v>5163.3541500000001</v>
      </c>
      <c r="BF43" s="31">
        <f t="shared" si="77"/>
        <v>4966.9182099999998</v>
      </c>
      <c r="BG43" s="31">
        <f t="shared" si="77"/>
        <v>4928.4410599999992</v>
      </c>
      <c r="BH43" s="31">
        <f t="shared" si="77"/>
        <v>4784.2373300000008</v>
      </c>
      <c r="BI43" s="31">
        <f t="shared" si="77"/>
        <v>4646.8573699999997</v>
      </c>
      <c r="BJ43" s="31">
        <f t="shared" si="77"/>
        <v>4631.1181299999989</v>
      </c>
      <c r="BK43" s="31">
        <f t="shared" si="77"/>
        <v>4551.1553999999996</v>
      </c>
      <c r="BL43" s="31">
        <f t="shared" si="77"/>
        <v>4740.8869599999989</v>
      </c>
      <c r="BM43" s="31">
        <f t="shared" si="77"/>
        <v>4807.1849499999989</v>
      </c>
      <c r="BN43" s="31">
        <f t="shared" si="77"/>
        <v>4866.2991599999987</v>
      </c>
      <c r="BO43" s="31">
        <f t="shared" ref="BO43:CT43" si="78">SUM(BO45:BO48)</f>
        <v>4766.9798999999994</v>
      </c>
      <c r="BP43" s="31">
        <f t="shared" si="78"/>
        <v>4788.2370170000013</v>
      </c>
      <c r="BQ43" s="31">
        <f t="shared" si="78"/>
        <v>4309.2123999999994</v>
      </c>
      <c r="BR43" s="31">
        <f t="shared" si="78"/>
        <v>4802.4099999999989</v>
      </c>
      <c r="BS43" s="26">
        <f t="shared" si="78"/>
        <v>4549.7414900000012</v>
      </c>
      <c r="BT43" s="26">
        <f t="shared" si="78"/>
        <v>4758.8671790860008</v>
      </c>
      <c r="BU43" s="26">
        <f t="shared" si="78"/>
        <v>4901.2243899999994</v>
      </c>
      <c r="BV43" s="26">
        <f t="shared" si="78"/>
        <v>4531.784090000001</v>
      </c>
      <c r="BW43" s="26">
        <f t="shared" si="78"/>
        <v>4968.3684199999989</v>
      </c>
      <c r="BX43" s="26">
        <f t="shared" si="78"/>
        <v>3169.8453900000004</v>
      </c>
      <c r="BY43" s="26">
        <f t="shared" si="78"/>
        <v>3583.5062600000001</v>
      </c>
      <c r="BZ43" s="26">
        <f t="shared" si="78"/>
        <v>3668.7687599999999</v>
      </c>
      <c r="CA43" s="26">
        <f t="shared" si="78"/>
        <v>5032.0955600000016</v>
      </c>
      <c r="CB43" s="26">
        <f t="shared" si="78"/>
        <v>4486.4936899999993</v>
      </c>
      <c r="CC43" s="26">
        <f t="shared" si="78"/>
        <v>4829.6719900000007</v>
      </c>
      <c r="CD43" s="26">
        <f t="shared" si="78"/>
        <v>4766.7990099999979</v>
      </c>
      <c r="CE43" s="26">
        <f t="shared" si="78"/>
        <v>4811.1818500000008</v>
      </c>
      <c r="CF43" s="26">
        <f t="shared" si="78"/>
        <v>4622.5610400000023</v>
      </c>
      <c r="CG43" s="26">
        <f t="shared" si="78"/>
        <v>4588.4336700000003</v>
      </c>
      <c r="CH43" s="26">
        <f t="shared" si="78"/>
        <v>3734.3553709999996</v>
      </c>
      <c r="CI43" s="26">
        <f t="shared" si="78"/>
        <v>4883.1871699999992</v>
      </c>
      <c r="CJ43" s="26">
        <f t="shared" si="78"/>
        <v>4166.3753010226001</v>
      </c>
      <c r="CK43" s="26">
        <f t="shared" si="78"/>
        <v>4206.2351532771991</v>
      </c>
      <c r="CL43" s="26">
        <f t="shared" si="78"/>
        <v>4357.5068724640014</v>
      </c>
      <c r="CM43" s="26">
        <f t="shared" si="78"/>
        <v>4338.3495013450993</v>
      </c>
      <c r="CN43" s="26">
        <f t="shared" si="78"/>
        <v>4905.4228199999998</v>
      </c>
      <c r="CO43" s="26">
        <f t="shared" si="78"/>
        <v>3904.7361900000001</v>
      </c>
      <c r="CP43" s="26">
        <f t="shared" si="78"/>
        <v>3659.4986200000003</v>
      </c>
      <c r="CQ43" s="26">
        <f t="shared" si="78"/>
        <v>3649.8502399999998</v>
      </c>
      <c r="CR43" s="26">
        <f t="shared" si="78"/>
        <v>2039.2081499999999</v>
      </c>
      <c r="CS43" s="26">
        <f t="shared" si="78"/>
        <v>2900.9789900000005</v>
      </c>
      <c r="CT43" s="26">
        <f t="shared" si="78"/>
        <v>3611.5643925059012</v>
      </c>
      <c r="CU43" s="26">
        <f t="shared" ref="CU43:DZ43" si="79">SUM(CU45:CU48)</f>
        <v>3420.6471199999996</v>
      </c>
      <c r="CV43" s="26">
        <f t="shared" si="79"/>
        <v>3387.9750899999999</v>
      </c>
      <c r="CW43" s="26">
        <f t="shared" si="79"/>
        <v>4082.2339616392001</v>
      </c>
      <c r="CX43" s="26">
        <f t="shared" si="79"/>
        <v>4010.4360683682999</v>
      </c>
      <c r="CY43" s="26">
        <f t="shared" si="79"/>
        <v>3436.7326752059998</v>
      </c>
      <c r="CZ43" s="26">
        <f t="shared" si="79"/>
        <v>3461.1958911443007</v>
      </c>
      <c r="DA43" s="26">
        <f t="shared" si="79"/>
        <v>3676.4651600000007</v>
      </c>
      <c r="DB43" s="26">
        <f t="shared" si="79"/>
        <v>3675.5796697958995</v>
      </c>
      <c r="DC43" s="26">
        <f t="shared" si="79"/>
        <v>3366.0256373165998</v>
      </c>
      <c r="DD43" s="26">
        <f t="shared" si="79"/>
        <v>3548.0688174416009</v>
      </c>
      <c r="DE43" s="26">
        <f t="shared" si="79"/>
        <v>3666.0469605869994</v>
      </c>
      <c r="DF43" s="26">
        <f t="shared" si="79"/>
        <v>5202.5263732352996</v>
      </c>
      <c r="DG43" s="26">
        <f t="shared" si="79"/>
        <v>4954.6580732509992</v>
      </c>
      <c r="DH43" s="26">
        <f t="shared" si="79"/>
        <v>4790.4215269688002</v>
      </c>
      <c r="DI43" s="26">
        <f t="shared" si="79"/>
        <v>5394.0100627981001</v>
      </c>
      <c r="DJ43" s="26">
        <f t="shared" si="79"/>
        <v>4863.5569968308009</v>
      </c>
      <c r="DK43" s="26">
        <f t="shared" si="79"/>
        <v>4419.5790810256003</v>
      </c>
      <c r="DL43" s="26">
        <f t="shared" si="79"/>
        <v>4361.2641214943997</v>
      </c>
      <c r="DM43" s="26">
        <f t="shared" si="79"/>
        <v>4485.0317300000006</v>
      </c>
      <c r="DN43" s="26">
        <f t="shared" si="79"/>
        <v>4632.9381720476995</v>
      </c>
      <c r="DO43" s="26">
        <f t="shared" si="79"/>
        <v>4535.1721286086013</v>
      </c>
      <c r="DP43" s="26">
        <f t="shared" si="79"/>
        <v>4279.8011468057994</v>
      </c>
      <c r="DQ43" s="26">
        <f t="shared" si="79"/>
        <v>4510.2842912485003</v>
      </c>
      <c r="DR43" s="26">
        <f t="shared" si="79"/>
        <v>4441.0200661886001</v>
      </c>
      <c r="DS43" s="26">
        <f t="shared" si="79"/>
        <v>4660.9181784150005</v>
      </c>
      <c r="DT43" s="26">
        <f t="shared" si="79"/>
        <v>3964.5743793635006</v>
      </c>
      <c r="DU43" s="26">
        <f t="shared" si="79"/>
        <v>4440.9276729997009</v>
      </c>
      <c r="DV43" s="26">
        <f t="shared" si="79"/>
        <v>3070.140980000001</v>
      </c>
      <c r="DW43" s="26">
        <f t="shared" si="79"/>
        <v>5023.8808091297014</v>
      </c>
      <c r="DX43" s="26">
        <f t="shared" si="79"/>
        <v>5010.9627836797999</v>
      </c>
      <c r="DY43" s="26">
        <f t="shared" si="79"/>
        <v>5469.5268605337005</v>
      </c>
      <c r="DZ43" s="26">
        <f t="shared" si="79"/>
        <v>5375.1614643779012</v>
      </c>
      <c r="EA43" s="26">
        <f t="shared" ref="EA43:FF43" si="80">SUM(EA45:EA48)</f>
        <v>5057.7984315574004</v>
      </c>
      <c r="EB43" s="26">
        <f t="shared" si="80"/>
        <v>5283.8689419712</v>
      </c>
      <c r="EC43" s="26">
        <f t="shared" si="80"/>
        <v>5004.0232650992002</v>
      </c>
      <c r="ED43" s="26">
        <f t="shared" si="80"/>
        <v>5368.5946002904011</v>
      </c>
      <c r="EE43" s="26">
        <f t="shared" si="80"/>
        <v>5421.7283112342993</v>
      </c>
      <c r="EF43" s="26">
        <f t="shared" si="80"/>
        <v>4743.7218592124991</v>
      </c>
      <c r="EG43" s="26">
        <f t="shared" si="80"/>
        <v>5053.6865405210992</v>
      </c>
      <c r="EH43" s="26">
        <f t="shared" si="80"/>
        <v>4819.1791732964011</v>
      </c>
      <c r="EI43" s="26">
        <f t="shared" si="80"/>
        <v>5116.1591613369001</v>
      </c>
      <c r="EJ43" s="26">
        <f t="shared" si="80"/>
        <v>4950.7543060487005</v>
      </c>
      <c r="EK43" s="26">
        <f t="shared" si="80"/>
        <v>5127.6833645291999</v>
      </c>
      <c r="EL43" s="26">
        <f t="shared" si="80"/>
        <v>4957.3519008005005</v>
      </c>
      <c r="EM43" s="26">
        <f t="shared" si="80"/>
        <v>5131.8142245291992</v>
      </c>
      <c r="EN43" s="26">
        <f t="shared" si="80"/>
        <v>5385.1646202904003</v>
      </c>
      <c r="EO43" s="26">
        <f t="shared" si="80"/>
        <v>4793.7569560104012</v>
      </c>
      <c r="EP43" s="26">
        <f t="shared" si="80"/>
        <v>4176.5431870759003</v>
      </c>
      <c r="EQ43" s="26">
        <f t="shared" si="80"/>
        <v>5093.1387389930997</v>
      </c>
      <c r="ER43" s="26">
        <f t="shared" si="80"/>
        <v>4571.7507415670007</v>
      </c>
      <c r="ES43" s="26">
        <f t="shared" si="80"/>
        <v>3475.2711716399003</v>
      </c>
      <c r="ET43" s="26">
        <f t="shared" si="80"/>
        <v>3232.4458651279997</v>
      </c>
      <c r="EU43" s="26">
        <f t="shared" si="80"/>
        <v>5061.0018440124004</v>
      </c>
      <c r="EV43" s="26">
        <f t="shared" si="80"/>
        <v>4701.6099551397001</v>
      </c>
      <c r="EW43" s="26">
        <f t="shared" si="80"/>
        <v>5149.4785408612006</v>
      </c>
      <c r="EX43" s="26">
        <f t="shared" si="80"/>
        <v>4851.7247347550983</v>
      </c>
      <c r="EY43" s="26">
        <f t="shared" si="80"/>
        <v>4713.0244854393004</v>
      </c>
      <c r="EZ43" s="26">
        <f t="shared" si="80"/>
        <v>3948.6713196705</v>
      </c>
      <c r="FA43" s="26">
        <f t="shared" si="80"/>
        <v>4390.1349678103998</v>
      </c>
      <c r="FB43" s="26">
        <f t="shared" si="80"/>
        <v>3824.3330571229003</v>
      </c>
      <c r="FC43" s="26">
        <f t="shared" si="80"/>
        <v>4737.9988154849998</v>
      </c>
      <c r="FD43" s="26">
        <f t="shared" si="80"/>
        <v>3910.5682727231001</v>
      </c>
      <c r="FE43" s="26">
        <f t="shared" si="80"/>
        <v>4727.3057135472009</v>
      </c>
      <c r="FF43" s="26">
        <f t="shared" si="80"/>
        <v>908.45006000000001</v>
      </c>
      <c r="FG43" s="26">
        <f t="shared" ref="FG43:FT43" si="81">SUM(FG45:FG48)</f>
        <v>828.12852432800003</v>
      </c>
      <c r="FH43" s="26">
        <f t="shared" si="81"/>
        <v>3539.1197651494995</v>
      </c>
      <c r="FI43" s="26">
        <f t="shared" si="81"/>
        <v>4015.1306151000003</v>
      </c>
      <c r="FJ43" s="26">
        <f t="shared" si="81"/>
        <v>4323.8880314830003</v>
      </c>
      <c r="FK43" s="26">
        <f t="shared" si="81"/>
        <v>4226.0178990819995</v>
      </c>
      <c r="FL43" s="26">
        <f t="shared" si="81"/>
        <v>4130.7666098240006</v>
      </c>
      <c r="FM43" s="26">
        <f t="shared" si="81"/>
        <v>4496.6557244376008</v>
      </c>
      <c r="FN43" s="26">
        <f t="shared" si="81"/>
        <v>3693.3843502573995</v>
      </c>
      <c r="FO43" s="26">
        <f t="shared" si="81"/>
        <v>4458.487896531401</v>
      </c>
      <c r="FP43" s="26">
        <f t="shared" si="81"/>
        <v>3707.3218844264002</v>
      </c>
      <c r="FQ43" s="26">
        <f t="shared" si="81"/>
        <v>3584.3276426858997</v>
      </c>
      <c r="FR43" s="26">
        <f t="shared" si="81"/>
        <v>4303.9610283782995</v>
      </c>
      <c r="FS43" s="26">
        <f t="shared" si="81"/>
        <v>3546.0423151494992</v>
      </c>
      <c r="FT43" s="26">
        <f t="shared" si="81"/>
        <v>4602.2582180105001</v>
      </c>
      <c r="FU43" s="26">
        <f t="shared" ref="FU43:FV43" si="82">SUM(FU45:FU48)</f>
        <v>5043.8450900587995</v>
      </c>
      <c r="FV43" s="26">
        <f t="shared" si="82"/>
        <v>4995.8029560983005</v>
      </c>
      <c r="FW43" s="26">
        <f t="shared" ref="FW43:FX43" si="83">SUM(FW45:FW48)</f>
        <v>4639.0242442046001</v>
      </c>
      <c r="FX43" s="26">
        <f t="shared" si="83"/>
        <v>5282.3423653533</v>
      </c>
      <c r="FY43" s="26">
        <f t="shared" ref="FY43:GB43" si="84">SUM(FY45:FY48)</f>
        <v>5150.1620640197016</v>
      </c>
      <c r="FZ43" s="26">
        <f t="shared" si="84"/>
        <v>3209.2824305584008</v>
      </c>
      <c r="GA43" s="26">
        <f t="shared" si="84"/>
        <v>4349.1462351547998</v>
      </c>
      <c r="GB43" s="26">
        <f t="shared" si="84"/>
        <v>4770.5015927484992</v>
      </c>
      <c r="GC43" s="143">
        <f t="shared" si="58"/>
        <v>589233.0149989404</v>
      </c>
      <c r="GD43" s="113">
        <v>589233.01499894087</v>
      </c>
      <c r="GE43" s="198">
        <f t="shared" si="52"/>
        <v>0</v>
      </c>
      <c r="GF43" s="113"/>
      <c r="GG43" s="113"/>
      <c r="GH43" s="113"/>
      <c r="GI43" s="101"/>
      <c r="GJ43" s="101"/>
    </row>
    <row r="44" spans="1:193" x14ac:dyDescent="0.2">
      <c r="A44" s="16" t="s">
        <v>16</v>
      </c>
      <c r="B44" s="17" t="s">
        <v>16</v>
      </c>
      <c r="C44" s="32">
        <f>+C43/31</f>
        <v>179.82669354838711</v>
      </c>
      <c r="D44" s="32">
        <f>+D43/28</f>
        <v>174.65382142857143</v>
      </c>
      <c r="E44" s="32">
        <f>+E43/31</f>
        <v>167.09809580645162</v>
      </c>
      <c r="F44" s="32">
        <f>+F43/30</f>
        <v>163.59209999999999</v>
      </c>
      <c r="G44" s="32">
        <f>+G43/31</f>
        <v>124.86249096774193</v>
      </c>
      <c r="H44" s="32">
        <f>+H43/30</f>
        <v>141.0128</v>
      </c>
      <c r="I44" s="32">
        <f>+I43/31</f>
        <v>173.31909677419358</v>
      </c>
      <c r="J44" s="32">
        <f>+J43/31</f>
        <v>174.73941935483873</v>
      </c>
      <c r="K44" s="32">
        <f>+K43/30</f>
        <v>174.86909999999997</v>
      </c>
      <c r="L44" s="32">
        <f>+L43/31</f>
        <v>150.04335612903225</v>
      </c>
      <c r="M44" s="32">
        <f>+M43/30</f>
        <v>174.74823333333333</v>
      </c>
      <c r="N44" s="32">
        <f>+N43/31</f>
        <v>182.86225806451614</v>
      </c>
      <c r="O44" s="32">
        <f>+O43/31</f>
        <v>172.4731858064516</v>
      </c>
      <c r="P44" s="32">
        <f>+P43/29</f>
        <v>162.33710344827585</v>
      </c>
      <c r="Q44" s="32">
        <f>+Q43/31</f>
        <v>173.85000000000002</v>
      </c>
      <c r="R44" s="32">
        <f>+R43/30</f>
        <v>165.01980000000003</v>
      </c>
      <c r="S44" s="32">
        <f>+S43/31</f>
        <v>172.93692430107527</v>
      </c>
      <c r="T44" s="32">
        <f>+T43/30</f>
        <v>163.73353333333336</v>
      </c>
      <c r="U44" s="32">
        <f>+U43/31</f>
        <v>166.51238709677423</v>
      </c>
      <c r="V44" s="32">
        <f>+V43/30</f>
        <v>180.80296666666663</v>
      </c>
      <c r="W44" s="32">
        <f>+W43/30</f>
        <v>180.10383333333337</v>
      </c>
      <c r="X44" s="32">
        <f>+X43/31</f>
        <v>174.54101580645158</v>
      </c>
      <c r="Y44" s="32">
        <f>+Y43/31</f>
        <v>173.97941290322581</v>
      </c>
      <c r="Z44" s="32">
        <f>+Z43/31</f>
        <v>168.41247741935484</v>
      </c>
      <c r="AA44" s="32">
        <f>+AA43/31</f>
        <v>173.44022903225806</v>
      </c>
      <c r="AB44" s="32">
        <f>+AB43/28</f>
        <v>162.15684228110598</v>
      </c>
      <c r="AC44" s="32">
        <f>+AC43/31</f>
        <v>169.95497806451615</v>
      </c>
      <c r="AD44" s="32">
        <f>+AD43/30</f>
        <v>177.34742966666664</v>
      </c>
      <c r="AE44" s="32">
        <f>+AE43/31</f>
        <v>167.66299999999998</v>
      </c>
      <c r="AF44" s="32">
        <f>+AF43/30</f>
        <v>173.11715499999997</v>
      </c>
      <c r="AG44" s="32">
        <f>+AG43/31</f>
        <v>171.02970967741933</v>
      </c>
      <c r="AH44" s="32">
        <f>+AH43/31</f>
        <v>174.8979929032258</v>
      </c>
      <c r="AI44" s="32">
        <f>+AI43/30</f>
        <v>172.76608717204303</v>
      </c>
      <c r="AJ44" s="32">
        <f>+AJ43/31</f>
        <v>172.84229032258065</v>
      </c>
      <c r="AK44" s="32">
        <f>+AK43/30</f>
        <v>168.05736733333333</v>
      </c>
      <c r="AL44" s="32">
        <f>+AL43/31</f>
        <v>166.30366096774191</v>
      </c>
      <c r="AM44" s="32">
        <f>+AM43/31</f>
        <v>168.60745032258063</v>
      </c>
      <c r="AN44" s="32">
        <f>+AN43/28</f>
        <v>157.80281857142856</v>
      </c>
      <c r="AO44" s="32">
        <f>+AO43/31</f>
        <v>108.06931774193548</v>
      </c>
      <c r="AP44" s="32">
        <f>+AP43/30</f>
        <v>120.95528466666666</v>
      </c>
      <c r="AQ44" s="32">
        <f>+AQ43/31</f>
        <v>152.87193338709676</v>
      </c>
      <c r="AR44" s="32">
        <f>+AR43/30</f>
        <v>164.47735466666666</v>
      </c>
      <c r="AS44" s="32">
        <f>+AS43/31</f>
        <v>168.80280429032254</v>
      </c>
      <c r="AT44" s="32">
        <f>+AT43/31</f>
        <v>147.16178870967741</v>
      </c>
      <c r="AU44" s="32">
        <f>+AU43/30</f>
        <v>154.45712000000003</v>
      </c>
      <c r="AV44" s="32">
        <f>+AV43/31</f>
        <v>154.6551383870968</v>
      </c>
      <c r="AW44" s="32">
        <f>+AW43/30</f>
        <v>165.938106</v>
      </c>
      <c r="AX44" s="32">
        <f>+AX43/31</f>
        <v>162.09748774193551</v>
      </c>
      <c r="AY44" s="32">
        <f>+AY43/31</f>
        <v>162.92401516129033</v>
      </c>
      <c r="AZ44" s="32">
        <f>+AZ43/28</f>
        <v>153.29980999999992</v>
      </c>
      <c r="BA44" s="32">
        <f>+BA43/31</f>
        <v>158.5605741935484</v>
      </c>
      <c r="BB44" s="32">
        <f>+BB43/30</f>
        <v>158.64080566666664</v>
      </c>
      <c r="BC44" s="32">
        <f>+BC43/31</f>
        <v>152.14484387096772</v>
      </c>
      <c r="BD44" s="32">
        <f>+BD43/30</f>
        <v>163.896052</v>
      </c>
      <c r="BE44" s="32">
        <f>+BE43/31</f>
        <v>166.55981129032259</v>
      </c>
      <c r="BF44" s="32">
        <f>+BF43/31</f>
        <v>160.22316806451613</v>
      </c>
      <c r="BG44" s="32">
        <f>+BG43/30</f>
        <v>164.28136866666665</v>
      </c>
      <c r="BH44" s="32">
        <f>+BH43/31</f>
        <v>154.33023645161293</v>
      </c>
      <c r="BI44" s="32">
        <f>+BI43/30</f>
        <v>154.89524566666665</v>
      </c>
      <c r="BJ44" s="32">
        <f>+BJ43/31</f>
        <v>149.39090741935482</v>
      </c>
      <c r="BK44" s="32">
        <f>+BK43/31</f>
        <v>146.81146451612901</v>
      </c>
      <c r="BL44" s="32">
        <f>+BL43/29</f>
        <v>163.47886068965514</v>
      </c>
      <c r="BM44" s="32">
        <f>+BM43/31</f>
        <v>155.07048225806449</v>
      </c>
      <c r="BN44" s="32">
        <f>+BN43/30</f>
        <v>162.20997199999996</v>
      </c>
      <c r="BO44" s="32">
        <f>+BO43/31</f>
        <v>153.77354516129031</v>
      </c>
      <c r="BP44" s="32">
        <f>+BP43/30</f>
        <v>159.6079005666667</v>
      </c>
      <c r="BQ44" s="32">
        <f>+BQ43/31</f>
        <v>139.0068516129032</v>
      </c>
      <c r="BR44" s="32">
        <f>+BR43/31</f>
        <v>154.91645161290319</v>
      </c>
      <c r="BS44" s="32">
        <f>+BS43/30</f>
        <v>151.6580496666667</v>
      </c>
      <c r="BT44" s="32">
        <f>+BT43/31</f>
        <v>153.51184448664517</v>
      </c>
      <c r="BU44" s="32">
        <f>+BU43/30</f>
        <v>163.3741463333333</v>
      </c>
      <c r="BV44" s="32">
        <f>+BV43/31</f>
        <v>146.18658354838712</v>
      </c>
      <c r="BW44" s="32">
        <f>+BW43/31</f>
        <v>160.26994903225804</v>
      </c>
      <c r="BX44" s="32">
        <f>+BX43/28</f>
        <v>113.20876392857144</v>
      </c>
      <c r="BY44" s="32">
        <f>+BY43/31</f>
        <v>115.59697612903226</v>
      </c>
      <c r="BZ44" s="32">
        <f>+BZ43/30</f>
        <v>122.292292</v>
      </c>
      <c r="CA44" s="32">
        <f>+CA43/31</f>
        <v>162.32566322580649</v>
      </c>
      <c r="CB44" s="32">
        <f>+CB43/30</f>
        <v>149.54978966666664</v>
      </c>
      <c r="CC44" s="32">
        <f>+CC43/31</f>
        <v>155.7958706451613</v>
      </c>
      <c r="CD44" s="32">
        <f>+CD43/31</f>
        <v>153.76770999999994</v>
      </c>
      <c r="CE44" s="32">
        <f>+CE43/30</f>
        <v>160.37272833333336</v>
      </c>
      <c r="CF44" s="32">
        <f>+CF43/31</f>
        <v>149.11487225806459</v>
      </c>
      <c r="CG44" s="32">
        <f>+CG43/30</f>
        <v>152.947789</v>
      </c>
      <c r="CH44" s="32">
        <f>+CH43/31</f>
        <v>120.46307648387095</v>
      </c>
      <c r="CI44" s="32">
        <f>+CI43/31</f>
        <v>157.52216677419352</v>
      </c>
      <c r="CJ44" s="32">
        <f>+CJ43/28</f>
        <v>148.79911789366429</v>
      </c>
      <c r="CK44" s="32">
        <f>+CK43/31</f>
        <v>135.68500494442577</v>
      </c>
      <c r="CL44" s="32">
        <f>+CL43/30</f>
        <v>145.25022908213339</v>
      </c>
      <c r="CM44" s="32">
        <f>+CM43/31</f>
        <v>139.94675810790642</v>
      </c>
      <c r="CN44" s="32">
        <f>+CN43/30</f>
        <v>163.514094</v>
      </c>
      <c r="CO44" s="32">
        <f>+CO43/31</f>
        <v>125.95923193548387</v>
      </c>
      <c r="CP44" s="32">
        <f>+CP43/31</f>
        <v>118.04834258064517</v>
      </c>
      <c r="CQ44" s="32">
        <f>+CQ43/30</f>
        <v>121.66167466666666</v>
      </c>
      <c r="CR44" s="32">
        <f>+CR43/31</f>
        <v>65.780908064516126</v>
      </c>
      <c r="CS44" s="32">
        <f>+CS43/30</f>
        <v>96.69929966666669</v>
      </c>
      <c r="CT44" s="32">
        <f>+CT43/31</f>
        <v>116.50207717760972</v>
      </c>
      <c r="CU44" s="32">
        <f>+CU43/31</f>
        <v>110.34345548387095</v>
      </c>
      <c r="CV44" s="32">
        <f>+CV43/28</f>
        <v>120.99911035714285</v>
      </c>
      <c r="CW44" s="32">
        <f>+CW43/31</f>
        <v>131.68496650449032</v>
      </c>
      <c r="CX44" s="32">
        <f>+CX43/30</f>
        <v>133.68120227894332</v>
      </c>
      <c r="CY44" s="32">
        <f>+CY43/31</f>
        <v>110.86234436148386</v>
      </c>
      <c r="CZ44" s="32">
        <f>+CZ43/30</f>
        <v>115.37319637147669</v>
      </c>
      <c r="DA44" s="32">
        <f>+DA43/31</f>
        <v>118.59565032258067</v>
      </c>
      <c r="DB44" s="32">
        <f>+DB43/31</f>
        <v>118.56708612244837</v>
      </c>
      <c r="DC44" s="32">
        <f>+DC43/30</f>
        <v>112.20085457722</v>
      </c>
      <c r="DD44" s="32">
        <f>+DD43/31</f>
        <v>114.4538328206968</v>
      </c>
      <c r="DE44" s="32">
        <f>+DE43/30</f>
        <v>122.20156535289998</v>
      </c>
      <c r="DF44" s="32">
        <f>+DF43/31</f>
        <v>167.82343139468708</v>
      </c>
      <c r="DG44" s="32">
        <f>+DG43/31</f>
        <v>159.82767978229029</v>
      </c>
      <c r="DH44" s="32">
        <f>+DH43/29</f>
        <v>165.1869492058207</v>
      </c>
      <c r="DI44" s="32">
        <f>+DI43/31</f>
        <v>174.00032460639034</v>
      </c>
      <c r="DJ44" s="32">
        <f>+DJ43/30</f>
        <v>162.11856656102671</v>
      </c>
      <c r="DK44" s="32">
        <f>+DK43/31</f>
        <v>142.56706712985809</v>
      </c>
      <c r="DL44" s="32">
        <f>+DL43/30</f>
        <v>145.37547071647998</v>
      </c>
      <c r="DM44" s="32">
        <f>+DM43/31</f>
        <v>144.67844290322583</v>
      </c>
      <c r="DN44" s="32">
        <f>+DN43/31</f>
        <v>149.4496184531516</v>
      </c>
      <c r="DO44" s="32">
        <f>+DO43/30</f>
        <v>151.17240428695337</v>
      </c>
      <c r="DP44" s="32">
        <f>+DP43/31</f>
        <v>138.05810150986449</v>
      </c>
      <c r="DQ44" s="32">
        <f>+DQ43/30</f>
        <v>150.34280970828334</v>
      </c>
      <c r="DR44" s="32">
        <f>+DR43/31</f>
        <v>143.25871181253549</v>
      </c>
      <c r="DS44" s="32">
        <f>+DS43/31</f>
        <v>150.35219930370968</v>
      </c>
      <c r="DT44" s="32">
        <f>+DT43/28</f>
        <v>141.59194212012503</v>
      </c>
      <c r="DU44" s="32">
        <f>+DU43/31</f>
        <v>143.25573138708714</v>
      </c>
      <c r="DV44" s="32">
        <f>+DV43/30</f>
        <v>102.33803266666671</v>
      </c>
      <c r="DW44" s="32">
        <f>+DW43/31</f>
        <v>162.06067126224843</v>
      </c>
      <c r="DX44" s="32">
        <f>+DX43/30</f>
        <v>167.03209278932667</v>
      </c>
      <c r="DY44" s="32">
        <f>+DY43/31</f>
        <v>176.4363503397968</v>
      </c>
      <c r="DZ44" s="32">
        <f>+DZ43/31</f>
        <v>173.39230530251294</v>
      </c>
      <c r="EA44" s="32">
        <f>+EA43/30</f>
        <v>168.59328105191335</v>
      </c>
      <c r="EB44" s="32">
        <f>+EB43/31</f>
        <v>170.44738522487742</v>
      </c>
      <c r="EC44" s="32">
        <f>+EC43/30</f>
        <v>166.80077550330668</v>
      </c>
      <c r="ED44" s="32">
        <f>+ED43/31</f>
        <v>173.18047097710971</v>
      </c>
      <c r="EE44" s="32">
        <f>+EE43/31</f>
        <v>174.89446165271934</v>
      </c>
      <c r="EF44" s="32">
        <f>+EF43/28</f>
        <v>169.41863782901783</v>
      </c>
      <c r="EG44" s="32">
        <f>+EG43/31</f>
        <v>163.02214646842256</v>
      </c>
      <c r="EH44" s="32">
        <f>+EH43/30</f>
        <v>160.63930577654671</v>
      </c>
      <c r="EI44" s="32">
        <f>+EI43/31</f>
        <v>165.03739230119032</v>
      </c>
      <c r="EJ44" s="32">
        <f>+EJ43/30</f>
        <v>165.0251435349567</v>
      </c>
      <c r="EK44" s="32">
        <f>+EK43/31</f>
        <v>165.40914079126452</v>
      </c>
      <c r="EL44" s="32">
        <f>+EL43/31</f>
        <v>159.91457744517743</v>
      </c>
      <c r="EM44" s="32">
        <f>+EM43/30</f>
        <v>171.06047415097331</v>
      </c>
      <c r="EN44" s="32">
        <f>+EN43/31</f>
        <v>173.71498775130323</v>
      </c>
      <c r="EO44" s="32">
        <f>+EO43/30</f>
        <v>159.79189853368004</v>
      </c>
      <c r="EP44" s="32">
        <f>+EP43/31</f>
        <v>134.72719958309355</v>
      </c>
      <c r="EQ44" s="32">
        <f>+EQ43/31</f>
        <v>164.29479803203546</v>
      </c>
      <c r="ER44" s="32">
        <f>+ER43/28</f>
        <v>163.27681219882146</v>
      </c>
      <c r="ES44" s="32">
        <f>+ES43/31</f>
        <v>112.10552166580324</v>
      </c>
      <c r="ET44" s="32">
        <f>+ET43/30</f>
        <v>107.74819550426666</v>
      </c>
      <c r="EU44" s="32">
        <f>+EU43/31</f>
        <v>163.25812400040002</v>
      </c>
      <c r="EV44" s="32">
        <f>+EV43/30</f>
        <v>156.72033183799002</v>
      </c>
      <c r="EW44" s="32">
        <f>+EW43/31</f>
        <v>166.11221099552259</v>
      </c>
      <c r="EX44" s="32">
        <f>+EX43/31</f>
        <v>156.50724950822897</v>
      </c>
      <c r="EY44" s="32">
        <f>+EY43/30</f>
        <v>157.10081618131002</v>
      </c>
      <c r="EZ44" s="32">
        <f>+EZ43/31</f>
        <v>127.37649418291936</v>
      </c>
      <c r="FA44" s="32">
        <f>+FA43/30</f>
        <v>146.33783226034666</v>
      </c>
      <c r="FB44" s="32">
        <f>+FB43/31</f>
        <v>123.3655824878355</v>
      </c>
      <c r="FC44" s="32">
        <f>+FC43/31</f>
        <v>152.83867146725805</v>
      </c>
      <c r="FD44" s="32">
        <f>+FD43/29</f>
        <v>134.84718181803794</v>
      </c>
      <c r="FE44" s="32">
        <f>+FE43/31</f>
        <v>152.493732695071</v>
      </c>
      <c r="FF44" s="32">
        <f>+FF43/30</f>
        <v>30.281668666666668</v>
      </c>
      <c r="FG44" s="32">
        <f>+FG43/31</f>
        <v>26.713823365419355</v>
      </c>
      <c r="FH44" s="32">
        <f>+FH43/30</f>
        <v>117.97065883831665</v>
      </c>
      <c r="FI44" s="32">
        <f>+FI43/31</f>
        <v>129.52034242258065</v>
      </c>
      <c r="FJ44" s="32">
        <f>+FJ43/31</f>
        <v>139.48025908009677</v>
      </c>
      <c r="FK44" s="32">
        <f>+FK43/30</f>
        <v>140.86726330273331</v>
      </c>
      <c r="FL44" s="32">
        <f>+FL43/31</f>
        <v>133.2505358007742</v>
      </c>
      <c r="FM44" s="32">
        <f>+FM43/30</f>
        <v>149.88852414792004</v>
      </c>
      <c r="FN44" s="32">
        <f>+FN43/31</f>
        <v>119.1414306534645</v>
      </c>
      <c r="FO44" s="32">
        <f>+FO43/31</f>
        <v>143.82219021069037</v>
      </c>
      <c r="FP44" s="32">
        <f>+FP43/28</f>
        <v>132.40435301522857</v>
      </c>
      <c r="FQ44" s="32">
        <f>+FQ43/31</f>
        <v>115.62347234470644</v>
      </c>
      <c r="FR44" s="32">
        <f>+FR43/30</f>
        <v>143.46536761260998</v>
      </c>
      <c r="FS44" s="32">
        <f>+FS43/31</f>
        <v>114.38846177901611</v>
      </c>
      <c r="FT44" s="32">
        <f>+FT43/30</f>
        <v>153.40860726701666</v>
      </c>
      <c r="FU44" s="32">
        <f>+FU43/31</f>
        <v>162.70468032447741</v>
      </c>
      <c r="FV44" s="32">
        <f>+FV43/31</f>
        <v>161.15493406768712</v>
      </c>
      <c r="FW44" s="32">
        <f>+FW43/30</f>
        <v>154.63414147348666</v>
      </c>
      <c r="FX44" s="32">
        <f>+FX43/31</f>
        <v>170.3981408178484</v>
      </c>
      <c r="FY44" s="32">
        <f>+FY43/30</f>
        <v>171.67206880065672</v>
      </c>
      <c r="FZ44" s="32">
        <f>+FZ43/31</f>
        <v>103.52523969543229</v>
      </c>
      <c r="GA44" s="32">
        <f>+GA43/31</f>
        <v>140.29503984370322</v>
      </c>
      <c r="GB44" s="32">
        <f>+GB43/28</f>
        <v>170.37505688387498</v>
      </c>
      <c r="GC44" s="143"/>
      <c r="GD44" s="113"/>
      <c r="GE44" s="198">
        <f t="shared" si="52"/>
        <v>0</v>
      </c>
      <c r="GF44" s="113"/>
      <c r="GG44" s="113"/>
      <c r="GH44" s="113"/>
    </row>
    <row r="45" spans="1:193" x14ac:dyDescent="0.2">
      <c r="A45" s="16" t="s">
        <v>1</v>
      </c>
      <c r="B45" s="19" t="s">
        <v>1</v>
      </c>
      <c r="C45" s="33">
        <v>3398.2820000000002</v>
      </c>
      <c r="D45" s="33">
        <v>2942.9580000000001</v>
      </c>
      <c r="E45" s="33">
        <v>2951.2280000000001</v>
      </c>
      <c r="F45" s="33">
        <v>3019.0079999999998</v>
      </c>
      <c r="G45" s="33">
        <v>1512.4390000000001</v>
      </c>
      <c r="H45" s="33">
        <v>2111.3020000000001</v>
      </c>
      <c r="I45" s="33">
        <v>3045.4969999999998</v>
      </c>
      <c r="J45" s="33">
        <v>3030.1239999999998</v>
      </c>
      <c r="K45" s="33">
        <v>2984.3339999999998</v>
      </c>
      <c r="L45" s="33">
        <v>2251.1689999999999</v>
      </c>
      <c r="M45" s="33">
        <v>2968.348</v>
      </c>
      <c r="N45" s="33">
        <v>3242.2710000000002</v>
      </c>
      <c r="O45" s="33">
        <v>2886.1750000000002</v>
      </c>
      <c r="P45" s="33">
        <v>2422.857</v>
      </c>
      <c r="Q45" s="33">
        <v>3054.1950000000002</v>
      </c>
      <c r="R45" s="33">
        <v>2575.4949999999999</v>
      </c>
      <c r="S45" s="33">
        <v>2913.6990000000001</v>
      </c>
      <c r="T45" s="33">
        <v>2532.6590000000001</v>
      </c>
      <c r="U45" s="33">
        <v>3215.26</v>
      </c>
      <c r="V45" s="33">
        <v>3107.5079999999998</v>
      </c>
      <c r="W45" s="33">
        <v>3052.377</v>
      </c>
      <c r="X45" s="33">
        <v>2987.3159999999998</v>
      </c>
      <c r="Y45" s="33">
        <v>3161.2249999999999</v>
      </c>
      <c r="Z45" s="33">
        <v>3027.7689999999998</v>
      </c>
      <c r="AA45" s="33">
        <v>2922.6190000000001</v>
      </c>
      <c r="AB45" s="33">
        <v>2326.5239999999999</v>
      </c>
      <c r="AC45" s="33">
        <v>2808.6840000000002</v>
      </c>
      <c r="AD45" s="33">
        <v>2956.9479999999999</v>
      </c>
      <c r="AE45" s="33">
        <v>2723.4279999999999</v>
      </c>
      <c r="AF45" s="33">
        <v>2925.2310000000002</v>
      </c>
      <c r="AG45" s="33">
        <v>2860.8209999999999</v>
      </c>
      <c r="AH45" s="33">
        <v>3124.85</v>
      </c>
      <c r="AI45" s="33">
        <v>2822.9659999999999</v>
      </c>
      <c r="AJ45" s="33">
        <v>2975.5859999999998</v>
      </c>
      <c r="AK45" s="33">
        <v>2759.0920000000001</v>
      </c>
      <c r="AL45" s="33">
        <v>2713.0279999999998</v>
      </c>
      <c r="AM45" s="33">
        <v>2835.9720000000002</v>
      </c>
      <c r="AN45" s="33">
        <v>2204.0720000000001</v>
      </c>
      <c r="AO45" s="33">
        <v>950.83</v>
      </c>
      <c r="AP45" s="33">
        <v>1350.0350000000001</v>
      </c>
      <c r="AQ45" s="33">
        <v>2478.9160000000002</v>
      </c>
      <c r="AR45" s="33">
        <v>3029.181</v>
      </c>
      <c r="AS45" s="33">
        <v>3105.3820000000001</v>
      </c>
      <c r="AT45" s="33">
        <v>2426.9090000000001</v>
      </c>
      <c r="AU45" s="33">
        <v>2634.413</v>
      </c>
      <c r="AV45" s="33">
        <v>2532.6480000000001</v>
      </c>
      <c r="AW45" s="33">
        <v>2774.5349999999999</v>
      </c>
      <c r="AX45" s="33">
        <v>2990.6089999999999</v>
      </c>
      <c r="AY45" s="33">
        <v>3175.7257</v>
      </c>
      <c r="AZ45" s="33">
        <v>2794.2185299999996</v>
      </c>
      <c r="BA45" s="33">
        <v>3044.7422900000001</v>
      </c>
      <c r="BB45" s="33">
        <v>2856.7644</v>
      </c>
      <c r="BC45" s="33">
        <v>3128.1495800000002</v>
      </c>
      <c r="BD45" s="33">
        <v>2993.6835000000001</v>
      </c>
      <c r="BE45" s="33">
        <v>3119.5133999999998</v>
      </c>
      <c r="BF45" s="33">
        <v>3070.1493500000001</v>
      </c>
      <c r="BG45" s="33">
        <v>2985.2224500000002</v>
      </c>
      <c r="BH45" s="33">
        <v>2867.1079900000004</v>
      </c>
      <c r="BI45" s="33">
        <v>2979.6421299999997</v>
      </c>
      <c r="BJ45" s="33">
        <v>2544.5715699999996</v>
      </c>
      <c r="BK45" s="33">
        <v>2584.38607</v>
      </c>
      <c r="BL45" s="33">
        <v>2826.74125</v>
      </c>
      <c r="BM45" s="33">
        <v>2784.84483</v>
      </c>
      <c r="BN45" s="33">
        <v>2840.9518199999998</v>
      </c>
      <c r="BO45" s="33">
        <v>2848.2240999999999</v>
      </c>
      <c r="BP45" s="33">
        <v>2800.7418900000002</v>
      </c>
      <c r="BQ45" s="33">
        <v>2417.1595200000002</v>
      </c>
      <c r="BR45" s="33">
        <v>2785.7360899999999</v>
      </c>
      <c r="BS45" s="25">
        <v>2536.9615299999996</v>
      </c>
      <c r="BT45" s="25">
        <v>2811.0456590860003</v>
      </c>
      <c r="BU45" s="25">
        <v>2948.5188900000003</v>
      </c>
      <c r="BV45" s="25">
        <v>2571.7007799999997</v>
      </c>
      <c r="BW45" s="25">
        <v>2866.0487899999998</v>
      </c>
      <c r="BX45" s="25">
        <v>1358.47973</v>
      </c>
      <c r="BY45" s="25">
        <v>1513.13582</v>
      </c>
      <c r="BZ45" s="25">
        <v>1715.0273999999999</v>
      </c>
      <c r="CA45" s="25">
        <v>3064.4086400000001</v>
      </c>
      <c r="CB45" s="25">
        <v>2480.3148700000002</v>
      </c>
      <c r="CC45" s="25">
        <v>2878.1786899999997</v>
      </c>
      <c r="CD45" s="25">
        <v>2797.27538</v>
      </c>
      <c r="CE45" s="25">
        <v>2866.3802599999999</v>
      </c>
      <c r="CF45" s="25">
        <v>2745.3863300000003</v>
      </c>
      <c r="CG45" s="25">
        <v>2573.0241499999997</v>
      </c>
      <c r="CH45" s="25">
        <v>1700.9828799999998</v>
      </c>
      <c r="CI45" s="25">
        <v>2876.7310000000002</v>
      </c>
      <c r="CJ45" s="25">
        <v>2521.5974086199999</v>
      </c>
      <c r="CK45" s="25">
        <v>2334.0283556290001</v>
      </c>
      <c r="CL45" s="25">
        <v>2373.8805917890004</v>
      </c>
      <c r="CM45" s="25">
        <v>2312.8499363779997</v>
      </c>
      <c r="CN45" s="25">
        <v>2968.2559999999999</v>
      </c>
      <c r="CO45" s="25">
        <v>2162.2489999999998</v>
      </c>
      <c r="CP45" s="25">
        <v>1566.5243500000001</v>
      </c>
      <c r="CQ45" s="25">
        <v>1610.35301</v>
      </c>
      <c r="CR45" s="25">
        <v>0</v>
      </c>
      <c r="CS45" s="25">
        <v>872.01170999999999</v>
      </c>
      <c r="CT45" s="25">
        <v>1616.5296015370002</v>
      </c>
      <c r="CU45" s="25">
        <v>1420.1478999999999</v>
      </c>
      <c r="CV45" s="25">
        <v>1649.48695</v>
      </c>
      <c r="CW45" s="25">
        <v>2228.5589346059996</v>
      </c>
      <c r="CX45" s="25">
        <v>2065.0458889410002</v>
      </c>
      <c r="CY45" s="25">
        <v>1462.8374652059999</v>
      </c>
      <c r="CZ45" s="25">
        <v>1632.5333941010001</v>
      </c>
      <c r="DA45" s="25">
        <v>1689.4530300000001</v>
      </c>
      <c r="DB45" s="25">
        <v>1668.8425802879997</v>
      </c>
      <c r="DC45" s="25">
        <v>1554.0648700000002</v>
      </c>
      <c r="DD45" s="25">
        <v>1517.4594332079998</v>
      </c>
      <c r="DE45" s="25">
        <v>1655.4729601519998</v>
      </c>
      <c r="DF45" s="25">
        <v>3183.9546600000003</v>
      </c>
      <c r="DG45" s="25">
        <v>3105.7012432510001</v>
      </c>
      <c r="DH45" s="25">
        <v>3002.4489802529997</v>
      </c>
      <c r="DI45" s="25">
        <v>3396.833275854</v>
      </c>
      <c r="DJ45" s="25">
        <v>2963.3200722430006</v>
      </c>
      <c r="DK45" s="25">
        <v>3031.3122893620002</v>
      </c>
      <c r="DL45" s="25">
        <v>3197.470829113</v>
      </c>
      <c r="DM45" s="25">
        <v>3320.4623999999999</v>
      </c>
      <c r="DN45" s="25">
        <v>3384.3574377189998</v>
      </c>
      <c r="DO45" s="25">
        <v>3257.7649477730001</v>
      </c>
      <c r="DP45" s="25">
        <v>3367.2875223599999</v>
      </c>
      <c r="DQ45" s="25">
        <v>3275.2468456870001</v>
      </c>
      <c r="DR45" s="25">
        <v>3142.3356126150002</v>
      </c>
      <c r="DS45" s="25">
        <v>3408.8738591369997</v>
      </c>
      <c r="DT45" s="25">
        <v>3048.6897764300002</v>
      </c>
      <c r="DU45" s="25">
        <v>3207.556539448</v>
      </c>
      <c r="DV45" s="25">
        <v>1843.25901</v>
      </c>
      <c r="DW45" s="25">
        <v>3352.9360628830004</v>
      </c>
      <c r="DX45" s="25">
        <v>3119.0482200709998</v>
      </c>
      <c r="DY45" s="25">
        <v>3380.3841647420004</v>
      </c>
      <c r="DZ45" s="25">
        <v>3318.9213993840008</v>
      </c>
      <c r="EA45" s="25">
        <v>3229.2777693019998</v>
      </c>
      <c r="EB45" s="25">
        <v>3365.20559525</v>
      </c>
      <c r="EC45" s="25">
        <v>3183.23510214</v>
      </c>
      <c r="ED45" s="25">
        <v>3322.9298952969998</v>
      </c>
      <c r="EE45" s="25">
        <v>3353.3065321469999</v>
      </c>
      <c r="EF45" s="25">
        <v>2938.1752988060002</v>
      </c>
      <c r="EG45" s="25">
        <v>3046.443685279</v>
      </c>
      <c r="EH45" s="25">
        <v>2789.3344929279997</v>
      </c>
      <c r="EI45" s="25">
        <v>3075.2749163569997</v>
      </c>
      <c r="EJ45" s="25">
        <v>2935.6763572930004</v>
      </c>
      <c r="EK45" s="25">
        <v>3050.177316495</v>
      </c>
      <c r="EL45" s="25">
        <v>2895.4649729820003</v>
      </c>
      <c r="EM45" s="25">
        <v>3050.177316495</v>
      </c>
      <c r="EN45" s="25">
        <v>3322.9298952969998</v>
      </c>
      <c r="EO45" s="25">
        <v>2966.5630982789999</v>
      </c>
      <c r="EP45" s="25">
        <v>2254.9566381950003</v>
      </c>
      <c r="EQ45" s="25">
        <v>3049.8615680329999</v>
      </c>
      <c r="ER45" s="25">
        <v>2734.8584485179999</v>
      </c>
      <c r="ES45" s="25">
        <v>1587.4467780589998</v>
      </c>
      <c r="ET45" s="25">
        <v>1499.7272008559999</v>
      </c>
      <c r="EU45" s="25">
        <v>3075.6479020900001</v>
      </c>
      <c r="EV45" s="25">
        <v>2984.921795707</v>
      </c>
      <c r="EW45" s="25">
        <v>3093.4210182070001</v>
      </c>
      <c r="EX45" s="25">
        <v>2988.0038026069997</v>
      </c>
      <c r="EY45" s="25">
        <v>2833.6933779530004</v>
      </c>
      <c r="EZ45" s="25">
        <v>2203.8116771609998</v>
      </c>
      <c r="FA45" s="25">
        <v>2763.1179358669997</v>
      </c>
      <c r="FB45" s="25">
        <v>2851.1872265060001</v>
      </c>
      <c r="FC45" s="25">
        <v>2881.6292779250002</v>
      </c>
      <c r="FD45" s="25">
        <v>2087.950232056</v>
      </c>
      <c r="FE45" s="25">
        <v>2771.0883830990006</v>
      </c>
      <c r="FF45" s="25">
        <v>668.59170999999992</v>
      </c>
      <c r="FG45" s="25">
        <v>700.74018432799994</v>
      </c>
      <c r="FH45" s="25">
        <v>2261.9521648769996</v>
      </c>
      <c r="FI45" s="25">
        <v>2558.0669851000002</v>
      </c>
      <c r="FJ45" s="25">
        <v>2696.4295963610002</v>
      </c>
      <c r="FK45" s="25">
        <v>2574.8406519999999</v>
      </c>
      <c r="FL45" s="25">
        <v>2679.6113991982002</v>
      </c>
      <c r="FM45" s="25">
        <v>2596.4716842486</v>
      </c>
      <c r="FN45" s="25">
        <v>1690.0354032038999</v>
      </c>
      <c r="FO45" s="25">
        <v>2681.1783166654004</v>
      </c>
      <c r="FP45" s="25">
        <v>1906.3453656013</v>
      </c>
      <c r="FQ45" s="25">
        <v>1611.290818788</v>
      </c>
      <c r="FR45" s="25">
        <v>2424.6054564130995</v>
      </c>
      <c r="FS45" s="25">
        <v>2261.9521648769996</v>
      </c>
      <c r="FT45" s="25">
        <v>2848.9649780105001</v>
      </c>
      <c r="FU45" s="25">
        <v>3049.6974668901003</v>
      </c>
      <c r="FV45" s="25">
        <v>3289.8731069628998</v>
      </c>
      <c r="FW45" s="25">
        <v>3171.8717426997005</v>
      </c>
      <c r="FX45" s="25">
        <v>3275.4829022562999</v>
      </c>
      <c r="FY45" s="25">
        <v>3212.6596509953006</v>
      </c>
      <c r="FZ45" s="25">
        <v>1972.0758299424003</v>
      </c>
      <c r="GA45" s="25">
        <v>2743.5741124388001</v>
      </c>
      <c r="GB45" s="25">
        <v>2989.0743911671007</v>
      </c>
      <c r="GC45" s="143">
        <f t="shared" si="58"/>
        <v>348993.10736807663</v>
      </c>
      <c r="GD45" s="113">
        <v>348993.10736807669</v>
      </c>
      <c r="GE45" s="198">
        <f t="shared" si="52"/>
        <v>0</v>
      </c>
      <c r="GF45" s="113"/>
      <c r="GG45" s="113"/>
      <c r="GH45" s="113"/>
    </row>
    <row r="46" spans="1:193" ht="18.75" customHeight="1" x14ac:dyDescent="0.2">
      <c r="A46" s="16" t="s">
        <v>2</v>
      </c>
      <c r="B46" s="17" t="s">
        <v>2</v>
      </c>
      <c r="C46" s="18">
        <v>1198.769</v>
      </c>
      <c r="D46" s="18">
        <v>1110.7329999999999</v>
      </c>
      <c r="E46" s="18">
        <v>1197.4739999999999</v>
      </c>
      <c r="F46" s="18">
        <v>858.16</v>
      </c>
      <c r="G46" s="18">
        <v>1290.096</v>
      </c>
      <c r="H46" s="18">
        <v>1280.557</v>
      </c>
      <c r="I46" s="18">
        <v>1326.924</v>
      </c>
      <c r="J46" s="18">
        <v>1318.232</v>
      </c>
      <c r="K46" s="18">
        <v>1230.5139999999999</v>
      </c>
      <c r="L46" s="18">
        <v>1336.576</v>
      </c>
      <c r="M46" s="18">
        <v>1213.51</v>
      </c>
      <c r="N46" s="18">
        <v>1323.7660000000001</v>
      </c>
      <c r="O46" s="18">
        <v>1320.0419999999999</v>
      </c>
      <c r="P46" s="18">
        <v>1241.3530000000001</v>
      </c>
      <c r="Q46" s="18">
        <v>1246.2570000000001</v>
      </c>
      <c r="R46" s="18">
        <v>1294.943</v>
      </c>
      <c r="S46" s="18">
        <v>1338.636</v>
      </c>
      <c r="T46" s="18">
        <v>1304.4100000000001</v>
      </c>
      <c r="U46" s="18">
        <v>847.16099999999994</v>
      </c>
      <c r="V46" s="18">
        <v>1219.0239999999999</v>
      </c>
      <c r="W46" s="18">
        <v>1263.691</v>
      </c>
      <c r="X46" s="18">
        <v>1331.761</v>
      </c>
      <c r="Y46" s="18">
        <v>1157.2249999999999</v>
      </c>
      <c r="Z46" s="18">
        <v>1064.116</v>
      </c>
      <c r="AA46" s="18">
        <v>1344.6379999999999</v>
      </c>
      <c r="AB46" s="18">
        <v>1215.8610000000001</v>
      </c>
      <c r="AC46" s="18">
        <v>1356.6780000000001</v>
      </c>
      <c r="AD46" s="18">
        <v>1318.0350000000001</v>
      </c>
      <c r="AE46" s="18">
        <v>1370.29</v>
      </c>
      <c r="AF46" s="18">
        <v>1241.0899999999999</v>
      </c>
      <c r="AG46" s="18">
        <v>1348.3989999999999</v>
      </c>
      <c r="AH46" s="18">
        <v>1247.8989999999999</v>
      </c>
      <c r="AI46" s="18">
        <v>1297.2270000000001</v>
      </c>
      <c r="AJ46" s="18">
        <v>1341.125</v>
      </c>
      <c r="AK46" s="18">
        <v>1266.0830000000001</v>
      </c>
      <c r="AL46" s="18">
        <v>1332.15</v>
      </c>
      <c r="AM46" s="18">
        <v>1344.019</v>
      </c>
      <c r="AN46" s="18">
        <v>1209.9259999999999</v>
      </c>
      <c r="AO46" s="18">
        <v>1305.8520000000001</v>
      </c>
      <c r="AP46" s="18">
        <v>1286.614</v>
      </c>
      <c r="AQ46" s="18">
        <v>1210.731</v>
      </c>
      <c r="AR46" s="18">
        <v>887.32799999999997</v>
      </c>
      <c r="AS46" s="18">
        <v>1060.8879999999999</v>
      </c>
      <c r="AT46" s="18">
        <v>1066.7049999999999</v>
      </c>
      <c r="AU46" s="18">
        <v>1170.32</v>
      </c>
      <c r="AV46" s="18">
        <v>1199.0640000000001</v>
      </c>
      <c r="AW46" s="18">
        <v>1217.2639999999999</v>
      </c>
      <c r="AX46" s="18">
        <v>1150.8130000000001</v>
      </c>
      <c r="AY46" s="18">
        <v>1318.451</v>
      </c>
      <c r="AZ46" s="18">
        <v>1133.6389999999999</v>
      </c>
      <c r="BA46" s="18">
        <v>1351.096</v>
      </c>
      <c r="BB46" s="18">
        <v>1236.627</v>
      </c>
      <c r="BC46" s="18">
        <v>897.30399999999997</v>
      </c>
      <c r="BD46" s="18">
        <v>1249.943</v>
      </c>
      <c r="BE46" s="18">
        <v>1342.1310000000001</v>
      </c>
      <c r="BF46" s="18">
        <v>1212.396</v>
      </c>
      <c r="BG46" s="18">
        <v>1262.645</v>
      </c>
      <c r="BH46" s="18">
        <v>1237.5940000000001</v>
      </c>
      <c r="BI46" s="18">
        <v>1008.537</v>
      </c>
      <c r="BJ46" s="18">
        <v>1382.1489999999999</v>
      </c>
      <c r="BK46" s="18">
        <v>1282.3900000000001</v>
      </c>
      <c r="BL46" s="18">
        <v>1275.396</v>
      </c>
      <c r="BM46" s="18">
        <v>1344.7840000000001</v>
      </c>
      <c r="BN46" s="18">
        <v>1341.1030000000001</v>
      </c>
      <c r="BO46" s="18">
        <v>1208.4829999999999</v>
      </c>
      <c r="BP46" s="18">
        <v>1313.681</v>
      </c>
      <c r="BQ46" s="18">
        <v>1181.152</v>
      </c>
      <c r="BR46" s="18">
        <v>1382.124</v>
      </c>
      <c r="BS46" s="18">
        <v>1332.925</v>
      </c>
      <c r="BT46" s="18">
        <v>1247.8430000000001</v>
      </c>
      <c r="BU46" s="18">
        <v>1262.9590000000001</v>
      </c>
      <c r="BV46" s="18">
        <v>1252.777</v>
      </c>
      <c r="BW46" s="18">
        <v>1386.8910000000001</v>
      </c>
      <c r="BX46" s="18">
        <v>1167.105</v>
      </c>
      <c r="BY46" s="18">
        <v>1355.71</v>
      </c>
      <c r="BZ46" s="18">
        <v>1265.902</v>
      </c>
      <c r="CA46" s="18">
        <v>1263.2719999999999</v>
      </c>
      <c r="CB46" s="18">
        <v>1323.307</v>
      </c>
      <c r="CC46" s="18">
        <v>1232.6579999999999</v>
      </c>
      <c r="CD46" s="18">
        <v>1251.722</v>
      </c>
      <c r="CE46" s="18">
        <v>1251.529</v>
      </c>
      <c r="CF46" s="18">
        <v>1349.944</v>
      </c>
      <c r="CG46" s="18">
        <v>1325.57</v>
      </c>
      <c r="CH46" s="18">
        <v>1324.5070000000001</v>
      </c>
      <c r="CI46" s="18">
        <v>1315.354</v>
      </c>
      <c r="CJ46" s="18">
        <v>998.90300000000002</v>
      </c>
      <c r="CK46" s="18">
        <v>1190.2049999999999</v>
      </c>
      <c r="CL46" s="18">
        <v>1324.2850000000001</v>
      </c>
      <c r="CM46" s="18">
        <v>1301.1310000000001</v>
      </c>
      <c r="CN46" s="18">
        <v>1252.2380000000001</v>
      </c>
      <c r="CO46" s="18">
        <v>1045.3130000000001</v>
      </c>
      <c r="CP46" s="18">
        <v>1375.075</v>
      </c>
      <c r="CQ46" s="18">
        <v>1348.2629999999999</v>
      </c>
      <c r="CR46" s="18">
        <v>1341.932</v>
      </c>
      <c r="CS46" s="18">
        <v>1335.578</v>
      </c>
      <c r="CT46" s="32">
        <v>1278.5</v>
      </c>
      <c r="CU46" s="32">
        <v>1280.9179999999999</v>
      </c>
      <c r="CV46" s="32">
        <v>1085.345</v>
      </c>
      <c r="CW46" s="32">
        <v>1131.498</v>
      </c>
      <c r="CX46" s="32">
        <v>1252.933</v>
      </c>
      <c r="CY46" s="32">
        <v>1338.836</v>
      </c>
      <c r="CZ46" s="32">
        <v>1249.0360000000001</v>
      </c>
      <c r="DA46" s="32">
        <v>1308.673</v>
      </c>
      <c r="DB46" s="32">
        <v>1319.3579999999999</v>
      </c>
      <c r="DC46" s="32">
        <v>1133.752</v>
      </c>
      <c r="DD46" s="32">
        <v>1307.529</v>
      </c>
      <c r="DE46" s="32">
        <v>1318.58</v>
      </c>
      <c r="DF46" s="32">
        <v>1313.0909999999999</v>
      </c>
      <c r="DG46" s="32">
        <v>1149.5820000000001</v>
      </c>
      <c r="DH46" s="32">
        <v>1146.0820000000001</v>
      </c>
      <c r="DI46" s="32">
        <v>1312.1949999999999</v>
      </c>
      <c r="DJ46" s="32">
        <v>1219.913</v>
      </c>
      <c r="DK46" s="32">
        <v>673.91600000000005</v>
      </c>
      <c r="DL46" s="32">
        <v>469.185</v>
      </c>
      <c r="DM46" s="32">
        <v>473.94799999999998</v>
      </c>
      <c r="DN46" s="32">
        <v>538.37099999999998</v>
      </c>
      <c r="DO46" s="32">
        <v>584.25300000000004</v>
      </c>
      <c r="DP46" s="32">
        <v>389.14100000000002</v>
      </c>
      <c r="DQ46" s="32">
        <v>541.53099999999995</v>
      </c>
      <c r="DR46" s="32">
        <v>587.65200000000004</v>
      </c>
      <c r="DS46" s="32">
        <v>535.03399999999999</v>
      </c>
      <c r="DT46" s="32">
        <v>266.572</v>
      </c>
      <c r="DU46" s="32">
        <v>524.15</v>
      </c>
      <c r="DV46" s="32">
        <v>533.55600000000004</v>
      </c>
      <c r="DW46" s="32">
        <v>985.63300000000004</v>
      </c>
      <c r="DX46" s="32">
        <v>1194.672</v>
      </c>
      <c r="DY46" s="32">
        <v>1366.94</v>
      </c>
      <c r="DZ46" s="32">
        <v>1349.203</v>
      </c>
      <c r="EA46" s="32">
        <v>1158.9739999999999</v>
      </c>
      <c r="EB46" s="32">
        <v>1234.6500000000001</v>
      </c>
      <c r="EC46" s="32">
        <v>1151.02</v>
      </c>
      <c r="ED46" s="32">
        <v>1364.9659999999999</v>
      </c>
      <c r="EE46" s="32">
        <v>1373.6659999999999</v>
      </c>
      <c r="EF46" s="32">
        <v>1162.221</v>
      </c>
      <c r="EG46" s="32">
        <v>1302.558</v>
      </c>
      <c r="EH46" s="32">
        <v>1343.646</v>
      </c>
      <c r="EI46" s="32">
        <v>1344.203</v>
      </c>
      <c r="EJ46" s="32">
        <v>1331.3119999999999</v>
      </c>
      <c r="EK46" s="32">
        <v>1375.3219999999999</v>
      </c>
      <c r="EL46" s="32">
        <v>1348.347</v>
      </c>
      <c r="EM46" s="32">
        <v>1375.3219999999999</v>
      </c>
      <c r="EN46" s="32">
        <v>1364.9659999999999</v>
      </c>
      <c r="EO46" s="32">
        <v>1135.8030000000001</v>
      </c>
      <c r="EP46" s="32">
        <v>1376.6210000000001</v>
      </c>
      <c r="EQ46" s="32">
        <v>1332.9280000000001</v>
      </c>
      <c r="ER46" s="32">
        <v>1191.6489999999999</v>
      </c>
      <c r="ES46" s="32">
        <v>1177.732</v>
      </c>
      <c r="ET46" s="32">
        <v>1065.4259999999999</v>
      </c>
      <c r="EU46" s="32">
        <v>1274.8800000000001</v>
      </c>
      <c r="EV46" s="32">
        <v>1087.577</v>
      </c>
      <c r="EW46" s="32">
        <v>1331.1469999999999</v>
      </c>
      <c r="EX46" s="32">
        <v>1138.0250000000001</v>
      </c>
      <c r="EY46" s="32">
        <v>1179.9280000000001</v>
      </c>
      <c r="EZ46" s="32">
        <v>1066.451</v>
      </c>
      <c r="FA46" s="32">
        <v>1192.509</v>
      </c>
      <c r="FB46" s="32">
        <v>522.45100000000002</v>
      </c>
      <c r="FC46" s="32">
        <v>1227.4469999999999</v>
      </c>
      <c r="FD46" s="32">
        <v>1151.895</v>
      </c>
      <c r="FE46" s="32">
        <v>1315.556</v>
      </c>
      <c r="FF46" s="32">
        <v>101.738</v>
      </c>
      <c r="FG46" s="32">
        <v>0</v>
      </c>
      <c r="FH46" s="32">
        <v>703.67200000000003</v>
      </c>
      <c r="FI46" s="32">
        <v>776.20799999999997</v>
      </c>
      <c r="FJ46" s="32">
        <v>914.22970999999995</v>
      </c>
      <c r="FK46" s="32">
        <v>955.72199999999998</v>
      </c>
      <c r="FL46" s="32">
        <v>737.35799999999995</v>
      </c>
      <c r="FM46" s="32">
        <v>1211.8869999999999</v>
      </c>
      <c r="FN46" s="32">
        <v>1284.8050000000001</v>
      </c>
      <c r="FO46" s="32">
        <v>1059.491</v>
      </c>
      <c r="FP46" s="32">
        <v>1167.636</v>
      </c>
      <c r="FQ46" s="32">
        <v>1297.5329999999999</v>
      </c>
      <c r="FR46" s="32">
        <v>1214.723</v>
      </c>
      <c r="FS46" s="32">
        <v>703.67200000000003</v>
      </c>
      <c r="FT46" s="32">
        <v>1154.5160000000001</v>
      </c>
      <c r="FU46" s="32">
        <v>1289.3620000000001</v>
      </c>
      <c r="FV46" s="32">
        <v>996.10500000000002</v>
      </c>
      <c r="FW46" s="32">
        <v>778.85900000000004</v>
      </c>
      <c r="FX46" s="32">
        <v>1307.972</v>
      </c>
      <c r="FY46" s="32">
        <v>1255.925</v>
      </c>
      <c r="FZ46" s="32">
        <v>751.22299999999996</v>
      </c>
      <c r="GA46" s="32">
        <v>932.05499999999995</v>
      </c>
      <c r="GB46" s="32">
        <v>1160.6179999999999</v>
      </c>
      <c r="GC46" s="143">
        <f t="shared" si="58"/>
        <v>151298.60871</v>
      </c>
      <c r="GD46" s="113">
        <v>151298.60870999997</v>
      </c>
      <c r="GE46" s="198">
        <f t="shared" si="52"/>
        <v>0</v>
      </c>
      <c r="GF46" s="113"/>
      <c r="GG46" s="113"/>
      <c r="GH46" s="113"/>
    </row>
    <row r="47" spans="1:193" x14ac:dyDescent="0.2">
      <c r="A47" s="16" t="s">
        <v>3</v>
      </c>
      <c r="B47" s="19" t="s">
        <v>3</v>
      </c>
      <c r="C47" s="33">
        <v>528.31299999999999</v>
      </c>
      <c r="D47" s="33">
        <v>425.13400000000001</v>
      </c>
      <c r="E47" s="33">
        <v>575.59799999999996</v>
      </c>
      <c r="F47" s="33">
        <v>575.91600000000005</v>
      </c>
      <c r="G47" s="33">
        <v>611.47900000000004</v>
      </c>
      <c r="H47" s="33">
        <v>454.41399999999999</v>
      </c>
      <c r="I47" s="33">
        <v>530.26499999999999</v>
      </c>
      <c r="J47" s="33">
        <v>602.71100000000001</v>
      </c>
      <c r="K47" s="33">
        <v>568.06600000000003</v>
      </c>
      <c r="L47" s="33">
        <v>581.98400000000004</v>
      </c>
      <c r="M47" s="33">
        <v>588.05899999999997</v>
      </c>
      <c r="N47" s="33">
        <v>610.86699999999996</v>
      </c>
      <c r="O47" s="33">
        <v>638.96100000000001</v>
      </c>
      <c r="P47" s="33">
        <v>569.95299999999997</v>
      </c>
      <c r="Q47" s="33">
        <v>599.26700000000005</v>
      </c>
      <c r="R47" s="33">
        <v>587.98400000000004</v>
      </c>
      <c r="S47" s="33">
        <v>620.27099999999996</v>
      </c>
      <c r="T47" s="33">
        <v>596.11099999999999</v>
      </c>
      <c r="U47" s="33">
        <v>609.26499999999999</v>
      </c>
      <c r="V47" s="33">
        <v>615.87199999999996</v>
      </c>
      <c r="W47" s="33">
        <v>605.36199999999997</v>
      </c>
      <c r="X47" s="33">
        <v>604.52599999999995</v>
      </c>
      <c r="Y47" s="33">
        <v>568.32000000000005</v>
      </c>
      <c r="Z47" s="33">
        <v>622.30999999999995</v>
      </c>
      <c r="AA47" s="33">
        <v>621.31500000000005</v>
      </c>
      <c r="AB47" s="33">
        <v>552.84799999999996</v>
      </c>
      <c r="AC47" s="33">
        <v>617.279</v>
      </c>
      <c r="AD47" s="33">
        <v>576.30700000000002</v>
      </c>
      <c r="AE47" s="33">
        <v>615.72500000000002</v>
      </c>
      <c r="AF47" s="33">
        <v>551.20299999999997</v>
      </c>
      <c r="AG47" s="33">
        <v>618.45899999999995</v>
      </c>
      <c r="AH47" s="33">
        <v>560.91999999999996</v>
      </c>
      <c r="AI47" s="33">
        <v>596.65200000000004</v>
      </c>
      <c r="AJ47" s="33">
        <v>574.31500000000005</v>
      </c>
      <c r="AK47" s="33">
        <v>543.24800000000005</v>
      </c>
      <c r="AL47" s="33">
        <v>617.81500000000005</v>
      </c>
      <c r="AM47" s="33">
        <v>561.16200000000003</v>
      </c>
      <c r="AN47" s="33">
        <v>553.11599999999999</v>
      </c>
      <c r="AO47" s="33">
        <v>601.74699999999996</v>
      </c>
      <c r="AP47" s="33">
        <v>516.94000000000005</v>
      </c>
      <c r="AQ47" s="33">
        <v>577.83699999999999</v>
      </c>
      <c r="AR47" s="33">
        <v>547.42499999999995</v>
      </c>
      <c r="AS47" s="33">
        <v>574.23500000000001</v>
      </c>
      <c r="AT47" s="33">
        <v>578.79899999999998</v>
      </c>
      <c r="AU47" s="33">
        <v>361.77800000000002</v>
      </c>
      <c r="AV47" s="33">
        <v>573.69500000000005</v>
      </c>
      <c r="AW47" s="33">
        <v>501.02300000000002</v>
      </c>
      <c r="AX47" s="33">
        <v>392.303</v>
      </c>
      <c r="AY47" s="33">
        <v>461.60739000000001</v>
      </c>
      <c r="AZ47" s="33">
        <v>278.06324999999998</v>
      </c>
      <c r="BA47" s="33">
        <v>427.71626000000003</v>
      </c>
      <c r="BB47" s="33">
        <v>579.49572999999998</v>
      </c>
      <c r="BC47" s="33">
        <v>601.96223999999995</v>
      </c>
      <c r="BD47" s="33">
        <v>586.81103000000007</v>
      </c>
      <c r="BE47" s="33">
        <v>613.94232</v>
      </c>
      <c r="BF47" s="33">
        <v>607.94083000000001</v>
      </c>
      <c r="BG47" s="33">
        <v>594.53334999999993</v>
      </c>
      <c r="BH47" s="33">
        <v>591.41774999999996</v>
      </c>
      <c r="BI47" s="33">
        <v>572.08338000000003</v>
      </c>
      <c r="BJ47" s="33">
        <v>612.99281000000008</v>
      </c>
      <c r="BK47" s="33">
        <v>590.76279</v>
      </c>
      <c r="BL47" s="33">
        <v>565.06124999999997</v>
      </c>
      <c r="BM47" s="33">
        <v>614.60658000000001</v>
      </c>
      <c r="BN47" s="33">
        <v>598.14250000000004</v>
      </c>
      <c r="BO47" s="33">
        <v>613.71858999999995</v>
      </c>
      <c r="BP47" s="33">
        <v>587.44416000000001</v>
      </c>
      <c r="BQ47" s="33">
        <v>615.47477000000003</v>
      </c>
      <c r="BR47" s="33">
        <v>544.45607999999993</v>
      </c>
      <c r="BS47" s="25">
        <v>587.9216899999999</v>
      </c>
      <c r="BT47" s="25">
        <v>607.67445999999995</v>
      </c>
      <c r="BU47" s="25">
        <v>599.72947999999997</v>
      </c>
      <c r="BV47" s="25">
        <v>618.26354000000003</v>
      </c>
      <c r="BW47" s="25">
        <v>617.08507999999995</v>
      </c>
      <c r="BX47" s="25">
        <v>555.94611999999995</v>
      </c>
      <c r="BY47" s="25">
        <v>626.11077</v>
      </c>
      <c r="BZ47" s="25">
        <v>599.00699999999995</v>
      </c>
      <c r="CA47" s="25">
        <v>613.10645999999997</v>
      </c>
      <c r="CB47" s="25">
        <v>594.48454000000004</v>
      </c>
      <c r="CC47" s="25">
        <v>617.81664999999998</v>
      </c>
      <c r="CD47" s="25">
        <v>615.72089000000005</v>
      </c>
      <c r="CE47" s="25">
        <v>596.41134999999997</v>
      </c>
      <c r="CF47" s="25">
        <v>432.97178000000002</v>
      </c>
      <c r="CG47" s="25">
        <v>591.76035999999999</v>
      </c>
      <c r="CH47" s="25">
        <v>607.27455000000009</v>
      </c>
      <c r="CI47" s="25">
        <v>593.649</v>
      </c>
      <c r="CJ47" s="25">
        <v>557.83985240259994</v>
      </c>
      <c r="CK47" s="25">
        <v>589.79057764820004</v>
      </c>
      <c r="CL47" s="25">
        <v>578.14361067499999</v>
      </c>
      <c r="CM47" s="25">
        <v>630.26984496709997</v>
      </c>
      <c r="CN47" s="25">
        <v>595.41800000000001</v>
      </c>
      <c r="CO47" s="25">
        <v>606.16800000000001</v>
      </c>
      <c r="CP47" s="25">
        <v>623.26551000000006</v>
      </c>
      <c r="CQ47" s="25">
        <v>600.38211000000001</v>
      </c>
      <c r="CR47" s="25">
        <v>621.48757000000001</v>
      </c>
      <c r="CS47" s="25">
        <v>597.75725</v>
      </c>
      <c r="CT47" s="25">
        <v>623.32451096890009</v>
      </c>
      <c r="CU47" s="25">
        <v>624.80067000000008</v>
      </c>
      <c r="CV47" s="25">
        <v>566.34084999999993</v>
      </c>
      <c r="CW47" s="25">
        <v>625.06697703320015</v>
      </c>
      <c r="CX47" s="25">
        <v>601.05002942729993</v>
      </c>
      <c r="CY47" s="25">
        <v>542.44542000000001</v>
      </c>
      <c r="CZ47" s="25">
        <v>488.0447870433</v>
      </c>
      <c r="DA47" s="25">
        <v>584.42008999999996</v>
      </c>
      <c r="DB47" s="25">
        <v>589.30858950790002</v>
      </c>
      <c r="DC47" s="25">
        <v>586.01442731659995</v>
      </c>
      <c r="DD47" s="25">
        <v>626.93404423360005</v>
      </c>
      <c r="DE47" s="25">
        <v>602.64871043499988</v>
      </c>
      <c r="DF47" s="25">
        <v>610.59041323530005</v>
      </c>
      <c r="DG47" s="25">
        <v>621.19169999999997</v>
      </c>
      <c r="DH47" s="25">
        <v>582.15449671580006</v>
      </c>
      <c r="DI47" s="25">
        <v>621.03451694410001</v>
      </c>
      <c r="DJ47" s="25">
        <v>596.06252458779989</v>
      </c>
      <c r="DK47" s="25">
        <v>620.74480829549998</v>
      </c>
      <c r="DL47" s="25">
        <v>605.8152523814</v>
      </c>
      <c r="DM47" s="25">
        <v>626.54595999999992</v>
      </c>
      <c r="DN47" s="25">
        <v>622.49161432870005</v>
      </c>
      <c r="DO47" s="25">
        <v>600.1658708356</v>
      </c>
      <c r="DP47" s="25">
        <v>427.63273444579994</v>
      </c>
      <c r="DQ47" s="25">
        <v>610.04332556149996</v>
      </c>
      <c r="DR47" s="25">
        <v>621.99025357359994</v>
      </c>
      <c r="DS47" s="25">
        <v>627.74693927800001</v>
      </c>
      <c r="DT47" s="25">
        <v>567.02857293350007</v>
      </c>
      <c r="DU47" s="25">
        <v>622.4180235517</v>
      </c>
      <c r="DV47" s="25">
        <v>610.86553000000004</v>
      </c>
      <c r="DW47" s="25">
        <v>597.0040462467</v>
      </c>
      <c r="DX47" s="25">
        <v>606.6551936088</v>
      </c>
      <c r="DY47" s="25">
        <v>630.61993579170007</v>
      </c>
      <c r="DZ47" s="25">
        <v>616.73593499390006</v>
      </c>
      <c r="EA47" s="25">
        <v>601.38345225540013</v>
      </c>
      <c r="EB47" s="25">
        <v>619.1847467212001</v>
      </c>
      <c r="EC47" s="25">
        <v>599.18189295920013</v>
      </c>
      <c r="ED47" s="25">
        <v>616.91802499339997</v>
      </c>
      <c r="EE47" s="25">
        <v>624.23426908730005</v>
      </c>
      <c r="EF47" s="25">
        <v>562.70936040649997</v>
      </c>
      <c r="EG47" s="25">
        <v>618.17768524209998</v>
      </c>
      <c r="EH47" s="25">
        <v>603.00182036839999</v>
      </c>
      <c r="EI47" s="25">
        <v>609.2548349798999</v>
      </c>
      <c r="EJ47" s="25">
        <v>601.58868875569999</v>
      </c>
      <c r="EK47" s="25">
        <v>619.04196803420007</v>
      </c>
      <c r="EL47" s="25">
        <v>624.63379781849983</v>
      </c>
      <c r="EM47" s="25">
        <v>619.04196803420007</v>
      </c>
      <c r="EN47" s="25">
        <v>616.91802499339997</v>
      </c>
      <c r="EO47" s="25">
        <v>607.29335773140019</v>
      </c>
      <c r="EP47" s="25">
        <v>459.13027888090005</v>
      </c>
      <c r="EQ47" s="25">
        <v>624.01337096010002</v>
      </c>
      <c r="ER47" s="25">
        <v>562.70464304899997</v>
      </c>
      <c r="ES47" s="25">
        <v>615.55785358090009</v>
      </c>
      <c r="ET47" s="25">
        <v>576.46863427200003</v>
      </c>
      <c r="EU47" s="25">
        <v>615.72862192239995</v>
      </c>
      <c r="EV47" s="25">
        <v>537.44331943270004</v>
      </c>
      <c r="EW47" s="25">
        <v>634.77907265420004</v>
      </c>
      <c r="EX47" s="25">
        <v>631.65423214810005</v>
      </c>
      <c r="EY47" s="25">
        <v>609.75449748630012</v>
      </c>
      <c r="EZ47" s="25">
        <v>595.64469250949992</v>
      </c>
      <c r="FA47" s="25">
        <v>343.90882194339997</v>
      </c>
      <c r="FB47" s="25">
        <v>355.25784061690001</v>
      </c>
      <c r="FC47" s="25">
        <v>536.36983756000006</v>
      </c>
      <c r="FD47" s="25">
        <v>586.0524806671001</v>
      </c>
      <c r="FE47" s="25">
        <v>545.0071304482002</v>
      </c>
      <c r="FF47" s="25">
        <v>106.62146000000001</v>
      </c>
      <c r="FG47" s="25">
        <v>59.065589999999993</v>
      </c>
      <c r="FH47" s="25">
        <v>492.0030902725</v>
      </c>
      <c r="FI47" s="25">
        <v>585.90384999999992</v>
      </c>
      <c r="FJ47" s="25">
        <v>619.14499512199995</v>
      </c>
      <c r="FK47" s="25">
        <v>609.81091708199995</v>
      </c>
      <c r="FL47" s="25">
        <v>623.73643062579993</v>
      </c>
      <c r="FM47" s="25">
        <v>604.17965018899997</v>
      </c>
      <c r="FN47" s="25">
        <v>626.47985705350004</v>
      </c>
      <c r="FO47" s="25">
        <v>627.46263986600002</v>
      </c>
      <c r="FP47" s="25">
        <v>564.99293882509994</v>
      </c>
      <c r="FQ47" s="25">
        <v>613.32937389790015</v>
      </c>
      <c r="FR47" s="25">
        <v>602.65764196520001</v>
      </c>
      <c r="FS47" s="25">
        <v>492.0030902725</v>
      </c>
      <c r="FT47" s="25">
        <v>513.87181999999996</v>
      </c>
      <c r="FU47" s="25">
        <v>617.23333316870003</v>
      </c>
      <c r="FV47" s="25">
        <v>624.32867913539997</v>
      </c>
      <c r="FW47" s="25">
        <v>604.23871150490004</v>
      </c>
      <c r="FX47" s="25">
        <v>614.41191309700002</v>
      </c>
      <c r="FY47" s="25">
        <v>604.37048302440007</v>
      </c>
      <c r="FZ47" s="25">
        <v>442.38498061600006</v>
      </c>
      <c r="GA47" s="25">
        <v>583.33962271600001</v>
      </c>
      <c r="GB47" s="25">
        <v>538.64008158139995</v>
      </c>
      <c r="GC47" s="143">
        <f t="shared" si="58"/>
        <v>77381.876229495916</v>
      </c>
      <c r="GD47" s="113">
        <v>77381.876229495931</v>
      </c>
      <c r="GE47" s="198">
        <f t="shared" si="52"/>
        <v>0</v>
      </c>
      <c r="GF47" s="113"/>
      <c r="GG47" s="113"/>
      <c r="GH47" s="113"/>
    </row>
    <row r="48" spans="1:193" x14ac:dyDescent="0.2">
      <c r="A48" s="16" t="s">
        <v>94</v>
      </c>
      <c r="B48" s="17" t="s">
        <v>149</v>
      </c>
      <c r="C48" s="18">
        <v>449.26350000000002</v>
      </c>
      <c r="D48" s="18">
        <v>411.48200000000003</v>
      </c>
      <c r="E48" s="18">
        <v>455.74096999999995</v>
      </c>
      <c r="F48" s="18">
        <v>454.67899999999997</v>
      </c>
      <c r="G48" s="18">
        <v>456.72322000000008</v>
      </c>
      <c r="H48" s="18">
        <v>384.11099999999988</v>
      </c>
      <c r="I48" s="18">
        <v>470.20600000000002</v>
      </c>
      <c r="J48" s="18">
        <v>465.85500000000002</v>
      </c>
      <c r="K48" s="18">
        <v>463.15899999999999</v>
      </c>
      <c r="L48" s="18">
        <v>481.61504000000002</v>
      </c>
      <c r="M48" s="18">
        <v>472.53</v>
      </c>
      <c r="N48" s="18">
        <v>491.82600000000002</v>
      </c>
      <c r="O48" s="18">
        <v>501.49075999999877</v>
      </c>
      <c r="P48" s="18">
        <v>473.61299999999937</v>
      </c>
      <c r="Q48" s="18">
        <v>489.63099999999997</v>
      </c>
      <c r="R48" s="18">
        <v>492.17200000000003</v>
      </c>
      <c r="S48" s="18">
        <v>488.43865333333338</v>
      </c>
      <c r="T48" s="18">
        <v>478.82600000000014</v>
      </c>
      <c r="U48" s="18">
        <v>490.19800000000032</v>
      </c>
      <c r="V48" s="18">
        <v>481.68499999999949</v>
      </c>
      <c r="W48" s="18">
        <v>481.685</v>
      </c>
      <c r="X48" s="18">
        <v>487.16849000000025</v>
      </c>
      <c r="Y48" s="18">
        <v>506.59180000000015</v>
      </c>
      <c r="Z48" s="18">
        <v>506.59180000000015</v>
      </c>
      <c r="AA48" s="18">
        <v>488.07510000000002</v>
      </c>
      <c r="AB48" s="18">
        <v>445.15858387096659</v>
      </c>
      <c r="AC48" s="18">
        <v>485.96332000000052</v>
      </c>
      <c r="AD48" s="18">
        <v>469.13288999999918</v>
      </c>
      <c r="AE48" s="18">
        <v>488.11</v>
      </c>
      <c r="AF48" s="18">
        <v>475.99065000000002</v>
      </c>
      <c r="AG48" s="18">
        <v>474.24199999999996</v>
      </c>
      <c r="AH48" s="18">
        <v>488.16877999999997</v>
      </c>
      <c r="AI48" s="18">
        <v>466.13761516129057</v>
      </c>
      <c r="AJ48" s="18">
        <v>467.08500000000004</v>
      </c>
      <c r="AK48" s="18">
        <v>473.29801999999927</v>
      </c>
      <c r="AL48" s="18">
        <v>492.42048999999861</v>
      </c>
      <c r="AM48" s="18">
        <v>485.67795999999953</v>
      </c>
      <c r="AN48" s="18">
        <v>451.36491999999953</v>
      </c>
      <c r="AO48" s="18">
        <v>491.71985000000006</v>
      </c>
      <c r="AP48" s="18">
        <v>475.06953999999962</v>
      </c>
      <c r="AQ48" s="18">
        <v>471.54593499999942</v>
      </c>
      <c r="AR48" s="18">
        <v>470.38663999999994</v>
      </c>
      <c r="AS48" s="18">
        <v>492.38193299999887</v>
      </c>
      <c r="AT48" s="18">
        <v>489.60244999999986</v>
      </c>
      <c r="AU48" s="18">
        <v>467.20260000000007</v>
      </c>
      <c r="AV48" s="18">
        <v>488.9022900000009</v>
      </c>
      <c r="AW48" s="18">
        <v>485.32118000000025</v>
      </c>
      <c r="AX48" s="18">
        <v>491.29712000000052</v>
      </c>
      <c r="AY48" s="18">
        <v>94.860380000000077</v>
      </c>
      <c r="AZ48" s="18">
        <v>86.473899999998594</v>
      </c>
      <c r="BA48" s="18">
        <v>91.823249999999916</v>
      </c>
      <c r="BB48" s="18">
        <v>86.337039999999888</v>
      </c>
      <c r="BC48" s="18">
        <v>89.074339999999211</v>
      </c>
      <c r="BD48" s="18">
        <v>86.444029999999657</v>
      </c>
      <c r="BE48" s="18">
        <v>87.767429999999877</v>
      </c>
      <c r="BF48" s="18">
        <v>76.432030000000395</v>
      </c>
      <c r="BG48" s="18">
        <v>86.040260000000217</v>
      </c>
      <c r="BH48" s="18">
        <v>88.117590000000746</v>
      </c>
      <c r="BI48" s="18">
        <v>86.594860000000608</v>
      </c>
      <c r="BJ48" s="18">
        <v>91.404750000000149</v>
      </c>
      <c r="BK48" s="18">
        <v>93.616540000000441</v>
      </c>
      <c r="BL48" s="18">
        <v>73.688459999999395</v>
      </c>
      <c r="BM48" s="18">
        <v>62.94954000000007</v>
      </c>
      <c r="BN48" s="18">
        <v>86.101839999999811</v>
      </c>
      <c r="BO48" s="18">
        <v>96.55420999999933</v>
      </c>
      <c r="BP48" s="18">
        <v>86.369967000000997</v>
      </c>
      <c r="BQ48" s="18">
        <v>95.426109999999426</v>
      </c>
      <c r="BR48" s="18">
        <v>90.093829999998889</v>
      </c>
      <c r="BS48" s="18">
        <v>91.933270000001357</v>
      </c>
      <c r="BT48" s="18">
        <v>92.304060000000845</v>
      </c>
      <c r="BU48" s="18">
        <v>90.01701999999932</v>
      </c>
      <c r="BV48" s="18">
        <v>89.042770000000473</v>
      </c>
      <c r="BW48" s="18">
        <v>98.343549999999141</v>
      </c>
      <c r="BX48" s="18">
        <v>88.314540000000306</v>
      </c>
      <c r="BY48" s="18">
        <v>88.54967000000056</v>
      </c>
      <c r="BZ48" s="18">
        <v>88.832359999999881</v>
      </c>
      <c r="CA48" s="18">
        <v>91.30846000000065</v>
      </c>
      <c r="CB48" s="18">
        <v>88.387279999999009</v>
      </c>
      <c r="CC48" s="18">
        <v>101.01865000000043</v>
      </c>
      <c r="CD48" s="18">
        <v>102.08073999999851</v>
      </c>
      <c r="CE48" s="18">
        <v>96.861239999999725</v>
      </c>
      <c r="CF48" s="18">
        <v>94.258930000001328</v>
      </c>
      <c r="CG48" s="18">
        <v>98.079160000000684</v>
      </c>
      <c r="CH48" s="18">
        <v>101.5909409999997</v>
      </c>
      <c r="CI48" s="18">
        <v>97.453169999999318</v>
      </c>
      <c r="CJ48" s="18">
        <v>88.035040000000663</v>
      </c>
      <c r="CK48" s="18">
        <v>92.211219999999685</v>
      </c>
      <c r="CL48" s="18">
        <v>81.197670000001381</v>
      </c>
      <c r="CM48" s="18">
        <v>94.098720000000412</v>
      </c>
      <c r="CN48" s="18">
        <v>89.510819999999967</v>
      </c>
      <c r="CO48" s="18">
        <v>91.006190000000061</v>
      </c>
      <c r="CP48" s="18">
        <v>94.633759999999938</v>
      </c>
      <c r="CQ48" s="18">
        <v>90.852119999999786</v>
      </c>
      <c r="CR48" s="18">
        <v>75.788579999999911</v>
      </c>
      <c r="CS48" s="18">
        <v>95.632029999999986</v>
      </c>
      <c r="CT48" s="18">
        <v>93.210280000000466</v>
      </c>
      <c r="CU48" s="18">
        <v>94.780549999999721</v>
      </c>
      <c r="CV48" s="18">
        <v>86.802290000000312</v>
      </c>
      <c r="CW48" s="18">
        <v>97.110050000000228</v>
      </c>
      <c r="CX48" s="18">
        <v>91.407150000000001</v>
      </c>
      <c r="CY48" s="18">
        <v>92.613789999999881</v>
      </c>
      <c r="CZ48" s="18">
        <v>91.581710000000157</v>
      </c>
      <c r="DA48" s="18">
        <v>93.919039999999995</v>
      </c>
      <c r="DB48" s="18">
        <v>98.070499999999583</v>
      </c>
      <c r="DC48" s="18">
        <v>92.194339999999556</v>
      </c>
      <c r="DD48" s="18">
        <v>96.146340000000464</v>
      </c>
      <c r="DE48" s="18">
        <v>89.34528999999975</v>
      </c>
      <c r="DF48" s="18">
        <v>94.890300000000479</v>
      </c>
      <c r="DG48" s="18">
        <v>78.183129999998528</v>
      </c>
      <c r="DH48" s="18">
        <v>59.736050000000432</v>
      </c>
      <c r="DI48" s="18">
        <v>63.947270000000572</v>
      </c>
      <c r="DJ48" s="18">
        <v>84.261400000000322</v>
      </c>
      <c r="DK48" s="18">
        <v>93.605983368100226</v>
      </c>
      <c r="DL48" s="18">
        <v>88.793039999999564</v>
      </c>
      <c r="DM48" s="18">
        <v>64.075370000000021</v>
      </c>
      <c r="DN48" s="18">
        <v>87.718119999999544</v>
      </c>
      <c r="DO48" s="18">
        <v>92.988310000001093</v>
      </c>
      <c r="DP48" s="18">
        <v>95.739890000000287</v>
      </c>
      <c r="DQ48" s="18">
        <v>83.463120000000345</v>
      </c>
      <c r="DR48" s="18">
        <v>89.042199999999866</v>
      </c>
      <c r="DS48" s="18">
        <v>89.26337999999987</v>
      </c>
      <c r="DT48" s="18">
        <v>82.284030000000257</v>
      </c>
      <c r="DU48" s="18">
        <v>86.803110000000743</v>
      </c>
      <c r="DV48" s="18">
        <v>82.460440000000517</v>
      </c>
      <c r="DW48" s="18">
        <v>88.30770000000075</v>
      </c>
      <c r="DX48" s="18">
        <v>90.587370000000192</v>
      </c>
      <c r="DY48" s="18">
        <v>91.58275999999978</v>
      </c>
      <c r="DZ48" s="18">
        <v>90.30113000000074</v>
      </c>
      <c r="EA48" s="18">
        <v>68.163210000000618</v>
      </c>
      <c r="EB48" s="18">
        <v>64.828599999999824</v>
      </c>
      <c r="EC48" s="18">
        <v>70.586270000000241</v>
      </c>
      <c r="ED48" s="18">
        <v>63.780680000001666</v>
      </c>
      <c r="EE48" s="18">
        <v>70.521509999999125</v>
      </c>
      <c r="EF48" s="18">
        <v>80.616199999998571</v>
      </c>
      <c r="EG48" s="18">
        <v>86.507170000000315</v>
      </c>
      <c r="EH48" s="18">
        <v>83.19686000000047</v>
      </c>
      <c r="EI48" s="18">
        <v>87.426410000000487</v>
      </c>
      <c r="EJ48" s="18">
        <v>82.177260000000388</v>
      </c>
      <c r="EK48" s="18">
        <v>83.142079999999623</v>
      </c>
      <c r="EL48" s="18">
        <v>88.906130000000303</v>
      </c>
      <c r="EM48" s="18">
        <v>87.272939999998925</v>
      </c>
      <c r="EN48" s="18">
        <v>80.35070000000087</v>
      </c>
      <c r="EO48" s="18">
        <v>84.097500000000764</v>
      </c>
      <c r="EP48" s="18">
        <v>85.835270000000037</v>
      </c>
      <c r="EQ48" s="18">
        <v>86.335799999999836</v>
      </c>
      <c r="ER48" s="18">
        <v>82.538649999999961</v>
      </c>
      <c r="ES48" s="18">
        <v>94.534540000000561</v>
      </c>
      <c r="ET48" s="18">
        <v>90.824029999999766</v>
      </c>
      <c r="EU48" s="18">
        <v>94.745320000000447</v>
      </c>
      <c r="EV48" s="18">
        <v>91.667839999999615</v>
      </c>
      <c r="EW48" s="18">
        <v>90.131450000000768</v>
      </c>
      <c r="EX48" s="18">
        <v>94.04169999999931</v>
      </c>
      <c r="EY48" s="18">
        <v>89.648609999998826</v>
      </c>
      <c r="EZ48" s="18">
        <v>82.763950000000023</v>
      </c>
      <c r="FA48" s="18">
        <v>90.599210000000312</v>
      </c>
      <c r="FB48" s="18">
        <v>95.436990000000151</v>
      </c>
      <c r="FC48" s="18">
        <v>92.552700000000002</v>
      </c>
      <c r="FD48" s="18">
        <v>84.670559999999995</v>
      </c>
      <c r="FE48" s="18">
        <v>95.654200000000003</v>
      </c>
      <c r="FF48" s="18">
        <v>31.498889999999999</v>
      </c>
      <c r="FG48" s="18">
        <v>68.322749999999999</v>
      </c>
      <c r="FH48" s="18">
        <v>81.49251000000001</v>
      </c>
      <c r="FI48" s="18">
        <v>94.951779999999999</v>
      </c>
      <c r="FJ48" s="18">
        <v>94.083730000000017</v>
      </c>
      <c r="FK48" s="18">
        <v>85.644329999999997</v>
      </c>
      <c r="FL48" s="18">
        <v>90.060779999999994</v>
      </c>
      <c r="FM48" s="18">
        <v>84.11739</v>
      </c>
      <c r="FN48" s="18">
        <v>92.064089999999993</v>
      </c>
      <c r="FO48" s="18">
        <v>90.355940000000004</v>
      </c>
      <c r="FP48" s="18">
        <v>68.347580000000008</v>
      </c>
      <c r="FQ48" s="18">
        <v>62.174450000000007</v>
      </c>
      <c r="FR48" s="18">
        <v>61.974930000000008</v>
      </c>
      <c r="FS48" s="18">
        <v>88.415059999999997</v>
      </c>
      <c r="FT48" s="18">
        <v>84.905419999999992</v>
      </c>
      <c r="FU48" s="18">
        <v>87.552289999999999</v>
      </c>
      <c r="FV48" s="18">
        <v>85.496169999999992</v>
      </c>
      <c r="FW48" s="18">
        <v>84.054790000000011</v>
      </c>
      <c r="FX48" s="18">
        <v>84.475549999999998</v>
      </c>
      <c r="FY48" s="18">
        <v>77.20693</v>
      </c>
      <c r="FZ48" s="18">
        <v>43.598619999999997</v>
      </c>
      <c r="GA48" s="18">
        <v>90.177499999999995</v>
      </c>
      <c r="GB48" s="18">
        <v>82.169119999999992</v>
      </c>
      <c r="GC48" s="143">
        <f t="shared" si="58"/>
        <v>11559.422691368105</v>
      </c>
      <c r="GD48" s="113">
        <v>11559.422691368105</v>
      </c>
      <c r="GE48" s="198">
        <f t="shared" si="52"/>
        <v>0</v>
      </c>
      <c r="GF48" s="113"/>
      <c r="GG48" s="113"/>
      <c r="GH48" s="113"/>
    </row>
    <row r="49" spans="1:190" x14ac:dyDescent="0.2">
      <c r="A49" s="16"/>
      <c r="B49" s="12" t="s">
        <v>118</v>
      </c>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30"/>
      <c r="BX49" s="30"/>
      <c r="BY49" s="30"/>
      <c r="BZ49" s="30"/>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c r="DA49" s="30"/>
      <c r="DB49" s="30"/>
      <c r="DC49" s="30"/>
      <c r="DD49" s="30"/>
      <c r="DE49" s="30"/>
      <c r="DF49" s="30"/>
      <c r="DG49" s="30"/>
      <c r="DH49" s="30"/>
      <c r="DI49" s="30"/>
      <c r="DJ49" s="30"/>
      <c r="DK49" s="30"/>
      <c r="DL49" s="30"/>
      <c r="DM49" s="30"/>
      <c r="DN49" s="30"/>
      <c r="DO49" s="30"/>
      <c r="DP49" s="30"/>
      <c r="DQ49" s="30"/>
      <c r="DR49" s="30"/>
      <c r="DS49" s="30"/>
      <c r="DT49" s="30"/>
      <c r="DU49" s="30"/>
      <c r="DV49" s="30"/>
      <c r="DW49" s="30"/>
      <c r="DX49" s="30"/>
      <c r="DY49" s="30"/>
      <c r="DZ49" s="30"/>
      <c r="EA49" s="30"/>
      <c r="EB49" s="30"/>
      <c r="EC49" s="30"/>
      <c r="ED49" s="30"/>
      <c r="EE49" s="30"/>
      <c r="EF49" s="30"/>
      <c r="EG49" s="30"/>
      <c r="EH49" s="30"/>
      <c r="EI49" s="30"/>
      <c r="EJ49" s="30"/>
      <c r="EK49" s="30"/>
      <c r="EL49" s="30"/>
      <c r="EM49" s="30"/>
      <c r="EN49" s="30"/>
      <c r="EO49" s="30"/>
      <c r="EP49" s="30"/>
      <c r="EQ49" s="30"/>
      <c r="ER49" s="30"/>
      <c r="ES49" s="30"/>
      <c r="ET49" s="30"/>
      <c r="EU49" s="30"/>
      <c r="EV49" s="30"/>
      <c r="EW49" s="30"/>
      <c r="EX49" s="30"/>
      <c r="EY49" s="30"/>
      <c r="EZ49" s="30"/>
      <c r="FA49" s="30"/>
      <c r="FB49" s="30"/>
      <c r="FC49" s="30"/>
      <c r="FD49" s="30"/>
      <c r="FE49" s="30"/>
      <c r="FF49" s="30"/>
      <c r="FG49" s="30"/>
      <c r="FH49" s="30"/>
      <c r="FI49" s="30"/>
      <c r="FJ49" s="30"/>
      <c r="FK49" s="30"/>
      <c r="FL49" s="30"/>
      <c r="FM49" s="30"/>
      <c r="FN49" s="30"/>
      <c r="FO49" s="30"/>
      <c r="FP49" s="30"/>
      <c r="FQ49" s="30"/>
      <c r="FR49" s="30"/>
      <c r="FS49" s="30"/>
      <c r="FT49" s="30"/>
      <c r="FU49" s="30"/>
      <c r="FV49" s="30"/>
      <c r="FW49" s="30"/>
      <c r="FX49" s="30"/>
      <c r="FY49" s="30"/>
      <c r="FZ49" s="30"/>
      <c r="GA49" s="30"/>
      <c r="GB49" s="30"/>
      <c r="GC49" s="143">
        <f t="shared" si="58"/>
        <v>0</v>
      </c>
      <c r="GD49" s="113"/>
      <c r="GE49" s="198">
        <f t="shared" si="52"/>
        <v>0</v>
      </c>
      <c r="GF49" s="113"/>
      <c r="GG49" s="113"/>
      <c r="GH49" s="113"/>
    </row>
    <row r="50" spans="1:190" x14ac:dyDescent="0.2">
      <c r="A50" s="16"/>
      <c r="B50" s="19" t="s">
        <v>0</v>
      </c>
      <c r="C50" s="31">
        <f t="shared" ref="C50:AH50" si="85">SUM(C52:C54)</f>
        <v>5128.2820000000002</v>
      </c>
      <c r="D50" s="31">
        <f t="shared" si="85"/>
        <v>4485.5960000000005</v>
      </c>
      <c r="E50" s="31">
        <f t="shared" si="85"/>
        <v>4733.8819999999996</v>
      </c>
      <c r="F50" s="31">
        <f t="shared" si="85"/>
        <v>4456.415</v>
      </c>
      <c r="G50" s="31">
        <f t="shared" si="85"/>
        <v>3420.54</v>
      </c>
      <c r="H50" s="31">
        <f t="shared" si="85"/>
        <v>3853.8290000000002</v>
      </c>
      <c r="I50" s="31">
        <f t="shared" si="85"/>
        <v>4910.3220000000001</v>
      </c>
      <c r="J50" s="31">
        <f t="shared" si="85"/>
        <v>4959.384</v>
      </c>
      <c r="K50" s="31">
        <f t="shared" si="85"/>
        <v>4790.5259999999998</v>
      </c>
      <c r="L50" s="31">
        <f t="shared" si="85"/>
        <v>4176.4949999999999</v>
      </c>
      <c r="M50" s="31">
        <f t="shared" si="85"/>
        <v>4775.9790000000003</v>
      </c>
      <c r="N50" s="31">
        <f t="shared" si="85"/>
        <v>5183.0160000000005</v>
      </c>
      <c r="O50" s="31">
        <f t="shared" si="85"/>
        <v>4854.732</v>
      </c>
      <c r="P50" s="31">
        <f t="shared" si="85"/>
        <v>4241.2309999999998</v>
      </c>
      <c r="Q50" s="31">
        <f t="shared" si="85"/>
        <v>4905.7340000000004</v>
      </c>
      <c r="R50" s="31">
        <f t="shared" si="85"/>
        <v>4466.5199999999995</v>
      </c>
      <c r="S50" s="31">
        <f t="shared" si="85"/>
        <v>4878.2509999999993</v>
      </c>
      <c r="T50" s="31">
        <f t="shared" si="85"/>
        <v>4439.9390000000003</v>
      </c>
      <c r="U50" s="31">
        <f t="shared" si="85"/>
        <v>4683.4630000000006</v>
      </c>
      <c r="V50" s="31">
        <f t="shared" si="85"/>
        <v>4950.2579999999989</v>
      </c>
      <c r="W50" s="31">
        <f t="shared" si="85"/>
        <v>4931.8010000000004</v>
      </c>
      <c r="X50" s="31">
        <f t="shared" si="85"/>
        <v>4934.2279999999992</v>
      </c>
      <c r="Y50" s="31">
        <f t="shared" si="85"/>
        <v>4898.4539999999997</v>
      </c>
      <c r="Z50" s="31">
        <f t="shared" si="85"/>
        <v>4719.9149999999991</v>
      </c>
      <c r="AA50" s="31">
        <f t="shared" si="85"/>
        <v>4899.4210000000003</v>
      </c>
      <c r="AB50" s="31">
        <f t="shared" si="85"/>
        <v>4110.12</v>
      </c>
      <c r="AC50" s="31">
        <f t="shared" si="85"/>
        <v>4788.326</v>
      </c>
      <c r="AD50" s="31">
        <f t="shared" si="85"/>
        <v>4858.0519999999997</v>
      </c>
      <c r="AE50" s="31">
        <f t="shared" si="85"/>
        <v>4717.3990000000003</v>
      </c>
      <c r="AF50" s="31">
        <f t="shared" si="85"/>
        <v>4727.6059999999998</v>
      </c>
      <c r="AG50" s="31">
        <f t="shared" si="85"/>
        <v>4839.3810000000003</v>
      </c>
      <c r="AH50" s="31">
        <f t="shared" si="85"/>
        <v>4943.6689999999999</v>
      </c>
      <c r="AI50" s="31">
        <f t="shared" ref="AI50:BN50" si="86">SUM(AI52:AI54)</f>
        <v>4727.771999999999</v>
      </c>
      <c r="AJ50" s="31">
        <f t="shared" si="86"/>
        <v>4902.1569999999992</v>
      </c>
      <c r="AK50" s="31">
        <f t="shared" si="86"/>
        <v>4574.4009999999998</v>
      </c>
      <c r="AL50" s="31">
        <f t="shared" si="86"/>
        <v>4671.1719999999996</v>
      </c>
      <c r="AM50" s="31">
        <f t="shared" si="86"/>
        <v>4748.0110000000004</v>
      </c>
      <c r="AN50" s="31">
        <f t="shared" si="86"/>
        <v>3971.375</v>
      </c>
      <c r="AO50" s="31">
        <f t="shared" si="86"/>
        <v>2865.4120000000003</v>
      </c>
      <c r="AP50" s="31">
        <f t="shared" si="86"/>
        <v>3163.9100000000003</v>
      </c>
      <c r="AQ50" s="31">
        <f t="shared" si="86"/>
        <v>4275.2910000000002</v>
      </c>
      <c r="AR50" s="31">
        <f t="shared" si="86"/>
        <v>4473.4679999999998</v>
      </c>
      <c r="AS50" s="31">
        <f t="shared" si="86"/>
        <v>4748.0920000000006</v>
      </c>
      <c r="AT50" s="31">
        <f t="shared" si="86"/>
        <v>4074.893</v>
      </c>
      <c r="AU50" s="31">
        <f t="shared" si="86"/>
        <v>4177.0550000000003</v>
      </c>
      <c r="AV50" s="31">
        <f t="shared" si="86"/>
        <v>4311.5020000000004</v>
      </c>
      <c r="AW50" s="31">
        <f t="shared" si="86"/>
        <v>4496.7919999999995</v>
      </c>
      <c r="AX50" s="31">
        <f t="shared" si="86"/>
        <v>4537.7269999999999</v>
      </c>
      <c r="AY50" s="31">
        <f t="shared" si="86"/>
        <v>4975.0211300000001</v>
      </c>
      <c r="AZ50" s="31">
        <f t="shared" si="86"/>
        <v>4228.9245000000001</v>
      </c>
      <c r="BA50" s="31">
        <f t="shared" si="86"/>
        <v>4841.6026000000002</v>
      </c>
      <c r="BB50" s="31">
        <f t="shared" si="86"/>
        <v>4693.4693900000002</v>
      </c>
      <c r="BC50" s="31">
        <f t="shared" si="86"/>
        <v>4643.6449400000001</v>
      </c>
      <c r="BD50" s="31">
        <f t="shared" si="86"/>
        <v>4848.7090200000002</v>
      </c>
      <c r="BE50" s="31">
        <f t="shared" si="86"/>
        <v>5094.3758699999998</v>
      </c>
      <c r="BF50" s="31">
        <f t="shared" si="86"/>
        <v>4916.7563</v>
      </c>
      <c r="BG50" s="31">
        <f t="shared" si="86"/>
        <v>4861.890550000001</v>
      </c>
      <c r="BH50" s="31">
        <f t="shared" si="86"/>
        <v>4712.8559299999997</v>
      </c>
      <c r="BI50" s="31">
        <f t="shared" si="86"/>
        <v>4579.7367199999999</v>
      </c>
      <c r="BJ50" s="31">
        <f t="shared" si="86"/>
        <v>4562.6904299999997</v>
      </c>
      <c r="BK50" s="31">
        <f t="shared" si="86"/>
        <v>4480.4261100000003</v>
      </c>
      <c r="BL50" s="31">
        <f t="shared" si="86"/>
        <v>4693.8499099999999</v>
      </c>
      <c r="BM50" s="31">
        <f t="shared" si="86"/>
        <v>4763.4487300000001</v>
      </c>
      <c r="BN50" s="31">
        <f t="shared" si="86"/>
        <v>4800.9202799999994</v>
      </c>
      <c r="BO50" s="31">
        <f t="shared" ref="BO50:CT50" si="87">SUM(BO52:BO54)</f>
        <v>4686.3139700000002</v>
      </c>
      <c r="BP50" s="31">
        <f t="shared" si="87"/>
        <v>4728.1321699999999</v>
      </c>
      <c r="BQ50" s="31">
        <f t="shared" si="87"/>
        <v>4235.8119500000003</v>
      </c>
      <c r="BR50" s="31">
        <f t="shared" si="87"/>
        <v>4739.9564199999995</v>
      </c>
      <c r="BS50" s="26">
        <f t="shared" si="87"/>
        <v>4481.54349</v>
      </c>
      <c r="BT50" s="26">
        <f t="shared" si="87"/>
        <v>4687.7337114319998</v>
      </c>
      <c r="BU50" s="26">
        <f t="shared" si="87"/>
        <v>4823.874960000001</v>
      </c>
      <c r="BV50" s="26">
        <f t="shared" si="87"/>
        <v>4460.5764300000001</v>
      </c>
      <c r="BW50" s="26">
        <f t="shared" si="87"/>
        <v>4898.4960500000007</v>
      </c>
      <c r="BX50" s="26">
        <f t="shared" si="87"/>
        <v>3092.40119</v>
      </c>
      <c r="BY50" s="26">
        <f t="shared" si="87"/>
        <v>3511.4996800000004</v>
      </c>
      <c r="BZ50" s="26">
        <f t="shared" si="87"/>
        <v>3594.1969500000005</v>
      </c>
      <c r="CA50" s="26">
        <f t="shared" si="87"/>
        <v>4965.0191199999999</v>
      </c>
      <c r="CB50" s="26">
        <f t="shared" si="87"/>
        <v>4419.5338099999999</v>
      </c>
      <c r="CC50" s="26">
        <f t="shared" si="87"/>
        <v>4746.2924400000002</v>
      </c>
      <c r="CD50" s="26">
        <f t="shared" si="87"/>
        <v>4687.0355300000001</v>
      </c>
      <c r="CE50" s="26">
        <f t="shared" si="87"/>
        <v>4729.3571700000002</v>
      </c>
      <c r="CF50" s="26">
        <f t="shared" si="87"/>
        <v>4543.7460700000001</v>
      </c>
      <c r="CG50" s="26">
        <f t="shared" si="87"/>
        <v>4511.1210799999999</v>
      </c>
      <c r="CH50" s="26">
        <f t="shared" si="87"/>
        <v>3651.0960229999996</v>
      </c>
      <c r="CI50" s="26">
        <f t="shared" si="87"/>
        <v>4806.625</v>
      </c>
      <c r="CJ50" s="26">
        <f t="shared" si="87"/>
        <v>4099.6966957555996</v>
      </c>
      <c r="CK50" s="26">
        <f t="shared" si="87"/>
        <v>4131.9295398253998</v>
      </c>
      <c r="CL50" s="26">
        <f t="shared" si="87"/>
        <v>4294.562503313</v>
      </c>
      <c r="CM50" s="26">
        <f t="shared" si="87"/>
        <v>4266.0631651348995</v>
      </c>
      <c r="CN50" s="26">
        <f t="shared" si="87"/>
        <v>4826.6710000000003</v>
      </c>
      <c r="CO50" s="26">
        <f t="shared" si="87"/>
        <v>3825.4070000000002</v>
      </c>
      <c r="CP50" s="26">
        <f t="shared" si="87"/>
        <v>3576.2181800000003</v>
      </c>
      <c r="CQ50" s="26">
        <f t="shared" si="87"/>
        <v>3623.0073600000005</v>
      </c>
      <c r="CR50" s="26">
        <f t="shared" si="87"/>
        <v>1965.8430599999997</v>
      </c>
      <c r="CS50" s="26">
        <f t="shared" si="87"/>
        <v>2813.8424399999999</v>
      </c>
      <c r="CT50" s="26">
        <f t="shared" si="87"/>
        <v>3527.5504766475001</v>
      </c>
      <c r="CU50" s="26">
        <f t="shared" ref="CU50:DZ50" si="88">SUM(CU52:CU54)</f>
        <v>3346.2457899999999</v>
      </c>
      <c r="CV50" s="26">
        <f t="shared" si="88"/>
        <v>3316.4827499999997</v>
      </c>
      <c r="CW50" s="26">
        <f t="shared" si="88"/>
        <v>4000.0169433375004</v>
      </c>
      <c r="CX50" s="26">
        <f t="shared" si="88"/>
        <v>3934.6916247863001</v>
      </c>
      <c r="CY50" s="26">
        <f t="shared" si="88"/>
        <v>3364.297930142</v>
      </c>
      <c r="CZ50" s="26">
        <f t="shared" si="88"/>
        <v>3394.0721227841004</v>
      </c>
      <c r="DA50" s="26">
        <f t="shared" si="88"/>
        <v>3602.6232199999999</v>
      </c>
      <c r="DB50" s="26">
        <f t="shared" si="88"/>
        <v>3599.0482624790998</v>
      </c>
      <c r="DC50" s="26">
        <f t="shared" si="88"/>
        <v>3287.7803060137003</v>
      </c>
      <c r="DD50" s="26">
        <f t="shared" si="88"/>
        <v>3459.9773107710998</v>
      </c>
      <c r="DE50" s="26">
        <f t="shared" si="88"/>
        <v>3603.1187848271002</v>
      </c>
      <c r="DF50" s="26">
        <f t="shared" si="88"/>
        <v>5134.5847322059999</v>
      </c>
      <c r="DG50" s="26">
        <f t="shared" si="88"/>
        <v>4897.9741495850994</v>
      </c>
      <c r="DH50" s="26">
        <f t="shared" si="88"/>
        <v>4769.1213547947</v>
      </c>
      <c r="DI50" s="26">
        <f t="shared" si="88"/>
        <v>5349.2625156773001</v>
      </c>
      <c r="DJ50" s="26">
        <f t="shared" si="88"/>
        <v>4802.6014814162008</v>
      </c>
      <c r="DK50" s="26">
        <f t="shared" si="88"/>
        <v>4353.4528496464</v>
      </c>
      <c r="DL50" s="26">
        <f t="shared" si="88"/>
        <v>4302.4504544898</v>
      </c>
      <c r="DM50" s="26">
        <f t="shared" si="88"/>
        <v>4442.5033619999995</v>
      </c>
      <c r="DN50" s="26">
        <f t="shared" si="88"/>
        <v>4565.7855922122999</v>
      </c>
      <c r="DO50" s="26">
        <f t="shared" si="88"/>
        <v>4460.7748476321003</v>
      </c>
      <c r="DP50" s="26">
        <f t="shared" si="88"/>
        <v>4213.8174044443003</v>
      </c>
      <c r="DQ50" s="26">
        <f t="shared" si="88"/>
        <v>4440.3547038330998</v>
      </c>
      <c r="DR50" s="26">
        <f t="shared" si="88"/>
        <v>4365.1909958517999</v>
      </c>
      <c r="DS50" s="26">
        <f t="shared" si="88"/>
        <v>4586.2901391544992</v>
      </c>
      <c r="DT50" s="26">
        <f t="shared" si="88"/>
        <v>3900.7668587455005</v>
      </c>
      <c r="DU50" s="26">
        <f t="shared" si="88"/>
        <v>4372.9688512726998</v>
      </c>
      <c r="DV50" s="26">
        <f t="shared" si="88"/>
        <v>3006.0077541100004</v>
      </c>
      <c r="DW50" s="26">
        <f t="shared" si="88"/>
        <v>4961.8196685844005</v>
      </c>
      <c r="DX50" s="26">
        <f t="shared" si="88"/>
        <v>4944.1778787646999</v>
      </c>
      <c r="DY50" s="26">
        <f t="shared" si="88"/>
        <v>5381.9928512307006</v>
      </c>
      <c r="DZ50" s="26">
        <f t="shared" si="88"/>
        <v>5291.7711373192005</v>
      </c>
      <c r="EA50" s="26">
        <f t="shared" ref="EA50:FF50" si="89">SUM(EA52:EA54)</f>
        <v>4998.6576395118991</v>
      </c>
      <c r="EB50" s="26">
        <f t="shared" si="89"/>
        <v>5229.7676758242997</v>
      </c>
      <c r="EC50" s="26">
        <f t="shared" si="89"/>
        <v>4956.3944242105999</v>
      </c>
      <c r="ED50" s="26">
        <f t="shared" si="89"/>
        <v>5324.0290382479998</v>
      </c>
      <c r="EE50" s="26">
        <f t="shared" si="89"/>
        <v>5365.7444390872997</v>
      </c>
      <c r="EF50" s="26">
        <f t="shared" si="89"/>
        <v>4674.4812208842004</v>
      </c>
      <c r="EG50" s="26">
        <f t="shared" si="89"/>
        <v>4986.7720657729997</v>
      </c>
      <c r="EH50" s="26">
        <f t="shared" si="89"/>
        <v>4753.5840320908992</v>
      </c>
      <c r="EI50" s="26">
        <f t="shared" si="89"/>
        <v>5054.7635703085998</v>
      </c>
      <c r="EJ50" s="26">
        <f t="shared" si="89"/>
        <v>4888.4968114206004</v>
      </c>
      <c r="EK50" s="26">
        <f t="shared" si="89"/>
        <v>5060.8315150405997</v>
      </c>
      <c r="EL50" s="26">
        <f t="shared" si="89"/>
        <v>4879.7371119162999</v>
      </c>
      <c r="EM50" s="26">
        <f t="shared" si="89"/>
        <v>4846.3800078397999</v>
      </c>
      <c r="EN50" s="26">
        <f t="shared" si="89"/>
        <v>4106.4928242518999</v>
      </c>
      <c r="EO50" s="26">
        <f t="shared" si="89"/>
        <v>4721.4768139365005</v>
      </c>
      <c r="EP50" s="26">
        <f t="shared" si="89"/>
        <v>4789.6274016806001</v>
      </c>
      <c r="EQ50" s="26">
        <f t="shared" si="89"/>
        <v>5018.7737053850997</v>
      </c>
      <c r="ER50" s="26">
        <f t="shared" si="89"/>
        <v>4499.6003387139999</v>
      </c>
      <c r="ES50" s="26">
        <f t="shared" si="89"/>
        <v>3393.8515144708999</v>
      </c>
      <c r="ET50" s="26">
        <f t="shared" si="89"/>
        <v>3153.7679614228</v>
      </c>
      <c r="EU50" s="26">
        <f t="shared" si="89"/>
        <v>4983.2008947638005</v>
      </c>
      <c r="EV50" s="26">
        <f t="shared" si="89"/>
        <v>4633.6558310054997</v>
      </c>
      <c r="EW50" s="26">
        <f t="shared" si="89"/>
        <v>5071.0884049843999</v>
      </c>
      <c r="EX50" s="26">
        <f t="shared" si="89"/>
        <v>4766.3881317951</v>
      </c>
      <c r="EY50" s="26">
        <f t="shared" si="89"/>
        <v>4629.6977634703007</v>
      </c>
      <c r="EZ50" s="26">
        <f t="shared" si="89"/>
        <v>3879.2990041414996</v>
      </c>
      <c r="FA50" s="26">
        <f t="shared" si="89"/>
        <v>4300.6585517935</v>
      </c>
      <c r="FB50" s="26">
        <f t="shared" si="89"/>
        <v>3739.1491513149003</v>
      </c>
      <c r="FC50" s="26">
        <f t="shared" si="89"/>
        <v>4657.0042074429002</v>
      </c>
      <c r="FD50" s="26">
        <f t="shared" si="89"/>
        <v>3832.0275099567002</v>
      </c>
      <c r="FE50" s="26">
        <f t="shared" si="89"/>
        <v>4642.275883210601</v>
      </c>
      <c r="FF50" s="26">
        <f t="shared" si="89"/>
        <v>880.00248000000011</v>
      </c>
      <c r="FG50" s="26">
        <f t="shared" ref="FG50:FT50" si="90">SUM(FG52:FG54)</f>
        <v>766.94823667599996</v>
      </c>
      <c r="FH50" s="26">
        <f t="shared" si="90"/>
        <v>3470.8735321114</v>
      </c>
      <c r="FI50" s="26">
        <f t="shared" si="90"/>
        <v>3926.2214561000001</v>
      </c>
      <c r="FJ50" s="26">
        <f t="shared" si="90"/>
        <v>4325.1072277719995</v>
      </c>
      <c r="FK50" s="26">
        <f t="shared" si="90"/>
        <v>4145.3129590819999</v>
      </c>
      <c r="FL50" s="26">
        <f t="shared" si="90"/>
        <v>4062.5497738711001</v>
      </c>
      <c r="FM50" s="26">
        <f t="shared" si="90"/>
        <v>4435.1842921578</v>
      </c>
      <c r="FN50" s="26">
        <f t="shared" si="90"/>
        <v>3615.0487769520005</v>
      </c>
      <c r="FO50" s="26">
        <f t="shared" si="90"/>
        <v>4378.0889144557004</v>
      </c>
      <c r="FP50" s="26">
        <f t="shared" si="90"/>
        <v>3649.2069447230001</v>
      </c>
      <c r="FQ50" s="26">
        <f t="shared" si="90"/>
        <v>3539.3418596577003</v>
      </c>
      <c r="FR50" s="26">
        <f t="shared" si="90"/>
        <v>4248.6475732511999</v>
      </c>
      <c r="FS50" s="26">
        <f t="shared" si="90"/>
        <v>5082.6456872907002</v>
      </c>
      <c r="FT50" s="26">
        <f t="shared" si="90"/>
        <v>4536.0506999999998</v>
      </c>
      <c r="FU50" s="26">
        <f t="shared" ref="FU50:FX50" si="91">SUM(FU52:FU54)</f>
        <v>4990.3002931744004</v>
      </c>
      <c r="FV50" s="26">
        <f t="shared" si="91"/>
        <v>4945.3822889518997</v>
      </c>
      <c r="FW50" s="26">
        <f t="shared" si="91"/>
        <v>4582.5459939838001</v>
      </c>
      <c r="FX50" s="26">
        <f t="shared" si="91"/>
        <v>5238.4035715355994</v>
      </c>
      <c r="FY50" s="26">
        <f t="shared" ref="FY50:GB50" si="92">SUM(FY52:FY54)</f>
        <v>5101.8017751322004</v>
      </c>
      <c r="FZ50" s="26">
        <f t="shared" si="92"/>
        <v>3177.4139917179004</v>
      </c>
      <c r="GA50" s="26">
        <f t="shared" si="92"/>
        <v>4307.0305571230001</v>
      </c>
      <c r="GB50" s="26">
        <f t="shared" si="92"/>
        <v>4715.5889240968008</v>
      </c>
      <c r="GC50" s="143">
        <f t="shared" si="58"/>
        <v>581058.87492893334</v>
      </c>
      <c r="GD50" s="113">
        <v>581058.87492893345</v>
      </c>
      <c r="GE50" s="198">
        <f t="shared" si="52"/>
        <v>0</v>
      </c>
      <c r="GF50" s="113"/>
      <c r="GG50" s="113"/>
      <c r="GH50" s="113"/>
    </row>
    <row r="51" spans="1:190" x14ac:dyDescent="0.2">
      <c r="A51" s="16"/>
      <c r="B51" s="17" t="s">
        <v>16</v>
      </c>
      <c r="C51" s="32">
        <f>+C50/31</f>
        <v>165.42845161290322</v>
      </c>
      <c r="D51" s="32">
        <f>+D50/28</f>
        <v>160.19985714285716</v>
      </c>
      <c r="E51" s="32">
        <f>+E50/31</f>
        <v>152.70587096774193</v>
      </c>
      <c r="F51" s="32">
        <f>+F50/30</f>
        <v>148.54716666666667</v>
      </c>
      <c r="G51" s="32">
        <f>+G50/31</f>
        <v>110.34</v>
      </c>
      <c r="H51" s="32">
        <f>+H50/30</f>
        <v>128.46096666666668</v>
      </c>
      <c r="I51" s="32">
        <f>+I50/31</f>
        <v>158.39748387096773</v>
      </c>
      <c r="J51" s="32">
        <f>+J50/31</f>
        <v>159.98012903225808</v>
      </c>
      <c r="K51" s="32">
        <f>+K50/30</f>
        <v>159.6842</v>
      </c>
      <c r="L51" s="32">
        <f>+L50/31</f>
        <v>134.72564516129032</v>
      </c>
      <c r="M51" s="32">
        <f>+M50/30</f>
        <v>159.19930000000002</v>
      </c>
      <c r="N51" s="32">
        <f>+N50/31</f>
        <v>167.19406451612906</v>
      </c>
      <c r="O51" s="32">
        <f>+O50/31</f>
        <v>156.60425806451613</v>
      </c>
      <c r="P51" s="32">
        <f>+P50/29</f>
        <v>146.24934482758619</v>
      </c>
      <c r="Q51" s="32">
        <f>+Q50/31</f>
        <v>158.24948387096777</v>
      </c>
      <c r="R51" s="32">
        <f>+R50/30</f>
        <v>148.88399999999999</v>
      </c>
      <c r="S51" s="32">
        <f>+S50/31</f>
        <v>157.36293548387096</v>
      </c>
      <c r="T51" s="32">
        <f>+T50/30</f>
        <v>147.99796666666668</v>
      </c>
      <c r="U51" s="32">
        <f>+U50/31</f>
        <v>151.07945161290326</v>
      </c>
      <c r="V51" s="32">
        <f>+V50/30</f>
        <v>165.00859999999997</v>
      </c>
      <c r="W51" s="32">
        <f>+W50/30</f>
        <v>164.39336666666668</v>
      </c>
      <c r="X51" s="32">
        <f>+X50/31</f>
        <v>159.1686451612903</v>
      </c>
      <c r="Y51" s="32">
        <f>+Y50/31</f>
        <v>158.0146451612903</v>
      </c>
      <c r="Z51" s="32">
        <f>+Z50/31</f>
        <v>152.25532258064513</v>
      </c>
      <c r="AA51" s="32">
        <f>+AA50/31</f>
        <v>158.04583870967744</v>
      </c>
      <c r="AB51" s="32">
        <f>+AB50/28</f>
        <v>146.79</v>
      </c>
      <c r="AC51" s="32">
        <f>+AC50/31</f>
        <v>154.46212903225808</v>
      </c>
      <c r="AD51" s="32">
        <f>+AD50/30</f>
        <v>161.93506666666664</v>
      </c>
      <c r="AE51" s="32">
        <f>+AE50/31</f>
        <v>152.17416129032259</v>
      </c>
      <c r="AF51" s="32">
        <f>+AF50/30</f>
        <v>157.58686666666665</v>
      </c>
      <c r="AG51" s="32">
        <f>+AG50/31</f>
        <v>156.10906451612905</v>
      </c>
      <c r="AH51" s="32">
        <f>+AH50/31</f>
        <v>159.47319354838709</v>
      </c>
      <c r="AI51" s="32">
        <f>+AI50/30</f>
        <v>157.59239999999997</v>
      </c>
      <c r="AJ51" s="32">
        <f>+AJ50/31</f>
        <v>158.13409677419352</v>
      </c>
      <c r="AK51" s="32">
        <f>+AK50/30</f>
        <v>152.48003333333332</v>
      </c>
      <c r="AL51" s="32">
        <f>+AL50/31</f>
        <v>150.68296774193547</v>
      </c>
      <c r="AM51" s="32">
        <f>+AM50/31</f>
        <v>153.16164516129032</v>
      </c>
      <c r="AN51" s="32">
        <f>+AN50/28</f>
        <v>141.83482142857142</v>
      </c>
      <c r="AO51" s="32">
        <f>+AO50/31</f>
        <v>92.432645161290324</v>
      </c>
      <c r="AP51" s="32">
        <f>+AP50/30</f>
        <v>105.46366666666668</v>
      </c>
      <c r="AQ51" s="32">
        <f>+AQ50/31</f>
        <v>137.91261290322581</v>
      </c>
      <c r="AR51" s="32">
        <f>+AR50/30</f>
        <v>149.1156</v>
      </c>
      <c r="AS51" s="32">
        <f>+AS50/31</f>
        <v>153.16425806451613</v>
      </c>
      <c r="AT51" s="32">
        <f>+AT50/31</f>
        <v>131.44816129032259</v>
      </c>
      <c r="AU51" s="32">
        <f>+AU50/30</f>
        <v>139.23516666666669</v>
      </c>
      <c r="AV51" s="32">
        <f>+AV50/31</f>
        <v>139.08070967741938</v>
      </c>
      <c r="AW51" s="32">
        <f>+AW50/30</f>
        <v>149.89306666666664</v>
      </c>
      <c r="AX51" s="32">
        <f>+AX50/31</f>
        <v>146.37829032258065</v>
      </c>
      <c r="AY51" s="32">
        <f>+AY50/31</f>
        <v>160.48455258064516</v>
      </c>
      <c r="AZ51" s="32">
        <f>+AZ50/28</f>
        <v>151.03301785714285</v>
      </c>
      <c r="BA51" s="32">
        <f>+BA50/31</f>
        <v>156.18072903225806</v>
      </c>
      <c r="BB51" s="32">
        <f>+BB50/30</f>
        <v>156.44897966666667</v>
      </c>
      <c r="BC51" s="32">
        <f>+BC50/31</f>
        <v>149.79499806451614</v>
      </c>
      <c r="BD51" s="32">
        <f>+BD50/30</f>
        <v>161.62363400000001</v>
      </c>
      <c r="BE51" s="32">
        <f>+BE50/31</f>
        <v>164.33470548387098</v>
      </c>
      <c r="BF51" s="32">
        <f>+BF50/31</f>
        <v>158.60504193548388</v>
      </c>
      <c r="BG51" s="32">
        <f>+BG50/30</f>
        <v>162.06301833333336</v>
      </c>
      <c r="BH51" s="32">
        <f>+BH50/31</f>
        <v>152.02761064516127</v>
      </c>
      <c r="BI51" s="32">
        <f>+BI50/30</f>
        <v>152.65789066666667</v>
      </c>
      <c r="BJ51" s="32">
        <f>+BJ50/31</f>
        <v>147.18356225806451</v>
      </c>
      <c r="BK51" s="32">
        <f>+BK50/31</f>
        <v>144.52987451612904</v>
      </c>
      <c r="BL51" s="32">
        <f>+BL50/29</f>
        <v>161.85689344827586</v>
      </c>
      <c r="BM51" s="32">
        <f>+BM50/31</f>
        <v>153.6596364516129</v>
      </c>
      <c r="BN51" s="32">
        <f>+BN50/30</f>
        <v>160.03067599999997</v>
      </c>
      <c r="BO51" s="32">
        <f>+BO50/31</f>
        <v>151.17141838709679</v>
      </c>
      <c r="BP51" s="32">
        <f>+BP50/30</f>
        <v>157.60440566666665</v>
      </c>
      <c r="BQ51" s="32">
        <f>+BQ50/31</f>
        <v>136.63909516129033</v>
      </c>
      <c r="BR51" s="32">
        <f>+BR50/31</f>
        <v>152.90181999999999</v>
      </c>
      <c r="BS51" s="32">
        <f>+BS50/30</f>
        <v>149.384783</v>
      </c>
      <c r="BT51" s="32">
        <f>+BT50/31</f>
        <v>151.21721649780645</v>
      </c>
      <c r="BU51" s="32">
        <f>+BU50/30</f>
        <v>160.79583200000005</v>
      </c>
      <c r="BV51" s="32">
        <f>+BV50/31</f>
        <v>143.88956225806453</v>
      </c>
      <c r="BW51" s="32">
        <f>+BW50/31</f>
        <v>158.01600161290324</v>
      </c>
      <c r="BX51" s="32">
        <f>+BX50/28</f>
        <v>110.44289964285714</v>
      </c>
      <c r="BY51" s="32">
        <f>+BY50/31</f>
        <v>113.27418322580647</v>
      </c>
      <c r="BZ51" s="32">
        <f>+BZ50/30</f>
        <v>119.80656500000002</v>
      </c>
      <c r="CA51" s="32">
        <f>+CA50/31</f>
        <v>160.1619070967742</v>
      </c>
      <c r="CB51" s="32">
        <f>+CB50/30</f>
        <v>147.31779366666666</v>
      </c>
      <c r="CC51" s="32">
        <f>+CC50/31</f>
        <v>153.10620774193549</v>
      </c>
      <c r="CD51" s="32">
        <f>+CD50/31</f>
        <v>151.19469451612903</v>
      </c>
      <c r="CE51" s="32">
        <f>+CE50/30</f>
        <v>157.645239</v>
      </c>
      <c r="CF51" s="32">
        <f>+CF50/31</f>
        <v>146.57245387096773</v>
      </c>
      <c r="CG51" s="32">
        <f>+CG50/30</f>
        <v>150.37070266666666</v>
      </c>
      <c r="CH51" s="32">
        <f>+CH50/31</f>
        <v>117.77729106451612</v>
      </c>
      <c r="CI51" s="32">
        <f>+CI50/31</f>
        <v>155.05241935483872</v>
      </c>
      <c r="CJ51" s="32">
        <f>+CJ50/28</f>
        <v>146.41773913412857</v>
      </c>
      <c r="CK51" s="32">
        <f>+CK50/31</f>
        <v>133.28804967178709</v>
      </c>
      <c r="CL51" s="32">
        <f>+CL50/30</f>
        <v>143.15208344376666</v>
      </c>
      <c r="CM51" s="32">
        <f>+CM50/31</f>
        <v>137.6149408108032</v>
      </c>
      <c r="CN51" s="32">
        <f>+CN50/30</f>
        <v>160.88903333333334</v>
      </c>
      <c r="CO51" s="32">
        <f>+CO50/31</f>
        <v>123.40022580645162</v>
      </c>
      <c r="CP51" s="32">
        <f>+CP50/31</f>
        <v>115.36187677419356</v>
      </c>
      <c r="CQ51" s="32">
        <f>+CQ50/30</f>
        <v>120.76691200000002</v>
      </c>
      <c r="CR51" s="32">
        <f>+CR50/31</f>
        <v>63.414292258064506</v>
      </c>
      <c r="CS51" s="32">
        <f>+CS50/30</f>
        <v>93.794747999999998</v>
      </c>
      <c r="CT51" s="32">
        <f>+CT50/31</f>
        <v>113.79195085959678</v>
      </c>
      <c r="CU51" s="32">
        <f>+CU50/31</f>
        <v>107.94341258064516</v>
      </c>
      <c r="CV51" s="32">
        <f>+CV50/28</f>
        <v>118.44581249999999</v>
      </c>
      <c r="CW51" s="32">
        <f>+CW50/31</f>
        <v>129.03280462379033</v>
      </c>
      <c r="CX51" s="32">
        <f>+CX50/30</f>
        <v>131.15638749287666</v>
      </c>
      <c r="CY51" s="32">
        <f>+CY50/31</f>
        <v>108.52573968200001</v>
      </c>
      <c r="CZ51" s="32">
        <f>+CZ50/30</f>
        <v>113.13573742613669</v>
      </c>
      <c r="DA51" s="32">
        <f>+DA50/31</f>
        <v>116.21365225806451</v>
      </c>
      <c r="DB51" s="32">
        <f>+DB50/31</f>
        <v>116.09833104771289</v>
      </c>
      <c r="DC51" s="32">
        <f>+DC50/30</f>
        <v>109.59267686712334</v>
      </c>
      <c r="DD51" s="32">
        <f>+DD50/31</f>
        <v>111.61217131519678</v>
      </c>
      <c r="DE51" s="32">
        <f>+DE50/30</f>
        <v>120.10395949423668</v>
      </c>
      <c r="DF51" s="32">
        <f>+DF50/31</f>
        <v>165.63176555503225</v>
      </c>
      <c r="DG51" s="32">
        <f>+DG50/31</f>
        <v>157.99916611564836</v>
      </c>
      <c r="DH51" s="32">
        <f>+DH50/29</f>
        <v>164.45246051016207</v>
      </c>
      <c r="DI51" s="32">
        <f>+DI50/31</f>
        <v>172.55685534442904</v>
      </c>
      <c r="DJ51" s="32">
        <f>+DJ50/30</f>
        <v>160.08671604720669</v>
      </c>
      <c r="DK51" s="32">
        <f>+DK50/31</f>
        <v>140.43396289181936</v>
      </c>
      <c r="DL51" s="32">
        <f>+DL50/30</f>
        <v>143.41501514966001</v>
      </c>
      <c r="DM51" s="32">
        <f>+DM50/31</f>
        <v>143.30656006451611</v>
      </c>
      <c r="DN51" s="32">
        <f>+DN50/31</f>
        <v>147.28340620039677</v>
      </c>
      <c r="DO51" s="32">
        <f>+DO50/30</f>
        <v>148.69249492107002</v>
      </c>
      <c r="DP51" s="32">
        <f>+DP50/31</f>
        <v>135.92959369175162</v>
      </c>
      <c r="DQ51" s="32">
        <f>+DQ50/30</f>
        <v>148.01182346110332</v>
      </c>
      <c r="DR51" s="32">
        <f>+DR50/31</f>
        <v>140.81261276941291</v>
      </c>
      <c r="DS51" s="32">
        <f>+DS50/31</f>
        <v>147.94484319853223</v>
      </c>
      <c r="DT51" s="32">
        <f>+DT50/28</f>
        <v>139.31310209805358</v>
      </c>
      <c r="DU51" s="32">
        <f>+DU50/31</f>
        <v>141.06351133137741</v>
      </c>
      <c r="DV51" s="32">
        <f>+DV50/30</f>
        <v>100.20025847033335</v>
      </c>
      <c r="DW51" s="32">
        <f>+DW50/31</f>
        <v>160.05869898659355</v>
      </c>
      <c r="DX51" s="32">
        <f>+DX50/30</f>
        <v>164.80592929215666</v>
      </c>
      <c r="DY51" s="32">
        <f>+DY50/31</f>
        <v>173.61267262034519</v>
      </c>
      <c r="DZ51" s="32">
        <f>+DZ50/31</f>
        <v>170.70229475223226</v>
      </c>
      <c r="EA51" s="32">
        <f>+EA50/30</f>
        <v>166.62192131706331</v>
      </c>
      <c r="EB51" s="32">
        <f>+EB50/31</f>
        <v>168.70218309110643</v>
      </c>
      <c r="EC51" s="32">
        <f>+EC50/30</f>
        <v>165.21314747368666</v>
      </c>
      <c r="ED51" s="32">
        <f>+ED50/31</f>
        <v>171.74287220154838</v>
      </c>
      <c r="EE51" s="32">
        <f>+EE50/31</f>
        <v>173.08853029313869</v>
      </c>
      <c r="EF51" s="32">
        <f>+EF50/28</f>
        <v>166.94575788872143</v>
      </c>
      <c r="EG51" s="32">
        <f>+EG50/31</f>
        <v>160.86361502493548</v>
      </c>
      <c r="EH51" s="32">
        <f>+EH50/30</f>
        <v>158.45280106969665</v>
      </c>
      <c r="EI51" s="32">
        <f>+EI50/31</f>
        <v>163.05688936479353</v>
      </c>
      <c r="EJ51" s="32">
        <f>+EJ50/30</f>
        <v>162.94989371402002</v>
      </c>
      <c r="EK51" s="32">
        <f>+EK50/31</f>
        <v>163.25262951743869</v>
      </c>
      <c r="EL51" s="32">
        <f>+EL50/31</f>
        <v>157.41087457794515</v>
      </c>
      <c r="EM51" s="32">
        <f>+EM50/30</f>
        <v>161.54600026132667</v>
      </c>
      <c r="EN51" s="32">
        <f>+EN50/31</f>
        <v>132.46751045973872</v>
      </c>
      <c r="EO51" s="32">
        <f>+EO50/30</f>
        <v>157.38256046455001</v>
      </c>
      <c r="EP51" s="32">
        <f>+EP50/31</f>
        <v>154.50410973163227</v>
      </c>
      <c r="EQ51" s="32">
        <f>+EQ50/31</f>
        <v>161.89592598016449</v>
      </c>
      <c r="ER51" s="32">
        <f>+ER50/28</f>
        <v>160.70001209692856</v>
      </c>
      <c r="ES51" s="32">
        <f>+ES50/31</f>
        <v>109.47908111196452</v>
      </c>
      <c r="ET51" s="32">
        <f>+ET50/30</f>
        <v>105.12559871409333</v>
      </c>
      <c r="EU51" s="32">
        <f>+EU50/31</f>
        <v>160.7484159601226</v>
      </c>
      <c r="EV51" s="32">
        <f>+EV50/30</f>
        <v>154.45519436684998</v>
      </c>
      <c r="EW51" s="32">
        <f>+EW50/31</f>
        <v>163.58349693498064</v>
      </c>
      <c r="EX51" s="32">
        <f>+EX50/31</f>
        <v>153.75445586435805</v>
      </c>
      <c r="EY51" s="32">
        <f>+EY50/30</f>
        <v>154.32325878234334</v>
      </c>
      <c r="EZ51" s="32">
        <f>+EZ50/31</f>
        <v>125.13867755295161</v>
      </c>
      <c r="FA51" s="32">
        <f>+FA50/30</f>
        <v>143.35528505978334</v>
      </c>
      <c r="FB51" s="32">
        <f>+FB50/31</f>
        <v>120.61771455854517</v>
      </c>
      <c r="FC51" s="32">
        <f>+FC50/31</f>
        <v>150.22594217557742</v>
      </c>
      <c r="FD51" s="32">
        <f>+FD50/29</f>
        <v>132.13887965367931</v>
      </c>
      <c r="FE51" s="32">
        <f>+FE50/31</f>
        <v>149.75083494227746</v>
      </c>
      <c r="FF51" s="32">
        <f>+FF50/30</f>
        <v>29.333416000000003</v>
      </c>
      <c r="FG51" s="32">
        <f>+FG50/31</f>
        <v>24.740265699225805</v>
      </c>
      <c r="FH51" s="32">
        <f>+FH50/30</f>
        <v>115.69578440371333</v>
      </c>
      <c r="FI51" s="32">
        <f>+FI50/31</f>
        <v>126.65230503548388</v>
      </c>
      <c r="FJ51" s="32">
        <f>+FJ50/31</f>
        <v>139.51958799264514</v>
      </c>
      <c r="FK51" s="32">
        <f>+FK50/30</f>
        <v>138.17709863606666</v>
      </c>
      <c r="FL51" s="32">
        <f>+FL50/31</f>
        <v>131.04999270551937</v>
      </c>
      <c r="FM51" s="32">
        <f>+FM50/30</f>
        <v>147.83947640526</v>
      </c>
      <c r="FN51" s="32">
        <f>+FN50/31</f>
        <v>116.61447667587099</v>
      </c>
      <c r="FO51" s="32">
        <f>+FO50/31</f>
        <v>141.2286746598613</v>
      </c>
      <c r="FP51" s="32">
        <f>+FP50/28</f>
        <v>130.32881945439286</v>
      </c>
      <c r="FQ51" s="32">
        <f>+FQ50/31</f>
        <v>114.1723180534742</v>
      </c>
      <c r="FR51" s="32">
        <f>+FR50/30</f>
        <v>141.62158577503999</v>
      </c>
      <c r="FS51" s="32">
        <f>+FS50/31</f>
        <v>163.95631249324839</v>
      </c>
      <c r="FT51" s="32">
        <f>+FT50/30</f>
        <v>151.20168999999999</v>
      </c>
      <c r="FU51" s="32">
        <f>+FU50/31</f>
        <v>160.97742881207742</v>
      </c>
      <c r="FV51" s="32">
        <f>+FV50/31</f>
        <v>159.52846093393225</v>
      </c>
      <c r="FW51" s="32">
        <f>+FW50/30</f>
        <v>152.75153313279333</v>
      </c>
      <c r="FX51" s="32">
        <f>+FX50/31</f>
        <v>168.98076037211612</v>
      </c>
      <c r="FY51" s="32">
        <f>+FY50/30</f>
        <v>170.06005917107333</v>
      </c>
      <c r="FZ51" s="32">
        <f>+FZ50/31</f>
        <v>102.49722553928711</v>
      </c>
      <c r="GA51" s="32">
        <f>+GA50/31</f>
        <v>138.93646958461289</v>
      </c>
      <c r="GB51" s="32">
        <f>+GB50/28</f>
        <v>168.41389014631432</v>
      </c>
      <c r="GC51" s="143"/>
      <c r="GD51" s="113"/>
      <c r="GE51" s="198">
        <f t="shared" si="52"/>
        <v>0</v>
      </c>
      <c r="GF51" s="113"/>
      <c r="GG51" s="113"/>
      <c r="GH51" s="113"/>
    </row>
    <row r="52" spans="1:190" x14ac:dyDescent="0.2">
      <c r="A52" s="16"/>
      <c r="B52" s="19" t="s">
        <v>1</v>
      </c>
      <c r="C52" s="33">
        <v>3398.2820000000002</v>
      </c>
      <c r="D52" s="33">
        <v>2942.9580000000001</v>
      </c>
      <c r="E52" s="33">
        <v>2951.2280000000001</v>
      </c>
      <c r="F52" s="33">
        <v>3019.0079999999998</v>
      </c>
      <c r="G52" s="33">
        <v>1512.4390000000001</v>
      </c>
      <c r="H52" s="33">
        <v>2111.3020000000001</v>
      </c>
      <c r="I52" s="33">
        <v>3045.4969999999998</v>
      </c>
      <c r="J52" s="33">
        <v>3030.1239999999998</v>
      </c>
      <c r="K52" s="33">
        <v>2984.3339999999998</v>
      </c>
      <c r="L52" s="33">
        <v>2251.1689999999999</v>
      </c>
      <c r="M52" s="33">
        <v>2968.348</v>
      </c>
      <c r="N52" s="33">
        <v>3242.2710000000002</v>
      </c>
      <c r="O52" s="33">
        <v>2886.1750000000002</v>
      </c>
      <c r="P52" s="33">
        <v>2422.857</v>
      </c>
      <c r="Q52" s="33">
        <v>3054.1950000000002</v>
      </c>
      <c r="R52" s="33">
        <v>2575.4949999999999</v>
      </c>
      <c r="S52" s="33">
        <v>2913.6990000000001</v>
      </c>
      <c r="T52" s="33">
        <v>2532.6590000000001</v>
      </c>
      <c r="U52" s="33">
        <v>3215.26</v>
      </c>
      <c r="V52" s="33">
        <v>3107.5079999999998</v>
      </c>
      <c r="W52" s="33">
        <v>3052.377</v>
      </c>
      <c r="X52" s="33">
        <v>2987.3159999999998</v>
      </c>
      <c r="Y52" s="33">
        <v>3161.2249999999999</v>
      </c>
      <c r="Z52" s="33">
        <v>3027.7689999999998</v>
      </c>
      <c r="AA52" s="33">
        <v>2922.6190000000001</v>
      </c>
      <c r="AB52" s="33">
        <v>2326.5239999999999</v>
      </c>
      <c r="AC52" s="33">
        <v>2808.6840000000002</v>
      </c>
      <c r="AD52" s="33">
        <v>2956.9479999999999</v>
      </c>
      <c r="AE52" s="33">
        <v>2723.4279999999999</v>
      </c>
      <c r="AF52" s="33">
        <v>2925.2310000000002</v>
      </c>
      <c r="AG52" s="33">
        <v>2860.8209999999999</v>
      </c>
      <c r="AH52" s="33">
        <v>3124.85</v>
      </c>
      <c r="AI52" s="33">
        <v>2822.9659999999999</v>
      </c>
      <c r="AJ52" s="33">
        <v>2975.5859999999998</v>
      </c>
      <c r="AK52" s="33">
        <v>2759.0920000000001</v>
      </c>
      <c r="AL52" s="33">
        <v>2713.0279999999998</v>
      </c>
      <c r="AM52" s="33">
        <v>2835.9720000000002</v>
      </c>
      <c r="AN52" s="33">
        <v>2204.0720000000001</v>
      </c>
      <c r="AO52" s="33">
        <v>950.83</v>
      </c>
      <c r="AP52" s="33">
        <v>1350.0350000000001</v>
      </c>
      <c r="AQ52" s="33">
        <v>2478.9160000000002</v>
      </c>
      <c r="AR52" s="33">
        <v>3029.181</v>
      </c>
      <c r="AS52" s="33">
        <v>3105.3820000000001</v>
      </c>
      <c r="AT52" s="33">
        <v>2426.9090000000001</v>
      </c>
      <c r="AU52" s="33">
        <v>2634.413</v>
      </c>
      <c r="AV52" s="33">
        <v>2532.6480000000001</v>
      </c>
      <c r="AW52" s="33">
        <v>2774.5349999999999</v>
      </c>
      <c r="AX52" s="33">
        <v>2990.6089999999999</v>
      </c>
      <c r="AY52" s="33">
        <v>3186.8517000000002</v>
      </c>
      <c r="AZ52" s="33">
        <v>2808.34953</v>
      </c>
      <c r="BA52" s="33">
        <v>3056.1982899999998</v>
      </c>
      <c r="BB52" s="33">
        <v>2871.7844</v>
      </c>
      <c r="BC52" s="33">
        <v>3138.9215800000002</v>
      </c>
      <c r="BD52" s="33">
        <v>3004.8404999999998</v>
      </c>
      <c r="BE52" s="33">
        <v>3130.6554000000001</v>
      </c>
      <c r="BF52" s="33">
        <v>3090.75335</v>
      </c>
      <c r="BG52" s="33">
        <v>3000.1784500000003</v>
      </c>
      <c r="BH52" s="33">
        <v>2874.8919900000001</v>
      </c>
      <c r="BI52" s="33">
        <v>2989.1231299999999</v>
      </c>
      <c r="BJ52" s="33">
        <v>2560.9741399999998</v>
      </c>
      <c r="BK52" s="33">
        <v>2602.34348</v>
      </c>
      <c r="BL52" s="33">
        <v>2847.5045399999999</v>
      </c>
      <c r="BM52" s="33">
        <v>2799.13717</v>
      </c>
      <c r="BN52" s="33">
        <v>2856.6002399999998</v>
      </c>
      <c r="BO52" s="33">
        <v>2858.9658400000003</v>
      </c>
      <c r="BP52" s="33">
        <v>2814.07377</v>
      </c>
      <c r="BQ52" s="33">
        <v>2435.2244799999999</v>
      </c>
      <c r="BR52" s="33">
        <v>2803.3727199999998</v>
      </c>
      <c r="BS52" s="25">
        <v>2552.8206599999999</v>
      </c>
      <c r="BT52" s="25">
        <v>2824.6731614320001</v>
      </c>
      <c r="BU52" s="25">
        <v>2956.9648500000003</v>
      </c>
      <c r="BV52" s="25">
        <v>2584.02</v>
      </c>
      <c r="BW52" s="25">
        <v>2887.7322800000002</v>
      </c>
      <c r="BX52" s="25">
        <v>1363.4335800000001</v>
      </c>
      <c r="BY52" s="25">
        <v>1524.1656300000002</v>
      </c>
      <c r="BZ52" s="25">
        <v>1724.98543</v>
      </c>
      <c r="CA52" s="25">
        <v>3084.4108600000004</v>
      </c>
      <c r="CB52" s="25">
        <v>2489.9005400000001</v>
      </c>
      <c r="CC52" s="25">
        <v>2891.49044</v>
      </c>
      <c r="CD52" s="25">
        <v>2813.2357700000002</v>
      </c>
      <c r="CE52" s="25">
        <v>2879.1271900000002</v>
      </c>
      <c r="CF52" s="25">
        <v>2758.0156400000001</v>
      </c>
      <c r="CG52" s="25">
        <v>2586.1214199999999</v>
      </c>
      <c r="CH52" s="25">
        <v>1714.9600999999998</v>
      </c>
      <c r="CI52" s="25">
        <v>2891.4879999999998</v>
      </c>
      <c r="CJ52" s="25">
        <v>2538.7578972430001</v>
      </c>
      <c r="CK52" s="25">
        <v>2346.0085556290001</v>
      </c>
      <c r="CL52" s="25">
        <v>2390.4227920890003</v>
      </c>
      <c r="CM52" s="25">
        <v>2330.0777259679999</v>
      </c>
      <c r="CN52" s="25">
        <v>2975.79</v>
      </c>
      <c r="CO52" s="25">
        <v>2169.3589999999999</v>
      </c>
      <c r="CP52" s="25">
        <v>1574.54574</v>
      </c>
      <c r="CQ52" s="25">
        <v>1666.02412</v>
      </c>
      <c r="CR52" s="25">
        <v>0</v>
      </c>
      <c r="CS52" s="25">
        <v>873.35835999999995</v>
      </c>
      <c r="CT52" s="25">
        <v>1621.906131125</v>
      </c>
      <c r="CU52" s="25">
        <v>1433.25209</v>
      </c>
      <c r="CV52" s="25">
        <v>1660.27775</v>
      </c>
      <c r="CW52" s="25">
        <v>2240.6032917749999</v>
      </c>
      <c r="CX52" s="25">
        <v>2076.7858193060001</v>
      </c>
      <c r="CY52" s="25">
        <v>1476.7102701419999</v>
      </c>
      <c r="CZ52" s="25">
        <v>1649.2944797890002</v>
      </c>
      <c r="DA52" s="25">
        <v>1705.0945300000001</v>
      </c>
      <c r="DB52" s="25">
        <v>1686.5031088059995</v>
      </c>
      <c r="DC52" s="25">
        <v>1564.9424700000002</v>
      </c>
      <c r="DD52" s="25">
        <v>1524.1090203399999</v>
      </c>
      <c r="DE52" s="25">
        <v>1673.6530269759999</v>
      </c>
      <c r="DF52" s="25">
        <v>3205.1695600000003</v>
      </c>
      <c r="DG52" s="25">
        <v>3123.0416204400003</v>
      </c>
      <c r="DH52" s="25">
        <v>3025.8074476500001</v>
      </c>
      <c r="DI52" s="25">
        <v>3414.5485257189998</v>
      </c>
      <c r="DJ52" s="25">
        <v>2985.7319232350005</v>
      </c>
      <c r="DK52" s="25">
        <v>3055.4003747190004</v>
      </c>
      <c r="DL52" s="25">
        <v>3227.009034835</v>
      </c>
      <c r="DM52" s="25">
        <v>3342.0094019999997</v>
      </c>
      <c r="DN52" s="25">
        <v>3402.0928149759998</v>
      </c>
      <c r="DO52" s="25">
        <v>3272.1063435540004</v>
      </c>
      <c r="DP52" s="25">
        <v>3389.1483859959999</v>
      </c>
      <c r="DQ52" s="25">
        <v>3287.9868558419998</v>
      </c>
      <c r="DR52" s="25">
        <v>3153.0503039499999</v>
      </c>
      <c r="DS52" s="25">
        <v>3421.5258119519995</v>
      </c>
      <c r="DT52" s="25">
        <v>3066.1892858120004</v>
      </c>
      <c r="DU52" s="25">
        <v>3226.3838277210002</v>
      </c>
      <c r="DV52" s="25">
        <v>1859.2275796000001</v>
      </c>
      <c r="DW52" s="25">
        <v>3378.0110194290005</v>
      </c>
      <c r="DX52" s="25">
        <v>3142.1947208710003</v>
      </c>
      <c r="DY52" s="25">
        <v>3384.4329154390002</v>
      </c>
      <c r="DZ52" s="25">
        <v>3324.4356758110007</v>
      </c>
      <c r="EA52" s="25">
        <v>3236.6148326669995</v>
      </c>
      <c r="EB52" s="25">
        <v>3374.9246096619995</v>
      </c>
      <c r="EC52" s="25">
        <v>3204.1524942760002</v>
      </c>
      <c r="ED52" s="25">
        <v>3341.2609175609996</v>
      </c>
      <c r="EE52" s="25">
        <v>3367.8441699999998</v>
      </c>
      <c r="EF52" s="25">
        <v>2948.623931178</v>
      </c>
      <c r="EG52" s="25">
        <v>3063.2978601549999</v>
      </c>
      <c r="EH52" s="25">
        <v>2804.9753634549998</v>
      </c>
      <c r="EI52" s="25">
        <v>3100.059912662</v>
      </c>
      <c r="EJ52" s="25">
        <v>2954.3640117840005</v>
      </c>
      <c r="EK52" s="25">
        <v>3065.3156312030001</v>
      </c>
      <c r="EL52" s="25">
        <v>2904.9072357539999</v>
      </c>
      <c r="EM52" s="25">
        <v>2985.3715171220001</v>
      </c>
      <c r="EN52" s="25">
        <v>2267.7614333930001</v>
      </c>
      <c r="EO52" s="25">
        <v>2977.1916192170002</v>
      </c>
      <c r="EP52" s="25">
        <v>2952.4997121000001</v>
      </c>
      <c r="EQ52" s="25">
        <v>3061.8323344250002</v>
      </c>
      <c r="ER52" s="25">
        <v>2745.2466987140001</v>
      </c>
      <c r="ES52" s="25">
        <v>1600.56166089</v>
      </c>
      <c r="ET52" s="25">
        <v>1510.9004193400001</v>
      </c>
      <c r="EU52" s="25">
        <v>3090.4522278869999</v>
      </c>
      <c r="EV52" s="25">
        <v>3007.5166801700002</v>
      </c>
      <c r="EW52" s="25">
        <v>3104.6426682279998</v>
      </c>
      <c r="EX52" s="25">
        <v>2996.7088996469997</v>
      </c>
      <c r="EY52" s="25">
        <v>2840.0152659840001</v>
      </c>
      <c r="EZ52" s="25">
        <v>2217.2033116319999</v>
      </c>
      <c r="FA52" s="25">
        <v>2763.2028483019999</v>
      </c>
      <c r="FB52" s="25">
        <v>2857.8531671440001</v>
      </c>
      <c r="FC52" s="25">
        <v>2892.16156477</v>
      </c>
      <c r="FD52" s="25">
        <v>2092.9688714550002</v>
      </c>
      <c r="FE52" s="25">
        <v>2781.1464182700001</v>
      </c>
      <c r="FF52" s="25">
        <v>670.43335999999999</v>
      </c>
      <c r="FG52" s="25">
        <v>707.34951667600001</v>
      </c>
      <c r="FH52" s="25">
        <v>2274.1348978659998</v>
      </c>
      <c r="FI52" s="25">
        <v>2564.1096060999998</v>
      </c>
      <c r="FJ52" s="25">
        <v>2696.4295977719999</v>
      </c>
      <c r="FK52" s="25">
        <v>2579.7800419999999</v>
      </c>
      <c r="FL52" s="25">
        <v>2700.2020986028001</v>
      </c>
      <c r="FM52" s="25">
        <v>2618.0505128042</v>
      </c>
      <c r="FN52" s="25">
        <v>1702.8819627403</v>
      </c>
      <c r="FO52" s="25">
        <v>2691.1352745897002</v>
      </c>
      <c r="FP52" s="25">
        <v>1916.5780058979001</v>
      </c>
      <c r="FQ52" s="25">
        <v>1626.3660467017</v>
      </c>
      <c r="FR52" s="25">
        <v>2431.2669312859998</v>
      </c>
      <c r="FS52" s="25">
        <v>3224.6984102334004</v>
      </c>
      <c r="FT52" s="25">
        <v>2866.6264500000002</v>
      </c>
      <c r="FU52" s="25">
        <v>3083.0174208746002</v>
      </c>
      <c r="FV52" s="25">
        <v>3324.5212801250996</v>
      </c>
      <c r="FW52" s="25">
        <v>3198.7233818764003</v>
      </c>
      <c r="FX52" s="25">
        <v>3314.3780809266996</v>
      </c>
      <c r="FY52" s="25">
        <v>3240.4711151780007</v>
      </c>
      <c r="FZ52" s="25">
        <v>1982.8705905587003</v>
      </c>
      <c r="GA52" s="25">
        <v>2790.7203267653003</v>
      </c>
      <c r="GB52" s="25">
        <v>3015.3422101796004</v>
      </c>
      <c r="GC52" s="143">
        <f t="shared" si="58"/>
        <v>351452.93526897253</v>
      </c>
      <c r="GD52" s="113">
        <v>351452.93526897236</v>
      </c>
      <c r="GE52" s="198">
        <f t="shared" si="52"/>
        <v>0</v>
      </c>
      <c r="GF52" s="113"/>
      <c r="GG52" s="113"/>
      <c r="GH52" s="113"/>
    </row>
    <row r="53" spans="1:190" x14ac:dyDescent="0.2">
      <c r="A53" s="16"/>
      <c r="B53" s="17" t="s">
        <v>2</v>
      </c>
      <c r="C53" s="18">
        <v>1199.4290000000001</v>
      </c>
      <c r="D53" s="18">
        <v>1113.134</v>
      </c>
      <c r="E53" s="18">
        <v>1201.789</v>
      </c>
      <c r="F53" s="18">
        <v>859.27599999999995</v>
      </c>
      <c r="G53" s="18">
        <v>1295.252</v>
      </c>
      <c r="H53" s="18">
        <v>1284.377</v>
      </c>
      <c r="I53" s="18">
        <v>1330.6210000000001</v>
      </c>
      <c r="J53" s="18">
        <v>1325.184</v>
      </c>
      <c r="K53" s="18">
        <v>1236.575</v>
      </c>
      <c r="L53" s="18">
        <v>1339.752</v>
      </c>
      <c r="M53" s="18">
        <v>1217.5630000000001</v>
      </c>
      <c r="N53" s="18">
        <v>1328.221</v>
      </c>
      <c r="O53" s="18">
        <v>1324.58</v>
      </c>
      <c r="P53" s="18">
        <v>1245.828</v>
      </c>
      <c r="Q53" s="18">
        <v>1250.2929999999999</v>
      </c>
      <c r="R53" s="18">
        <v>1299.4770000000001</v>
      </c>
      <c r="S53" s="18">
        <v>1343.299</v>
      </c>
      <c r="T53" s="18">
        <v>1309.3</v>
      </c>
      <c r="U53" s="18">
        <v>854.41600000000005</v>
      </c>
      <c r="V53" s="18">
        <v>1225.3989999999999</v>
      </c>
      <c r="W53" s="18">
        <v>1272.6500000000001</v>
      </c>
      <c r="X53" s="18">
        <v>1340.673</v>
      </c>
      <c r="Y53" s="18">
        <v>1166.905</v>
      </c>
      <c r="Z53" s="18">
        <v>1069.26</v>
      </c>
      <c r="AA53" s="18">
        <v>1352.758</v>
      </c>
      <c r="AB53" s="18">
        <v>1222.748</v>
      </c>
      <c r="AC53" s="18">
        <v>1360.797</v>
      </c>
      <c r="AD53" s="18">
        <v>1324.453</v>
      </c>
      <c r="AE53" s="18">
        <v>1374.636</v>
      </c>
      <c r="AF53" s="18">
        <v>1248.7819999999999</v>
      </c>
      <c r="AG53" s="18">
        <v>1358.643</v>
      </c>
      <c r="AH53" s="18">
        <v>1254.1679999999999</v>
      </c>
      <c r="AI53" s="18">
        <v>1307.0219999999999</v>
      </c>
      <c r="AJ53" s="18">
        <v>1348.3810000000001</v>
      </c>
      <c r="AK53" s="18">
        <v>1270.3499999999999</v>
      </c>
      <c r="AL53" s="18">
        <v>1337.0309999999999</v>
      </c>
      <c r="AM53" s="18">
        <v>1349.528</v>
      </c>
      <c r="AN53" s="18">
        <v>1212.2729999999999</v>
      </c>
      <c r="AO53" s="18">
        <v>1310.4290000000001</v>
      </c>
      <c r="AP53" s="18">
        <v>1295.2470000000001</v>
      </c>
      <c r="AQ53" s="18">
        <v>1217.0899999999999</v>
      </c>
      <c r="AR53" s="18">
        <v>894.88</v>
      </c>
      <c r="AS53" s="18">
        <v>1067.74</v>
      </c>
      <c r="AT53" s="18">
        <v>1068.6289999999999</v>
      </c>
      <c r="AU53" s="18">
        <v>1179.2850000000001</v>
      </c>
      <c r="AV53" s="18">
        <v>1205.1590000000001</v>
      </c>
      <c r="AW53" s="18">
        <v>1219.6110000000001</v>
      </c>
      <c r="AX53" s="18">
        <v>1153.0730000000001</v>
      </c>
      <c r="AY53" s="18">
        <v>1325.8440000000001</v>
      </c>
      <c r="AZ53" s="18">
        <v>1141.3409999999999</v>
      </c>
      <c r="BA53" s="18">
        <v>1354.155</v>
      </c>
      <c r="BB53" s="18">
        <v>1239.778</v>
      </c>
      <c r="BC53" s="18">
        <v>900.05700000000002</v>
      </c>
      <c r="BD53" s="18">
        <v>1255.232</v>
      </c>
      <c r="BE53" s="18">
        <v>1347.8979999999999</v>
      </c>
      <c r="BF53" s="18">
        <v>1215.5940000000001</v>
      </c>
      <c r="BG53" s="18">
        <v>1266.0329999999999</v>
      </c>
      <c r="BH53" s="18">
        <v>1244.1949999999999</v>
      </c>
      <c r="BI53" s="18">
        <v>1014.043</v>
      </c>
      <c r="BJ53" s="18">
        <v>1387.335</v>
      </c>
      <c r="BK53" s="18">
        <v>1285.7159999999999</v>
      </c>
      <c r="BL53" s="18">
        <v>1279.942</v>
      </c>
      <c r="BM53" s="18">
        <v>1348.425</v>
      </c>
      <c r="BN53" s="18">
        <v>1344.74</v>
      </c>
      <c r="BO53" s="18">
        <v>1211.569</v>
      </c>
      <c r="BP53" s="18">
        <v>1325.845</v>
      </c>
      <c r="BQ53" s="18">
        <v>1184.114</v>
      </c>
      <c r="BR53" s="18">
        <v>1389.2840000000001</v>
      </c>
      <c r="BS53" s="18">
        <v>1337.066</v>
      </c>
      <c r="BT53" s="18">
        <v>1253.1199999999999</v>
      </c>
      <c r="BU53" s="18">
        <v>1265.7080000000001</v>
      </c>
      <c r="BV53" s="18">
        <v>1256.2860000000001</v>
      </c>
      <c r="BW53" s="18">
        <v>1391.19</v>
      </c>
      <c r="BX53" s="18">
        <v>1170.347</v>
      </c>
      <c r="BY53" s="18">
        <v>1360.646</v>
      </c>
      <c r="BZ53" s="18">
        <v>1268.2170000000001</v>
      </c>
      <c r="CA53" s="18">
        <v>1263.979</v>
      </c>
      <c r="CB53" s="18">
        <v>1330.6679999999999</v>
      </c>
      <c r="CC53" s="18">
        <v>1236.693</v>
      </c>
      <c r="CD53" s="18">
        <v>1256.3710000000001</v>
      </c>
      <c r="CE53" s="18">
        <v>1252.268</v>
      </c>
      <c r="CF53" s="18">
        <v>1350.5429999999999</v>
      </c>
      <c r="CG53" s="18">
        <v>1329.182</v>
      </c>
      <c r="CH53" s="18">
        <v>1324.7639999999999</v>
      </c>
      <c r="CI53" s="18">
        <v>1319.463</v>
      </c>
      <c r="CJ53" s="18">
        <v>1001.646</v>
      </c>
      <c r="CK53" s="18">
        <v>1193.242</v>
      </c>
      <c r="CL53" s="18">
        <v>1324.6569999999999</v>
      </c>
      <c r="CM53" s="18">
        <v>1304.259</v>
      </c>
      <c r="CN53" s="18">
        <v>1254.0940000000001</v>
      </c>
      <c r="CO53" s="18">
        <v>1045.9860000000001</v>
      </c>
      <c r="CP53" s="18">
        <v>1377.816</v>
      </c>
      <c r="CQ53" s="18">
        <v>1353.046</v>
      </c>
      <c r="CR53" s="18">
        <v>1343.0039999999999</v>
      </c>
      <c r="CS53" s="18">
        <v>1339.751</v>
      </c>
      <c r="CT53" s="32">
        <v>1281.3979999999999</v>
      </c>
      <c r="CU53" s="32">
        <v>1284.643</v>
      </c>
      <c r="CV53" s="32">
        <v>1088.7249999999999</v>
      </c>
      <c r="CW53" s="32">
        <v>1133.3810000000001</v>
      </c>
      <c r="CX53" s="32">
        <v>1253.5139999999999</v>
      </c>
      <c r="CY53" s="32">
        <v>1342.625</v>
      </c>
      <c r="CZ53" s="32">
        <v>1251.759</v>
      </c>
      <c r="DA53" s="32">
        <v>1309.4880000000001</v>
      </c>
      <c r="DB53" s="32">
        <v>1320.501</v>
      </c>
      <c r="DC53" s="32">
        <v>1135.327</v>
      </c>
      <c r="DD53" s="32">
        <v>1307.8979999999999</v>
      </c>
      <c r="DE53" s="32">
        <v>1324.252</v>
      </c>
      <c r="DF53" s="32">
        <v>1317.5889999999999</v>
      </c>
      <c r="DG53" s="32">
        <v>1151.8620000000001</v>
      </c>
      <c r="DH53" s="32">
        <v>1158.8530000000001</v>
      </c>
      <c r="DI53" s="32">
        <v>1313.19</v>
      </c>
      <c r="DJ53" s="32">
        <v>1219.913</v>
      </c>
      <c r="DK53" s="32">
        <v>675.96799999999996</v>
      </c>
      <c r="DL53" s="32">
        <v>469.185</v>
      </c>
      <c r="DM53" s="32">
        <v>473.94799999999998</v>
      </c>
      <c r="DN53" s="32">
        <v>538.37099999999998</v>
      </c>
      <c r="DO53" s="32">
        <v>586.87199999999996</v>
      </c>
      <c r="DP53" s="32">
        <v>389.14100000000002</v>
      </c>
      <c r="DQ53" s="32">
        <v>541.53099999999995</v>
      </c>
      <c r="DR53" s="32">
        <v>587.65200000000004</v>
      </c>
      <c r="DS53" s="32">
        <v>535.93899999999996</v>
      </c>
      <c r="DT53" s="32">
        <v>267.54899999999998</v>
      </c>
      <c r="DU53" s="32">
        <v>524.16700000000003</v>
      </c>
      <c r="DV53" s="32">
        <v>533.59100000000001</v>
      </c>
      <c r="DW53" s="32">
        <v>985.63300000000004</v>
      </c>
      <c r="DX53" s="32">
        <v>1194.672</v>
      </c>
      <c r="DY53" s="32">
        <v>1366.94</v>
      </c>
      <c r="DZ53" s="32">
        <v>1349.203</v>
      </c>
      <c r="EA53" s="32">
        <v>1158.9739999999999</v>
      </c>
      <c r="EB53" s="32">
        <v>1234.6500000000001</v>
      </c>
      <c r="EC53" s="32">
        <v>1151.02</v>
      </c>
      <c r="ED53" s="32">
        <v>1364.9659999999999</v>
      </c>
      <c r="EE53" s="32">
        <v>1373.6659999999999</v>
      </c>
      <c r="EF53" s="32">
        <v>1162.221</v>
      </c>
      <c r="EG53" s="32">
        <v>1302.558</v>
      </c>
      <c r="EH53" s="32">
        <v>1343.646</v>
      </c>
      <c r="EI53" s="32">
        <v>1344.203</v>
      </c>
      <c r="EJ53" s="32">
        <v>1331.3119999999999</v>
      </c>
      <c r="EK53" s="32">
        <v>1375.3219999999999</v>
      </c>
      <c r="EL53" s="32">
        <v>1348.347</v>
      </c>
      <c r="EM53" s="32">
        <v>1258.1969999999999</v>
      </c>
      <c r="EN53" s="32">
        <v>1376.6210000000001</v>
      </c>
      <c r="EO53" s="32">
        <v>1135.8030000000001</v>
      </c>
      <c r="EP53" s="32">
        <v>1207.623</v>
      </c>
      <c r="EQ53" s="32">
        <v>1332.9280000000001</v>
      </c>
      <c r="ER53" s="32">
        <v>1191.6489999999999</v>
      </c>
      <c r="ES53" s="32">
        <v>1177.732</v>
      </c>
      <c r="ET53" s="32">
        <v>1065.4259999999999</v>
      </c>
      <c r="EU53" s="32">
        <v>1274.8800000000001</v>
      </c>
      <c r="EV53" s="32">
        <v>1087.577</v>
      </c>
      <c r="EW53" s="32">
        <v>1331.1469999999999</v>
      </c>
      <c r="EX53" s="32">
        <v>1138.0250000000001</v>
      </c>
      <c r="EY53" s="32">
        <v>1179.9280000000001</v>
      </c>
      <c r="EZ53" s="32">
        <v>1066.451</v>
      </c>
      <c r="FA53" s="32">
        <v>1192.509</v>
      </c>
      <c r="FB53" s="32">
        <v>524.63300000000004</v>
      </c>
      <c r="FC53" s="32">
        <v>1227.4469999999999</v>
      </c>
      <c r="FD53" s="32">
        <v>1151.895</v>
      </c>
      <c r="FE53" s="32">
        <v>1315.556</v>
      </c>
      <c r="FF53" s="32">
        <v>101.738</v>
      </c>
      <c r="FG53" s="32">
        <v>0</v>
      </c>
      <c r="FH53" s="32">
        <v>703.67200000000003</v>
      </c>
      <c r="FI53" s="32">
        <v>776.20799999999997</v>
      </c>
      <c r="FJ53" s="32">
        <v>1000.436</v>
      </c>
      <c r="FK53" s="32">
        <v>955.72199999999998</v>
      </c>
      <c r="FL53" s="32">
        <v>737.35799999999995</v>
      </c>
      <c r="FM53" s="32">
        <v>1211.8869999999999</v>
      </c>
      <c r="FN53" s="32">
        <v>1284.8050000000001</v>
      </c>
      <c r="FO53" s="32">
        <v>1059.491</v>
      </c>
      <c r="FP53" s="32">
        <v>1167.636</v>
      </c>
      <c r="FQ53" s="32">
        <v>1297.5329999999999</v>
      </c>
      <c r="FR53" s="32">
        <v>1214.723</v>
      </c>
      <c r="FS53" s="32">
        <v>1242.915</v>
      </c>
      <c r="FT53" s="32">
        <v>1154.5160000000001</v>
      </c>
      <c r="FU53" s="32">
        <v>1289.3620000000001</v>
      </c>
      <c r="FV53" s="32">
        <v>996.10500000000002</v>
      </c>
      <c r="FW53" s="32">
        <v>778.85900000000004</v>
      </c>
      <c r="FX53" s="32">
        <v>1307.972</v>
      </c>
      <c r="FY53" s="32">
        <v>1255.925</v>
      </c>
      <c r="FZ53" s="32">
        <v>751.22299999999996</v>
      </c>
      <c r="GA53" s="32">
        <v>932.05499999999995</v>
      </c>
      <c r="GB53" s="32">
        <v>1160.6179999999999</v>
      </c>
      <c r="GC53" s="143">
        <f t="shared" si="58"/>
        <v>151888.103</v>
      </c>
      <c r="GD53" s="113">
        <v>151888.103</v>
      </c>
      <c r="GE53" s="198">
        <f t="shared" si="52"/>
        <v>0</v>
      </c>
      <c r="GF53" s="113"/>
      <c r="GG53" s="113"/>
      <c r="GH53" s="113"/>
    </row>
    <row r="54" spans="1:190" x14ac:dyDescent="0.2">
      <c r="A54" s="16"/>
      <c r="B54" s="19" t="s">
        <v>3</v>
      </c>
      <c r="C54" s="33">
        <v>530.57100000000003</v>
      </c>
      <c r="D54" s="33">
        <v>429.50400000000002</v>
      </c>
      <c r="E54" s="33">
        <v>580.86500000000001</v>
      </c>
      <c r="F54" s="33">
        <v>578.13099999999997</v>
      </c>
      <c r="G54" s="33">
        <v>612.84900000000005</v>
      </c>
      <c r="H54" s="33">
        <v>458.15</v>
      </c>
      <c r="I54" s="33">
        <v>534.20399999999995</v>
      </c>
      <c r="J54" s="33">
        <v>604.07600000000002</v>
      </c>
      <c r="K54" s="33">
        <v>569.61699999999996</v>
      </c>
      <c r="L54" s="33">
        <v>585.57399999999996</v>
      </c>
      <c r="M54" s="33">
        <v>590.06799999999998</v>
      </c>
      <c r="N54" s="33">
        <v>612.524</v>
      </c>
      <c r="O54" s="33">
        <v>643.97699999999998</v>
      </c>
      <c r="P54" s="33">
        <v>572.54600000000005</v>
      </c>
      <c r="Q54" s="33">
        <v>601.24599999999998</v>
      </c>
      <c r="R54" s="33">
        <v>591.548</v>
      </c>
      <c r="S54" s="33">
        <v>621.25300000000004</v>
      </c>
      <c r="T54" s="33">
        <v>597.98</v>
      </c>
      <c r="U54" s="33">
        <v>613.78700000000003</v>
      </c>
      <c r="V54" s="33">
        <v>617.351</v>
      </c>
      <c r="W54" s="33">
        <v>606.774</v>
      </c>
      <c r="X54" s="33">
        <v>606.23900000000003</v>
      </c>
      <c r="Y54" s="33">
        <v>570.32399999999996</v>
      </c>
      <c r="Z54" s="33">
        <v>622.88599999999997</v>
      </c>
      <c r="AA54" s="33">
        <v>624.04399999999998</v>
      </c>
      <c r="AB54" s="33">
        <v>560.84799999999996</v>
      </c>
      <c r="AC54" s="33">
        <v>618.84500000000003</v>
      </c>
      <c r="AD54" s="33">
        <v>576.65099999999995</v>
      </c>
      <c r="AE54" s="33">
        <v>619.33500000000004</v>
      </c>
      <c r="AF54" s="33">
        <v>553.59299999999996</v>
      </c>
      <c r="AG54" s="33">
        <v>619.91700000000003</v>
      </c>
      <c r="AH54" s="33">
        <v>564.65099999999995</v>
      </c>
      <c r="AI54" s="33">
        <v>597.78399999999999</v>
      </c>
      <c r="AJ54" s="33">
        <v>578.19000000000005</v>
      </c>
      <c r="AK54" s="33">
        <v>544.95899999999995</v>
      </c>
      <c r="AL54" s="33">
        <v>621.11300000000006</v>
      </c>
      <c r="AM54" s="33">
        <v>562.51099999999997</v>
      </c>
      <c r="AN54" s="33">
        <v>555.03</v>
      </c>
      <c r="AO54" s="33">
        <v>604.15300000000002</v>
      </c>
      <c r="AP54" s="33">
        <v>518.62800000000004</v>
      </c>
      <c r="AQ54" s="33">
        <v>579.28499999999997</v>
      </c>
      <c r="AR54" s="33">
        <v>549.40700000000004</v>
      </c>
      <c r="AS54" s="33">
        <v>574.97</v>
      </c>
      <c r="AT54" s="33">
        <v>579.35500000000002</v>
      </c>
      <c r="AU54" s="33">
        <v>363.35700000000003</v>
      </c>
      <c r="AV54" s="33">
        <v>573.69500000000005</v>
      </c>
      <c r="AW54" s="33">
        <v>502.64600000000002</v>
      </c>
      <c r="AX54" s="33">
        <v>394.04500000000002</v>
      </c>
      <c r="AY54" s="33">
        <v>462.32542999999998</v>
      </c>
      <c r="AZ54" s="33">
        <v>279.23397</v>
      </c>
      <c r="BA54" s="33">
        <v>431.24930999999998</v>
      </c>
      <c r="BB54" s="33">
        <v>581.90698999999995</v>
      </c>
      <c r="BC54" s="33">
        <v>604.66635999999994</v>
      </c>
      <c r="BD54" s="33">
        <v>588.63652000000002</v>
      </c>
      <c r="BE54" s="33">
        <v>615.82246999999995</v>
      </c>
      <c r="BF54" s="33">
        <v>610.40895</v>
      </c>
      <c r="BG54" s="33">
        <v>595.67909999999995</v>
      </c>
      <c r="BH54" s="33">
        <v>593.76893999999993</v>
      </c>
      <c r="BI54" s="33">
        <v>576.57058999999992</v>
      </c>
      <c r="BJ54" s="33">
        <v>614.38129000000004</v>
      </c>
      <c r="BK54" s="33">
        <v>592.36662999999999</v>
      </c>
      <c r="BL54" s="33">
        <v>566.40337</v>
      </c>
      <c r="BM54" s="33">
        <v>615.88655999999992</v>
      </c>
      <c r="BN54" s="33">
        <v>599.58004000000005</v>
      </c>
      <c r="BO54" s="33">
        <v>615.77913000000001</v>
      </c>
      <c r="BP54" s="33">
        <v>588.21339999999998</v>
      </c>
      <c r="BQ54" s="33">
        <v>616.47347000000002</v>
      </c>
      <c r="BR54" s="33">
        <v>547.29969999999992</v>
      </c>
      <c r="BS54" s="25">
        <v>591.65683000000001</v>
      </c>
      <c r="BT54" s="25">
        <v>609.94054999999992</v>
      </c>
      <c r="BU54" s="25">
        <v>601.20210999999995</v>
      </c>
      <c r="BV54" s="25">
        <v>620.27043000000003</v>
      </c>
      <c r="BW54" s="25">
        <v>619.57376999999985</v>
      </c>
      <c r="BX54" s="25">
        <v>558.62060999999994</v>
      </c>
      <c r="BY54" s="25">
        <v>626.68805000000009</v>
      </c>
      <c r="BZ54" s="25">
        <v>600.99451999999997</v>
      </c>
      <c r="CA54" s="25">
        <v>616.62926000000004</v>
      </c>
      <c r="CB54" s="25">
        <v>598.96527000000003</v>
      </c>
      <c r="CC54" s="25">
        <v>618.10900000000004</v>
      </c>
      <c r="CD54" s="25">
        <v>617.42876000000001</v>
      </c>
      <c r="CE54" s="25">
        <v>597.96197999999993</v>
      </c>
      <c r="CF54" s="25">
        <v>435.18743000000006</v>
      </c>
      <c r="CG54" s="25">
        <v>595.81766000000005</v>
      </c>
      <c r="CH54" s="25">
        <v>611.37192300000004</v>
      </c>
      <c r="CI54" s="25">
        <v>595.67399999999998</v>
      </c>
      <c r="CJ54" s="25">
        <v>559.29279851260003</v>
      </c>
      <c r="CK54" s="25">
        <v>592.67898419640005</v>
      </c>
      <c r="CL54" s="25">
        <v>579.48271122400001</v>
      </c>
      <c r="CM54" s="25">
        <v>631.72643916690004</v>
      </c>
      <c r="CN54" s="25">
        <v>596.78700000000003</v>
      </c>
      <c r="CO54" s="25">
        <v>610.06200000000001</v>
      </c>
      <c r="CP54" s="25">
        <v>623.85644000000002</v>
      </c>
      <c r="CQ54" s="25">
        <v>603.93723999999997</v>
      </c>
      <c r="CR54" s="25">
        <v>622.8390599999999</v>
      </c>
      <c r="CS54" s="25">
        <v>600.73307999999997</v>
      </c>
      <c r="CT54" s="25">
        <v>624.24634552250006</v>
      </c>
      <c r="CU54" s="25">
        <v>628.35070000000007</v>
      </c>
      <c r="CV54" s="25">
        <v>567.48</v>
      </c>
      <c r="CW54" s="25">
        <v>626.03265156250006</v>
      </c>
      <c r="CX54" s="25">
        <v>604.39180548030004</v>
      </c>
      <c r="CY54" s="25">
        <v>544.96266000000003</v>
      </c>
      <c r="CZ54" s="25">
        <v>493.01864299509998</v>
      </c>
      <c r="DA54" s="25">
        <v>588.04068999999993</v>
      </c>
      <c r="DB54" s="25">
        <v>592.04415367310003</v>
      </c>
      <c r="DC54" s="25">
        <v>587.51083601369999</v>
      </c>
      <c r="DD54" s="25">
        <v>627.97029043110001</v>
      </c>
      <c r="DE54" s="25">
        <v>605.2137578510999</v>
      </c>
      <c r="DF54" s="25">
        <v>611.82617220600002</v>
      </c>
      <c r="DG54" s="25">
        <v>623.07052914509995</v>
      </c>
      <c r="DH54" s="25">
        <v>584.46090714470006</v>
      </c>
      <c r="DI54" s="25">
        <v>621.52398995830004</v>
      </c>
      <c r="DJ54" s="25">
        <v>596.95655818119997</v>
      </c>
      <c r="DK54" s="25">
        <v>622.08447492740004</v>
      </c>
      <c r="DL54" s="25">
        <v>606.25641965479997</v>
      </c>
      <c r="DM54" s="25">
        <v>626.54595999999992</v>
      </c>
      <c r="DN54" s="25">
        <v>625.32177723630002</v>
      </c>
      <c r="DO54" s="25">
        <v>601.79650407809993</v>
      </c>
      <c r="DP54" s="25">
        <v>435.52801844829997</v>
      </c>
      <c r="DQ54" s="25">
        <v>610.83684799109994</v>
      </c>
      <c r="DR54" s="25">
        <v>624.48869190179994</v>
      </c>
      <c r="DS54" s="25">
        <v>628.82532720250003</v>
      </c>
      <c r="DT54" s="25">
        <v>567.02857293350007</v>
      </c>
      <c r="DU54" s="25">
        <v>622.4180235517</v>
      </c>
      <c r="DV54" s="25">
        <v>613.18917451000004</v>
      </c>
      <c r="DW54" s="25">
        <v>598.17564915540004</v>
      </c>
      <c r="DX54" s="25">
        <v>607.31115789369994</v>
      </c>
      <c r="DY54" s="25">
        <v>630.61993579170007</v>
      </c>
      <c r="DZ54" s="25">
        <v>618.13246150820009</v>
      </c>
      <c r="EA54" s="25">
        <v>603.06880684490011</v>
      </c>
      <c r="EB54" s="25">
        <v>620.19306616230006</v>
      </c>
      <c r="EC54" s="25">
        <v>601.2219299346001</v>
      </c>
      <c r="ED54" s="25">
        <v>617.80212068699996</v>
      </c>
      <c r="EE54" s="25">
        <v>624.23426908730005</v>
      </c>
      <c r="EF54" s="25">
        <v>563.63628970619993</v>
      </c>
      <c r="EG54" s="25">
        <v>620.91620561800005</v>
      </c>
      <c r="EH54" s="25">
        <v>604.96266863590006</v>
      </c>
      <c r="EI54" s="25">
        <v>610.50065764659996</v>
      </c>
      <c r="EJ54" s="25">
        <v>602.8207996366001</v>
      </c>
      <c r="EK54" s="25">
        <v>620.19388383759997</v>
      </c>
      <c r="EL54" s="25">
        <v>626.48287616229993</v>
      </c>
      <c r="EM54" s="25">
        <v>602.81149071779998</v>
      </c>
      <c r="EN54" s="25">
        <v>462.11039085890002</v>
      </c>
      <c r="EO54" s="25">
        <v>608.48219471950017</v>
      </c>
      <c r="EP54" s="25">
        <v>629.50468958060003</v>
      </c>
      <c r="EQ54" s="25">
        <v>624.01337096010002</v>
      </c>
      <c r="ER54" s="25">
        <v>562.70464000000004</v>
      </c>
      <c r="ES54" s="25">
        <v>615.55785358090009</v>
      </c>
      <c r="ET54" s="25">
        <v>577.44154208280008</v>
      </c>
      <c r="EU54" s="25">
        <v>617.86866687680003</v>
      </c>
      <c r="EV54" s="25">
        <v>538.56215083550012</v>
      </c>
      <c r="EW54" s="25">
        <v>635.29873675639999</v>
      </c>
      <c r="EX54" s="25">
        <v>631.65423214810005</v>
      </c>
      <c r="EY54" s="25">
        <v>609.75449748630012</v>
      </c>
      <c r="EZ54" s="25">
        <v>595.64469250949992</v>
      </c>
      <c r="FA54" s="25">
        <v>344.94670349149993</v>
      </c>
      <c r="FB54" s="25">
        <v>356.66298417090002</v>
      </c>
      <c r="FC54" s="25">
        <v>537.39564267289995</v>
      </c>
      <c r="FD54" s="25">
        <v>587.16363850170001</v>
      </c>
      <c r="FE54" s="25">
        <v>545.57346494060016</v>
      </c>
      <c r="FF54" s="25">
        <v>107.83112000000001</v>
      </c>
      <c r="FG54" s="25">
        <v>59.598719999999993</v>
      </c>
      <c r="FH54" s="25">
        <v>493.06663424540005</v>
      </c>
      <c r="FI54" s="25">
        <v>585.90384999999992</v>
      </c>
      <c r="FJ54" s="25">
        <v>628.24162999999999</v>
      </c>
      <c r="FK54" s="25">
        <v>609.81091708199995</v>
      </c>
      <c r="FL54" s="25">
        <v>624.98967526829983</v>
      </c>
      <c r="FM54" s="25">
        <v>605.2467793536</v>
      </c>
      <c r="FN54" s="25">
        <v>627.36181421169999</v>
      </c>
      <c r="FO54" s="25">
        <v>627.46263986600002</v>
      </c>
      <c r="FP54" s="25">
        <v>564.99293882509994</v>
      </c>
      <c r="FQ54" s="25">
        <v>615.44281295600013</v>
      </c>
      <c r="FR54" s="25">
        <v>602.65764196520001</v>
      </c>
      <c r="FS54" s="25">
        <v>615.03227705730001</v>
      </c>
      <c r="FT54" s="25">
        <v>514.90824999999995</v>
      </c>
      <c r="FU54" s="25">
        <v>617.92087229980007</v>
      </c>
      <c r="FV54" s="25">
        <v>624.75600882679998</v>
      </c>
      <c r="FW54" s="25">
        <v>604.96361210739997</v>
      </c>
      <c r="FX54" s="25">
        <v>616.05349060890001</v>
      </c>
      <c r="FY54" s="25">
        <v>605.40565995420002</v>
      </c>
      <c r="FZ54" s="25">
        <v>443.32040115920006</v>
      </c>
      <c r="GA54" s="25">
        <v>584.25523035769993</v>
      </c>
      <c r="GB54" s="25">
        <v>539.6287139172</v>
      </c>
      <c r="GC54" s="143">
        <f t="shared" si="58"/>
        <v>77717.836659961002</v>
      </c>
      <c r="GD54" s="113">
        <v>77717.836659961045</v>
      </c>
      <c r="GE54" s="198">
        <f t="shared" si="52"/>
        <v>0</v>
      </c>
      <c r="GF54" s="113"/>
      <c r="GG54" s="113"/>
      <c r="GH54" s="113"/>
    </row>
    <row r="55" spans="1:190" ht="17" x14ac:dyDescent="0.2">
      <c r="A55" s="16"/>
      <c r="B55" s="88" t="s">
        <v>150</v>
      </c>
      <c r="C55" s="18">
        <v>25.618189999999998</v>
      </c>
      <c r="D55" s="18">
        <v>28.152999999999999</v>
      </c>
      <c r="E55" s="18">
        <v>29.368970000000001</v>
      </c>
      <c r="F55" s="18">
        <v>31.763459999999998</v>
      </c>
      <c r="G55" s="18">
        <v>28.09281</v>
      </c>
      <c r="H55" s="18">
        <v>28.792860000000001</v>
      </c>
      <c r="I55" s="18">
        <v>36.024349999999998</v>
      </c>
      <c r="J55" s="18">
        <v>21.757000000000001</v>
      </c>
      <c r="K55" s="18">
        <v>29.248000000000001</v>
      </c>
      <c r="L55" s="18">
        <v>34.826999999999998</v>
      </c>
      <c r="M55" s="18">
        <v>27.411000000000001</v>
      </c>
      <c r="N55" s="18">
        <v>30.321000000000002</v>
      </c>
      <c r="O55" s="18">
        <v>33.464709999999997</v>
      </c>
      <c r="P55" s="18">
        <v>29.097000000000001</v>
      </c>
      <c r="Q55" s="18">
        <v>28.652000000000001</v>
      </c>
      <c r="R55" s="18">
        <v>28.216000000000001</v>
      </c>
      <c r="S55" s="18">
        <v>33.412999999999997</v>
      </c>
      <c r="T55" s="18">
        <v>33.44</v>
      </c>
      <c r="U55" s="18">
        <v>10.772</v>
      </c>
      <c r="V55" s="18">
        <v>25.829000000000001</v>
      </c>
      <c r="W55" s="18">
        <v>28.05</v>
      </c>
      <c r="X55" s="18">
        <v>34.01</v>
      </c>
      <c r="Y55" s="18">
        <v>28.675999999999998</v>
      </c>
      <c r="Z55" s="18">
        <v>34.786000000000001</v>
      </c>
      <c r="AA55" s="18">
        <v>33.442660000000004</v>
      </c>
      <c r="AB55" s="18">
        <v>29.6661</v>
      </c>
      <c r="AC55" s="18">
        <v>32.196709999999996</v>
      </c>
      <c r="AD55" s="18">
        <v>32.963680000000004</v>
      </c>
      <c r="AE55" s="18">
        <v>33.532290000000003</v>
      </c>
      <c r="AF55" s="18">
        <v>32.83831</v>
      </c>
      <c r="AG55" s="18">
        <v>31.777979999999999</v>
      </c>
      <c r="AH55" s="18">
        <v>31.899810000000002</v>
      </c>
      <c r="AI55" s="18">
        <v>31.120459999999998</v>
      </c>
      <c r="AJ55" s="18">
        <v>26.215959999999999</v>
      </c>
      <c r="AK55" s="18">
        <v>27.460060000000002</v>
      </c>
      <c r="AL55" s="18">
        <v>33.385089999999998</v>
      </c>
      <c r="AM55" s="18">
        <v>30.80179</v>
      </c>
      <c r="AN55" s="18">
        <v>29.654859999999999</v>
      </c>
      <c r="AO55" s="18">
        <v>33.020569999999999</v>
      </c>
      <c r="AP55" s="18">
        <v>31.782109999999999</v>
      </c>
      <c r="AQ55" s="18">
        <v>33.169129999999996</v>
      </c>
      <c r="AR55" s="18">
        <v>30.782</v>
      </c>
      <c r="AS55" s="18">
        <v>31.804919999999999</v>
      </c>
      <c r="AT55" s="18">
        <v>33.012449999999994</v>
      </c>
      <c r="AU55" s="18">
        <v>17.369599999999998</v>
      </c>
      <c r="AV55" s="18">
        <v>29.222990000000003</v>
      </c>
      <c r="AW55" s="18">
        <v>31.370009999999997</v>
      </c>
      <c r="AX55" s="18">
        <v>30.041</v>
      </c>
      <c r="AY55" s="18">
        <v>32.599919999999997</v>
      </c>
      <c r="AZ55" s="18">
        <v>29.261560000000003</v>
      </c>
      <c r="BA55" s="18">
        <v>31.44061</v>
      </c>
      <c r="BB55" s="18">
        <v>30.714509999999997</v>
      </c>
      <c r="BC55" s="18">
        <v>28.343679999999999</v>
      </c>
      <c r="BD55" s="18">
        <v>30.315169999999998</v>
      </c>
      <c r="BE55" s="18">
        <v>28.40043</v>
      </c>
      <c r="BF55" s="18">
        <v>17.95945</v>
      </c>
      <c r="BG55" s="18">
        <v>30.112479999999998</v>
      </c>
      <c r="BH55" s="18">
        <v>31.105689999999999</v>
      </c>
      <c r="BI55" s="18">
        <v>30.631990000000002</v>
      </c>
      <c r="BJ55" s="18">
        <v>30.798449999999999</v>
      </c>
      <c r="BK55" s="18">
        <v>26.808400000000002</v>
      </c>
      <c r="BL55" s="18">
        <v>14.90793</v>
      </c>
      <c r="BM55" s="18">
        <v>0</v>
      </c>
      <c r="BN55" s="18">
        <v>23.284299999999998</v>
      </c>
      <c r="BO55" s="18">
        <v>28.38973</v>
      </c>
      <c r="BP55" s="18">
        <v>26.64687</v>
      </c>
      <c r="BQ55" s="18">
        <v>26.91845</v>
      </c>
      <c r="BR55" s="18">
        <v>23.029630000000001</v>
      </c>
      <c r="BS55" s="18">
        <v>27.155639999999998</v>
      </c>
      <c r="BT55" s="18">
        <v>27.907599999999999</v>
      </c>
      <c r="BU55" s="18">
        <v>27.673819999999999</v>
      </c>
      <c r="BV55" s="18">
        <v>22.988209999999999</v>
      </c>
      <c r="BW55" s="18">
        <v>29.346080000000001</v>
      </c>
      <c r="BX55" s="18">
        <v>25.660080000000001</v>
      </c>
      <c r="BY55" s="18">
        <v>25.481630000000003</v>
      </c>
      <c r="BZ55" s="18">
        <v>25.48368</v>
      </c>
      <c r="CA55" s="18">
        <v>28.854369999999999</v>
      </c>
      <c r="CB55" s="18">
        <v>27.252179999999999</v>
      </c>
      <c r="CC55" s="18">
        <v>25.767959999999999</v>
      </c>
      <c r="CD55" s="18">
        <v>26.935919999999999</v>
      </c>
      <c r="CE55" s="18">
        <v>26.575110000000002</v>
      </c>
      <c r="CF55" s="18">
        <v>22.52412</v>
      </c>
      <c r="CG55" s="18">
        <v>27.649709999999999</v>
      </c>
      <c r="CH55" s="18">
        <v>26.89958</v>
      </c>
      <c r="CI55" s="18">
        <v>27.9175</v>
      </c>
      <c r="CJ55" s="18">
        <v>25.48631</v>
      </c>
      <c r="CK55" s="18">
        <v>25.48272</v>
      </c>
      <c r="CL55" s="18">
        <v>19.251439999999999</v>
      </c>
      <c r="CM55" s="18">
        <v>28.87622</v>
      </c>
      <c r="CN55" s="18">
        <v>27.535250000000001</v>
      </c>
      <c r="CO55" s="18">
        <v>27.234389999999998</v>
      </c>
      <c r="CP55" s="18">
        <v>27.740650000000002</v>
      </c>
      <c r="CQ55" s="18">
        <v>28.062650000000001</v>
      </c>
      <c r="CR55" s="18">
        <v>11.096360000000001</v>
      </c>
      <c r="CS55" s="18">
        <v>28.437200000000001</v>
      </c>
      <c r="CT55" s="32">
        <v>25.429919999999999</v>
      </c>
      <c r="CU55" s="32">
        <v>27.49701</v>
      </c>
      <c r="CV55" s="32">
        <v>25.899979999999999</v>
      </c>
      <c r="CW55" s="32">
        <v>28.55763</v>
      </c>
      <c r="CX55" s="32">
        <v>27.889320000000001</v>
      </c>
      <c r="CY55" s="32">
        <v>27.68412</v>
      </c>
      <c r="CZ55" s="32">
        <v>27.579459999999997</v>
      </c>
      <c r="DA55" s="32">
        <v>26.32818</v>
      </c>
      <c r="DB55" s="32">
        <v>29.043040000000001</v>
      </c>
      <c r="DC55" s="32">
        <v>27.882390000000001</v>
      </c>
      <c r="DD55" s="32">
        <v>28.787050000000001</v>
      </c>
      <c r="DE55" s="32">
        <v>25.5092</v>
      </c>
      <c r="DF55" s="32">
        <v>28.020869999999999</v>
      </c>
      <c r="DG55" s="32">
        <v>13.3536</v>
      </c>
      <c r="DH55" s="32">
        <v>0.16434000000000001</v>
      </c>
      <c r="DI55" s="32">
        <v>0.15246000000000001</v>
      </c>
      <c r="DJ55" s="32">
        <v>22.479900000000001</v>
      </c>
      <c r="DK55" s="32">
        <v>28.307759999999998</v>
      </c>
      <c r="DL55" s="32">
        <v>21.999020000000002</v>
      </c>
      <c r="DM55" s="32">
        <v>0</v>
      </c>
      <c r="DN55" s="32">
        <v>23.559849999999997</v>
      </c>
      <c r="DO55" s="32">
        <v>27.568259999999999</v>
      </c>
      <c r="DP55" s="32">
        <v>28.869880000000002</v>
      </c>
      <c r="DQ55" s="32">
        <v>22.059900000000003</v>
      </c>
      <c r="DR55" s="32">
        <v>27.191749999999999</v>
      </c>
      <c r="DS55" s="32">
        <v>25.08013</v>
      </c>
      <c r="DT55" s="32">
        <v>24.013729999999999</v>
      </c>
      <c r="DU55" s="32">
        <v>21.37595</v>
      </c>
      <c r="DV55" s="32">
        <v>24.135770000000001</v>
      </c>
      <c r="DW55" s="32">
        <v>24.79918</v>
      </c>
      <c r="DX55" s="32">
        <v>23.830549999999999</v>
      </c>
      <c r="DY55" s="32">
        <v>25.014950000000002</v>
      </c>
      <c r="DZ55" s="32">
        <v>24.273240000000001</v>
      </c>
      <c r="EA55" s="32">
        <v>1.7482500000000001</v>
      </c>
      <c r="EB55" s="32">
        <v>0.1066</v>
      </c>
      <c r="EC55" s="32">
        <v>8.3345300000000009</v>
      </c>
      <c r="ED55" s="32">
        <v>0.61363999999999996</v>
      </c>
      <c r="EE55" s="32">
        <v>8.5028500000000005</v>
      </c>
      <c r="EF55" s="32">
        <v>25.362909999999999</v>
      </c>
      <c r="EG55" s="32">
        <v>27.685369999999999</v>
      </c>
      <c r="EH55" s="32">
        <v>24.28885</v>
      </c>
      <c r="EI55" s="32">
        <v>28.672639999999998</v>
      </c>
      <c r="EJ55" s="32">
        <v>28.672639999999998</v>
      </c>
      <c r="EK55" s="32">
        <v>27.12012</v>
      </c>
      <c r="EL55" s="32">
        <v>28.8522</v>
      </c>
      <c r="EM55" s="32">
        <v>27.585290000000001</v>
      </c>
      <c r="EN55" s="32">
        <v>20.757680000000001</v>
      </c>
      <c r="EO55" s="32">
        <v>27.969609999999999</v>
      </c>
      <c r="EP55" s="32">
        <v>25.981339999999999</v>
      </c>
      <c r="EQ55" s="32">
        <v>26.981339999999999</v>
      </c>
      <c r="ER55" s="32">
        <v>23.28059</v>
      </c>
      <c r="ES55" s="32">
        <v>28.046400000000002</v>
      </c>
      <c r="ET55" s="32">
        <v>28.046400000000002</v>
      </c>
      <c r="EU55" s="89">
        <v>28.84609</v>
      </c>
      <c r="EV55" s="89">
        <v>28.048490000000001</v>
      </c>
      <c r="EW55" s="89">
        <v>24.924319999999998</v>
      </c>
      <c r="EX55" s="89">
        <v>28.022560000000002</v>
      </c>
      <c r="EY55" s="89">
        <v>26.930119999999999</v>
      </c>
      <c r="EZ55" s="89">
        <v>28.956990000000001</v>
      </c>
      <c r="FA55" s="89">
        <v>25.706949999999999</v>
      </c>
      <c r="FB55" s="89">
        <v>26.772549999999999</v>
      </c>
      <c r="FC55" s="89">
        <v>23.999169999999999</v>
      </c>
      <c r="FD55" s="89">
        <v>25.762730000000001</v>
      </c>
      <c r="FE55" s="89">
        <v>27.566830000000003</v>
      </c>
      <c r="FF55" s="89">
        <v>13.396780000000001</v>
      </c>
      <c r="FG55" s="89">
        <v>17.532959999999999</v>
      </c>
      <c r="FH55" s="89">
        <v>24.319689999999998</v>
      </c>
      <c r="FI55" s="89">
        <v>26.393849999999997</v>
      </c>
      <c r="FJ55" s="89">
        <v>25.117159999999998</v>
      </c>
      <c r="FK55" s="89">
        <v>22.512139999999999</v>
      </c>
      <c r="FL55" s="89">
        <v>24.39696</v>
      </c>
      <c r="FM55" s="89">
        <v>23.090630000000001</v>
      </c>
      <c r="FN55" s="89">
        <v>26.991049999999998</v>
      </c>
      <c r="FO55" s="89">
        <v>26.97946</v>
      </c>
      <c r="FP55" s="89">
        <v>12.70819</v>
      </c>
      <c r="FQ55" s="89">
        <v>0</v>
      </c>
      <c r="FR55" s="89">
        <v>6.3102399999999994</v>
      </c>
      <c r="FS55" s="89">
        <v>27.72719</v>
      </c>
      <c r="FT55" s="89">
        <v>25.09788</v>
      </c>
      <c r="FU55" s="89">
        <v>27.519560000000002</v>
      </c>
      <c r="FV55" s="89">
        <v>27.830080000000002</v>
      </c>
      <c r="FW55" s="89">
        <v>26.417580000000001</v>
      </c>
      <c r="FX55" s="89">
        <v>26.80057</v>
      </c>
      <c r="FY55" s="89">
        <v>20.74681</v>
      </c>
      <c r="FZ55" s="89">
        <v>20.41629</v>
      </c>
      <c r="GA55" s="89">
        <v>26.462109999999999</v>
      </c>
      <c r="GB55" s="89">
        <v>24.55791</v>
      </c>
      <c r="GC55" s="143">
        <f t="shared" si="58"/>
        <v>3204.7551599999997</v>
      </c>
      <c r="GD55" s="113">
        <v>3204.7551599999997</v>
      </c>
      <c r="GE55" s="198">
        <f t="shared" si="52"/>
        <v>0</v>
      </c>
      <c r="GF55" s="113"/>
      <c r="GG55" s="113"/>
      <c r="GH55" s="113"/>
    </row>
    <row r="56" spans="1:190" x14ac:dyDescent="0.2">
      <c r="A56" s="11" t="s">
        <v>95</v>
      </c>
      <c r="B56" s="12" t="s">
        <v>65</v>
      </c>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143">
        <f t="shared" si="58"/>
        <v>0</v>
      </c>
      <c r="GD56" s="113"/>
      <c r="GE56" s="198">
        <f t="shared" si="52"/>
        <v>0</v>
      </c>
      <c r="GF56" s="113"/>
      <c r="GG56" s="113"/>
      <c r="GH56" s="113"/>
    </row>
    <row r="57" spans="1:190" x14ac:dyDescent="0.2">
      <c r="A57" s="28" t="s">
        <v>0</v>
      </c>
      <c r="B57" s="14" t="s">
        <v>0</v>
      </c>
      <c r="C57" s="31">
        <f t="shared" ref="C57:AH57" si="93">SUM(C59:C60)</f>
        <v>14987.353200000001</v>
      </c>
      <c r="D57" s="31">
        <f t="shared" si="93"/>
        <v>13557.955049999999</v>
      </c>
      <c r="E57" s="31">
        <f t="shared" si="93"/>
        <v>13995.33884</v>
      </c>
      <c r="F57" s="31">
        <f t="shared" si="93"/>
        <v>13654.93986</v>
      </c>
      <c r="G57" s="31">
        <f t="shared" si="93"/>
        <v>14573.026320000001</v>
      </c>
      <c r="H57" s="31">
        <f t="shared" si="93"/>
        <v>14630.65878</v>
      </c>
      <c r="I57" s="31">
        <f t="shared" si="93"/>
        <v>15248.527169999999</v>
      </c>
      <c r="J57" s="31">
        <f t="shared" si="93"/>
        <v>15253.489120000002</v>
      </c>
      <c r="K57" s="31">
        <f t="shared" si="93"/>
        <v>14263.884759999999</v>
      </c>
      <c r="L57" s="31">
        <f t="shared" si="93"/>
        <v>14833.324980000001</v>
      </c>
      <c r="M57" s="31">
        <f t="shared" si="93"/>
        <v>14440.453590000001</v>
      </c>
      <c r="N57" s="31">
        <f t="shared" si="93"/>
        <v>15581.060159999999</v>
      </c>
      <c r="O57" s="31">
        <f t="shared" si="93"/>
        <v>15844.291520000001</v>
      </c>
      <c r="P57" s="31">
        <f t="shared" si="93"/>
        <v>13260.115239999999</v>
      </c>
      <c r="Q57" s="31">
        <f t="shared" si="93"/>
        <v>15401.80486</v>
      </c>
      <c r="R57" s="31">
        <f t="shared" si="93"/>
        <v>14791.739460000001</v>
      </c>
      <c r="S57" s="31">
        <f t="shared" si="93"/>
        <v>14377.560630000002</v>
      </c>
      <c r="T57" s="31">
        <f t="shared" si="93"/>
        <v>14433.24244</v>
      </c>
      <c r="U57" s="31">
        <f t="shared" si="93"/>
        <v>14529.686750000001</v>
      </c>
      <c r="V57" s="31">
        <f t="shared" si="93"/>
        <v>14751.171989999999</v>
      </c>
      <c r="W57" s="31">
        <f t="shared" si="93"/>
        <v>14132.474299999998</v>
      </c>
      <c r="X57" s="31">
        <f t="shared" si="93"/>
        <v>14492.65662</v>
      </c>
      <c r="Y57" s="31">
        <f t="shared" si="93"/>
        <v>14092.799570000001</v>
      </c>
      <c r="Z57" s="31">
        <f t="shared" si="93"/>
        <v>14947.36008</v>
      </c>
      <c r="AA57" s="31">
        <f t="shared" si="93"/>
        <v>14796.38279</v>
      </c>
      <c r="AB57" s="31">
        <f t="shared" si="93"/>
        <v>12924.037240000001</v>
      </c>
      <c r="AC57" s="31">
        <f t="shared" si="93"/>
        <v>15227.28004</v>
      </c>
      <c r="AD57" s="31">
        <f t="shared" si="93"/>
        <v>13725.708780000001</v>
      </c>
      <c r="AE57" s="31">
        <f t="shared" si="93"/>
        <v>14621.964110000001</v>
      </c>
      <c r="AF57" s="31">
        <f t="shared" si="93"/>
        <v>14005.225559999999</v>
      </c>
      <c r="AG57" s="31">
        <f t="shared" si="93"/>
        <v>14646.50275</v>
      </c>
      <c r="AH57" s="31">
        <f t="shared" si="93"/>
        <v>14421.55732</v>
      </c>
      <c r="AI57" s="31">
        <f t="shared" ref="AI57:BN57" si="94">SUM(AI59:AI60)</f>
        <v>12926.54061</v>
      </c>
      <c r="AJ57" s="31">
        <f t="shared" si="94"/>
        <v>14553.94613</v>
      </c>
      <c r="AK57" s="31">
        <f t="shared" si="94"/>
        <v>13715.517930000002</v>
      </c>
      <c r="AL57" s="31">
        <f t="shared" si="94"/>
        <v>13848.585080000001</v>
      </c>
      <c r="AM57" s="31">
        <f t="shared" si="94"/>
        <v>13743.63089</v>
      </c>
      <c r="AN57" s="31">
        <f t="shared" si="94"/>
        <v>12541.874680000001</v>
      </c>
      <c r="AO57" s="31">
        <f t="shared" si="94"/>
        <v>13923.936529999999</v>
      </c>
      <c r="AP57" s="31">
        <f t="shared" si="94"/>
        <v>13631.34254</v>
      </c>
      <c r="AQ57" s="31">
        <f t="shared" si="94"/>
        <v>14124.29918</v>
      </c>
      <c r="AR57" s="31">
        <f t="shared" si="94"/>
        <v>13629.621219999999</v>
      </c>
      <c r="AS57" s="31">
        <f t="shared" si="94"/>
        <v>14694.05011</v>
      </c>
      <c r="AT57" s="31">
        <f t="shared" si="94"/>
        <v>14267.858749999999</v>
      </c>
      <c r="AU57" s="31">
        <f t="shared" si="94"/>
        <v>14344.546770000001</v>
      </c>
      <c r="AV57" s="31">
        <f t="shared" si="94"/>
        <v>15343.699260000001</v>
      </c>
      <c r="AW57" s="31">
        <f t="shared" si="94"/>
        <v>14014.780540000002</v>
      </c>
      <c r="AX57" s="31">
        <f t="shared" si="94"/>
        <v>14923.96759</v>
      </c>
      <c r="AY57" s="31">
        <f t="shared" si="94"/>
        <v>15130.373600000003</v>
      </c>
      <c r="AZ57" s="31">
        <f t="shared" si="94"/>
        <v>13953.34967</v>
      </c>
      <c r="BA57" s="31">
        <f t="shared" si="94"/>
        <v>15070.29459</v>
      </c>
      <c r="BB57" s="31">
        <f t="shared" si="94"/>
        <v>14398.491959999999</v>
      </c>
      <c r="BC57" s="31">
        <f t="shared" si="94"/>
        <v>14814.418659999999</v>
      </c>
      <c r="BD57" s="31">
        <f t="shared" si="94"/>
        <v>14058.30176</v>
      </c>
      <c r="BE57" s="31">
        <f t="shared" si="94"/>
        <v>14357.59064</v>
      </c>
      <c r="BF57" s="31">
        <f t="shared" si="94"/>
        <v>14735.09656</v>
      </c>
      <c r="BG57" s="31">
        <f t="shared" si="94"/>
        <v>14059.03745</v>
      </c>
      <c r="BH57" s="31">
        <f t="shared" si="94"/>
        <v>14672.370999999999</v>
      </c>
      <c r="BI57" s="31">
        <f t="shared" si="94"/>
        <v>14645.547330000001</v>
      </c>
      <c r="BJ57" s="31">
        <f t="shared" si="94"/>
        <v>14157.5471</v>
      </c>
      <c r="BK57" s="31">
        <f t="shared" si="94"/>
        <v>15479.70732</v>
      </c>
      <c r="BL57" s="31">
        <f t="shared" si="94"/>
        <v>13657.51614</v>
      </c>
      <c r="BM57" s="31">
        <f t="shared" si="94"/>
        <v>14887.287420000001</v>
      </c>
      <c r="BN57" s="31">
        <f t="shared" si="94"/>
        <v>14244.019270000001</v>
      </c>
      <c r="BO57" s="31">
        <f t="shared" ref="BO57:CT57" si="95">SUM(BO59:BO60)</f>
        <v>14993.831860000002</v>
      </c>
      <c r="BP57" s="31">
        <f t="shared" si="95"/>
        <v>14554.121609999998</v>
      </c>
      <c r="BQ57" s="31">
        <f t="shared" si="95"/>
        <v>15175.23575</v>
      </c>
      <c r="BR57" s="31">
        <f t="shared" si="95"/>
        <v>15294.748770000002</v>
      </c>
      <c r="BS57" s="26">
        <f t="shared" si="95"/>
        <v>14546.31149</v>
      </c>
      <c r="BT57" s="26">
        <f t="shared" si="95"/>
        <v>14923.065979999999</v>
      </c>
      <c r="BU57" s="26">
        <f t="shared" si="95"/>
        <v>14388.12097</v>
      </c>
      <c r="BV57" s="26">
        <f t="shared" si="95"/>
        <v>15251.38559</v>
      </c>
      <c r="BW57" s="26">
        <f t="shared" si="95"/>
        <v>15570.957600000002</v>
      </c>
      <c r="BX57" s="26">
        <f t="shared" si="95"/>
        <v>13512.28421</v>
      </c>
      <c r="BY57" s="26">
        <f t="shared" si="95"/>
        <v>14830.855100000001</v>
      </c>
      <c r="BZ57" s="26">
        <f t="shared" si="95"/>
        <v>14878.69694</v>
      </c>
      <c r="CA57" s="26">
        <f t="shared" si="95"/>
        <v>15736.09727</v>
      </c>
      <c r="CB57" s="26">
        <f t="shared" si="95"/>
        <v>14742.432119999999</v>
      </c>
      <c r="CC57" s="26">
        <f t="shared" si="95"/>
        <v>16243.836169999999</v>
      </c>
      <c r="CD57" s="26">
        <f t="shared" si="95"/>
        <v>16082.674079999999</v>
      </c>
      <c r="CE57" s="26">
        <f t="shared" si="95"/>
        <v>15648.906579999999</v>
      </c>
      <c r="CF57" s="26">
        <f t="shared" si="95"/>
        <v>16357.305389999998</v>
      </c>
      <c r="CG57" s="26">
        <f t="shared" si="95"/>
        <v>15376.431300000002</v>
      </c>
      <c r="CH57" s="26">
        <f t="shared" si="95"/>
        <v>16326.1211</v>
      </c>
      <c r="CI57" s="26">
        <f t="shared" si="95"/>
        <v>15606.945660000001</v>
      </c>
      <c r="CJ57" s="26">
        <f t="shared" si="95"/>
        <v>14291.912060000001</v>
      </c>
      <c r="CK57" s="26">
        <f t="shared" si="95"/>
        <v>15618.949490000003</v>
      </c>
      <c r="CL57" s="26">
        <f t="shared" si="95"/>
        <v>16199.645199999999</v>
      </c>
      <c r="CM57" s="26">
        <f t="shared" si="95"/>
        <v>16729.817940000001</v>
      </c>
      <c r="CN57" s="26">
        <f t="shared" si="95"/>
        <v>14919.356629999998</v>
      </c>
      <c r="CO57" s="26">
        <f t="shared" si="95"/>
        <v>16570.761570000002</v>
      </c>
      <c r="CP57" s="26">
        <f t="shared" si="95"/>
        <v>16765.70104</v>
      </c>
      <c r="CQ57" s="26">
        <f t="shared" si="95"/>
        <v>15857.65523</v>
      </c>
      <c r="CR57" s="26">
        <f t="shared" si="95"/>
        <v>16030.33569</v>
      </c>
      <c r="CS57" s="26">
        <f t="shared" si="95"/>
        <v>16551.48487</v>
      </c>
      <c r="CT57" s="26">
        <f t="shared" si="95"/>
        <v>16491.804060000002</v>
      </c>
      <c r="CU57" s="26">
        <f t="shared" ref="CU57:DZ57" si="96">SUM(CU59:CU60)</f>
        <v>17083.696470000003</v>
      </c>
      <c r="CV57" s="26">
        <f t="shared" si="96"/>
        <v>14993.75189</v>
      </c>
      <c r="CW57" s="26">
        <f t="shared" si="96"/>
        <v>16481.219570000001</v>
      </c>
      <c r="CX57" s="26">
        <f t="shared" si="96"/>
        <v>15659.192290000001</v>
      </c>
      <c r="CY57" s="26">
        <f t="shared" si="96"/>
        <v>15797.124040000002</v>
      </c>
      <c r="CZ57" s="26">
        <f t="shared" si="96"/>
        <v>16227.794819999999</v>
      </c>
      <c r="DA57" s="26">
        <f t="shared" si="96"/>
        <v>16810.975719999999</v>
      </c>
      <c r="DB57" s="26">
        <f t="shared" si="96"/>
        <v>16828.168610000001</v>
      </c>
      <c r="DC57" s="26">
        <f t="shared" si="96"/>
        <v>16280.452880000001</v>
      </c>
      <c r="DD57" s="26">
        <f t="shared" si="96"/>
        <v>16834.536310000003</v>
      </c>
      <c r="DE57" s="26">
        <f t="shared" si="96"/>
        <v>16224.052570000003</v>
      </c>
      <c r="DF57" s="26">
        <f t="shared" si="96"/>
        <v>16506.622199999998</v>
      </c>
      <c r="DG57" s="26">
        <f t="shared" si="96"/>
        <v>15938.997419999998</v>
      </c>
      <c r="DH57" s="26">
        <f t="shared" si="96"/>
        <v>14675.377519999998</v>
      </c>
      <c r="DI57" s="26">
        <f t="shared" si="96"/>
        <v>16283.365949999999</v>
      </c>
      <c r="DJ57" s="26">
        <f t="shared" si="96"/>
        <v>16297.21169</v>
      </c>
      <c r="DK57" s="26">
        <f t="shared" si="96"/>
        <v>16260.862100000002</v>
      </c>
      <c r="DL57" s="26">
        <f t="shared" si="96"/>
        <v>15679.639499999999</v>
      </c>
      <c r="DM57" s="26">
        <f t="shared" si="96"/>
        <v>16825.724910000001</v>
      </c>
      <c r="DN57" s="26">
        <f t="shared" si="96"/>
        <v>16929.537179999999</v>
      </c>
      <c r="DO57" s="26">
        <f t="shared" si="96"/>
        <v>16620.522960000002</v>
      </c>
      <c r="DP57" s="26">
        <f t="shared" si="96"/>
        <v>16681.171890000005</v>
      </c>
      <c r="DQ57" s="26">
        <f t="shared" si="96"/>
        <v>15798.482539999997</v>
      </c>
      <c r="DR57" s="26">
        <f t="shared" si="96"/>
        <v>16072.450960000002</v>
      </c>
      <c r="DS57" s="26">
        <f t="shared" si="96"/>
        <v>16078.632729999998</v>
      </c>
      <c r="DT57" s="26">
        <f t="shared" si="96"/>
        <v>14580.181349999999</v>
      </c>
      <c r="DU57" s="26">
        <f t="shared" si="96"/>
        <v>16035.246439999997</v>
      </c>
      <c r="DV57" s="26">
        <f t="shared" si="96"/>
        <v>14995.920280000002</v>
      </c>
      <c r="DW57" s="26">
        <f t="shared" si="96"/>
        <v>15908.18073</v>
      </c>
      <c r="DX57" s="26">
        <f t="shared" si="96"/>
        <v>16223.888549999998</v>
      </c>
      <c r="DY57" s="26">
        <f t="shared" si="96"/>
        <v>16585.970070000003</v>
      </c>
      <c r="DZ57" s="26">
        <f t="shared" si="96"/>
        <v>16255.78112</v>
      </c>
      <c r="EA57" s="26">
        <f t="shared" ref="EA57:FF57" si="97">SUM(EA59:EA60)</f>
        <v>15870.84424</v>
      </c>
      <c r="EB57" s="26">
        <f t="shared" si="97"/>
        <v>16587.466240000002</v>
      </c>
      <c r="EC57" s="26">
        <f t="shared" si="97"/>
        <v>15704.586359999999</v>
      </c>
      <c r="ED57" s="26">
        <f t="shared" si="97"/>
        <v>16151.164249999998</v>
      </c>
      <c r="EE57" s="26">
        <f t="shared" si="97"/>
        <v>15592.455270000002</v>
      </c>
      <c r="EF57" s="26">
        <f t="shared" si="97"/>
        <v>14610.140740000001</v>
      </c>
      <c r="EG57" s="26">
        <f t="shared" si="97"/>
        <v>15562.543500000002</v>
      </c>
      <c r="EH57" s="26">
        <f t="shared" si="97"/>
        <v>15219.30141</v>
      </c>
      <c r="EI57" s="26">
        <f t="shared" si="97"/>
        <v>15745.240190000004</v>
      </c>
      <c r="EJ57" s="26">
        <f t="shared" si="97"/>
        <v>15416.165230000001</v>
      </c>
      <c r="EK57" s="26">
        <f t="shared" si="97"/>
        <v>16257.952580000001</v>
      </c>
      <c r="EL57" s="26">
        <f t="shared" si="97"/>
        <v>16153.3701</v>
      </c>
      <c r="EM57" s="26">
        <f t="shared" si="97"/>
        <v>15388.493860000002</v>
      </c>
      <c r="EN57" s="26">
        <f t="shared" si="97"/>
        <v>15862.279030000002</v>
      </c>
      <c r="EO57" s="26">
        <f t="shared" si="97"/>
        <v>15283.71009</v>
      </c>
      <c r="EP57" s="26">
        <f t="shared" si="97"/>
        <v>15643.574720000001</v>
      </c>
      <c r="EQ57" s="26">
        <f t="shared" si="97"/>
        <v>16119.50376</v>
      </c>
      <c r="ER57" s="26">
        <f t="shared" si="97"/>
        <v>14496.960649999997</v>
      </c>
      <c r="ES57" s="26">
        <f t="shared" si="97"/>
        <v>16513.863409999998</v>
      </c>
      <c r="ET57" s="26">
        <f t="shared" si="97"/>
        <v>15538.277329999997</v>
      </c>
      <c r="EU57" s="26">
        <f t="shared" si="97"/>
        <v>16168.332469999999</v>
      </c>
      <c r="EV57" s="26">
        <f t="shared" si="97"/>
        <v>15973.226860000002</v>
      </c>
      <c r="EW57" s="26">
        <f t="shared" si="97"/>
        <v>16747.142690000001</v>
      </c>
      <c r="EX57" s="26">
        <f t="shared" si="97"/>
        <v>17022.415200000003</v>
      </c>
      <c r="EY57" s="26">
        <f t="shared" si="97"/>
        <v>16656.464029999999</v>
      </c>
      <c r="EZ57" s="26">
        <f t="shared" si="97"/>
        <v>14706.44037</v>
      </c>
      <c r="FA57" s="26">
        <f t="shared" si="97"/>
        <v>16352.361629999999</v>
      </c>
      <c r="FB57" s="26">
        <f t="shared" si="97"/>
        <v>16597.487560000001</v>
      </c>
      <c r="FC57" s="26">
        <f t="shared" si="97"/>
        <v>16701.816719999999</v>
      </c>
      <c r="FD57" s="26">
        <f t="shared" si="97"/>
        <v>14950.55862</v>
      </c>
      <c r="FE57" s="26">
        <f t="shared" si="97"/>
        <v>16737.82561</v>
      </c>
      <c r="FF57" s="26">
        <f t="shared" si="97"/>
        <v>3758.62979</v>
      </c>
      <c r="FG57" s="26">
        <f t="shared" ref="FG57:FT57" si="98">SUM(FG59:FG60)</f>
        <v>12836.902529999999</v>
      </c>
      <c r="FH57" s="26">
        <f t="shared" si="98"/>
        <v>14042.38069</v>
      </c>
      <c r="FI57" s="26">
        <f t="shared" si="98"/>
        <v>15644.097790000002</v>
      </c>
      <c r="FJ57" s="26">
        <f t="shared" si="98"/>
        <v>16217.196800000002</v>
      </c>
      <c r="FK57" s="26">
        <f t="shared" si="98"/>
        <v>15299.358960000001</v>
      </c>
      <c r="FL57" s="26">
        <f t="shared" si="98"/>
        <v>15623.679059999999</v>
      </c>
      <c r="FM57" s="26">
        <f t="shared" si="98"/>
        <v>14675.06594</v>
      </c>
      <c r="FN57" s="26">
        <f t="shared" si="98"/>
        <v>15798.528920000001</v>
      </c>
      <c r="FO57" s="26">
        <f t="shared" si="98"/>
        <v>15524.07763</v>
      </c>
      <c r="FP57" s="26">
        <f t="shared" si="98"/>
        <v>13484.86161</v>
      </c>
      <c r="FQ57" s="26">
        <f t="shared" si="98"/>
        <v>15258.683349999999</v>
      </c>
      <c r="FR57" s="26">
        <f t="shared" si="98"/>
        <v>14513.22437</v>
      </c>
      <c r="FS57" s="26">
        <f t="shared" si="98"/>
        <v>15282.679399999999</v>
      </c>
      <c r="FT57" s="26">
        <f t="shared" si="98"/>
        <v>13941.82173</v>
      </c>
      <c r="FU57" s="26">
        <f t="shared" ref="FU57:FV57" si="99">SUM(FU59:FU60)</f>
        <v>14848.274140000001</v>
      </c>
      <c r="FV57" s="26">
        <f t="shared" si="99"/>
        <v>14510.689689999999</v>
      </c>
      <c r="FW57" s="26">
        <f t="shared" ref="FW57:FX57" si="100">SUM(FW59:FW60)</f>
        <v>14606.28283</v>
      </c>
      <c r="FX57" s="26">
        <f t="shared" si="100"/>
        <v>14277.12617</v>
      </c>
      <c r="FY57" s="26">
        <f t="shared" ref="FY57:GB57" si="101">SUM(FY59:FY60)</f>
        <v>13896.119739999998</v>
      </c>
      <c r="FZ57" s="26">
        <f t="shared" si="101"/>
        <v>4841.7670900000003</v>
      </c>
      <c r="GA57" s="26">
        <f t="shared" si="101"/>
        <v>15061.945789999998</v>
      </c>
      <c r="GB57" s="26">
        <f t="shared" si="101"/>
        <v>13433.16109</v>
      </c>
      <c r="GC57" s="143">
        <f t="shared" si="58"/>
        <v>2054551.99288</v>
      </c>
      <c r="GD57" s="113">
        <v>2054551.9928799996</v>
      </c>
      <c r="GE57" s="198">
        <f t="shared" si="52"/>
        <v>0</v>
      </c>
      <c r="GF57" s="113"/>
      <c r="GG57" s="113"/>
      <c r="GH57" s="113"/>
    </row>
    <row r="58" spans="1:190" x14ac:dyDescent="0.2">
      <c r="A58" s="16" t="s">
        <v>17</v>
      </c>
      <c r="B58" s="17" t="s">
        <v>17</v>
      </c>
      <c r="C58" s="32">
        <f>+C57/31</f>
        <v>483.46300645161296</v>
      </c>
      <c r="D58" s="32">
        <f>+D57/28</f>
        <v>484.2126803571428</v>
      </c>
      <c r="E58" s="32">
        <f>+E57/31</f>
        <v>451.46254322580648</v>
      </c>
      <c r="F58" s="32">
        <f>+F57/30</f>
        <v>455.16466200000002</v>
      </c>
      <c r="G58" s="32">
        <f>+G57/31</f>
        <v>470.0976232258065</v>
      </c>
      <c r="H58" s="32">
        <f>+H57/30</f>
        <v>487.688626</v>
      </c>
      <c r="I58" s="32">
        <f>+I57/31</f>
        <v>491.88797322580643</v>
      </c>
      <c r="J58" s="32">
        <f>+J57/31</f>
        <v>492.04803612903231</v>
      </c>
      <c r="K58" s="32">
        <f>+K57/30</f>
        <v>475.46282533333329</v>
      </c>
      <c r="L58" s="32">
        <f>+L57/31</f>
        <v>478.49435419354842</v>
      </c>
      <c r="M58" s="32">
        <f>+M57/30</f>
        <v>481.34845300000001</v>
      </c>
      <c r="N58" s="32">
        <f>+N57/31</f>
        <v>502.61484387096772</v>
      </c>
      <c r="O58" s="32">
        <f>+O57/31</f>
        <v>511.10617806451614</v>
      </c>
      <c r="P58" s="32">
        <f>+P57/29</f>
        <v>457.24535310344822</v>
      </c>
      <c r="Q58" s="32">
        <f>+Q57/31</f>
        <v>496.83241483870967</v>
      </c>
      <c r="R58" s="32">
        <f>+R57/30</f>
        <v>493.05798200000004</v>
      </c>
      <c r="S58" s="32">
        <f>+S57/31</f>
        <v>463.79227838709681</v>
      </c>
      <c r="T58" s="32">
        <f>+T57/30</f>
        <v>481.10808133333336</v>
      </c>
      <c r="U58" s="32">
        <f>+U57/31</f>
        <v>468.69957258064517</v>
      </c>
      <c r="V58" s="32">
        <f>+V57/31</f>
        <v>475.84425774193545</v>
      </c>
      <c r="W58" s="32">
        <f>+W57/30</f>
        <v>471.08247666666659</v>
      </c>
      <c r="X58" s="32">
        <f>+X57/31</f>
        <v>467.5050522580645</v>
      </c>
      <c r="Y58" s="32">
        <f>+Y57/31</f>
        <v>454.60643774193551</v>
      </c>
      <c r="Z58" s="32">
        <f>+Z57/31</f>
        <v>482.17290580645164</v>
      </c>
      <c r="AA58" s="32">
        <f>+AA57/31</f>
        <v>477.3026706451613</v>
      </c>
      <c r="AB58" s="32">
        <f>+AB57/28</f>
        <v>461.57275857142861</v>
      </c>
      <c r="AC58" s="32">
        <f>+AC57/31</f>
        <v>491.20258193548386</v>
      </c>
      <c r="AD58" s="32">
        <f>+AD57/30</f>
        <v>457.52362600000004</v>
      </c>
      <c r="AE58" s="32">
        <f>+AE57/31</f>
        <v>471.67626161290326</v>
      </c>
      <c r="AF58" s="32">
        <f>+AF57/30</f>
        <v>466.84085199999998</v>
      </c>
      <c r="AG58" s="32">
        <f>+AG57/31</f>
        <v>472.46783064516126</v>
      </c>
      <c r="AH58" s="32">
        <f>+AH57/31</f>
        <v>465.21152645161288</v>
      </c>
      <c r="AI58" s="32">
        <f>+AI57/30</f>
        <v>430.88468699999999</v>
      </c>
      <c r="AJ58" s="32">
        <f>+AJ57/31</f>
        <v>469.48213322580648</v>
      </c>
      <c r="AK58" s="32">
        <f>+AK57/30</f>
        <v>457.18393100000009</v>
      </c>
      <c r="AL58" s="32">
        <f>+AL57/31</f>
        <v>446.72855096774197</v>
      </c>
      <c r="AM58" s="32">
        <f>+AM57/31</f>
        <v>443.34293193548388</v>
      </c>
      <c r="AN58" s="32">
        <f>+AN57/28</f>
        <v>447.92409571428573</v>
      </c>
      <c r="AO58" s="32">
        <f>+AO57/31</f>
        <v>449.15924290322579</v>
      </c>
      <c r="AP58" s="32">
        <f>+AP57/30</f>
        <v>454.37808466666667</v>
      </c>
      <c r="AQ58" s="32">
        <f>+AQ57/31</f>
        <v>455.62255419354841</v>
      </c>
      <c r="AR58" s="32">
        <f>+AR57/30</f>
        <v>454.3207073333333</v>
      </c>
      <c r="AS58" s="32">
        <f>+AS57/31</f>
        <v>474.0016164516129</v>
      </c>
      <c r="AT58" s="32">
        <f>+AT57/31</f>
        <v>460.2535080645161</v>
      </c>
      <c r="AU58" s="32">
        <f>+AU57/30</f>
        <v>478.15155900000002</v>
      </c>
      <c r="AV58" s="32">
        <f>+AV57/31</f>
        <v>494.9580406451613</v>
      </c>
      <c r="AW58" s="32">
        <f>+AW57/30</f>
        <v>467.1593513333334</v>
      </c>
      <c r="AX58" s="32">
        <f>+AX57/31</f>
        <v>481.4183093548387</v>
      </c>
      <c r="AY58" s="32">
        <f>+AY57/31</f>
        <v>488.07656774193555</v>
      </c>
      <c r="AZ58" s="32">
        <f>+AZ57/28</f>
        <v>498.33391678571428</v>
      </c>
      <c r="BA58" s="32">
        <f>+BA57/31</f>
        <v>486.13853516129029</v>
      </c>
      <c r="BB58" s="32">
        <f>+BB57/30</f>
        <v>479.94973199999998</v>
      </c>
      <c r="BC58" s="32">
        <f>+BC57/31</f>
        <v>477.8844729032258</v>
      </c>
      <c r="BD58" s="32">
        <f>+BD57/30</f>
        <v>468.6100586666667</v>
      </c>
      <c r="BE58" s="32">
        <f>+BE57/31</f>
        <v>463.14808516129034</v>
      </c>
      <c r="BF58" s="32">
        <f>+BF57/31</f>
        <v>475.32569548387096</v>
      </c>
      <c r="BG58" s="32">
        <f>+BG57/30</f>
        <v>468.63458166666663</v>
      </c>
      <c r="BH58" s="32">
        <f>+BH57/31</f>
        <v>473.30229032258063</v>
      </c>
      <c r="BI58" s="32">
        <f>+BI57/30</f>
        <v>488.18491100000006</v>
      </c>
      <c r="BJ58" s="32">
        <f>+BJ57/31</f>
        <v>456.69506774193547</v>
      </c>
      <c r="BK58" s="32">
        <f>+BK57/31</f>
        <v>499.34539741935481</v>
      </c>
      <c r="BL58" s="32">
        <f>+BL57/29</f>
        <v>470.94883241379307</v>
      </c>
      <c r="BM58" s="32">
        <f>+BM57/31</f>
        <v>480.23507806451613</v>
      </c>
      <c r="BN58" s="32">
        <f>+BN57/30</f>
        <v>474.80064233333337</v>
      </c>
      <c r="BO58" s="32">
        <f>+BO57/31</f>
        <v>483.67199548387106</v>
      </c>
      <c r="BP58" s="32">
        <f>+BP57/30</f>
        <v>485.13738699999993</v>
      </c>
      <c r="BQ58" s="32">
        <f>+BQ57/31</f>
        <v>489.52373387096776</v>
      </c>
      <c r="BR58" s="32">
        <f>+BR57/31</f>
        <v>493.37899258064522</v>
      </c>
      <c r="BS58" s="32">
        <f>+BS57/30</f>
        <v>484.87704966666666</v>
      </c>
      <c r="BT58" s="32">
        <f>+BT57/31</f>
        <v>481.38922516129031</v>
      </c>
      <c r="BU58" s="32">
        <f>+BU57/30</f>
        <v>479.60403233333335</v>
      </c>
      <c r="BV58" s="32">
        <f>+BV57/31</f>
        <v>491.98018032258062</v>
      </c>
      <c r="BW58" s="32">
        <f>+BW57/31</f>
        <v>502.28895483870974</v>
      </c>
      <c r="BX58" s="32">
        <f>+BX57/28</f>
        <v>482.58157892857145</v>
      </c>
      <c r="BY58" s="32">
        <f>+BY57/31</f>
        <v>478.4146806451613</v>
      </c>
      <c r="BZ58" s="32">
        <f>+BZ57/30</f>
        <v>495.95656466666668</v>
      </c>
      <c r="CA58" s="32">
        <f>+CA57/31</f>
        <v>507.61604096774192</v>
      </c>
      <c r="CB58" s="32">
        <f>+CB57/30</f>
        <v>491.41440399999999</v>
      </c>
      <c r="CC58" s="32">
        <f>+CC57/31</f>
        <v>523.99471516129029</v>
      </c>
      <c r="CD58" s="32">
        <f>+CD57/31</f>
        <v>518.79593806451612</v>
      </c>
      <c r="CE58" s="32">
        <f>+CE57/30</f>
        <v>521.63021933333334</v>
      </c>
      <c r="CF58" s="32">
        <f>+CF57/31</f>
        <v>527.65501258064512</v>
      </c>
      <c r="CG58" s="32">
        <f>+CG57/30</f>
        <v>512.54771000000005</v>
      </c>
      <c r="CH58" s="32">
        <f>+CH57/31</f>
        <v>526.64906774193548</v>
      </c>
      <c r="CI58" s="32">
        <f>+CI57/31</f>
        <v>503.44986000000006</v>
      </c>
      <c r="CJ58" s="32">
        <f>+CJ57/28</f>
        <v>510.42543071428571</v>
      </c>
      <c r="CK58" s="32">
        <f>+CK57/31</f>
        <v>503.83708032258073</v>
      </c>
      <c r="CL58" s="32">
        <f>+CL57/30</f>
        <v>539.98817333333329</v>
      </c>
      <c r="CM58" s="32">
        <f>+CM57/31</f>
        <v>539.67154645161293</v>
      </c>
      <c r="CN58" s="32">
        <f>+CN57/30</f>
        <v>497.31188766666662</v>
      </c>
      <c r="CO58" s="32">
        <f>+CO57/31</f>
        <v>534.54069580645171</v>
      </c>
      <c r="CP58" s="32">
        <f>+CP57/31</f>
        <v>540.82906580645158</v>
      </c>
      <c r="CQ58" s="32">
        <f>+CQ57/30</f>
        <v>528.58850766666671</v>
      </c>
      <c r="CR58" s="32">
        <f>+CR57/31</f>
        <v>517.10760290322582</v>
      </c>
      <c r="CS58" s="32">
        <f>+CS57/30</f>
        <v>551.71616233333339</v>
      </c>
      <c r="CT58" s="32">
        <f>+CT57/31</f>
        <v>531.99367935483883</v>
      </c>
      <c r="CU58" s="32">
        <f>+CU57/31</f>
        <v>551.08698290322593</v>
      </c>
      <c r="CV58" s="32">
        <f>+CV57/28</f>
        <v>535.49113892857144</v>
      </c>
      <c r="CW58" s="32">
        <f>+CW57/31</f>
        <v>531.65224419354843</v>
      </c>
      <c r="CX58" s="32">
        <f>+CX57/30</f>
        <v>521.97307633333332</v>
      </c>
      <c r="CY58" s="32">
        <f>+CY57/31</f>
        <v>509.58464645161297</v>
      </c>
      <c r="CZ58" s="32">
        <f>+CZ57/30</f>
        <v>540.92649399999993</v>
      </c>
      <c r="DA58" s="32">
        <f>+DA57/31</f>
        <v>542.28953935483867</v>
      </c>
      <c r="DB58" s="32">
        <f>+DB57/31</f>
        <v>542.84414870967748</v>
      </c>
      <c r="DC58" s="32">
        <f>+DC57/30</f>
        <v>542.68176266666671</v>
      </c>
      <c r="DD58" s="32">
        <f>+DD57/31</f>
        <v>543.04955838709691</v>
      </c>
      <c r="DE58" s="32">
        <f>+DE57/30</f>
        <v>540.80175233333341</v>
      </c>
      <c r="DF58" s="32">
        <f>+DF57/31</f>
        <v>532.47168387096769</v>
      </c>
      <c r="DG58" s="32">
        <f>+DG57/31</f>
        <v>514.16120709677409</v>
      </c>
      <c r="DH58" s="32">
        <f>+DH57/29</f>
        <v>506.04750068965512</v>
      </c>
      <c r="DI58" s="32">
        <f>+DI57/31</f>
        <v>525.26986935483865</v>
      </c>
      <c r="DJ58" s="32">
        <f>+DJ57/30</f>
        <v>543.24038966666672</v>
      </c>
      <c r="DK58" s="32">
        <f>+DK57/31</f>
        <v>524.54393870967749</v>
      </c>
      <c r="DL58" s="32">
        <f>+DL57/30</f>
        <v>522.65464999999995</v>
      </c>
      <c r="DM58" s="32">
        <f>+DM57/31</f>
        <v>542.76531967741937</v>
      </c>
      <c r="DN58" s="32">
        <f>+DN57/31</f>
        <v>546.11410258064518</v>
      </c>
      <c r="DO58" s="32">
        <f>+DO57/30</f>
        <v>554.0174320000001</v>
      </c>
      <c r="DP58" s="32">
        <f>+DP57/31</f>
        <v>538.10231903225826</v>
      </c>
      <c r="DQ58" s="32">
        <f>+DQ57/30</f>
        <v>526.61608466666655</v>
      </c>
      <c r="DR58" s="32">
        <f>+DR57/31</f>
        <v>518.46616000000006</v>
      </c>
      <c r="DS58" s="32">
        <f>+DS57/31</f>
        <v>518.66557193548374</v>
      </c>
      <c r="DT58" s="32">
        <f>+DT57/28</f>
        <v>520.72076249999998</v>
      </c>
      <c r="DU58" s="32">
        <f>+DU57/31</f>
        <v>517.26601419354824</v>
      </c>
      <c r="DV58" s="32">
        <f>+DV57/30</f>
        <v>499.8640093333334</v>
      </c>
      <c r="DW58" s="32">
        <f>+DW57/31</f>
        <v>513.16712032258067</v>
      </c>
      <c r="DX58" s="32">
        <f>+DX57/30</f>
        <v>540.7962849999999</v>
      </c>
      <c r="DY58" s="32">
        <f>+DY57/31</f>
        <v>535.0312925806453</v>
      </c>
      <c r="DZ58" s="32">
        <f>+DZ57/31</f>
        <v>524.38003612903219</v>
      </c>
      <c r="EA58" s="32">
        <f>+EA57/30</f>
        <v>529.02814133333334</v>
      </c>
      <c r="EB58" s="32">
        <f>+EB57/31</f>
        <v>535.07955612903231</v>
      </c>
      <c r="EC58" s="32">
        <f>+EC57/30</f>
        <v>523.48621200000002</v>
      </c>
      <c r="ED58" s="32">
        <f>+ED57/31</f>
        <v>521.00529838709667</v>
      </c>
      <c r="EE58" s="32">
        <f>+EE57/31</f>
        <v>502.98242806451623</v>
      </c>
      <c r="EF58" s="32">
        <f>+EF57/28</f>
        <v>521.79074071428579</v>
      </c>
      <c r="EG58" s="32">
        <f>+EG57/31</f>
        <v>502.01753225806459</v>
      </c>
      <c r="EH58" s="32">
        <f>+EH57/30</f>
        <v>507.310047</v>
      </c>
      <c r="EI58" s="32">
        <f>+EI57/31</f>
        <v>507.91097387096789</v>
      </c>
      <c r="EJ58" s="32">
        <f>+EJ57/30</f>
        <v>513.87217433333331</v>
      </c>
      <c r="EK58" s="32">
        <f>+EK57/31</f>
        <v>524.45008322580645</v>
      </c>
      <c r="EL58" s="32">
        <f>+EL57/31</f>
        <v>521.07645483870965</v>
      </c>
      <c r="EM58" s="32">
        <f>+EM57/30</f>
        <v>512.94979533333344</v>
      </c>
      <c r="EN58" s="32">
        <f>+EN57/31</f>
        <v>511.68642032258072</v>
      </c>
      <c r="EO58" s="32">
        <f>+EO57/30</f>
        <v>509.45700300000004</v>
      </c>
      <c r="EP58" s="32">
        <f>+EP57/31</f>
        <v>504.63144258064517</v>
      </c>
      <c r="EQ58" s="32">
        <f>+EQ57/31</f>
        <v>519.98399225806452</v>
      </c>
      <c r="ER58" s="32">
        <f>+ER57/28</f>
        <v>517.74859464285703</v>
      </c>
      <c r="ES58" s="32">
        <f>+ES57/31</f>
        <v>532.70527129032257</v>
      </c>
      <c r="ET58" s="32">
        <f>+ET57/30</f>
        <v>517.94257766666658</v>
      </c>
      <c r="EU58" s="32">
        <f>+EU57/31</f>
        <v>521.55911193548388</v>
      </c>
      <c r="EV58" s="32">
        <f>+EV57/30</f>
        <v>532.4408953333334</v>
      </c>
      <c r="EW58" s="32">
        <f>+EW57/31</f>
        <v>540.23040935483868</v>
      </c>
      <c r="EX58" s="32">
        <f>+EX57/31</f>
        <v>549.11016774193558</v>
      </c>
      <c r="EY58" s="32">
        <f>+EY57/30</f>
        <v>555.21546766666665</v>
      </c>
      <c r="EZ58" s="32">
        <f>+EZ57/31</f>
        <v>474.4013022580645</v>
      </c>
      <c r="FA58" s="32">
        <f>+FA57/30</f>
        <v>545.07872099999997</v>
      </c>
      <c r="FB58" s="32">
        <f>+FB57/31</f>
        <v>535.40282451612904</v>
      </c>
      <c r="FC58" s="32">
        <f>+FC57/31</f>
        <v>538.76828129032253</v>
      </c>
      <c r="FD58" s="32">
        <f>+FD57/29</f>
        <v>515.53650413793105</v>
      </c>
      <c r="FE58" s="32">
        <f>+FE57/31</f>
        <v>539.92985838709671</v>
      </c>
      <c r="FF58" s="32">
        <f>+FF57/30</f>
        <v>125.28765966666667</v>
      </c>
      <c r="FG58" s="32">
        <f>+FG57/31</f>
        <v>414.09362999999996</v>
      </c>
      <c r="FH58" s="32">
        <f>+FH57/30</f>
        <v>468.07935633333335</v>
      </c>
      <c r="FI58" s="32">
        <f>+FI57/31</f>
        <v>504.64831580645165</v>
      </c>
      <c r="FJ58" s="32">
        <f>+FJ57/31</f>
        <v>523.13538064516138</v>
      </c>
      <c r="FK58" s="32">
        <f>+FK57/30</f>
        <v>509.97863200000006</v>
      </c>
      <c r="FL58" s="32">
        <f>+FL57/31</f>
        <v>503.98964709677415</v>
      </c>
      <c r="FM58" s="32">
        <f>+FM57/30</f>
        <v>489.16886466666671</v>
      </c>
      <c r="FN58" s="32">
        <f>+FN57/31</f>
        <v>509.62996516129033</v>
      </c>
      <c r="FO58" s="32">
        <f>+FO57/31</f>
        <v>500.77669774193549</v>
      </c>
      <c r="FP58" s="32">
        <f>+FP57/28</f>
        <v>481.60220035714286</v>
      </c>
      <c r="FQ58" s="32">
        <f>+FQ57/31</f>
        <v>492.21559193548387</v>
      </c>
      <c r="FR58" s="32">
        <f>+FR57/30</f>
        <v>483.77414566666664</v>
      </c>
      <c r="FS58" s="32">
        <f>+FS57/31</f>
        <v>492.98965806451611</v>
      </c>
      <c r="FT58" s="32">
        <f>+FT57/30</f>
        <v>464.72739100000001</v>
      </c>
      <c r="FU58" s="32">
        <f>+FU57/31</f>
        <v>478.97658516129036</v>
      </c>
      <c r="FV58" s="32">
        <f>+FV57/31</f>
        <v>468.08676419354839</v>
      </c>
      <c r="FW58" s="32">
        <f>+FW57/30</f>
        <v>486.87609433333336</v>
      </c>
      <c r="FX58" s="32">
        <f>+FX57/31</f>
        <v>460.55245709677416</v>
      </c>
      <c r="FY58" s="32">
        <f>+FY57/30</f>
        <v>463.20399133333325</v>
      </c>
      <c r="FZ58" s="32">
        <f>+FZ57/31</f>
        <v>156.18603516129033</v>
      </c>
      <c r="GA58" s="32">
        <f>+GA57/31</f>
        <v>485.869219032258</v>
      </c>
      <c r="GB58" s="32">
        <f>+GB57/28</f>
        <v>479.75575321428568</v>
      </c>
      <c r="GC58" s="143"/>
      <c r="GD58" s="113"/>
      <c r="GE58" s="198">
        <f t="shared" si="52"/>
        <v>0</v>
      </c>
      <c r="GF58" s="113"/>
      <c r="GG58" s="113"/>
      <c r="GH58" s="113"/>
    </row>
    <row r="59" spans="1:190" x14ac:dyDescent="0.2">
      <c r="A59" s="16" t="s">
        <v>9</v>
      </c>
      <c r="B59" s="19" t="s">
        <v>9</v>
      </c>
      <c r="C59" s="33">
        <v>10090.25308</v>
      </c>
      <c r="D59" s="33">
        <v>9098.9693699999989</v>
      </c>
      <c r="E59" s="33">
        <v>9115.5143800000005</v>
      </c>
      <c r="F59" s="33">
        <v>9273.5151900000001</v>
      </c>
      <c r="G59" s="33">
        <v>9925.0288299999993</v>
      </c>
      <c r="H59" s="33">
        <v>10291.42382</v>
      </c>
      <c r="I59" s="33">
        <v>10971.53717</v>
      </c>
      <c r="J59" s="33">
        <v>10813.676130000002</v>
      </c>
      <c r="K59" s="33">
        <v>10063.926509999999</v>
      </c>
      <c r="L59" s="33">
        <v>10329.502930000001</v>
      </c>
      <c r="M59" s="33">
        <v>10042.104710000001</v>
      </c>
      <c r="N59" s="33">
        <v>11103.07519</v>
      </c>
      <c r="O59" s="33">
        <v>10871.8806</v>
      </c>
      <c r="P59" s="33">
        <v>9330.15726</v>
      </c>
      <c r="Q59" s="33">
        <v>10351.88083</v>
      </c>
      <c r="R59" s="33">
        <v>10652.56367</v>
      </c>
      <c r="S59" s="33">
        <v>10095.848310000001</v>
      </c>
      <c r="T59" s="33">
        <v>10437.32129</v>
      </c>
      <c r="U59" s="33">
        <v>10701.16159</v>
      </c>
      <c r="V59" s="33">
        <v>10971.66389</v>
      </c>
      <c r="W59" s="33">
        <v>10472.202539999998</v>
      </c>
      <c r="X59" s="33">
        <v>10926.83742</v>
      </c>
      <c r="Y59" s="33">
        <v>10544.575480000001</v>
      </c>
      <c r="Z59" s="33">
        <v>11186.012070000001</v>
      </c>
      <c r="AA59" s="33">
        <v>11059.28153</v>
      </c>
      <c r="AB59" s="33">
        <v>10002.233410000001</v>
      </c>
      <c r="AC59" s="33">
        <v>11081.09109</v>
      </c>
      <c r="AD59" s="33">
        <v>10242.54501</v>
      </c>
      <c r="AE59" s="33">
        <v>11034.91819</v>
      </c>
      <c r="AF59" s="33">
        <v>10781.692429999999</v>
      </c>
      <c r="AG59" s="33">
        <v>11031.209650000001</v>
      </c>
      <c r="AH59" s="33">
        <v>11037.649160000001</v>
      </c>
      <c r="AI59" s="33">
        <v>9916.9070700000011</v>
      </c>
      <c r="AJ59" s="33">
        <v>10983.51755</v>
      </c>
      <c r="AK59" s="33">
        <v>10511.28</v>
      </c>
      <c r="AL59" s="33">
        <v>10614.60606</v>
      </c>
      <c r="AM59" s="33">
        <v>10544.240460000001</v>
      </c>
      <c r="AN59" s="33">
        <v>9428.9269899999999</v>
      </c>
      <c r="AO59" s="33">
        <v>10811.26053</v>
      </c>
      <c r="AP59" s="33">
        <v>10269.35585</v>
      </c>
      <c r="AQ59" s="33">
        <v>10565.950989999999</v>
      </c>
      <c r="AR59" s="33">
        <v>10326.949119999999</v>
      </c>
      <c r="AS59" s="33">
        <v>11017.513000000001</v>
      </c>
      <c r="AT59" s="33">
        <v>10862.027</v>
      </c>
      <c r="AU59" s="33">
        <v>10883.635630000001</v>
      </c>
      <c r="AV59" s="33">
        <v>11202.40604</v>
      </c>
      <c r="AW59" s="33">
        <v>10782.715390000001</v>
      </c>
      <c r="AX59" s="33">
        <v>10962.642</v>
      </c>
      <c r="AY59" s="33">
        <v>11371.516210000002</v>
      </c>
      <c r="AZ59" s="33">
        <v>10408.457</v>
      </c>
      <c r="BA59" s="33">
        <v>10983.71595</v>
      </c>
      <c r="BB59" s="33">
        <v>10453.54189</v>
      </c>
      <c r="BC59" s="33">
        <v>10770.84533</v>
      </c>
      <c r="BD59" s="33">
        <v>10162.433070000001</v>
      </c>
      <c r="BE59" s="33">
        <v>10374.93219</v>
      </c>
      <c r="BF59" s="33">
        <v>10666.61872</v>
      </c>
      <c r="BG59" s="33">
        <v>10113.349630000001</v>
      </c>
      <c r="BH59" s="33">
        <v>10209.76036</v>
      </c>
      <c r="BI59" s="33">
        <v>9927.7918800000007</v>
      </c>
      <c r="BJ59" s="33">
        <v>10543.892</v>
      </c>
      <c r="BK59" s="33">
        <v>11181.631429999999</v>
      </c>
      <c r="BL59" s="33">
        <v>9782.5916799999995</v>
      </c>
      <c r="BM59" s="33">
        <v>10736.52281</v>
      </c>
      <c r="BN59" s="33">
        <v>10347.412319999999</v>
      </c>
      <c r="BO59" s="33">
        <v>10885.647010000001</v>
      </c>
      <c r="BP59" s="33">
        <v>10668.276</v>
      </c>
      <c r="BQ59" s="33">
        <v>11159.96826</v>
      </c>
      <c r="BR59" s="33">
        <v>11282.925720000001</v>
      </c>
      <c r="BS59" s="25">
        <v>10506.82769</v>
      </c>
      <c r="BT59" s="25">
        <v>10785.312169999999</v>
      </c>
      <c r="BU59" s="25">
        <v>10378.002779999999</v>
      </c>
      <c r="BV59" s="25">
        <v>11300.92527</v>
      </c>
      <c r="BW59" s="25">
        <v>11415.69627</v>
      </c>
      <c r="BX59" s="25">
        <v>10081.06986</v>
      </c>
      <c r="BY59" s="25">
        <v>10697.07919</v>
      </c>
      <c r="BZ59" s="25">
        <v>10816.45752</v>
      </c>
      <c r="CA59" s="25">
        <v>10936.83007</v>
      </c>
      <c r="CB59" s="25">
        <v>9985.7641100000001</v>
      </c>
      <c r="CC59" s="25">
        <v>11547.902669999999</v>
      </c>
      <c r="CD59" s="25">
        <v>11430.425019999999</v>
      </c>
      <c r="CE59" s="25">
        <v>11162.711139999999</v>
      </c>
      <c r="CF59" s="25">
        <v>11438.528629999999</v>
      </c>
      <c r="CG59" s="25">
        <v>11005.746880000002</v>
      </c>
      <c r="CH59" s="25">
        <v>11454.22838</v>
      </c>
      <c r="CI59" s="25">
        <v>11164.484640000001</v>
      </c>
      <c r="CJ59" s="25">
        <v>10307.41084</v>
      </c>
      <c r="CK59" s="25">
        <v>11137.059220000001</v>
      </c>
      <c r="CL59" s="25">
        <v>10657.45393</v>
      </c>
      <c r="CM59" s="25">
        <v>11328.826129999999</v>
      </c>
      <c r="CN59" s="25">
        <v>10894.783349999998</v>
      </c>
      <c r="CO59" s="25">
        <v>11073.327429999999</v>
      </c>
      <c r="CP59" s="25">
        <v>11465.70455</v>
      </c>
      <c r="CQ59" s="25">
        <v>11028.891230000001</v>
      </c>
      <c r="CR59" s="25">
        <v>11234.188689999999</v>
      </c>
      <c r="CS59" s="25">
        <v>11177.226869999999</v>
      </c>
      <c r="CT59" s="25">
        <v>11060.996060000001</v>
      </c>
      <c r="CU59" s="25">
        <v>11395.769030000001</v>
      </c>
      <c r="CV59" s="25">
        <v>10251.297279999999</v>
      </c>
      <c r="CW59" s="25">
        <v>11366.933990000001</v>
      </c>
      <c r="CX59" s="25">
        <v>10998.947620000001</v>
      </c>
      <c r="CY59" s="25">
        <v>11175.368520000002</v>
      </c>
      <c r="CZ59" s="25">
        <v>11055.51326</v>
      </c>
      <c r="DA59" s="25">
        <v>11416.868339999999</v>
      </c>
      <c r="DB59" s="25">
        <v>11494.702080000001</v>
      </c>
      <c r="DC59" s="25">
        <v>11037.529180000001</v>
      </c>
      <c r="DD59" s="25">
        <v>11361.454710000002</v>
      </c>
      <c r="DE59" s="25">
        <v>10837.857370000003</v>
      </c>
      <c r="DF59" s="25">
        <v>11276.284929999998</v>
      </c>
      <c r="DG59" s="25">
        <v>11311.024629999998</v>
      </c>
      <c r="DH59" s="25">
        <v>10607.628769999998</v>
      </c>
      <c r="DI59" s="25">
        <v>11363.619049999999</v>
      </c>
      <c r="DJ59" s="25">
        <v>11067.210520000001</v>
      </c>
      <c r="DK59" s="25">
        <v>11191.813710000002</v>
      </c>
      <c r="DL59" s="25">
        <v>10863.682779999999</v>
      </c>
      <c r="DM59" s="25">
        <v>11265.605910000002</v>
      </c>
      <c r="DN59" s="25">
        <v>11245.72941</v>
      </c>
      <c r="DO59" s="25">
        <v>11038.149710000003</v>
      </c>
      <c r="DP59" s="25">
        <v>11358.419150000003</v>
      </c>
      <c r="DQ59" s="25">
        <v>10761.265609999999</v>
      </c>
      <c r="DR59" s="25">
        <v>10816.807480000001</v>
      </c>
      <c r="DS59" s="25">
        <v>11037.036259999999</v>
      </c>
      <c r="DT59" s="25">
        <v>9981.0941000000003</v>
      </c>
      <c r="DU59" s="25">
        <v>11125.982619999997</v>
      </c>
      <c r="DV59" s="25">
        <v>10349.681960000002</v>
      </c>
      <c r="DW59" s="25">
        <v>10956.554630000001</v>
      </c>
      <c r="DX59" s="25">
        <v>11006.230299999997</v>
      </c>
      <c r="DY59" s="25">
        <v>11272.090360000004</v>
      </c>
      <c r="DZ59" s="25">
        <v>11030.91791</v>
      </c>
      <c r="EA59" s="25">
        <v>11031.278190000001</v>
      </c>
      <c r="EB59" s="25">
        <v>11352.73875</v>
      </c>
      <c r="EC59" s="25">
        <v>10854.610549999999</v>
      </c>
      <c r="ED59" s="25">
        <v>11089.506059999998</v>
      </c>
      <c r="EE59" s="25">
        <v>10882.016300000003</v>
      </c>
      <c r="EF59" s="25">
        <v>9888.0159300000014</v>
      </c>
      <c r="EG59" s="25">
        <v>10699.815050000001</v>
      </c>
      <c r="EH59" s="25">
        <v>10461.84324</v>
      </c>
      <c r="EI59" s="25">
        <v>10633.353080000003</v>
      </c>
      <c r="EJ59" s="25">
        <v>10091.07314</v>
      </c>
      <c r="EK59" s="25">
        <v>10431.51101</v>
      </c>
      <c r="EL59" s="25">
        <v>10626.81581</v>
      </c>
      <c r="EM59" s="25">
        <v>10609.922680000001</v>
      </c>
      <c r="EN59" s="25">
        <v>10487.915419999999</v>
      </c>
      <c r="EO59" s="25">
        <v>10169.76951</v>
      </c>
      <c r="EP59" s="25">
        <v>10588.149300000001</v>
      </c>
      <c r="EQ59" s="25">
        <v>10460.894179999999</v>
      </c>
      <c r="ER59" s="25">
        <v>9724.2749999999978</v>
      </c>
      <c r="ES59" s="25">
        <v>10838.357209999998</v>
      </c>
      <c r="ET59" s="25">
        <v>10211.536269999999</v>
      </c>
      <c r="EU59" s="25">
        <v>10903.179609999999</v>
      </c>
      <c r="EV59" s="25">
        <v>10522.089580000002</v>
      </c>
      <c r="EW59" s="25">
        <v>10832.377270000001</v>
      </c>
      <c r="EX59" s="25">
        <v>10738.438150000002</v>
      </c>
      <c r="EY59" s="25">
        <v>10373.83633</v>
      </c>
      <c r="EZ59" s="25">
        <v>8816.6752099999994</v>
      </c>
      <c r="FA59" s="25">
        <v>10494.65402</v>
      </c>
      <c r="FB59" s="25">
        <v>10907.301740000001</v>
      </c>
      <c r="FC59" s="25">
        <v>10925.8825</v>
      </c>
      <c r="FD59" s="25">
        <v>9678.2155600000006</v>
      </c>
      <c r="FE59" s="25">
        <v>10871.30197</v>
      </c>
      <c r="FF59" s="25">
        <v>2337.4141199999999</v>
      </c>
      <c r="FG59" s="25">
        <v>8730.2188999999998</v>
      </c>
      <c r="FH59" s="25">
        <v>8886.4431000000004</v>
      </c>
      <c r="FI59" s="25">
        <v>10609.765710000001</v>
      </c>
      <c r="FJ59" s="25">
        <v>10816.200050000001</v>
      </c>
      <c r="FK59" s="25">
        <v>10208.60367</v>
      </c>
      <c r="FL59" s="25">
        <v>10304.77592</v>
      </c>
      <c r="FM59" s="25">
        <v>9827.80962</v>
      </c>
      <c r="FN59" s="25">
        <v>10290.119970000002</v>
      </c>
      <c r="FO59" s="25">
        <v>10116.058570000001</v>
      </c>
      <c r="FP59" s="25">
        <v>9139.9947200000006</v>
      </c>
      <c r="FQ59" s="25">
        <v>9888.8766400000004</v>
      </c>
      <c r="FR59" s="25">
        <v>9627.6227699999999</v>
      </c>
      <c r="FS59" s="25">
        <v>9985.6223699999991</v>
      </c>
      <c r="FT59" s="25">
        <v>9490.5177199999998</v>
      </c>
      <c r="FU59" s="25">
        <v>9853.4439700000003</v>
      </c>
      <c r="FV59" s="25">
        <v>9507.5555899999999</v>
      </c>
      <c r="FW59" s="25">
        <v>9564.2860000000001</v>
      </c>
      <c r="FX59" s="25">
        <v>9617.4697699999997</v>
      </c>
      <c r="FY59" s="25">
        <v>9392.6812699999991</v>
      </c>
      <c r="FZ59" s="25">
        <v>3226.6400400000002</v>
      </c>
      <c r="GA59" s="25">
        <v>10360.020769999999</v>
      </c>
      <c r="GB59" s="25">
        <v>9200.2427399999997</v>
      </c>
      <c r="GC59" s="143">
        <f t="shared" si="58"/>
        <v>1410004.4938500004</v>
      </c>
      <c r="GD59" s="113">
        <v>1410004.493849999</v>
      </c>
      <c r="GE59" s="198">
        <f t="shared" si="52"/>
        <v>0</v>
      </c>
      <c r="GF59" s="113"/>
      <c r="GG59" s="113"/>
      <c r="GH59" s="113"/>
    </row>
    <row r="60" spans="1:190" x14ac:dyDescent="0.2">
      <c r="A60" s="16" t="s">
        <v>35</v>
      </c>
      <c r="B60" s="17" t="s">
        <v>35</v>
      </c>
      <c r="C60" s="18">
        <v>4897.1001200000001</v>
      </c>
      <c r="D60" s="18">
        <v>4458.9856799999998</v>
      </c>
      <c r="E60" s="18">
        <v>4879.8244599999998</v>
      </c>
      <c r="F60" s="18">
        <v>4381.4246700000003</v>
      </c>
      <c r="G60" s="18">
        <v>4647.9974900000007</v>
      </c>
      <c r="H60" s="18">
        <v>4339.2349599999998</v>
      </c>
      <c r="I60" s="18">
        <v>4276.99</v>
      </c>
      <c r="J60" s="18">
        <v>4439.8129900000004</v>
      </c>
      <c r="K60" s="18">
        <v>4199.9582499999997</v>
      </c>
      <c r="L60" s="18">
        <v>4503.8220499999998</v>
      </c>
      <c r="M60" s="18">
        <v>4398.3488799999996</v>
      </c>
      <c r="N60" s="18">
        <v>4477.9849699999995</v>
      </c>
      <c r="O60" s="18">
        <v>4972.4109200000003</v>
      </c>
      <c r="P60" s="18">
        <v>3929.9579800000001</v>
      </c>
      <c r="Q60" s="18">
        <v>5049.9240300000001</v>
      </c>
      <c r="R60" s="18">
        <v>4139.1757900000002</v>
      </c>
      <c r="S60" s="18">
        <v>4281.7123200000005</v>
      </c>
      <c r="T60" s="18">
        <v>3995.9211500000001</v>
      </c>
      <c r="U60" s="18">
        <v>3828.5251600000001</v>
      </c>
      <c r="V60" s="18">
        <v>3779.5081</v>
      </c>
      <c r="W60" s="18">
        <v>3660.2717599999996</v>
      </c>
      <c r="X60" s="18">
        <v>3565.8192000000004</v>
      </c>
      <c r="Y60" s="18">
        <v>3548.2240899999997</v>
      </c>
      <c r="Z60" s="18">
        <v>3761.3480099999997</v>
      </c>
      <c r="AA60" s="18">
        <v>3737.1012599999999</v>
      </c>
      <c r="AB60" s="18">
        <v>2921.8038300000003</v>
      </c>
      <c r="AC60" s="18">
        <v>4146.1889499999997</v>
      </c>
      <c r="AD60" s="18">
        <v>3483.1637700000001</v>
      </c>
      <c r="AE60" s="18">
        <v>3587.04592</v>
      </c>
      <c r="AF60" s="18">
        <v>3223.5331299999998</v>
      </c>
      <c r="AG60" s="18">
        <v>3615.2930999999999</v>
      </c>
      <c r="AH60" s="18">
        <v>3383.90816</v>
      </c>
      <c r="AI60" s="18">
        <v>3009.6335399999998</v>
      </c>
      <c r="AJ60" s="18">
        <v>3570.4285800000002</v>
      </c>
      <c r="AK60" s="18">
        <v>3204.2379300000002</v>
      </c>
      <c r="AL60" s="18">
        <v>3233.9790200000002</v>
      </c>
      <c r="AM60" s="18">
        <v>3199.3904300000004</v>
      </c>
      <c r="AN60" s="18">
        <v>3112.94769</v>
      </c>
      <c r="AO60" s="18">
        <v>3112.6759999999999</v>
      </c>
      <c r="AP60" s="18">
        <v>3361.9866899999997</v>
      </c>
      <c r="AQ60" s="18">
        <v>3558.3481900000002</v>
      </c>
      <c r="AR60" s="18">
        <v>3302.6721000000002</v>
      </c>
      <c r="AS60" s="18">
        <v>3676.5371099999998</v>
      </c>
      <c r="AT60" s="18">
        <v>3405.8317499999998</v>
      </c>
      <c r="AU60" s="18">
        <v>3460.9111400000002</v>
      </c>
      <c r="AV60" s="18">
        <v>4141.2932200000005</v>
      </c>
      <c r="AW60" s="18">
        <v>3232.0651499999999</v>
      </c>
      <c r="AX60" s="18">
        <v>3961.3255899999999</v>
      </c>
      <c r="AY60" s="18">
        <v>3758.8573900000001</v>
      </c>
      <c r="AZ60" s="18">
        <v>3544.8926699999997</v>
      </c>
      <c r="BA60" s="18">
        <v>4086.5786400000002</v>
      </c>
      <c r="BB60" s="18">
        <v>3944.9500699999999</v>
      </c>
      <c r="BC60" s="18">
        <v>4043.5733300000002</v>
      </c>
      <c r="BD60" s="18">
        <v>3895.8686899999998</v>
      </c>
      <c r="BE60" s="18">
        <v>3982.6584500000004</v>
      </c>
      <c r="BF60" s="18">
        <v>4068.47784</v>
      </c>
      <c r="BG60" s="18">
        <v>3945.6878199999996</v>
      </c>
      <c r="BH60" s="18">
        <v>4462.6106399999999</v>
      </c>
      <c r="BI60" s="18">
        <v>4717.7554499999997</v>
      </c>
      <c r="BJ60" s="18">
        <v>3613.6551000000004</v>
      </c>
      <c r="BK60" s="18">
        <v>4298.0758900000001</v>
      </c>
      <c r="BL60" s="18">
        <v>3874.9244600000002</v>
      </c>
      <c r="BM60" s="18">
        <v>4150.7646100000002</v>
      </c>
      <c r="BN60" s="18">
        <v>3896.6069500000003</v>
      </c>
      <c r="BO60" s="18">
        <v>4108.1848500000006</v>
      </c>
      <c r="BP60" s="18">
        <v>3885.8456099999994</v>
      </c>
      <c r="BQ60" s="18">
        <v>4015.2674899999997</v>
      </c>
      <c r="BR60" s="18">
        <v>4011.8230500000004</v>
      </c>
      <c r="BS60" s="18">
        <v>4039.4838</v>
      </c>
      <c r="BT60" s="18">
        <v>4137.7538099999992</v>
      </c>
      <c r="BU60" s="18">
        <v>4010.1181900000006</v>
      </c>
      <c r="BV60" s="18">
        <v>3950.4603200000001</v>
      </c>
      <c r="BW60" s="18">
        <v>4155.2613300000003</v>
      </c>
      <c r="BX60" s="18">
        <v>3431.2143500000006</v>
      </c>
      <c r="BY60" s="18">
        <v>4133.7759100000003</v>
      </c>
      <c r="BZ60" s="18">
        <v>4062.2394199999999</v>
      </c>
      <c r="CA60" s="18">
        <v>4799.2672000000002</v>
      </c>
      <c r="CB60" s="18">
        <v>4756.6680099999994</v>
      </c>
      <c r="CC60" s="18">
        <v>4695.9335000000001</v>
      </c>
      <c r="CD60" s="18">
        <v>4652.2490600000001</v>
      </c>
      <c r="CE60" s="18">
        <v>4486.1954399999995</v>
      </c>
      <c r="CF60" s="18">
        <v>4918.7767599999997</v>
      </c>
      <c r="CG60" s="18">
        <v>4370.6844199999996</v>
      </c>
      <c r="CH60" s="18">
        <v>4871.8927200000007</v>
      </c>
      <c r="CI60" s="18">
        <v>4442.4610200000006</v>
      </c>
      <c r="CJ60" s="18">
        <v>3984.5012200000001</v>
      </c>
      <c r="CK60" s="18">
        <v>4481.8902700000008</v>
      </c>
      <c r="CL60" s="18">
        <v>5542.1912699999993</v>
      </c>
      <c r="CM60" s="18">
        <v>5400.9918100000004</v>
      </c>
      <c r="CN60" s="18">
        <v>4024.5732800000001</v>
      </c>
      <c r="CO60" s="18">
        <v>5497.4341400000012</v>
      </c>
      <c r="CP60" s="18">
        <v>5299.9964900000004</v>
      </c>
      <c r="CQ60" s="18">
        <v>4828.7640000000001</v>
      </c>
      <c r="CR60" s="18">
        <v>4796.1469999999999</v>
      </c>
      <c r="CS60" s="18">
        <v>5374.2579999999998</v>
      </c>
      <c r="CT60" s="18">
        <v>5430.808</v>
      </c>
      <c r="CU60" s="18">
        <v>5687.9274400000004</v>
      </c>
      <c r="CV60" s="18">
        <v>4742.4546100000007</v>
      </c>
      <c r="CW60" s="18">
        <v>5114.2855799999998</v>
      </c>
      <c r="CX60" s="18">
        <v>4660.24467</v>
      </c>
      <c r="CY60" s="18">
        <v>4621.7555199999997</v>
      </c>
      <c r="CZ60" s="18">
        <v>5172.2815599999994</v>
      </c>
      <c r="DA60" s="18">
        <v>5394.1073799999995</v>
      </c>
      <c r="DB60" s="18">
        <v>5333.4665300000006</v>
      </c>
      <c r="DC60" s="18">
        <v>5242.9237000000003</v>
      </c>
      <c r="DD60" s="18">
        <v>5473.0815999999995</v>
      </c>
      <c r="DE60" s="18">
        <v>5386.1952000000001</v>
      </c>
      <c r="DF60" s="18">
        <v>5230.33727</v>
      </c>
      <c r="DG60" s="18">
        <v>4627.9727899999998</v>
      </c>
      <c r="DH60" s="18">
        <v>4067.7487500000002</v>
      </c>
      <c r="DI60" s="18">
        <v>4919.7469000000001</v>
      </c>
      <c r="DJ60" s="18">
        <v>5230.0011699999995</v>
      </c>
      <c r="DK60" s="18">
        <v>5069.0483899999999</v>
      </c>
      <c r="DL60" s="18">
        <v>4815.9567200000001</v>
      </c>
      <c r="DM60" s="18">
        <v>5560.1189999999997</v>
      </c>
      <c r="DN60" s="18">
        <v>5683.8077699999994</v>
      </c>
      <c r="DO60" s="18">
        <v>5582.3732499999996</v>
      </c>
      <c r="DP60" s="18">
        <v>5322.7527399999999</v>
      </c>
      <c r="DQ60" s="18">
        <v>5037.2169299999996</v>
      </c>
      <c r="DR60" s="18">
        <v>5255.6434800000006</v>
      </c>
      <c r="DS60" s="18">
        <v>5041.5964699999995</v>
      </c>
      <c r="DT60" s="18">
        <v>4599.0872499999996</v>
      </c>
      <c r="DU60" s="18">
        <v>4909.2638200000001</v>
      </c>
      <c r="DV60" s="18">
        <v>4646.2383200000004</v>
      </c>
      <c r="DW60" s="18">
        <v>4951.6260999999995</v>
      </c>
      <c r="DX60" s="18">
        <v>5217.6582500000004</v>
      </c>
      <c r="DY60" s="18">
        <v>5313.8797100000002</v>
      </c>
      <c r="DZ60" s="18">
        <v>5224.8632099999995</v>
      </c>
      <c r="EA60" s="18">
        <v>4839.5660499999994</v>
      </c>
      <c r="EB60" s="18">
        <v>5234.7274900000002</v>
      </c>
      <c r="EC60" s="18">
        <v>4849.9758099999999</v>
      </c>
      <c r="ED60" s="18">
        <v>5061.6581900000001</v>
      </c>
      <c r="EE60" s="18">
        <v>4710.4389700000002</v>
      </c>
      <c r="EF60" s="18">
        <v>4722.1248099999993</v>
      </c>
      <c r="EG60" s="18">
        <v>4862.7284500000005</v>
      </c>
      <c r="EH60" s="18">
        <v>4757.4581699999999</v>
      </c>
      <c r="EI60" s="18">
        <v>5111.8871100000006</v>
      </c>
      <c r="EJ60" s="18">
        <v>5325.0920900000001</v>
      </c>
      <c r="EK60" s="18">
        <v>5826.44157</v>
      </c>
      <c r="EL60" s="18">
        <v>5526.55429</v>
      </c>
      <c r="EM60" s="18">
        <v>4778.5711799999999</v>
      </c>
      <c r="EN60" s="18">
        <v>5374.3636100000012</v>
      </c>
      <c r="EO60" s="18">
        <v>5113.9405800000004</v>
      </c>
      <c r="EP60" s="18">
        <v>5055.4254199999996</v>
      </c>
      <c r="EQ60" s="18">
        <v>5658.6095800000003</v>
      </c>
      <c r="ER60" s="18">
        <v>4772.6856500000004</v>
      </c>
      <c r="ES60" s="18">
        <v>5675.5061999999998</v>
      </c>
      <c r="ET60" s="18">
        <v>5326.7410599999994</v>
      </c>
      <c r="EU60" s="18">
        <v>5265.1528600000001</v>
      </c>
      <c r="EV60" s="18">
        <v>5451.1372799999999</v>
      </c>
      <c r="EW60" s="18">
        <v>5914.7654199999997</v>
      </c>
      <c r="EX60" s="18">
        <v>6283.9770499999995</v>
      </c>
      <c r="EY60" s="18">
        <v>6282.6277</v>
      </c>
      <c r="EZ60" s="18">
        <v>5889.7651599999999</v>
      </c>
      <c r="FA60" s="18">
        <v>5857.7076100000004</v>
      </c>
      <c r="FB60" s="18">
        <v>5690.1858200000006</v>
      </c>
      <c r="FC60" s="18">
        <v>5775.9342200000001</v>
      </c>
      <c r="FD60" s="18">
        <v>5272.3430599999992</v>
      </c>
      <c r="FE60" s="18">
        <v>5866.5236399999994</v>
      </c>
      <c r="FF60" s="18">
        <v>1421.2156699999998</v>
      </c>
      <c r="FG60" s="18">
        <v>4106.6836299999995</v>
      </c>
      <c r="FH60" s="18">
        <v>5155.9375899999995</v>
      </c>
      <c r="FI60" s="18">
        <v>5034.3320800000001</v>
      </c>
      <c r="FJ60" s="18">
        <v>5400.9967500000002</v>
      </c>
      <c r="FK60" s="18">
        <v>5090.7552900000001</v>
      </c>
      <c r="FL60" s="18">
        <v>5318.9031399999994</v>
      </c>
      <c r="FM60" s="18">
        <v>4847.2563200000004</v>
      </c>
      <c r="FN60" s="18">
        <v>5508.40895</v>
      </c>
      <c r="FO60" s="18">
        <v>5408.0190599999996</v>
      </c>
      <c r="FP60" s="18">
        <v>4344.8668899999993</v>
      </c>
      <c r="FQ60" s="18">
        <v>5369.8067099999998</v>
      </c>
      <c r="FR60" s="18">
        <v>4885.6016</v>
      </c>
      <c r="FS60" s="18">
        <v>5297.0570299999999</v>
      </c>
      <c r="FT60" s="18">
        <v>4451.3040099999998</v>
      </c>
      <c r="FU60" s="18">
        <v>4994.8301700000002</v>
      </c>
      <c r="FV60" s="18">
        <v>5003.1340999999993</v>
      </c>
      <c r="FW60" s="18">
        <v>5041.99683</v>
      </c>
      <c r="FX60" s="18">
        <v>4659.6564000000008</v>
      </c>
      <c r="FY60" s="18">
        <v>4503.4384700000001</v>
      </c>
      <c r="FZ60" s="18">
        <v>1615.1270499999998</v>
      </c>
      <c r="GA60" s="18">
        <v>4701.9250199999997</v>
      </c>
      <c r="GB60" s="18">
        <v>4232.9183499999999</v>
      </c>
      <c r="GC60" s="143">
        <f t="shared" si="58"/>
        <v>644547.49903000006</v>
      </c>
      <c r="GD60" s="113">
        <v>644547.49903000018</v>
      </c>
      <c r="GE60" s="198">
        <f t="shared" si="52"/>
        <v>0</v>
      </c>
      <c r="GF60" s="113"/>
      <c r="GG60" s="113"/>
      <c r="GH60" s="113"/>
    </row>
    <row r="61" spans="1:190" x14ac:dyDescent="0.2">
      <c r="A61" s="11" t="s">
        <v>96</v>
      </c>
      <c r="B61" s="12" t="s">
        <v>66</v>
      </c>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c r="DA61" s="30"/>
      <c r="DB61" s="30"/>
      <c r="DC61" s="30"/>
      <c r="DD61" s="30"/>
      <c r="DE61" s="30"/>
      <c r="DF61" s="30"/>
      <c r="DG61" s="30"/>
      <c r="DH61" s="30"/>
      <c r="DI61" s="30"/>
      <c r="DJ61" s="30"/>
      <c r="DK61" s="30"/>
      <c r="DL61" s="30"/>
      <c r="DM61" s="30"/>
      <c r="DN61" s="30"/>
      <c r="DO61" s="30"/>
      <c r="DP61" s="30"/>
      <c r="DQ61" s="30"/>
      <c r="DR61" s="30"/>
      <c r="DS61" s="30"/>
      <c r="DT61" s="30"/>
      <c r="DU61" s="30"/>
      <c r="DV61" s="30"/>
      <c r="DW61" s="30"/>
      <c r="DX61" s="30"/>
      <c r="DY61" s="30"/>
      <c r="DZ61" s="30"/>
      <c r="EA61" s="30"/>
      <c r="EB61" s="30"/>
      <c r="EC61" s="30"/>
      <c r="ED61" s="30"/>
      <c r="EE61" s="30"/>
      <c r="EF61" s="30"/>
      <c r="EG61" s="30"/>
      <c r="EH61" s="30"/>
      <c r="EI61" s="30"/>
      <c r="EJ61" s="30"/>
      <c r="EK61" s="30"/>
      <c r="EL61" s="30"/>
      <c r="EM61" s="30"/>
      <c r="EN61" s="30"/>
      <c r="EO61" s="30"/>
      <c r="EP61" s="30"/>
      <c r="EQ61" s="30"/>
      <c r="ER61" s="30"/>
      <c r="ES61" s="30"/>
      <c r="ET61" s="30"/>
      <c r="EU61" s="30"/>
      <c r="EV61" s="30"/>
      <c r="EW61" s="30"/>
      <c r="EX61" s="30"/>
      <c r="EY61" s="30"/>
      <c r="EZ61" s="30"/>
      <c r="FA61" s="30"/>
      <c r="FB61" s="30"/>
      <c r="FC61" s="30"/>
      <c r="FD61" s="30"/>
      <c r="FE61" s="30"/>
      <c r="FF61" s="30"/>
      <c r="FG61" s="30"/>
      <c r="FH61" s="30"/>
      <c r="FI61" s="30"/>
      <c r="FJ61" s="30"/>
      <c r="FK61" s="30"/>
      <c r="FL61" s="30"/>
      <c r="FM61" s="30"/>
      <c r="FN61" s="30"/>
      <c r="FO61" s="30"/>
      <c r="FP61" s="30"/>
      <c r="FQ61" s="30"/>
      <c r="FR61" s="30"/>
      <c r="FS61" s="30"/>
      <c r="FT61" s="30"/>
      <c r="FU61" s="30"/>
      <c r="FV61" s="30"/>
      <c r="FW61" s="30"/>
      <c r="FX61" s="30"/>
      <c r="FY61" s="30"/>
      <c r="FZ61" s="30"/>
      <c r="GA61" s="30"/>
      <c r="GB61" s="30"/>
      <c r="GC61" s="143">
        <f t="shared" si="58"/>
        <v>0</v>
      </c>
      <c r="GD61" s="113"/>
      <c r="GE61" s="198">
        <f t="shared" si="52"/>
        <v>0</v>
      </c>
      <c r="GF61" s="113"/>
      <c r="GG61" s="113"/>
      <c r="GH61" s="113"/>
    </row>
    <row r="62" spans="1:190" s="64" customFormat="1" x14ac:dyDescent="0.2">
      <c r="A62" s="90" t="s">
        <v>0</v>
      </c>
      <c r="B62" s="64" t="s">
        <v>0</v>
      </c>
      <c r="C62" s="52">
        <f t="shared" ref="C62:AH62" si="102">SUM(C64:C71)</f>
        <v>5911.0616569999984</v>
      </c>
      <c r="D62" s="52">
        <f t="shared" si="102"/>
        <v>4774.0720173904765</v>
      </c>
      <c r="E62" s="52">
        <f t="shared" si="102"/>
        <v>5313.4319224399997</v>
      </c>
      <c r="F62" s="52">
        <f t="shared" si="102"/>
        <v>4673.9485889999996</v>
      </c>
      <c r="G62" s="52">
        <f t="shared" si="102"/>
        <v>4206.3956124200013</v>
      </c>
      <c r="H62" s="52">
        <f t="shared" si="102"/>
        <v>4993.4467461599997</v>
      </c>
      <c r="I62" s="52">
        <f t="shared" si="102"/>
        <v>5655.6269666999997</v>
      </c>
      <c r="J62" s="52">
        <f t="shared" si="102"/>
        <v>6242.1309071104752</v>
      </c>
      <c r="K62" s="52">
        <f t="shared" si="102"/>
        <v>5550.6651467600004</v>
      </c>
      <c r="L62" s="52">
        <f t="shared" si="102"/>
        <v>5735.39630622</v>
      </c>
      <c r="M62" s="52">
        <f t="shared" si="102"/>
        <v>5779.2896551399999</v>
      </c>
      <c r="N62" s="52">
        <f t="shared" si="102"/>
        <v>6303.2628996999993</v>
      </c>
      <c r="O62" s="52">
        <f t="shared" si="102"/>
        <v>5637.8074285714283</v>
      </c>
      <c r="P62" s="52">
        <f t="shared" si="102"/>
        <v>4935.1273668095246</v>
      </c>
      <c r="Q62" s="52">
        <f t="shared" si="102"/>
        <v>5796.7524460933328</v>
      </c>
      <c r="R62" s="52">
        <f t="shared" si="102"/>
        <v>5540.2921110447614</v>
      </c>
      <c r="S62" s="52">
        <f t="shared" si="102"/>
        <v>5408.5575572819052</v>
      </c>
      <c r="T62" s="52">
        <f t="shared" si="102"/>
        <v>5463.7071904761897</v>
      </c>
      <c r="U62" s="52">
        <f t="shared" si="102"/>
        <v>5288.3322350314274</v>
      </c>
      <c r="V62" s="52">
        <f t="shared" si="102"/>
        <v>6194.8916664942844</v>
      </c>
      <c r="W62" s="52">
        <f t="shared" si="102"/>
        <v>6071.5347857142851</v>
      </c>
      <c r="X62" s="52">
        <f t="shared" si="102"/>
        <v>5755.3536666666669</v>
      </c>
      <c r="Y62" s="52">
        <f t="shared" si="102"/>
        <v>5639.0124761904754</v>
      </c>
      <c r="Z62" s="52">
        <f t="shared" si="102"/>
        <v>5821.8696643247613</v>
      </c>
      <c r="AA62" s="52">
        <f t="shared" si="102"/>
        <v>5864.8346366714295</v>
      </c>
      <c r="AB62" s="52">
        <f t="shared" si="102"/>
        <v>5247.242952349523</v>
      </c>
      <c r="AC62" s="52">
        <f t="shared" si="102"/>
        <v>5642.6182674400006</v>
      </c>
      <c r="AD62" s="52">
        <f t="shared" si="102"/>
        <v>5566.6259259619046</v>
      </c>
      <c r="AE62" s="52">
        <f t="shared" si="102"/>
        <v>5821.1629169199996</v>
      </c>
      <c r="AF62" s="52">
        <f t="shared" si="102"/>
        <v>5676.4467177504757</v>
      </c>
      <c r="AG62" s="52">
        <f t="shared" si="102"/>
        <v>5597.2222038333339</v>
      </c>
      <c r="AH62" s="52">
        <f t="shared" si="102"/>
        <v>6149.4953699942853</v>
      </c>
      <c r="AI62" s="52">
        <f t="shared" ref="AI62:BN62" si="103">SUM(AI64:AI71)</f>
        <v>5548.5455047380956</v>
      </c>
      <c r="AJ62" s="52">
        <f t="shared" si="103"/>
        <v>5865.5504507809519</v>
      </c>
      <c r="AK62" s="52">
        <f t="shared" si="103"/>
        <v>5774.1838287600003</v>
      </c>
      <c r="AL62" s="52">
        <f t="shared" si="103"/>
        <v>5791.1835137590497</v>
      </c>
      <c r="AM62" s="52">
        <f t="shared" si="103"/>
        <v>5628.005845517142</v>
      </c>
      <c r="AN62" s="52">
        <f t="shared" si="103"/>
        <v>4883.6612504076193</v>
      </c>
      <c r="AO62" s="52">
        <f t="shared" si="103"/>
        <v>4069.7385711523802</v>
      </c>
      <c r="AP62" s="52">
        <f t="shared" si="103"/>
        <v>4054.0935295247618</v>
      </c>
      <c r="AQ62" s="52">
        <f t="shared" si="103"/>
        <v>4784.2327116533334</v>
      </c>
      <c r="AR62" s="52">
        <f t="shared" si="103"/>
        <v>5505.5000931685718</v>
      </c>
      <c r="AS62" s="52">
        <f t="shared" si="103"/>
        <v>5854.197382166667</v>
      </c>
      <c r="AT62" s="52">
        <f t="shared" si="103"/>
        <v>5176.9387710580959</v>
      </c>
      <c r="AU62" s="52">
        <f t="shared" si="103"/>
        <v>5052.4058128352381</v>
      </c>
      <c r="AV62" s="52">
        <f t="shared" si="103"/>
        <v>6036.7703817733327</v>
      </c>
      <c r="AW62" s="52">
        <f t="shared" si="103"/>
        <v>5403.6320328571428</v>
      </c>
      <c r="AX62" s="52">
        <f t="shared" si="103"/>
        <v>5437.1116108304777</v>
      </c>
      <c r="AY62" s="52">
        <f t="shared" si="103"/>
        <v>5635.3781857142858</v>
      </c>
      <c r="AZ62" s="52">
        <f t="shared" si="103"/>
        <v>5109.3851647619049</v>
      </c>
      <c r="BA62" s="52">
        <f t="shared" si="103"/>
        <v>5787.0235942857144</v>
      </c>
      <c r="BB62" s="52">
        <f t="shared" si="103"/>
        <v>5614.8817457142859</v>
      </c>
      <c r="BC62" s="52">
        <f t="shared" si="103"/>
        <v>5854.6696204761902</v>
      </c>
      <c r="BD62" s="52">
        <f t="shared" si="103"/>
        <v>6027.994309047619</v>
      </c>
      <c r="BE62" s="52">
        <f t="shared" si="103"/>
        <v>6229.1131319047618</v>
      </c>
      <c r="BF62" s="52">
        <f t="shared" si="103"/>
        <v>6299.1091985714284</v>
      </c>
      <c r="BG62" s="52">
        <f t="shared" si="103"/>
        <v>6356.0632576190483</v>
      </c>
      <c r="BH62" s="52">
        <f t="shared" si="103"/>
        <v>6142.8039309523811</v>
      </c>
      <c r="BI62" s="52">
        <f t="shared" si="103"/>
        <v>5430.3991014285721</v>
      </c>
      <c r="BJ62" s="52">
        <f t="shared" si="103"/>
        <v>5559.4193566666663</v>
      </c>
      <c r="BK62" s="52">
        <f t="shared" si="103"/>
        <v>5839.1065508380943</v>
      </c>
      <c r="BL62" s="52">
        <f t="shared" si="103"/>
        <v>5638.6031576106197</v>
      </c>
      <c r="BM62" s="52">
        <f t="shared" si="103"/>
        <v>5766.5040561000951</v>
      </c>
      <c r="BN62" s="52">
        <f t="shared" si="103"/>
        <v>6101.6347173142849</v>
      </c>
      <c r="BO62" s="52">
        <f t="shared" ref="BO62:CT62" si="104">SUM(BO64:BO71)</f>
        <v>6457.338728001524</v>
      </c>
      <c r="BP62" s="52">
        <f t="shared" si="104"/>
        <v>5877.4595090068096</v>
      </c>
      <c r="BQ62" s="52">
        <f t="shared" si="104"/>
        <v>5963.2116955446663</v>
      </c>
      <c r="BR62" s="52">
        <f t="shared" si="104"/>
        <v>5871.9253949774284</v>
      </c>
      <c r="BS62" s="52">
        <f t="shared" si="104"/>
        <v>6119.3892253530466</v>
      </c>
      <c r="BT62" s="52">
        <f t="shared" si="104"/>
        <v>5904.2658671490472</v>
      </c>
      <c r="BU62" s="52">
        <f t="shared" si="104"/>
        <v>5749.3686171100962</v>
      </c>
      <c r="BV62" s="52">
        <f t="shared" si="104"/>
        <v>6277.0859677269527</v>
      </c>
      <c r="BW62" s="52">
        <f t="shared" si="104"/>
        <v>5996.518060583333</v>
      </c>
      <c r="BX62" s="52">
        <f t="shared" si="104"/>
        <v>4851.4865519579998</v>
      </c>
      <c r="BY62" s="52">
        <f t="shared" si="104"/>
        <v>4992.3415439904284</v>
      </c>
      <c r="BZ62" s="52">
        <f t="shared" si="104"/>
        <v>5029.1644888118099</v>
      </c>
      <c r="CA62" s="52">
        <f t="shared" si="104"/>
        <v>6068.940918791096</v>
      </c>
      <c r="CB62" s="52">
        <f t="shared" si="104"/>
        <v>5915.6754888045234</v>
      </c>
      <c r="CC62" s="52">
        <f t="shared" si="104"/>
        <v>6555.752326820857</v>
      </c>
      <c r="CD62" s="52">
        <f t="shared" si="104"/>
        <v>6225.3614049588105</v>
      </c>
      <c r="CE62" s="52">
        <f t="shared" si="104"/>
        <v>6190.6877902700471</v>
      </c>
      <c r="CF62" s="52">
        <f t="shared" si="104"/>
        <v>6211.7226217461439</v>
      </c>
      <c r="CG62" s="52">
        <f t="shared" si="104"/>
        <v>6184.8600869862848</v>
      </c>
      <c r="CH62" s="52">
        <f t="shared" si="104"/>
        <v>5431.5909261744291</v>
      </c>
      <c r="CI62" s="52">
        <f t="shared" si="104"/>
        <v>6053.0542523809527</v>
      </c>
      <c r="CJ62" s="52">
        <f t="shared" si="104"/>
        <v>5493.5363822715708</v>
      </c>
      <c r="CK62" s="52">
        <f t="shared" si="104"/>
        <v>5711.1811438100949</v>
      </c>
      <c r="CL62" s="52">
        <f t="shared" si="104"/>
        <v>5905.5619837349532</v>
      </c>
      <c r="CM62" s="52">
        <f t="shared" si="104"/>
        <v>5715.4025157036958</v>
      </c>
      <c r="CN62" s="52">
        <f t="shared" si="104"/>
        <v>6545.1751924646669</v>
      </c>
      <c r="CO62" s="52">
        <f t="shared" si="104"/>
        <v>5710.4462127327133</v>
      </c>
      <c r="CP62" s="52">
        <f t="shared" si="104"/>
        <v>5449.7955767710464</v>
      </c>
      <c r="CQ62" s="52">
        <f t="shared" si="104"/>
        <v>5166.3894859453803</v>
      </c>
      <c r="CR62" s="52">
        <f t="shared" si="104"/>
        <v>4168.0283776600954</v>
      </c>
      <c r="CS62" s="52">
        <f t="shared" si="104"/>
        <v>4658.6467439169528</v>
      </c>
      <c r="CT62" s="52">
        <f t="shared" si="104"/>
        <v>5408.4597458036478</v>
      </c>
      <c r="CU62" s="52">
        <f t="shared" ref="CU62:DZ62" si="105">SUM(CU64:CU71)</f>
        <v>5252.9722955773332</v>
      </c>
      <c r="CV62" s="52">
        <f t="shared" si="105"/>
        <v>4821.425304886</v>
      </c>
      <c r="CW62" s="52">
        <f t="shared" si="105"/>
        <v>5733.0639758810958</v>
      </c>
      <c r="CX62" s="52">
        <f t="shared" si="105"/>
        <v>5425.8486743640042</v>
      </c>
      <c r="CY62" s="52">
        <f t="shared" si="105"/>
        <v>5424.8457403226193</v>
      </c>
      <c r="CZ62" s="52">
        <f t="shared" si="105"/>
        <v>5380.4876844273913</v>
      </c>
      <c r="DA62" s="52">
        <f t="shared" si="105"/>
        <v>5593.4024834143429</v>
      </c>
      <c r="DB62" s="52">
        <f t="shared" si="105"/>
        <v>5759.5191475940901</v>
      </c>
      <c r="DC62" s="52">
        <f t="shared" si="105"/>
        <v>5222.7825644660097</v>
      </c>
      <c r="DD62" s="52">
        <f t="shared" si="105"/>
        <v>5509.0096464201579</v>
      </c>
      <c r="DE62" s="52">
        <f t="shared" si="105"/>
        <v>5211.2520314929625</v>
      </c>
      <c r="DF62" s="52">
        <f t="shared" si="105"/>
        <v>6849.8231876958325</v>
      </c>
      <c r="DG62" s="52">
        <f t="shared" si="105"/>
        <v>6497.654276221615</v>
      </c>
      <c r="DH62" s="52">
        <f t="shared" si="105"/>
        <v>6072.4246983739704</v>
      </c>
      <c r="DI62" s="52">
        <f t="shared" si="105"/>
        <v>6867.5283474270236</v>
      </c>
      <c r="DJ62" s="52">
        <f t="shared" si="105"/>
        <v>6306.1113493762141</v>
      </c>
      <c r="DK62" s="52">
        <f t="shared" si="105"/>
        <v>6217.9558693619429</v>
      </c>
      <c r="DL62" s="52">
        <f t="shared" si="105"/>
        <v>5954.1120049650463</v>
      </c>
      <c r="DM62" s="52">
        <f t="shared" si="105"/>
        <v>6085.4119125897341</v>
      </c>
      <c r="DN62" s="52">
        <f t="shared" si="105"/>
        <v>6095.6574728583391</v>
      </c>
      <c r="DO62" s="52">
        <f t="shared" si="105"/>
        <v>6063.2689046195574</v>
      </c>
      <c r="DP62" s="52">
        <f t="shared" si="105"/>
        <v>6193.6317556043186</v>
      </c>
      <c r="DQ62" s="52">
        <f t="shared" si="105"/>
        <v>6075.5088985686807</v>
      </c>
      <c r="DR62" s="52">
        <f t="shared" si="105"/>
        <v>6144.499855407058</v>
      </c>
      <c r="DS62" s="52">
        <f t="shared" si="105"/>
        <v>6177.3044237687809</v>
      </c>
      <c r="DT62" s="52">
        <f t="shared" si="105"/>
        <v>5706.9431424062041</v>
      </c>
      <c r="DU62" s="52">
        <f t="shared" si="105"/>
        <v>6229.4147685218823</v>
      </c>
      <c r="DV62" s="52">
        <f t="shared" si="105"/>
        <v>5122.4813009594945</v>
      </c>
      <c r="DW62" s="52">
        <f t="shared" si="105"/>
        <v>6588.6755704320458</v>
      </c>
      <c r="DX62" s="52">
        <f t="shared" si="105"/>
        <v>6471.95659318453</v>
      </c>
      <c r="DY62" s="52">
        <f t="shared" si="105"/>
        <v>6639.7224529501964</v>
      </c>
      <c r="DZ62" s="52">
        <f t="shared" si="105"/>
        <v>7167.3478419920793</v>
      </c>
      <c r="EA62" s="52">
        <f t="shared" ref="EA62:FF62" si="106">SUM(EA64:EA71)</f>
        <v>6763.2110934313141</v>
      </c>
      <c r="EB62" s="52">
        <f t="shared" si="106"/>
        <v>7059.9095876440942</v>
      </c>
      <c r="EC62" s="52">
        <f t="shared" si="106"/>
        <v>6732.2057323552663</v>
      </c>
      <c r="ED62" s="52">
        <f t="shared" si="106"/>
        <v>7059.9783237780139</v>
      </c>
      <c r="EE62" s="52">
        <f t="shared" si="106"/>
        <v>6941.6147296195768</v>
      </c>
      <c r="EF62" s="52">
        <f t="shared" si="106"/>
        <v>6457.3416119983576</v>
      </c>
      <c r="EG62" s="52">
        <f t="shared" si="106"/>
        <v>6676.1540936286747</v>
      </c>
      <c r="EH62" s="52">
        <f t="shared" si="106"/>
        <v>6328.3361019876475</v>
      </c>
      <c r="EI62" s="52">
        <f t="shared" si="106"/>
        <v>6871.5112616161377</v>
      </c>
      <c r="EJ62" s="52">
        <f t="shared" si="106"/>
        <v>6715.3946628553185</v>
      </c>
      <c r="EK62" s="52">
        <f t="shared" si="106"/>
        <v>7056.2872151945048</v>
      </c>
      <c r="EL62" s="52">
        <f t="shared" si="106"/>
        <v>6774.0330030870136</v>
      </c>
      <c r="EM62" s="52">
        <f t="shared" si="106"/>
        <v>6828.7893179160337</v>
      </c>
      <c r="EN62" s="52">
        <f t="shared" si="106"/>
        <v>6417.4755210586482</v>
      </c>
      <c r="EO62" s="52">
        <f t="shared" si="106"/>
        <v>6415.6243250879525</v>
      </c>
      <c r="EP62" s="52">
        <f t="shared" si="106"/>
        <v>6987.636602531381</v>
      </c>
      <c r="EQ62" s="52">
        <f t="shared" si="106"/>
        <v>6848.3016407289142</v>
      </c>
      <c r="ER62" s="52">
        <f t="shared" si="106"/>
        <v>6419.8642247227581</v>
      </c>
      <c r="ES62" s="52">
        <f t="shared" si="106"/>
        <v>5907.9634291790135</v>
      </c>
      <c r="ET62" s="52">
        <f t="shared" si="106"/>
        <v>5707.5226615071515</v>
      </c>
      <c r="EU62" s="52">
        <f t="shared" si="106"/>
        <v>6376.5244543618046</v>
      </c>
      <c r="EV62" s="52">
        <f t="shared" si="106"/>
        <v>6418.1604452069005</v>
      </c>
      <c r="EW62" s="52">
        <f t="shared" si="106"/>
        <v>6718.484653395938</v>
      </c>
      <c r="EX62" s="52">
        <f t="shared" si="106"/>
        <v>6729.2180795110899</v>
      </c>
      <c r="EY62" s="52">
        <f t="shared" si="106"/>
        <v>6696.9175225433764</v>
      </c>
      <c r="EZ62" s="52">
        <f t="shared" si="106"/>
        <v>5791.8807427420479</v>
      </c>
      <c r="FA62" s="52">
        <f t="shared" si="106"/>
        <v>6247.5776331554134</v>
      </c>
      <c r="FB62" s="52">
        <f t="shared" si="106"/>
        <v>5762.9593078953149</v>
      </c>
      <c r="FC62" s="52">
        <f t="shared" si="106"/>
        <v>6564.2151663792902</v>
      </c>
      <c r="FD62" s="52">
        <f t="shared" si="106"/>
        <v>6019.7512399208963</v>
      </c>
      <c r="FE62" s="52">
        <f t="shared" si="106"/>
        <v>5815.203306868405</v>
      </c>
      <c r="FF62" s="52">
        <f t="shared" si="106"/>
        <v>1744.5937212523193</v>
      </c>
      <c r="FG62" s="52">
        <f t="shared" ref="FG62:FT62" si="107">SUM(FG64:FG71)</f>
        <v>1852.0040954724618</v>
      </c>
      <c r="FH62" s="52">
        <f t="shared" si="107"/>
        <v>5080.7197440062046</v>
      </c>
      <c r="FI62" s="52">
        <f t="shared" si="107"/>
        <v>5218.0864174878234</v>
      </c>
      <c r="FJ62" s="52">
        <f t="shared" si="107"/>
        <v>5738.277907131981</v>
      </c>
      <c r="FK62" s="52">
        <f t="shared" si="107"/>
        <v>5406.0998021779815</v>
      </c>
      <c r="FL62" s="52">
        <f t="shared" si="107"/>
        <v>5550.7956743484674</v>
      </c>
      <c r="FM62" s="52">
        <f t="shared" si="107"/>
        <v>5645.1715432937908</v>
      </c>
      <c r="FN62" s="52">
        <f t="shared" si="107"/>
        <v>5724.0482343520134</v>
      </c>
      <c r="FO62" s="52">
        <f t="shared" si="107"/>
        <v>5880.5035819424147</v>
      </c>
      <c r="FP62" s="52">
        <f t="shared" si="107"/>
        <v>5568.9445194815244</v>
      </c>
      <c r="FQ62" s="52">
        <f t="shared" si="107"/>
        <v>5768.8158462087058</v>
      </c>
      <c r="FR62" s="52">
        <f t="shared" si="107"/>
        <v>5624.0100895773467</v>
      </c>
      <c r="FS62" s="52">
        <f t="shared" si="107"/>
        <v>6721.5351561379102</v>
      </c>
      <c r="FT62" s="52">
        <f t="shared" si="107"/>
        <v>6380.1303531809244</v>
      </c>
      <c r="FU62" s="52">
        <f t="shared" ref="FU62:FV62" si="108">SUM(FU64:FU71)</f>
        <v>6900.2670808719868</v>
      </c>
      <c r="FV62" s="52">
        <f t="shared" si="108"/>
        <v>6673.0193031027284</v>
      </c>
      <c r="FW62" s="52">
        <f t="shared" ref="FW62:FX62" si="109">SUM(FW64:FW71)</f>
        <v>6438.6179817265565</v>
      </c>
      <c r="FX62" s="52">
        <f t="shared" si="109"/>
        <v>7032.3748996873201</v>
      </c>
      <c r="FY62" s="52">
        <f t="shared" ref="FY62:GB62" si="110">SUM(FY64:FY71)</f>
        <v>6969.9708476349379</v>
      </c>
      <c r="FZ62" s="52">
        <f t="shared" si="110"/>
        <v>5583.3183438423193</v>
      </c>
      <c r="GA62" s="52">
        <f t="shared" si="110"/>
        <v>6305.6886507580093</v>
      </c>
      <c r="GB62" s="52">
        <f t="shared" si="110"/>
        <v>6096.3424791979396</v>
      </c>
      <c r="GC62" s="143">
        <f t="shared" si="58"/>
        <v>800127.34204787936</v>
      </c>
      <c r="GD62" s="113">
        <v>800127.34204787959</v>
      </c>
      <c r="GE62" s="198">
        <f t="shared" si="52"/>
        <v>0</v>
      </c>
      <c r="GF62" s="113"/>
      <c r="GG62" s="113"/>
      <c r="GH62" s="113"/>
    </row>
    <row r="63" spans="1:190" x14ac:dyDescent="0.2">
      <c r="A63" s="16" t="s">
        <v>10</v>
      </c>
      <c r="B63" s="17" t="s">
        <v>10</v>
      </c>
      <c r="C63" s="32">
        <f>+C62/31</f>
        <v>190.67940829032253</v>
      </c>
      <c r="D63" s="32">
        <f>+D62/28</f>
        <v>170.50257204965988</v>
      </c>
      <c r="E63" s="32">
        <f>+E62/31</f>
        <v>171.40102975612902</v>
      </c>
      <c r="F63" s="32">
        <f>+F62/30</f>
        <v>155.7982863</v>
      </c>
      <c r="G63" s="32">
        <f>+G62/31</f>
        <v>135.6901810458065</v>
      </c>
      <c r="H63" s="32">
        <f>+H62/30</f>
        <v>166.448224872</v>
      </c>
      <c r="I63" s="32">
        <f>+I62/31</f>
        <v>182.43957957096774</v>
      </c>
      <c r="J63" s="32">
        <f>+J62/31</f>
        <v>201.35906151969274</v>
      </c>
      <c r="K63" s="32">
        <f>+K62/30</f>
        <v>185.02217155866668</v>
      </c>
      <c r="L63" s="32">
        <f>+L62/31</f>
        <v>185.01278407161291</v>
      </c>
      <c r="M63" s="32">
        <f>+M62/30</f>
        <v>192.64298850466668</v>
      </c>
      <c r="N63" s="32">
        <f>+N62/31</f>
        <v>203.33106128064514</v>
      </c>
      <c r="O63" s="32">
        <f>+O62/31</f>
        <v>181.86475576036867</v>
      </c>
      <c r="P63" s="32">
        <f>+P62/29</f>
        <v>170.17680575205256</v>
      </c>
      <c r="Q63" s="32">
        <f>+Q62/31</f>
        <v>186.9920143901075</v>
      </c>
      <c r="R63" s="32">
        <f>+R62/30</f>
        <v>184.67640370149203</v>
      </c>
      <c r="S63" s="32">
        <f>+S62/31</f>
        <v>174.46959862199694</v>
      </c>
      <c r="T63" s="32">
        <f>+T62/30</f>
        <v>182.12357301587298</v>
      </c>
      <c r="U63" s="32">
        <f>+U62/31</f>
        <v>170.59136242036863</v>
      </c>
      <c r="V63" s="32">
        <f>+V62/31</f>
        <v>199.83521504820271</v>
      </c>
      <c r="W63" s="32">
        <f>+W62/30</f>
        <v>202.38449285714285</v>
      </c>
      <c r="X63" s="32">
        <f>+X62/31</f>
        <v>185.65656989247313</v>
      </c>
      <c r="Y63" s="32">
        <f>+Y62/31</f>
        <v>181.90362826420889</v>
      </c>
      <c r="Z63" s="32">
        <f>+Z62/31</f>
        <v>187.80224723628262</v>
      </c>
      <c r="AA63" s="32">
        <f>+AA62/31</f>
        <v>189.18821408617515</v>
      </c>
      <c r="AB63" s="32">
        <f>+AB62/28</f>
        <v>187.40153401248295</v>
      </c>
      <c r="AC63" s="32">
        <f>+AC62/31</f>
        <v>182.01994411096777</v>
      </c>
      <c r="AD63" s="32">
        <f>+AD62/30</f>
        <v>185.55419753206348</v>
      </c>
      <c r="AE63" s="32">
        <f>+AE62/31</f>
        <v>187.77944893290322</v>
      </c>
      <c r="AF63" s="32">
        <f>+AF62/30</f>
        <v>189.21489059168252</v>
      </c>
      <c r="AG63" s="32">
        <f>+AG62/31</f>
        <v>180.55555496236562</v>
      </c>
      <c r="AH63" s="32">
        <f>+AH62/31</f>
        <v>198.37081838691242</v>
      </c>
      <c r="AI63" s="32">
        <f>+AI62/30</f>
        <v>184.95151682460317</v>
      </c>
      <c r="AJ63" s="32">
        <f>+AJ62/31</f>
        <v>189.21130486390169</v>
      </c>
      <c r="AK63" s="32">
        <f>+AK62/30</f>
        <v>192.472794292</v>
      </c>
      <c r="AL63" s="32">
        <f>+AL62/31</f>
        <v>186.81237141158223</v>
      </c>
      <c r="AM63" s="32">
        <f>+AM62/31</f>
        <v>181.5485756618433</v>
      </c>
      <c r="AN63" s="32">
        <f>+AN62/28</f>
        <v>174.41647322884356</v>
      </c>
      <c r="AO63" s="32">
        <f>+AO62/31</f>
        <v>131.28188939201226</v>
      </c>
      <c r="AP63" s="32">
        <f>+AP62/30</f>
        <v>135.13645098415873</v>
      </c>
      <c r="AQ63" s="32">
        <f>+AQ62/31</f>
        <v>154.33008747268818</v>
      </c>
      <c r="AR63" s="32">
        <f>+AR62/30</f>
        <v>183.51666977228572</v>
      </c>
      <c r="AS63" s="32">
        <f>+AS62/31</f>
        <v>188.84507684408604</v>
      </c>
      <c r="AT63" s="32">
        <f>+AT62/31</f>
        <v>166.9980248728418</v>
      </c>
      <c r="AU63" s="32">
        <f>+AU62/30</f>
        <v>168.41352709450794</v>
      </c>
      <c r="AV63" s="32">
        <f>+AV62/31</f>
        <v>194.73452844430105</v>
      </c>
      <c r="AW63" s="32">
        <f>+AW62/30</f>
        <v>180.12106776190475</v>
      </c>
      <c r="AX63" s="32">
        <f>+AX62/31</f>
        <v>175.3906971235638</v>
      </c>
      <c r="AY63" s="32">
        <f>+AY62/31</f>
        <v>181.7863930875576</v>
      </c>
      <c r="AZ63" s="32">
        <f>+AZ62/28</f>
        <v>182.47804159863946</v>
      </c>
      <c r="BA63" s="32">
        <f>+BA62/31</f>
        <v>186.67818046082951</v>
      </c>
      <c r="BB63" s="32">
        <f>+BB62/30</f>
        <v>187.16272485714288</v>
      </c>
      <c r="BC63" s="32">
        <f>+BC62/31</f>
        <v>188.86031033794163</v>
      </c>
      <c r="BD63" s="32">
        <f>+BD62/30</f>
        <v>200.93314363492064</v>
      </c>
      <c r="BE63" s="32">
        <f>+BE62/31</f>
        <v>200.93913328725037</v>
      </c>
      <c r="BF63" s="32">
        <f>+BF62/31</f>
        <v>203.19707092165899</v>
      </c>
      <c r="BG63" s="32">
        <f>+BG62/30</f>
        <v>211.86877525396827</v>
      </c>
      <c r="BH63" s="32">
        <f>+BH62/31</f>
        <v>198.15496551459293</v>
      </c>
      <c r="BI63" s="32">
        <f>+BI62/30</f>
        <v>181.01330338095241</v>
      </c>
      <c r="BJ63" s="32">
        <f>+BJ62/31</f>
        <v>179.33610827956988</v>
      </c>
      <c r="BK63" s="32">
        <f>+BK62/31</f>
        <v>188.35827583348691</v>
      </c>
      <c r="BL63" s="32">
        <f>+BL62/29</f>
        <v>194.4345916417455</v>
      </c>
      <c r="BM63" s="32">
        <f>+BM62/31</f>
        <v>186.01625987419661</v>
      </c>
      <c r="BN63" s="32">
        <f>+BN62/30</f>
        <v>203.38782391047616</v>
      </c>
      <c r="BO63" s="32">
        <f>+BO62/31</f>
        <v>208.30124929037174</v>
      </c>
      <c r="BP63" s="32">
        <f>+BP62/30</f>
        <v>195.91531696689364</v>
      </c>
      <c r="BQ63" s="32">
        <f>+BQ62/31</f>
        <v>192.36166759821504</v>
      </c>
      <c r="BR63" s="32">
        <f>+BR62/31</f>
        <v>189.41694822507833</v>
      </c>
      <c r="BS63" s="32">
        <f>+BS62/30</f>
        <v>203.97964084510156</v>
      </c>
      <c r="BT63" s="32">
        <f>+BT62/31</f>
        <v>190.46018926287249</v>
      </c>
      <c r="BU63" s="32">
        <f>+BU62/30</f>
        <v>191.64562057033655</v>
      </c>
      <c r="BV63" s="32">
        <f>+BV62/31</f>
        <v>202.48664412022427</v>
      </c>
      <c r="BW63" s="32">
        <f>+BW62/31</f>
        <v>193.43606647043009</v>
      </c>
      <c r="BX63" s="32">
        <f>+BX62/28</f>
        <v>173.26737685564285</v>
      </c>
      <c r="BY63" s="32">
        <f>+BY62/31</f>
        <v>161.04327561259447</v>
      </c>
      <c r="BZ63" s="32">
        <f>+BZ62/30</f>
        <v>167.63881629372699</v>
      </c>
      <c r="CA63" s="32">
        <f>+CA62/31</f>
        <v>195.77228770293857</v>
      </c>
      <c r="CB63" s="32">
        <f>+CB62/30</f>
        <v>197.18918296015079</v>
      </c>
      <c r="CC63" s="32">
        <f>+CC62/31</f>
        <v>211.47588151035023</v>
      </c>
      <c r="CD63" s="32">
        <f>+CD62/31</f>
        <v>200.81810983738097</v>
      </c>
      <c r="CE63" s="32">
        <f>+CE62/30</f>
        <v>206.35625967566824</v>
      </c>
      <c r="CF63" s="32">
        <f>+CF62/31</f>
        <v>200.37814908858527</v>
      </c>
      <c r="CG63" s="32">
        <f>+CG62/30</f>
        <v>206.16200289954284</v>
      </c>
      <c r="CH63" s="32">
        <f>+CH62/31</f>
        <v>175.21261052175578</v>
      </c>
      <c r="CI63" s="32">
        <f>+CI62/31</f>
        <v>195.25981459293396</v>
      </c>
      <c r="CJ63" s="32">
        <f>+CJ62/28</f>
        <v>196.19772793827039</v>
      </c>
      <c r="CK63" s="32">
        <f>+CK62/31</f>
        <v>184.23164980032564</v>
      </c>
      <c r="CL63" s="32">
        <f>+CL62/30</f>
        <v>196.85206612449844</v>
      </c>
      <c r="CM63" s="32">
        <f>+CM62/31</f>
        <v>184.36782308721598</v>
      </c>
      <c r="CN63" s="32">
        <f>+CN62/30</f>
        <v>218.1725064154889</v>
      </c>
      <c r="CO63" s="32">
        <f>+CO62/31</f>
        <v>184.20794234621656</v>
      </c>
      <c r="CP63" s="32">
        <f>+CP62/31</f>
        <v>175.79985731519506</v>
      </c>
      <c r="CQ63" s="32">
        <f>+CQ62/30</f>
        <v>172.212982864846</v>
      </c>
      <c r="CR63" s="32">
        <f>+CR62/31</f>
        <v>134.45252831161599</v>
      </c>
      <c r="CS63" s="32">
        <f>+CS62/30</f>
        <v>155.28822479723175</v>
      </c>
      <c r="CT63" s="32">
        <f>+CT62/31</f>
        <v>174.4664434130209</v>
      </c>
      <c r="CU63" s="32">
        <f>+CU62/31</f>
        <v>169.45071921217203</v>
      </c>
      <c r="CV63" s="32">
        <f>+CV62/28</f>
        <v>172.1937608887857</v>
      </c>
      <c r="CW63" s="32">
        <f>+CW62/31</f>
        <v>184.93754760906759</v>
      </c>
      <c r="CX63" s="32">
        <f>+CX62/30</f>
        <v>180.86162247880014</v>
      </c>
      <c r="CY63" s="32">
        <f>+CY62/31</f>
        <v>174.99502388137481</v>
      </c>
      <c r="CZ63" s="32">
        <f>+CZ62/30</f>
        <v>179.34958948091304</v>
      </c>
      <c r="DA63" s="32">
        <f>+DA62/31</f>
        <v>180.43233817465622</v>
      </c>
      <c r="DB63" s="32">
        <f>+DB62/31</f>
        <v>185.79094024497064</v>
      </c>
      <c r="DC63" s="32">
        <f>+DC62/30</f>
        <v>174.09275214886699</v>
      </c>
      <c r="DD63" s="32">
        <f>+DD62/31</f>
        <v>177.70998859419865</v>
      </c>
      <c r="DE63" s="32">
        <f>+DE62/30</f>
        <v>173.70840104976543</v>
      </c>
      <c r="DF63" s="32">
        <f>+DF62/31</f>
        <v>220.96203831276878</v>
      </c>
      <c r="DG63" s="32">
        <f>+DG62/31</f>
        <v>209.60175084585856</v>
      </c>
      <c r="DH63" s="32">
        <f>+DH62/29</f>
        <v>209.39395511634382</v>
      </c>
      <c r="DI63" s="32">
        <f>+DI62/31</f>
        <v>221.53317249764592</v>
      </c>
      <c r="DJ63" s="32">
        <f>+DJ62/30</f>
        <v>210.2037116458738</v>
      </c>
      <c r="DK63" s="32">
        <f>+DK62/31</f>
        <v>200.57922159232075</v>
      </c>
      <c r="DL63" s="32">
        <f>+DL62/30</f>
        <v>198.47040016550153</v>
      </c>
      <c r="DM63" s="32">
        <f>+DM62/31</f>
        <v>196.30361008353981</v>
      </c>
      <c r="DN63" s="32">
        <f>+DN62/31</f>
        <v>196.63411202768836</v>
      </c>
      <c r="DO63" s="32">
        <f>+DO62/30</f>
        <v>202.10896348731859</v>
      </c>
      <c r="DP63" s="32">
        <f>+DP62/31</f>
        <v>199.79457276142963</v>
      </c>
      <c r="DQ63" s="32">
        <f>+DQ62/30</f>
        <v>202.51696328562269</v>
      </c>
      <c r="DR63" s="32">
        <f>+DR62/31</f>
        <v>198.20967275506638</v>
      </c>
      <c r="DS63" s="32">
        <f>+DS62/31</f>
        <v>199.26788463770262</v>
      </c>
      <c r="DT63" s="32">
        <f>+DT62/28</f>
        <v>203.81939794307871</v>
      </c>
      <c r="DU63" s="32">
        <f>+DU62/31</f>
        <v>200.94886350070587</v>
      </c>
      <c r="DV63" s="32">
        <f>+DV62/30</f>
        <v>170.74937669864983</v>
      </c>
      <c r="DW63" s="32">
        <f>+DW62/31</f>
        <v>212.53792162684019</v>
      </c>
      <c r="DX63" s="32">
        <f>+DX62/30</f>
        <v>215.73188643948433</v>
      </c>
      <c r="DY63" s="32">
        <f>+DY62/31</f>
        <v>214.18459525645795</v>
      </c>
      <c r="DZ63" s="32">
        <f>+DZ62/31</f>
        <v>231.20476909651867</v>
      </c>
      <c r="EA63" s="32">
        <f>+EA62/30</f>
        <v>225.44036978104381</v>
      </c>
      <c r="EB63" s="32">
        <f>+EB62/31</f>
        <v>227.73901895626111</v>
      </c>
      <c r="EC63" s="32">
        <f>+EC62/30</f>
        <v>224.40685774517553</v>
      </c>
      <c r="ED63" s="32">
        <f>+ED62/31</f>
        <v>227.74123625090368</v>
      </c>
      <c r="EE63" s="32">
        <f>+EE62/31</f>
        <v>223.9230557941799</v>
      </c>
      <c r="EF63" s="32">
        <f>+EF62/28</f>
        <v>230.61934328565562</v>
      </c>
      <c r="EG63" s="32">
        <f>+EG62/31</f>
        <v>215.35980947189273</v>
      </c>
      <c r="EH63" s="32">
        <f>+EH62/30</f>
        <v>210.94453673292159</v>
      </c>
      <c r="EI63" s="32">
        <f>+EI62/31</f>
        <v>221.66165360052057</v>
      </c>
      <c r="EJ63" s="32">
        <f>+EJ62/30</f>
        <v>223.84648876184394</v>
      </c>
      <c r="EK63" s="32">
        <f>+EK62/31</f>
        <v>227.62216823208081</v>
      </c>
      <c r="EL63" s="32">
        <f>+EL62/31</f>
        <v>218.51719364796818</v>
      </c>
      <c r="EM63" s="32">
        <f>+EM62/30</f>
        <v>227.62631059720113</v>
      </c>
      <c r="EN63" s="32">
        <f>+EN62/31</f>
        <v>207.01533938898865</v>
      </c>
      <c r="EO63" s="32">
        <f>+EO62/30</f>
        <v>213.85414416959841</v>
      </c>
      <c r="EP63" s="32">
        <f>+EP62/31</f>
        <v>225.40763233972197</v>
      </c>
      <c r="EQ63" s="32">
        <f>+EQ62/31</f>
        <v>220.91295615254563</v>
      </c>
      <c r="ER63" s="32">
        <f>+ER62/28</f>
        <v>229.28086516866992</v>
      </c>
      <c r="ES63" s="32">
        <f>+ES62/31</f>
        <v>190.57946545738753</v>
      </c>
      <c r="ET63" s="32">
        <f>+ET62/30</f>
        <v>190.25075538357171</v>
      </c>
      <c r="EU63" s="32">
        <f>+EU62/31</f>
        <v>205.69433723747755</v>
      </c>
      <c r="EV63" s="32">
        <f>+EV62/30</f>
        <v>213.93868150689667</v>
      </c>
      <c r="EW63" s="32">
        <f>+EW62/31</f>
        <v>216.72531139986896</v>
      </c>
      <c r="EX63" s="32">
        <f>+EX62/31</f>
        <v>217.07155095197064</v>
      </c>
      <c r="EY63" s="32">
        <f>+EY62/30</f>
        <v>223.23058408477922</v>
      </c>
      <c r="EZ63" s="32">
        <f>+EZ62/31</f>
        <v>186.83486266909833</v>
      </c>
      <c r="FA63" s="32">
        <f>+FA62/30</f>
        <v>208.25258777184712</v>
      </c>
      <c r="FB63" s="32">
        <f>+FB62/31</f>
        <v>185.90191315791338</v>
      </c>
      <c r="FC63" s="32">
        <f>+FC62/31</f>
        <v>211.7488763348158</v>
      </c>
      <c r="FD63" s="32">
        <f>+FD62/29</f>
        <v>207.57762896278953</v>
      </c>
      <c r="FE63" s="32">
        <f>+FE62/31</f>
        <v>187.5872034473679</v>
      </c>
      <c r="FF63" s="32">
        <f>+FF62/30</f>
        <v>58.153124041743972</v>
      </c>
      <c r="FG63" s="32">
        <f>+FG62/31</f>
        <v>59.742067595885864</v>
      </c>
      <c r="FH63" s="32">
        <f>+FH62/30</f>
        <v>169.35732480020681</v>
      </c>
      <c r="FI63" s="32">
        <f>+FI62/31</f>
        <v>168.32536830605881</v>
      </c>
      <c r="FJ63" s="32">
        <f>+FJ62/31</f>
        <v>185.10573893974131</v>
      </c>
      <c r="FK63" s="32">
        <f>+FK62/30</f>
        <v>180.20332673926606</v>
      </c>
      <c r="FL63" s="32">
        <f>+FL62/31</f>
        <v>179.05792497898281</v>
      </c>
      <c r="FM63" s="32">
        <f>+FM62/30</f>
        <v>188.17238477645969</v>
      </c>
      <c r="FN63" s="32">
        <f>+FN62/31</f>
        <v>184.64671723716171</v>
      </c>
      <c r="FO63" s="32">
        <f>+FO62/31</f>
        <v>189.69366393362628</v>
      </c>
      <c r="FP63" s="32">
        <f>+FP62/28</f>
        <v>198.89087569576873</v>
      </c>
      <c r="FQ63" s="32">
        <f>+FQ62/31</f>
        <v>186.09083374866793</v>
      </c>
      <c r="FR63" s="32">
        <f>+FR62/30</f>
        <v>187.46700298591156</v>
      </c>
      <c r="FS63" s="32">
        <f>+FS62/31</f>
        <v>216.82371471412614</v>
      </c>
      <c r="FT63" s="32">
        <f>+FT62/30</f>
        <v>212.67101177269748</v>
      </c>
      <c r="FU63" s="32">
        <f>+FU62/31</f>
        <v>222.58926067328989</v>
      </c>
      <c r="FV63" s="32">
        <f>+FV62/31</f>
        <v>215.25868719686221</v>
      </c>
      <c r="FW63" s="32">
        <f>+FW62/30</f>
        <v>214.62059939088522</v>
      </c>
      <c r="FX63" s="32">
        <f>+FX62/31</f>
        <v>226.85080321571999</v>
      </c>
      <c r="FY63" s="32">
        <f>+FY62/30</f>
        <v>232.33236158783126</v>
      </c>
      <c r="FZ63" s="32">
        <f>+FZ62/31</f>
        <v>180.10704334975225</v>
      </c>
      <c r="GA63" s="32">
        <f>+GA62/31</f>
        <v>203.4093113147745</v>
      </c>
      <c r="GB63" s="32">
        <f>+GB62/28</f>
        <v>217.72651711421213</v>
      </c>
      <c r="GC63" s="143"/>
      <c r="GD63" s="113"/>
      <c r="GE63" s="198">
        <f t="shared" si="52"/>
        <v>0</v>
      </c>
      <c r="GF63" s="113"/>
      <c r="GG63" s="113"/>
      <c r="GH63" s="113"/>
    </row>
    <row r="64" spans="1:190" x14ac:dyDescent="0.2">
      <c r="A64" s="16" t="s">
        <v>4</v>
      </c>
      <c r="B64" s="19" t="s">
        <v>4</v>
      </c>
      <c r="C64" s="33">
        <v>378.5116569999999</v>
      </c>
      <c r="D64" s="33">
        <v>171.27547119999997</v>
      </c>
      <c r="E64" s="33">
        <v>344.16792243999998</v>
      </c>
      <c r="F64" s="33">
        <v>267.8455889999999</v>
      </c>
      <c r="G64" s="33">
        <v>339.97861242000005</v>
      </c>
      <c r="H64" s="33">
        <v>415.24574615999995</v>
      </c>
      <c r="I64" s="33">
        <v>417.25196669999997</v>
      </c>
      <c r="J64" s="33">
        <v>206.28043091999996</v>
      </c>
      <c r="K64" s="33">
        <v>368.90314675999991</v>
      </c>
      <c r="L64" s="33">
        <v>329.54130621999991</v>
      </c>
      <c r="M64" s="33">
        <v>361.4346551399999</v>
      </c>
      <c r="N64" s="33">
        <v>316.26389969999997</v>
      </c>
      <c r="O64" s="33">
        <v>374.09399999999999</v>
      </c>
      <c r="P64" s="33">
        <v>304.785843</v>
      </c>
      <c r="Q64" s="33">
        <v>353.27811275999994</v>
      </c>
      <c r="R64" s="33">
        <v>507.16434914000007</v>
      </c>
      <c r="S64" s="33">
        <v>158.60265251999999</v>
      </c>
      <c r="T64" s="33">
        <v>284.82600000000002</v>
      </c>
      <c r="U64" s="33">
        <v>349.00480646</v>
      </c>
      <c r="V64" s="33">
        <v>340.90088078000002</v>
      </c>
      <c r="W64" s="33">
        <v>438.11200000000002</v>
      </c>
      <c r="X64" s="33">
        <v>342.27199999999999</v>
      </c>
      <c r="Y64" s="33">
        <v>302.06099999999998</v>
      </c>
      <c r="Z64" s="33">
        <v>224.00661670571426</v>
      </c>
      <c r="AA64" s="33">
        <v>362.27442238571422</v>
      </c>
      <c r="AB64" s="33">
        <v>413.54842853999997</v>
      </c>
      <c r="AC64" s="33">
        <v>338.79326743999997</v>
      </c>
      <c r="AD64" s="33">
        <v>318.46402119999993</v>
      </c>
      <c r="AE64" s="33">
        <v>302.64091692</v>
      </c>
      <c r="AF64" s="33">
        <v>220.26524155999999</v>
      </c>
      <c r="AG64" s="33">
        <v>220.94587049999996</v>
      </c>
      <c r="AH64" s="33">
        <v>856.56508428000006</v>
      </c>
      <c r="AI64" s="33">
        <v>138.31240950000006</v>
      </c>
      <c r="AJ64" s="33">
        <v>380.59549839999994</v>
      </c>
      <c r="AK64" s="33">
        <v>417.02582875999997</v>
      </c>
      <c r="AL64" s="33">
        <v>402.72746614000005</v>
      </c>
      <c r="AM64" s="33">
        <v>336.47570265999997</v>
      </c>
      <c r="AN64" s="33">
        <v>413.71391564571439</v>
      </c>
      <c r="AO64" s="33">
        <v>320.21766639047615</v>
      </c>
      <c r="AP64" s="33">
        <v>259.11212476285709</v>
      </c>
      <c r="AQ64" s="33">
        <v>271.71871165333334</v>
      </c>
      <c r="AR64" s="33">
        <v>354.90242650190476</v>
      </c>
      <c r="AS64" s="33">
        <v>593.00295359523807</v>
      </c>
      <c r="AT64" s="33">
        <v>558.91684248666661</v>
      </c>
      <c r="AU64" s="33">
        <v>579.26264616857145</v>
      </c>
      <c r="AV64" s="33">
        <v>624.00481034476195</v>
      </c>
      <c r="AW64" s="33">
        <v>348.51636619047622</v>
      </c>
      <c r="AX64" s="33">
        <v>400.95751559238101</v>
      </c>
      <c r="AY64" s="33">
        <v>83.029259999999994</v>
      </c>
      <c r="AZ64" s="33">
        <v>291.38047999999998</v>
      </c>
      <c r="BA64" s="33">
        <v>403.54289</v>
      </c>
      <c r="BB64" s="33">
        <v>375.35321999999996</v>
      </c>
      <c r="BC64" s="33">
        <v>571.01285000000007</v>
      </c>
      <c r="BD64" s="33">
        <v>426.76100000000002</v>
      </c>
      <c r="BE64" s="33">
        <v>419.98508000000004</v>
      </c>
      <c r="BF64" s="33">
        <v>462.04001</v>
      </c>
      <c r="BG64" s="33">
        <v>430.1318</v>
      </c>
      <c r="BH64" s="33">
        <v>483.67883999999998</v>
      </c>
      <c r="BI64" s="33">
        <v>386.16918000000004</v>
      </c>
      <c r="BJ64" s="33">
        <v>273.74259000000001</v>
      </c>
      <c r="BK64" s="33">
        <v>568.38173321904753</v>
      </c>
      <c r="BL64" s="33">
        <v>445.79850189633333</v>
      </c>
      <c r="BM64" s="33">
        <v>483.27269895723811</v>
      </c>
      <c r="BN64" s="33">
        <v>489.34852350476189</v>
      </c>
      <c r="BO64" s="33">
        <v>516.20746704914291</v>
      </c>
      <c r="BP64" s="33">
        <v>426.79909424490484</v>
      </c>
      <c r="BQ64" s="33">
        <v>484.2208331637143</v>
      </c>
      <c r="BR64" s="33">
        <v>482.7816278345714</v>
      </c>
      <c r="BS64" s="33">
        <v>389.07186344828574</v>
      </c>
      <c r="BT64" s="33">
        <v>357.08746810142861</v>
      </c>
      <c r="BU64" s="33">
        <v>440.99453220533337</v>
      </c>
      <c r="BV64" s="33">
        <v>469.86504010790469</v>
      </c>
      <c r="BW64" s="33">
        <v>392.43039820238096</v>
      </c>
      <c r="BX64" s="33">
        <v>417.94567852942856</v>
      </c>
      <c r="BY64" s="33">
        <v>444.96311637138098</v>
      </c>
      <c r="BZ64" s="33">
        <v>391.19387833561899</v>
      </c>
      <c r="CA64" s="33">
        <v>428.60389545776195</v>
      </c>
      <c r="CB64" s="33">
        <v>421.19123499500006</v>
      </c>
      <c r="CC64" s="33">
        <v>486.92442872561907</v>
      </c>
      <c r="CD64" s="33">
        <v>491.57092829214292</v>
      </c>
      <c r="CE64" s="33">
        <v>411.18715884147622</v>
      </c>
      <c r="CF64" s="33">
        <v>436.11080650804763</v>
      </c>
      <c r="CG64" s="33">
        <v>404.79481555771423</v>
      </c>
      <c r="CH64" s="33">
        <v>500.31213093633329</v>
      </c>
      <c r="CI64" s="33">
        <v>438.22804285714284</v>
      </c>
      <c r="CJ64" s="33">
        <v>374.64088093619051</v>
      </c>
      <c r="CK64" s="33">
        <v>486.17372997247617</v>
      </c>
      <c r="CL64" s="33">
        <v>450.10776346952389</v>
      </c>
      <c r="CM64" s="33">
        <v>446.42936998414285</v>
      </c>
      <c r="CN64" s="33">
        <v>470.13141061809523</v>
      </c>
      <c r="CO64" s="33">
        <v>474.42678368509519</v>
      </c>
      <c r="CP64" s="33">
        <v>486.81926058057138</v>
      </c>
      <c r="CQ64" s="33">
        <v>467.57871308823815</v>
      </c>
      <c r="CR64" s="33">
        <v>560.9578962315237</v>
      </c>
      <c r="CS64" s="33">
        <v>418.6606596312381</v>
      </c>
      <c r="CT64" s="33">
        <v>525.09381369480002</v>
      </c>
      <c r="CU64" s="33">
        <v>463.60066891066663</v>
      </c>
      <c r="CV64" s="33">
        <v>476.72606536219041</v>
      </c>
      <c r="CW64" s="33">
        <v>589.48892310804763</v>
      </c>
      <c r="CX64" s="33">
        <v>519.25458103114283</v>
      </c>
      <c r="CY64" s="33">
        <v>592.9747673607618</v>
      </c>
      <c r="CZ64" s="33">
        <v>534.73474290523814</v>
      </c>
      <c r="DA64" s="33">
        <v>605.26219870219052</v>
      </c>
      <c r="DB64" s="33">
        <v>459.46716015828565</v>
      </c>
      <c r="DC64" s="33">
        <v>528.21757062176198</v>
      </c>
      <c r="DD64" s="33">
        <v>490.00172020880956</v>
      </c>
      <c r="DE64" s="33">
        <v>492.70857832876186</v>
      </c>
      <c r="DF64" s="33">
        <v>517.20624731538101</v>
      </c>
      <c r="DG64" s="33">
        <v>400.08471587509524</v>
      </c>
      <c r="DH64" s="33">
        <v>392.39703016590477</v>
      </c>
      <c r="DI64" s="33">
        <v>401.86379022671429</v>
      </c>
      <c r="DJ64" s="33">
        <v>380.31001761528569</v>
      </c>
      <c r="DK64" s="33">
        <v>412.65481678085717</v>
      </c>
      <c r="DL64" s="33">
        <v>424.78513672238097</v>
      </c>
      <c r="DM64" s="33">
        <v>395.39582257609521</v>
      </c>
      <c r="DN64" s="33">
        <v>449.47726176147614</v>
      </c>
      <c r="DO64" s="33">
        <v>396.10794793776176</v>
      </c>
      <c r="DP64" s="33">
        <v>558.63246915161903</v>
      </c>
      <c r="DQ64" s="33">
        <v>476.01537715409523</v>
      </c>
      <c r="DR64" s="33">
        <v>521.6831302404762</v>
      </c>
      <c r="DS64" s="33">
        <v>467.39797988709518</v>
      </c>
      <c r="DT64" s="33">
        <v>431.59619463919051</v>
      </c>
      <c r="DU64" s="33">
        <v>518.07286152661959</v>
      </c>
      <c r="DV64" s="33">
        <v>391.64291424759045</v>
      </c>
      <c r="DW64" s="33">
        <v>437.96249108201346</v>
      </c>
      <c r="DX64" s="33">
        <v>398.70999488413463</v>
      </c>
      <c r="DY64" s="33">
        <v>302.22430715833514</v>
      </c>
      <c r="DZ64" s="33">
        <v>535.21008299622258</v>
      </c>
      <c r="EA64" s="33">
        <v>391.78459992239999</v>
      </c>
      <c r="EB64" s="33">
        <v>452.16527730750852</v>
      </c>
      <c r="EC64" s="33">
        <v>383.81422467384499</v>
      </c>
      <c r="ED64" s="33">
        <v>361.72171182924677</v>
      </c>
      <c r="EE64" s="33">
        <v>438.35992806381904</v>
      </c>
      <c r="EF64" s="33">
        <v>403.37308902194758</v>
      </c>
      <c r="EG64" s="33">
        <v>424.98411386217612</v>
      </c>
      <c r="EH64" s="33">
        <v>344.76226441262384</v>
      </c>
      <c r="EI64" s="33">
        <v>360.77752816900005</v>
      </c>
      <c r="EJ64" s="33">
        <v>485.6854259469095</v>
      </c>
      <c r="EK64" s="33">
        <v>469.23669176008087</v>
      </c>
      <c r="EL64" s="33">
        <v>403.24473559312383</v>
      </c>
      <c r="EM64" s="33">
        <v>478.33775705814281</v>
      </c>
      <c r="EN64" s="33">
        <v>197.60955140638094</v>
      </c>
      <c r="EO64" s="33">
        <v>253.03095219014293</v>
      </c>
      <c r="EP64" s="33">
        <v>301.04346824538089</v>
      </c>
      <c r="EQ64" s="33">
        <v>311.90065787177139</v>
      </c>
      <c r="ER64" s="33">
        <v>124.86089186561431</v>
      </c>
      <c r="ES64" s="33">
        <v>373.55225470925228</v>
      </c>
      <c r="ET64" s="33">
        <v>267.56925645634283</v>
      </c>
      <c r="EU64" s="33">
        <v>249.40742570192859</v>
      </c>
      <c r="EV64" s="33">
        <v>258.42419596390471</v>
      </c>
      <c r="EW64" s="33">
        <v>129.42181094885237</v>
      </c>
      <c r="EX64" s="33">
        <v>212.47964205580479</v>
      </c>
      <c r="EY64" s="33">
        <v>233.63926716108574</v>
      </c>
      <c r="EZ64" s="33">
        <v>244.93318322479999</v>
      </c>
      <c r="FA64" s="33">
        <v>166.25016530954761</v>
      </c>
      <c r="FB64" s="33">
        <v>284.13876374349041</v>
      </c>
      <c r="FC64" s="33">
        <v>171.25520780107615</v>
      </c>
      <c r="FD64" s="33">
        <v>228.68301855752856</v>
      </c>
      <c r="FE64" s="33">
        <v>227.3087336670381</v>
      </c>
      <c r="FF64" s="33">
        <v>88.535182680890486</v>
      </c>
      <c r="FG64" s="33">
        <v>56.405041010976184</v>
      </c>
      <c r="FH64" s="33">
        <v>90.606412307147608</v>
      </c>
      <c r="FI64" s="33">
        <v>176.50950966053804</v>
      </c>
      <c r="FJ64" s="33">
        <v>239.57206827998095</v>
      </c>
      <c r="FK64" s="33">
        <v>125.12250051861906</v>
      </c>
      <c r="FL64" s="33">
        <v>134.37339881993807</v>
      </c>
      <c r="FM64" s="33">
        <v>219.36199291573809</v>
      </c>
      <c r="FN64" s="33">
        <v>286.80053181425711</v>
      </c>
      <c r="FO64" s="33">
        <v>173.00764783409045</v>
      </c>
      <c r="FP64" s="33">
        <v>265.12770095865716</v>
      </c>
      <c r="FQ64" s="33">
        <v>248.40322938117623</v>
      </c>
      <c r="FR64" s="33">
        <v>202.62094994129043</v>
      </c>
      <c r="FS64" s="33">
        <v>164.25036340615713</v>
      </c>
      <c r="FT64" s="33">
        <v>181.45003488828567</v>
      </c>
      <c r="FU64" s="33">
        <v>210.7984393238857</v>
      </c>
      <c r="FV64" s="33">
        <v>274.05695896979051</v>
      </c>
      <c r="FW64" s="33">
        <v>179.17296361860477</v>
      </c>
      <c r="FX64" s="33">
        <v>165.97384180807148</v>
      </c>
      <c r="FY64" s="33">
        <v>246.13642451815232</v>
      </c>
      <c r="FZ64" s="33">
        <v>269.19840352804772</v>
      </c>
      <c r="GA64" s="33">
        <v>260.23426723703324</v>
      </c>
      <c r="GB64" s="33">
        <v>114.08197270925238</v>
      </c>
      <c r="GC64" s="143">
        <f t="shared" si="58"/>
        <v>49954.55657650817</v>
      </c>
      <c r="GD64" s="113">
        <v>49954.556576508134</v>
      </c>
      <c r="GE64" s="198">
        <f t="shared" si="52"/>
        <v>0</v>
      </c>
      <c r="GF64" s="113"/>
      <c r="GG64" s="113"/>
      <c r="GH64" s="113"/>
    </row>
    <row r="65" spans="1:190" x14ac:dyDescent="0.2">
      <c r="A65" s="16" t="s">
        <v>5</v>
      </c>
      <c r="B65" s="17" t="s">
        <v>5</v>
      </c>
      <c r="C65" s="18">
        <v>1093.0730000000001</v>
      </c>
      <c r="D65" s="18">
        <v>1120.5315461904763</v>
      </c>
      <c r="E65" s="18">
        <v>900.79100000000005</v>
      </c>
      <c r="F65" s="18">
        <v>974.30799999999999</v>
      </c>
      <c r="G65" s="18">
        <v>818.56299999999999</v>
      </c>
      <c r="H65" s="18">
        <v>1102.2460000000001</v>
      </c>
      <c r="I65" s="18">
        <v>908.73699999999997</v>
      </c>
      <c r="J65" s="18">
        <v>1166.55</v>
      </c>
      <c r="K65" s="18">
        <v>1086.5609999999999</v>
      </c>
      <c r="L65" s="18">
        <v>981.50900000000001</v>
      </c>
      <c r="M65" s="18">
        <v>1272.95</v>
      </c>
      <c r="N65" s="18">
        <v>1203.0219999999999</v>
      </c>
      <c r="O65" s="18">
        <v>967.63499999999999</v>
      </c>
      <c r="P65" s="18">
        <v>881.30100000000004</v>
      </c>
      <c r="Q65" s="18">
        <v>1301.33</v>
      </c>
      <c r="R65" s="18">
        <v>1055.521</v>
      </c>
      <c r="S65" s="18">
        <v>1198.5340000000001</v>
      </c>
      <c r="T65" s="18">
        <v>1035.7049999999999</v>
      </c>
      <c r="U65" s="18">
        <v>1028.2149999999999</v>
      </c>
      <c r="V65" s="18">
        <v>1237.2809523809524</v>
      </c>
      <c r="W65" s="18">
        <v>1112.4639999999999</v>
      </c>
      <c r="X65" s="18">
        <v>1103.404</v>
      </c>
      <c r="Y65" s="18">
        <v>1075.2660000000001</v>
      </c>
      <c r="Z65" s="18">
        <v>1310.7697619047619</v>
      </c>
      <c r="AA65" s="18">
        <v>1101.4732142857142</v>
      </c>
      <c r="AB65" s="18">
        <v>1121.2940000000001</v>
      </c>
      <c r="AC65" s="18">
        <v>1229.0740000000001</v>
      </c>
      <c r="AD65" s="18">
        <v>1093.373</v>
      </c>
      <c r="AE65" s="18">
        <v>1228.7380000000001</v>
      </c>
      <c r="AF65" s="18">
        <v>1257.345</v>
      </c>
      <c r="AG65" s="18">
        <v>1139.0409999999999</v>
      </c>
      <c r="AH65" s="18">
        <v>1219.088</v>
      </c>
      <c r="AI65" s="18">
        <v>1227.4570000000001</v>
      </c>
      <c r="AJ65" s="18">
        <v>1096.279</v>
      </c>
      <c r="AK65" s="18">
        <v>1218.011</v>
      </c>
      <c r="AL65" s="18">
        <v>1332.5039999999999</v>
      </c>
      <c r="AM65" s="18">
        <v>1163.5691428571427</v>
      </c>
      <c r="AN65" s="18">
        <v>970.53090476190471</v>
      </c>
      <c r="AO65" s="18">
        <v>1006.4309047619047</v>
      </c>
      <c r="AP65" s="18">
        <v>872.91573809523811</v>
      </c>
      <c r="AQ65" s="18">
        <v>1043.2057142857143</v>
      </c>
      <c r="AR65" s="18">
        <v>1112.7576666666664</v>
      </c>
      <c r="AS65" s="18">
        <v>1063.8374285714287</v>
      </c>
      <c r="AT65" s="18">
        <v>1109.4639285714286</v>
      </c>
      <c r="AU65" s="18">
        <v>1076.7271666666668</v>
      </c>
      <c r="AV65" s="18">
        <v>1181.3495714285714</v>
      </c>
      <c r="AW65" s="18">
        <v>1045.0026666666668</v>
      </c>
      <c r="AX65" s="18">
        <v>970.15909523809512</v>
      </c>
      <c r="AY65" s="18">
        <v>1358.1322804761905</v>
      </c>
      <c r="AZ65" s="18">
        <v>982.68018047619057</v>
      </c>
      <c r="BA65" s="18">
        <v>1105.9110909523811</v>
      </c>
      <c r="BB65" s="18">
        <v>984.29291761904756</v>
      </c>
      <c r="BC65" s="18">
        <v>1028.3688704761905</v>
      </c>
      <c r="BD65" s="18">
        <v>1395.9990580952381</v>
      </c>
      <c r="BE65" s="18">
        <v>1364.4696723809523</v>
      </c>
      <c r="BF65" s="18">
        <v>1312.8871357142855</v>
      </c>
      <c r="BG65" s="18">
        <v>1182.0982619047618</v>
      </c>
      <c r="BH65" s="18">
        <v>1305.0389561904763</v>
      </c>
      <c r="BI65" s="18">
        <v>1367.0802114285716</v>
      </c>
      <c r="BJ65" s="18">
        <v>1405.6576866666665</v>
      </c>
      <c r="BK65" s="18">
        <v>1422.3122133333334</v>
      </c>
      <c r="BL65" s="18">
        <v>1248.1325776190474</v>
      </c>
      <c r="BM65" s="18">
        <v>1111.1857152380953</v>
      </c>
      <c r="BN65" s="18">
        <v>1397.0434690476191</v>
      </c>
      <c r="BO65" s="18">
        <v>1556.1190919047617</v>
      </c>
      <c r="BP65" s="18">
        <v>1411.7518261904763</v>
      </c>
      <c r="BQ65" s="18">
        <v>1585.2232666666666</v>
      </c>
      <c r="BR65" s="18">
        <v>1367.6518661904763</v>
      </c>
      <c r="BS65" s="18">
        <v>1609.7103599999998</v>
      </c>
      <c r="BT65" s="18">
        <v>1519.9243090476189</v>
      </c>
      <c r="BU65" s="18">
        <v>1404.0263638095239</v>
      </c>
      <c r="BV65" s="18">
        <v>1499.8111538095236</v>
      </c>
      <c r="BW65" s="18">
        <v>1558.2320738095239</v>
      </c>
      <c r="BX65" s="18">
        <v>1328.6469252380953</v>
      </c>
      <c r="BY65" s="18">
        <v>1597.1989966666665</v>
      </c>
      <c r="BZ65" s="18">
        <v>1445.0665409523813</v>
      </c>
      <c r="CA65" s="18">
        <v>1424.6634219047619</v>
      </c>
      <c r="CB65" s="18">
        <v>1538.0512152380952</v>
      </c>
      <c r="CC65" s="18">
        <v>1685.4833647619048</v>
      </c>
      <c r="CD65" s="18">
        <v>1730.6426614285715</v>
      </c>
      <c r="CE65" s="18">
        <v>1423.69055</v>
      </c>
      <c r="CF65" s="18">
        <v>1590.8340876190475</v>
      </c>
      <c r="CG65" s="18">
        <v>1572.1446780952381</v>
      </c>
      <c r="CH65" s="18">
        <v>1697.8815595238098</v>
      </c>
      <c r="CI65" s="18">
        <v>1679.9565528571429</v>
      </c>
      <c r="CJ65" s="18">
        <v>1513.1171384782381</v>
      </c>
      <c r="CK65" s="18">
        <v>1685.823142857143</v>
      </c>
      <c r="CL65" s="18">
        <v>1635.7283792484761</v>
      </c>
      <c r="CM65" s="18">
        <v>1580.5977446956001</v>
      </c>
      <c r="CN65" s="18">
        <v>1816.2648214285714</v>
      </c>
      <c r="CO65" s="18">
        <v>1791.2471485714286</v>
      </c>
      <c r="CP65" s="18">
        <v>1675.2663066666667</v>
      </c>
      <c r="CQ65" s="18">
        <v>1622.18193</v>
      </c>
      <c r="CR65" s="18">
        <v>1471.3106276190476</v>
      </c>
      <c r="CS65" s="18">
        <v>1456.8046561904764</v>
      </c>
      <c r="CT65" s="18">
        <v>1521.0268526235429</v>
      </c>
      <c r="CU65" s="18">
        <v>1573.0450733333334</v>
      </c>
      <c r="CV65" s="18">
        <v>1266.8093333333331</v>
      </c>
      <c r="CW65" s="18">
        <v>1643.8443508647335</v>
      </c>
      <c r="CX65" s="18">
        <v>1461.6718776952998</v>
      </c>
      <c r="CY65" s="18">
        <v>1566.575035773524</v>
      </c>
      <c r="CZ65" s="18">
        <v>1513.1784578883382</v>
      </c>
      <c r="DA65" s="18">
        <v>1616.9497186368717</v>
      </c>
      <c r="DB65" s="18">
        <v>1601.8055397120761</v>
      </c>
      <c r="DC65" s="18">
        <v>1529.3643742314714</v>
      </c>
      <c r="DD65" s="18">
        <v>1587.2392526459</v>
      </c>
      <c r="DE65" s="18">
        <v>1462.9397061904763</v>
      </c>
      <c r="DF65" s="18">
        <v>1638.0527370995237</v>
      </c>
      <c r="DG65" s="18">
        <v>1558.6811422829905</v>
      </c>
      <c r="DH65" s="18">
        <v>1433.6286160228428</v>
      </c>
      <c r="DI65" s="18">
        <v>1558.0941139032716</v>
      </c>
      <c r="DJ65" s="18">
        <v>1438.4829613139</v>
      </c>
      <c r="DK65" s="18">
        <v>1467.1934181901238</v>
      </c>
      <c r="DL65" s="18">
        <v>1117.0526798184951</v>
      </c>
      <c r="DM65" s="18">
        <v>1645.9162736694427</v>
      </c>
      <c r="DN65" s="18">
        <v>1597.9349568636856</v>
      </c>
      <c r="DO65" s="18">
        <v>1614.2548735180096</v>
      </c>
      <c r="DP65" s="18">
        <v>1518.8929042699906</v>
      </c>
      <c r="DQ65" s="18">
        <v>1338.0734717067953</v>
      </c>
      <c r="DR65" s="18">
        <v>1336.0458983634906</v>
      </c>
      <c r="DS65" s="18">
        <v>1322.4569244595286</v>
      </c>
      <c r="DT65" s="18">
        <v>1232.2041393582192</v>
      </c>
      <c r="DU65" s="18">
        <v>1107.4313141639382</v>
      </c>
      <c r="DV65" s="18">
        <v>1253.6770335285714</v>
      </c>
      <c r="DW65" s="18">
        <v>1313.0408986543096</v>
      </c>
      <c r="DX65" s="18">
        <v>1247.3100715719429</v>
      </c>
      <c r="DY65" s="18">
        <v>959.56147871451901</v>
      </c>
      <c r="DZ65" s="18">
        <v>1053.8685725658713</v>
      </c>
      <c r="EA65" s="18">
        <v>972.47009668383328</v>
      </c>
      <c r="EB65" s="18">
        <v>963.34262745466185</v>
      </c>
      <c r="EC65" s="18">
        <v>958.48595329154762</v>
      </c>
      <c r="ED65" s="18">
        <v>988.89434755588093</v>
      </c>
      <c r="EE65" s="18">
        <v>1030.4207471971715</v>
      </c>
      <c r="EF65" s="18">
        <v>965.53533079049055</v>
      </c>
      <c r="EG65" s="18">
        <v>932.27939794736187</v>
      </c>
      <c r="EH65" s="18">
        <v>965.39060666466662</v>
      </c>
      <c r="EI65" s="18">
        <v>1012.6251554670952</v>
      </c>
      <c r="EJ65" s="18">
        <v>1004.3644688662714</v>
      </c>
      <c r="EK65" s="18">
        <v>1113.5587232432049</v>
      </c>
      <c r="EL65" s="18">
        <v>1079.8515126734524</v>
      </c>
      <c r="EM65" s="18">
        <v>1030.8745827247619</v>
      </c>
      <c r="EN65" s="18">
        <v>1143.3349946579142</v>
      </c>
      <c r="EO65" s="18">
        <v>1051.9659462577142</v>
      </c>
      <c r="EP65" s="18">
        <v>1176.0589919047618</v>
      </c>
      <c r="EQ65" s="18">
        <v>1071.1273961904762</v>
      </c>
      <c r="ER65" s="18">
        <v>1127.1267119047618</v>
      </c>
      <c r="ES65" s="18">
        <v>1081.8619568910904</v>
      </c>
      <c r="ET65" s="18">
        <v>1094.4750109523809</v>
      </c>
      <c r="EU65" s="18">
        <v>1068.998444739</v>
      </c>
      <c r="EV65" s="18">
        <v>1084.557740996157</v>
      </c>
      <c r="EW65" s="18">
        <v>1120.5693257178953</v>
      </c>
      <c r="EX65" s="18">
        <v>1088.5345266836664</v>
      </c>
      <c r="EY65" s="18">
        <v>1198.0961449103381</v>
      </c>
      <c r="EZ65" s="18">
        <v>960.4668059000287</v>
      </c>
      <c r="FA65" s="18">
        <v>1075.7026196154952</v>
      </c>
      <c r="FB65" s="18">
        <v>1015.6166483348761</v>
      </c>
      <c r="FC65" s="18">
        <v>1143.9114384611237</v>
      </c>
      <c r="FD65" s="18">
        <v>1118.3201614182526</v>
      </c>
      <c r="FE65" s="18">
        <v>956.06090732697146</v>
      </c>
      <c r="FF65" s="18">
        <v>344.00925666666666</v>
      </c>
      <c r="FG65" s="18">
        <v>414.81769704129999</v>
      </c>
      <c r="FH65" s="18">
        <v>852.76330736606201</v>
      </c>
      <c r="FI65" s="18">
        <v>849.01282449847622</v>
      </c>
      <c r="FJ65" s="18">
        <v>900.25341252931901</v>
      </c>
      <c r="FK65" s="18">
        <v>883.02026851714754</v>
      </c>
      <c r="FL65" s="18">
        <v>1007.5225011531762</v>
      </c>
      <c r="FM65" s="18">
        <v>994.30435575702859</v>
      </c>
      <c r="FN65" s="18">
        <v>1109.5697945419856</v>
      </c>
      <c r="FO65" s="18">
        <v>1058.9013253686428</v>
      </c>
      <c r="FP65" s="18">
        <v>877.08464230424761</v>
      </c>
      <c r="FQ65" s="18">
        <v>1036.6329908366858</v>
      </c>
      <c r="FR65" s="18">
        <v>838.31070647038098</v>
      </c>
      <c r="FS65" s="18">
        <v>1133.3803611219666</v>
      </c>
      <c r="FT65" s="18">
        <v>1098.899337727481</v>
      </c>
      <c r="FU65" s="18">
        <v>984.68407489695232</v>
      </c>
      <c r="FV65" s="18">
        <v>1082.6795350599998</v>
      </c>
      <c r="FW65" s="18">
        <v>1025.4127009892904</v>
      </c>
      <c r="FX65" s="18">
        <v>1203.8311506850953</v>
      </c>
      <c r="FY65" s="18">
        <v>1053.0476248193286</v>
      </c>
      <c r="FZ65" s="18">
        <v>1001.8124827354238</v>
      </c>
      <c r="GA65" s="18">
        <v>1159.9570208592856</v>
      </c>
      <c r="GB65" s="18">
        <v>987.23031010919067</v>
      </c>
      <c r="GC65" s="143">
        <f t="shared" si="58"/>
        <v>170034.66411753575</v>
      </c>
      <c r="GD65" s="113">
        <v>170034.66411753578</v>
      </c>
      <c r="GE65" s="198">
        <f t="shared" si="52"/>
        <v>0</v>
      </c>
      <c r="GF65" s="113"/>
      <c r="GG65" s="113"/>
      <c r="GH65" s="113"/>
    </row>
    <row r="66" spans="1:190" x14ac:dyDescent="0.2">
      <c r="A66" s="16"/>
      <c r="B66" s="19" t="s">
        <v>120</v>
      </c>
      <c r="C66" s="33">
        <v>0</v>
      </c>
      <c r="D66" s="33">
        <v>0</v>
      </c>
      <c r="E66" s="33">
        <v>0</v>
      </c>
      <c r="F66" s="33">
        <v>0</v>
      </c>
      <c r="G66" s="33">
        <v>0</v>
      </c>
      <c r="H66" s="33">
        <v>0</v>
      </c>
      <c r="I66" s="33">
        <v>0</v>
      </c>
      <c r="J66" s="33">
        <v>0</v>
      </c>
      <c r="K66" s="33">
        <v>0</v>
      </c>
      <c r="L66" s="33">
        <v>0</v>
      </c>
      <c r="M66" s="33">
        <v>0</v>
      </c>
      <c r="N66" s="33">
        <v>0</v>
      </c>
      <c r="O66" s="33">
        <v>0</v>
      </c>
      <c r="P66" s="33">
        <v>0</v>
      </c>
      <c r="Q66" s="33">
        <v>0</v>
      </c>
      <c r="R66" s="33">
        <v>0</v>
      </c>
      <c r="S66" s="33">
        <v>0</v>
      </c>
      <c r="T66" s="33">
        <v>0</v>
      </c>
      <c r="U66" s="33">
        <v>0</v>
      </c>
      <c r="V66" s="33">
        <v>0</v>
      </c>
      <c r="W66" s="33">
        <v>0</v>
      </c>
      <c r="X66" s="33">
        <v>0</v>
      </c>
      <c r="Y66" s="33">
        <v>0</v>
      </c>
      <c r="Z66" s="33">
        <v>0</v>
      </c>
      <c r="AA66" s="33">
        <v>0</v>
      </c>
      <c r="AB66" s="33">
        <v>0</v>
      </c>
      <c r="AC66" s="33">
        <v>0</v>
      </c>
      <c r="AD66" s="33">
        <v>0</v>
      </c>
      <c r="AE66" s="33">
        <v>0</v>
      </c>
      <c r="AF66" s="33">
        <v>0</v>
      </c>
      <c r="AG66" s="33">
        <v>0</v>
      </c>
      <c r="AH66" s="33">
        <v>0</v>
      </c>
      <c r="AI66" s="33">
        <v>0</v>
      </c>
      <c r="AJ66" s="33">
        <v>0</v>
      </c>
      <c r="AK66" s="33">
        <v>0</v>
      </c>
      <c r="AL66" s="33">
        <v>0</v>
      </c>
      <c r="AM66" s="33">
        <v>0</v>
      </c>
      <c r="AN66" s="33">
        <v>0</v>
      </c>
      <c r="AO66" s="33">
        <v>0</v>
      </c>
      <c r="AP66" s="33">
        <v>0</v>
      </c>
      <c r="AQ66" s="33">
        <v>0</v>
      </c>
      <c r="AR66" s="33">
        <v>0</v>
      </c>
      <c r="AS66" s="33">
        <v>0</v>
      </c>
      <c r="AT66" s="33">
        <v>0</v>
      </c>
      <c r="AU66" s="33">
        <v>0</v>
      </c>
      <c r="AV66" s="33">
        <v>0</v>
      </c>
      <c r="AW66" s="33">
        <v>0</v>
      </c>
      <c r="AX66" s="33">
        <v>0</v>
      </c>
      <c r="AY66" s="33">
        <v>58.02809523809524</v>
      </c>
      <c r="AZ66" s="33">
        <v>58.123142857142852</v>
      </c>
      <c r="BA66" s="33">
        <v>64.947166666666661</v>
      </c>
      <c r="BB66" s="33">
        <v>66.610523809523798</v>
      </c>
      <c r="BC66" s="33">
        <v>68.944214285714295</v>
      </c>
      <c r="BD66" s="33">
        <v>66.132333333333335</v>
      </c>
      <c r="BE66" s="33">
        <v>78.77657142857143</v>
      </c>
      <c r="BF66" s="33">
        <v>89.049523809523805</v>
      </c>
      <c r="BG66" s="33">
        <v>86.981476190476201</v>
      </c>
      <c r="BH66" s="33">
        <v>88.576009999999997</v>
      </c>
      <c r="BI66" s="33">
        <v>87.563000000000002</v>
      </c>
      <c r="BJ66" s="33">
        <v>86.472999999999999</v>
      </c>
      <c r="BK66" s="33">
        <v>88.092309523809533</v>
      </c>
      <c r="BL66" s="33">
        <v>81.369595238095243</v>
      </c>
      <c r="BM66" s="33">
        <v>88.834976190476198</v>
      </c>
      <c r="BN66" s="33">
        <v>85.683880952380946</v>
      </c>
      <c r="BO66" s="33">
        <v>92.54216666666666</v>
      </c>
      <c r="BP66" s="33">
        <v>88.223333333333343</v>
      </c>
      <c r="BQ66" s="33">
        <v>93.061761904761909</v>
      </c>
      <c r="BR66" s="33">
        <v>90.728190476190477</v>
      </c>
      <c r="BS66" s="33">
        <v>85.493214285714288</v>
      </c>
      <c r="BT66" s="33">
        <v>90.213595238095238</v>
      </c>
      <c r="BU66" s="33">
        <v>88.998595238095234</v>
      </c>
      <c r="BV66" s="33">
        <v>99.722785714285706</v>
      </c>
      <c r="BW66" s="33">
        <v>87.751214285714283</v>
      </c>
      <c r="BX66" s="33">
        <v>80.59211904761905</v>
      </c>
      <c r="BY66" s="33">
        <v>92.087523809523802</v>
      </c>
      <c r="BZ66" s="33">
        <v>89.028952380952376</v>
      </c>
      <c r="CA66" s="33">
        <v>95.1432619047619</v>
      </c>
      <c r="CB66" s="33">
        <v>92.227333333333334</v>
      </c>
      <c r="CC66" s="33">
        <v>97.087000000000003</v>
      </c>
      <c r="CD66" s="33">
        <v>101.82471428571429</v>
      </c>
      <c r="CE66" s="33">
        <v>95.495809523809527</v>
      </c>
      <c r="CF66" s="33">
        <v>97.360309523809534</v>
      </c>
      <c r="CG66" s="33">
        <v>98.294285714285706</v>
      </c>
      <c r="CH66" s="33">
        <v>106.55178571428571</v>
      </c>
      <c r="CI66" s="33">
        <v>97.91954761904762</v>
      </c>
      <c r="CJ66" s="33">
        <v>93.595571428571418</v>
      </c>
      <c r="CK66" s="33">
        <v>97.911833333333334</v>
      </c>
      <c r="CL66" s="33">
        <v>95.316904761904766</v>
      </c>
      <c r="CM66" s="33">
        <v>99.262500000000003</v>
      </c>
      <c r="CN66" s="25">
        <v>91.644999999999996</v>
      </c>
      <c r="CO66" s="25">
        <v>96.227047619047624</v>
      </c>
      <c r="CP66" s="25">
        <v>98.448261904761907</v>
      </c>
      <c r="CQ66" s="25">
        <v>99.615547619047618</v>
      </c>
      <c r="CR66" s="25">
        <v>328.91911904761906</v>
      </c>
      <c r="CS66" s="25">
        <v>321.90547619047624</v>
      </c>
      <c r="CT66" s="25">
        <v>357.72971428571429</v>
      </c>
      <c r="CU66" s="25">
        <v>331.30723809523812</v>
      </c>
      <c r="CV66" s="25">
        <v>323.23599999999999</v>
      </c>
      <c r="CW66" s="25">
        <v>355.51683333333335</v>
      </c>
      <c r="CX66" s="25">
        <v>340.29754761904758</v>
      </c>
      <c r="CY66" s="25">
        <v>370.43240476190471</v>
      </c>
      <c r="CZ66" s="25">
        <v>368.24311904761907</v>
      </c>
      <c r="DA66" s="25">
        <v>376.18066666666664</v>
      </c>
      <c r="DB66" s="25">
        <v>375.98345238095237</v>
      </c>
      <c r="DC66" s="25">
        <v>368.42149999999998</v>
      </c>
      <c r="DD66" s="25">
        <v>381.82114285714283</v>
      </c>
      <c r="DE66" s="25">
        <v>362.94223809523811</v>
      </c>
      <c r="DF66" s="25">
        <v>413.77045238095235</v>
      </c>
      <c r="DG66" s="25">
        <v>360.82733333333329</v>
      </c>
      <c r="DH66" s="25">
        <v>337.70142857142861</v>
      </c>
      <c r="DI66" s="25">
        <v>360.04435714285717</v>
      </c>
      <c r="DJ66" s="25">
        <v>360.2567619047619</v>
      </c>
      <c r="DK66" s="25">
        <v>391.63890476190471</v>
      </c>
      <c r="DL66" s="25">
        <v>389.61173809523802</v>
      </c>
      <c r="DM66" s="25">
        <v>394.97371428571427</v>
      </c>
      <c r="DN66" s="25">
        <v>417.83321428571429</v>
      </c>
      <c r="DO66" s="25">
        <v>458.54923809523808</v>
      </c>
      <c r="DP66" s="25">
        <v>500.32728285714285</v>
      </c>
      <c r="DQ66" s="25">
        <v>561.39716619047613</v>
      </c>
      <c r="DR66" s="25">
        <v>623.78587523809529</v>
      </c>
      <c r="DS66" s="25">
        <v>684.25775952380957</v>
      </c>
      <c r="DT66" s="25">
        <v>675.91705333333323</v>
      </c>
      <c r="DU66" s="25">
        <v>743.17118428985714</v>
      </c>
      <c r="DV66" s="25">
        <v>713.90873324714278</v>
      </c>
      <c r="DW66" s="25">
        <v>776.21157006100009</v>
      </c>
      <c r="DX66" s="25">
        <v>761.17317857923808</v>
      </c>
      <c r="DY66" s="25">
        <v>792.17985681261894</v>
      </c>
      <c r="DZ66" s="25">
        <v>1093.9548348412859</v>
      </c>
      <c r="EA66" s="25">
        <v>1064.6733808202857</v>
      </c>
      <c r="EB66" s="25">
        <v>1080.1683481772859</v>
      </c>
      <c r="EC66" s="25">
        <v>1061.8793396639524</v>
      </c>
      <c r="ED66" s="25">
        <v>1165.9880934413809</v>
      </c>
      <c r="EE66" s="25">
        <v>1071.1787991255237</v>
      </c>
      <c r="EF66" s="25">
        <v>972.96848573871432</v>
      </c>
      <c r="EG66" s="25">
        <v>1094.5449417299524</v>
      </c>
      <c r="EH66" s="25">
        <v>1050.1905196139046</v>
      </c>
      <c r="EI66" s="25">
        <v>1113.7833766032379</v>
      </c>
      <c r="EJ66" s="25">
        <v>1095.5200669655239</v>
      </c>
      <c r="EK66" s="25">
        <v>1113.9668831785714</v>
      </c>
      <c r="EL66" s="25">
        <v>1177.3505491567139</v>
      </c>
      <c r="EM66" s="25">
        <v>1133.6347735572383</v>
      </c>
      <c r="EN66" s="25">
        <v>1223.2560752528098</v>
      </c>
      <c r="EO66" s="25">
        <v>1196.999682187143</v>
      </c>
      <c r="EP66" s="25">
        <v>1294.3578413002379</v>
      </c>
      <c r="EQ66" s="25">
        <v>1168.990312857143</v>
      </c>
      <c r="ER66" s="25">
        <v>1074.0039952380953</v>
      </c>
      <c r="ES66" s="25">
        <v>1173.390486916476</v>
      </c>
      <c r="ET66" s="25">
        <v>1161.4656785714287</v>
      </c>
      <c r="EU66" s="25">
        <v>1228.3949660966191</v>
      </c>
      <c r="EV66" s="25">
        <v>1167.717873101619</v>
      </c>
      <c r="EW66" s="25">
        <v>1249.6554100069045</v>
      </c>
      <c r="EX66" s="25">
        <v>1288.1708791066669</v>
      </c>
      <c r="EY66" s="25">
        <v>1191.6658638095239</v>
      </c>
      <c r="EZ66" s="25">
        <v>1146.7053960227145</v>
      </c>
      <c r="FA66" s="25">
        <v>1203.9604129975237</v>
      </c>
      <c r="FB66" s="25">
        <v>1326.712399328238</v>
      </c>
      <c r="FC66" s="25">
        <v>1214.8074478841427</v>
      </c>
      <c r="FD66" s="25">
        <v>1154.0638962247144</v>
      </c>
      <c r="FE66" s="25">
        <v>743.35291285714288</v>
      </c>
      <c r="FF66" s="25">
        <v>348.45773047619042</v>
      </c>
      <c r="FG66" s="25">
        <v>570.95449717547626</v>
      </c>
      <c r="FH66" s="25">
        <v>856.45264666666662</v>
      </c>
      <c r="FI66" s="25">
        <v>976.43217580014277</v>
      </c>
      <c r="FJ66" s="25">
        <v>991.33366012676174</v>
      </c>
      <c r="FK66" s="25">
        <v>1031.687004615143</v>
      </c>
      <c r="FL66" s="25">
        <v>1145.1085805482571</v>
      </c>
      <c r="FM66" s="25">
        <v>1059.0641911916714</v>
      </c>
      <c r="FN66" s="25">
        <v>1169.1095747137235</v>
      </c>
      <c r="FO66" s="25">
        <v>1032.9820716843856</v>
      </c>
      <c r="FP66" s="25">
        <v>1018.4065736808903</v>
      </c>
      <c r="FQ66" s="25">
        <v>1143.4500242857141</v>
      </c>
      <c r="FR66" s="25">
        <v>1008.5231868225906</v>
      </c>
      <c r="FS66" s="25">
        <v>1003.1556857101142</v>
      </c>
      <c r="FT66" s="25">
        <v>1126.1873233333333</v>
      </c>
      <c r="FU66" s="25">
        <v>1194.7387880179476</v>
      </c>
      <c r="FV66" s="25">
        <v>1190.4188450623665</v>
      </c>
      <c r="FW66" s="25">
        <v>1161.6113974443572</v>
      </c>
      <c r="FX66" s="25">
        <v>1176.3356914749427</v>
      </c>
      <c r="FY66" s="25">
        <v>1137.5932976175859</v>
      </c>
      <c r="FZ66" s="25">
        <v>1290.0529074330952</v>
      </c>
      <c r="GA66" s="25">
        <v>1012.8891809151904</v>
      </c>
      <c r="GB66" s="25">
        <v>1068.2822747348669</v>
      </c>
      <c r="GC66" s="143">
        <f t="shared" si="58"/>
        <v>79867.730473465432</v>
      </c>
      <c r="GD66" s="113">
        <v>79867.730473465417</v>
      </c>
      <c r="GE66" s="198">
        <f t="shared" si="52"/>
        <v>0</v>
      </c>
      <c r="GF66" s="113"/>
      <c r="GG66" s="113"/>
      <c r="GH66" s="113"/>
    </row>
    <row r="67" spans="1:190" x14ac:dyDescent="0.2">
      <c r="A67" s="16" t="s">
        <v>20</v>
      </c>
      <c r="B67" s="17" t="s">
        <v>20</v>
      </c>
      <c r="C67" s="18">
        <v>1193.826</v>
      </c>
      <c r="D67" s="18">
        <v>1058.9169999999999</v>
      </c>
      <c r="E67" s="18">
        <v>1094.413</v>
      </c>
      <c r="F67" s="18">
        <v>1077.4549999999999</v>
      </c>
      <c r="G67" s="18">
        <v>461.02600000000001</v>
      </c>
      <c r="H67" s="18">
        <v>999.91099999999994</v>
      </c>
      <c r="I67" s="18">
        <v>1049.817</v>
      </c>
      <c r="J67" s="18">
        <v>1231.3140000000001</v>
      </c>
      <c r="K67" s="18">
        <v>1008.037</v>
      </c>
      <c r="L67" s="18">
        <v>1104.355</v>
      </c>
      <c r="M67" s="18">
        <v>810.01800000000003</v>
      </c>
      <c r="N67" s="18">
        <v>1125.3489999999999</v>
      </c>
      <c r="O67" s="18">
        <v>1069.8040000000001</v>
      </c>
      <c r="P67" s="18">
        <v>868.32799999999997</v>
      </c>
      <c r="Q67" s="18">
        <v>1197.1369999999999</v>
      </c>
      <c r="R67" s="18">
        <v>817.09500000000003</v>
      </c>
      <c r="S67" s="18">
        <v>1034.779</v>
      </c>
      <c r="T67" s="18">
        <v>1045.5129999999999</v>
      </c>
      <c r="U67" s="18">
        <v>932.05200000000002</v>
      </c>
      <c r="V67" s="18">
        <v>1074.08</v>
      </c>
      <c r="W67" s="18">
        <v>1093.1199999999999</v>
      </c>
      <c r="X67" s="18">
        <v>1065.203</v>
      </c>
      <c r="Y67" s="18">
        <v>1015.1</v>
      </c>
      <c r="Z67" s="18">
        <v>1127.0329999999999</v>
      </c>
      <c r="AA67" s="18">
        <v>1144.057</v>
      </c>
      <c r="AB67" s="18">
        <v>931.27300000000002</v>
      </c>
      <c r="AC67" s="18">
        <v>1106.604</v>
      </c>
      <c r="AD67" s="18">
        <v>1117.9739999999999</v>
      </c>
      <c r="AE67" s="18">
        <v>1087.1869999999999</v>
      </c>
      <c r="AF67" s="18">
        <v>1205.403</v>
      </c>
      <c r="AG67" s="18">
        <v>1038.4069999999999</v>
      </c>
      <c r="AH67" s="18">
        <v>1095.5889999999999</v>
      </c>
      <c r="AI67" s="18">
        <v>1125.7170000000001</v>
      </c>
      <c r="AJ67" s="18">
        <v>1135.355</v>
      </c>
      <c r="AK67" s="18">
        <v>1222.7070000000001</v>
      </c>
      <c r="AL67" s="18">
        <v>1023.255</v>
      </c>
      <c r="AM67" s="18">
        <v>1166.991</v>
      </c>
      <c r="AN67" s="18">
        <v>776.68</v>
      </c>
      <c r="AO67" s="18">
        <v>642.423</v>
      </c>
      <c r="AP67" s="18">
        <v>673.84400000000005</v>
      </c>
      <c r="AQ67" s="18">
        <v>766.726</v>
      </c>
      <c r="AR67" s="18">
        <v>1203.299</v>
      </c>
      <c r="AS67" s="18">
        <v>964.43399999999997</v>
      </c>
      <c r="AT67" s="18">
        <v>983.76700000000005</v>
      </c>
      <c r="AU67" s="18">
        <v>846.42600000000004</v>
      </c>
      <c r="AV67" s="18">
        <v>985.74300000000005</v>
      </c>
      <c r="AW67" s="18">
        <v>1044.8969999999999</v>
      </c>
      <c r="AX67" s="18">
        <v>1009.325</v>
      </c>
      <c r="AY67" s="18">
        <v>1201.2315900000001</v>
      </c>
      <c r="AZ67" s="18">
        <v>918.87465999999995</v>
      </c>
      <c r="BA67" s="18">
        <v>1174.0484799999999</v>
      </c>
      <c r="BB67" s="18">
        <v>989.63523000000009</v>
      </c>
      <c r="BC67" s="18">
        <v>1098.7793999999999</v>
      </c>
      <c r="BD67" s="18">
        <v>1123.04683</v>
      </c>
      <c r="BE67" s="18">
        <v>1178.89257</v>
      </c>
      <c r="BF67" s="18">
        <v>1040.3212099999998</v>
      </c>
      <c r="BG67" s="18">
        <v>1072.77036</v>
      </c>
      <c r="BH67" s="18">
        <v>1156.24846</v>
      </c>
      <c r="BI67" s="18">
        <v>1019.8027499999999</v>
      </c>
      <c r="BJ67" s="18">
        <v>958.83100000000002</v>
      </c>
      <c r="BK67" s="18">
        <v>949.00187000000017</v>
      </c>
      <c r="BL67" s="18">
        <v>958.13930000000005</v>
      </c>
      <c r="BM67" s="18">
        <v>954.94893999999999</v>
      </c>
      <c r="BN67" s="18">
        <v>1047.3125199999999</v>
      </c>
      <c r="BO67" s="18">
        <v>1118.50045</v>
      </c>
      <c r="BP67" s="18">
        <v>958.79218000000014</v>
      </c>
      <c r="BQ67" s="18">
        <v>860.86729000000003</v>
      </c>
      <c r="BR67" s="18">
        <v>1102.5165200000001</v>
      </c>
      <c r="BS67" s="18">
        <v>1092.9568100000001</v>
      </c>
      <c r="BT67" s="18">
        <v>1024.17102</v>
      </c>
      <c r="BU67" s="18">
        <v>1030.50513</v>
      </c>
      <c r="BV67" s="18">
        <v>1117.45235</v>
      </c>
      <c r="BW67" s="18">
        <v>861.24705999999992</v>
      </c>
      <c r="BX67" s="18">
        <v>798.86684000000014</v>
      </c>
      <c r="BY67" s="18">
        <v>618.01290000000006</v>
      </c>
      <c r="BZ67" s="18">
        <v>722.86613</v>
      </c>
      <c r="CA67" s="18">
        <v>1063.77575</v>
      </c>
      <c r="CB67" s="18">
        <v>1066.6651600000002</v>
      </c>
      <c r="CC67" s="18">
        <v>975.57866000000001</v>
      </c>
      <c r="CD67" s="18">
        <v>918.44868999999994</v>
      </c>
      <c r="CE67" s="18">
        <v>1013.0003</v>
      </c>
      <c r="CF67" s="18">
        <v>982.97586000000013</v>
      </c>
      <c r="CG67" s="18">
        <v>1072.9006000000002</v>
      </c>
      <c r="CH67" s="18">
        <v>664.44209999999998</v>
      </c>
      <c r="CI67" s="18">
        <v>969.02758999999992</v>
      </c>
      <c r="CJ67" s="18">
        <v>807.51172999999994</v>
      </c>
      <c r="CK67" s="18">
        <v>749.11444999999992</v>
      </c>
      <c r="CL67" s="18">
        <v>1008.7480487233</v>
      </c>
      <c r="CM67" s="18">
        <v>913.94326000000001</v>
      </c>
      <c r="CN67" s="18">
        <v>1009.6641199999999</v>
      </c>
      <c r="CO67" s="18">
        <v>914.53507000000002</v>
      </c>
      <c r="CP67" s="18">
        <v>991.92545999999993</v>
      </c>
      <c r="CQ67" s="18">
        <v>778.31833000000006</v>
      </c>
      <c r="CR67" s="18">
        <v>363.17933999999997</v>
      </c>
      <c r="CS67" s="18">
        <v>619.66188999999997</v>
      </c>
      <c r="CT67" s="18">
        <v>785.72397261080005</v>
      </c>
      <c r="CU67" s="18">
        <v>706.67023999999992</v>
      </c>
      <c r="CV67" s="18">
        <v>726.76153999999997</v>
      </c>
      <c r="CW67" s="18">
        <v>844.87567257129979</v>
      </c>
      <c r="CX67" s="18">
        <v>676.57208443240006</v>
      </c>
      <c r="CY67" s="18">
        <v>750.58316158900004</v>
      </c>
      <c r="CZ67" s="18">
        <v>854.17203784950004</v>
      </c>
      <c r="DA67" s="18">
        <v>870.24246510299997</v>
      </c>
      <c r="DB67" s="18">
        <v>957.65423841250015</v>
      </c>
      <c r="DC67" s="18">
        <v>693.33360342229992</v>
      </c>
      <c r="DD67" s="18">
        <v>842.31768317059993</v>
      </c>
      <c r="DE67" s="18">
        <v>621.63040999999998</v>
      </c>
      <c r="DF67" s="18">
        <v>1189.4639124834998</v>
      </c>
      <c r="DG67" s="18">
        <v>1240.4204238611001</v>
      </c>
      <c r="DH67" s="18">
        <v>1044.1900387861999</v>
      </c>
      <c r="DI67" s="18">
        <v>1308.4515222421001</v>
      </c>
      <c r="DJ67" s="18">
        <v>1141.2690976053</v>
      </c>
      <c r="DK67" s="18">
        <v>1139.1132747992001</v>
      </c>
      <c r="DL67" s="18">
        <v>1094.5725820591999</v>
      </c>
      <c r="DM67" s="18">
        <v>1053.4625667025998</v>
      </c>
      <c r="DN67" s="18">
        <v>801.86776362960006</v>
      </c>
      <c r="DO67" s="18">
        <v>933.16995933739997</v>
      </c>
      <c r="DP67" s="18">
        <v>1122.1336513894998</v>
      </c>
      <c r="DQ67" s="18">
        <v>1102.342201059</v>
      </c>
      <c r="DR67" s="18">
        <v>1145.9233988160001</v>
      </c>
      <c r="DS67" s="18">
        <v>989.62146398660002</v>
      </c>
      <c r="DT67" s="18">
        <v>925.99322450959994</v>
      </c>
      <c r="DU67" s="18">
        <v>1112.5608311972001</v>
      </c>
      <c r="DV67" s="18">
        <v>827.05086440000002</v>
      </c>
      <c r="DW67" s="18">
        <v>1012.0281553400999</v>
      </c>
      <c r="DX67" s="18">
        <v>1021.9952907810998</v>
      </c>
      <c r="DY67" s="18">
        <v>1291.9514051951001</v>
      </c>
      <c r="DZ67" s="18">
        <v>1267.5553254690001</v>
      </c>
      <c r="EA67" s="18">
        <v>1170.5813847323</v>
      </c>
      <c r="EB67" s="18">
        <v>1253.1654716602</v>
      </c>
      <c r="EC67" s="18">
        <v>1230.1405452429001</v>
      </c>
      <c r="ED67" s="18">
        <v>1125.8406679206003</v>
      </c>
      <c r="EE67" s="18">
        <v>1089.5345643941</v>
      </c>
      <c r="EF67" s="18">
        <v>1150.2620689176001</v>
      </c>
      <c r="EG67" s="18">
        <v>1009.6635605684999</v>
      </c>
      <c r="EH67" s="18">
        <v>969.01342999980011</v>
      </c>
      <c r="EI67" s="18">
        <v>1272.6720997990001</v>
      </c>
      <c r="EJ67" s="18">
        <v>1005.6278016839</v>
      </c>
      <c r="EK67" s="18">
        <v>1149.5622581037001</v>
      </c>
      <c r="EL67" s="18">
        <v>1084.6869402592999</v>
      </c>
      <c r="EM67" s="18">
        <v>1012.5462153986</v>
      </c>
      <c r="EN67" s="18">
        <v>995.97716454419992</v>
      </c>
      <c r="EO67" s="18">
        <v>1028.882405762</v>
      </c>
      <c r="EP67" s="18">
        <v>1090.732158368</v>
      </c>
      <c r="EQ67" s="18">
        <v>1108.5441000000001</v>
      </c>
      <c r="ER67" s="18">
        <v>989.85740999999996</v>
      </c>
      <c r="ES67" s="18">
        <v>1049.1266219505999</v>
      </c>
      <c r="ET67" s="18">
        <v>985.70228000000009</v>
      </c>
      <c r="EU67" s="18">
        <v>1124.7892250242999</v>
      </c>
      <c r="EV67" s="18">
        <v>1047.7923672303</v>
      </c>
      <c r="EW67" s="18">
        <v>1154.551564719</v>
      </c>
      <c r="EX67" s="18">
        <v>1026.5217711760001</v>
      </c>
      <c r="EY67" s="18">
        <v>1090.2345591228</v>
      </c>
      <c r="EZ67" s="18">
        <v>789.91201681450002</v>
      </c>
      <c r="FA67" s="18">
        <v>991.42090476790008</v>
      </c>
      <c r="FB67" s="18">
        <v>891.03217127540006</v>
      </c>
      <c r="FC67" s="18">
        <v>1081.8981752627001</v>
      </c>
      <c r="FD67" s="18">
        <v>1034.7999360489</v>
      </c>
      <c r="FE67" s="18">
        <v>948.24896564229994</v>
      </c>
      <c r="FF67" s="18">
        <v>131.06083999999998</v>
      </c>
      <c r="FG67" s="18">
        <v>174.77007130199999</v>
      </c>
      <c r="FH67" s="18">
        <v>768.20908242200017</v>
      </c>
      <c r="FI67" s="18">
        <v>933.65765267999996</v>
      </c>
      <c r="FJ67" s="18">
        <v>999.67465849719997</v>
      </c>
      <c r="FK67" s="18">
        <v>876.0323381679998</v>
      </c>
      <c r="FL67" s="18">
        <v>836.40964499999995</v>
      </c>
      <c r="FM67" s="18">
        <v>590.08858000000009</v>
      </c>
      <c r="FN67" s="18">
        <v>714.70608731350012</v>
      </c>
      <c r="FO67" s="18">
        <v>1026.9457813997001</v>
      </c>
      <c r="FP67" s="18">
        <v>924.10211649129997</v>
      </c>
      <c r="FQ67" s="18">
        <v>1014.0825582639002</v>
      </c>
      <c r="FR67" s="18">
        <v>974.89153091690002</v>
      </c>
      <c r="FS67" s="18">
        <v>1228.6187578615002</v>
      </c>
      <c r="FT67" s="18">
        <v>1044.3879646821001</v>
      </c>
      <c r="FU67" s="18">
        <v>1164.7467180783001</v>
      </c>
      <c r="FV67" s="18">
        <v>844.02958594870006</v>
      </c>
      <c r="FW67" s="18">
        <v>1027.3078421732</v>
      </c>
      <c r="FX67" s="18">
        <v>1187.0839498455</v>
      </c>
      <c r="FY67" s="18">
        <v>1142.8556834666001</v>
      </c>
      <c r="FZ67" s="18">
        <v>741.86656764309998</v>
      </c>
      <c r="GA67" s="18">
        <v>929.89552150479994</v>
      </c>
      <c r="GB67" s="18">
        <v>1047.5551859379002</v>
      </c>
      <c r="GC67" s="143">
        <f t="shared" si="58"/>
        <v>130404.02984751972</v>
      </c>
      <c r="GD67" s="113">
        <v>130404.02984751968</v>
      </c>
      <c r="GE67" s="198">
        <f t="shared" si="52"/>
        <v>0</v>
      </c>
      <c r="GF67" s="113"/>
      <c r="GG67" s="113"/>
      <c r="GH67" s="113"/>
    </row>
    <row r="68" spans="1:190" x14ac:dyDescent="0.2">
      <c r="A68" s="16" t="s">
        <v>19</v>
      </c>
      <c r="B68" s="19" t="s">
        <v>19</v>
      </c>
      <c r="C68" s="33">
        <v>659.43600000000004</v>
      </c>
      <c r="D68" s="33">
        <v>949.42399999999998</v>
      </c>
      <c r="E68" s="33">
        <v>655.85400000000004</v>
      </c>
      <c r="F68" s="33">
        <v>473.10899999999998</v>
      </c>
      <c r="G68" s="33">
        <v>719.33199999999999</v>
      </c>
      <c r="H68" s="33">
        <v>709.38099999999997</v>
      </c>
      <c r="I68" s="33">
        <v>724.01400000000001</v>
      </c>
      <c r="J68" s="33">
        <v>727.62900000000002</v>
      </c>
      <c r="K68" s="33">
        <v>689.42100000000005</v>
      </c>
      <c r="L68" s="33">
        <v>754.58299999999997</v>
      </c>
      <c r="M68" s="33">
        <v>665.67899999999997</v>
      </c>
      <c r="N68" s="33">
        <v>739.10599999999999</v>
      </c>
      <c r="O68" s="33">
        <v>741.67399999999998</v>
      </c>
      <c r="P68" s="33">
        <v>832.61</v>
      </c>
      <c r="Q68" s="33">
        <v>934.38800000000003</v>
      </c>
      <c r="R68" s="33">
        <v>726.58299999999997</v>
      </c>
      <c r="S68" s="33">
        <v>746.31200000000001</v>
      </c>
      <c r="T68" s="33">
        <v>731.28</v>
      </c>
      <c r="U68" s="33">
        <v>755.774</v>
      </c>
      <c r="V68" s="33">
        <v>684.92899999999997</v>
      </c>
      <c r="W68" s="33">
        <v>703.84799999999996</v>
      </c>
      <c r="X68" s="33">
        <v>743.01199999999994</v>
      </c>
      <c r="Y68" s="33">
        <v>663.91499999999996</v>
      </c>
      <c r="Z68" s="33">
        <v>597.80799999999999</v>
      </c>
      <c r="AA68" s="33">
        <v>726.64800000000002</v>
      </c>
      <c r="AB68" s="33">
        <v>666.13800000000003</v>
      </c>
      <c r="AC68" s="33">
        <v>750.4</v>
      </c>
      <c r="AD68" s="33">
        <v>751.65499999999997</v>
      </c>
      <c r="AE68" s="33">
        <v>758.56600000000003</v>
      </c>
      <c r="AF68" s="33">
        <v>690.53200000000004</v>
      </c>
      <c r="AG68" s="33">
        <v>732.26599999999996</v>
      </c>
      <c r="AH68" s="33">
        <v>673.02599999999995</v>
      </c>
      <c r="AI68" s="33">
        <v>809.31299999999999</v>
      </c>
      <c r="AJ68" s="33">
        <v>835.66499999999996</v>
      </c>
      <c r="AK68" s="33">
        <v>792.42499999999995</v>
      </c>
      <c r="AL68" s="33">
        <v>956.673</v>
      </c>
      <c r="AM68" s="33">
        <v>730.69500000000005</v>
      </c>
      <c r="AN68" s="33">
        <v>749.226</v>
      </c>
      <c r="AO68" s="33">
        <v>782.46299999999997</v>
      </c>
      <c r="AP68" s="33">
        <v>708.779</v>
      </c>
      <c r="AQ68" s="33">
        <v>804.83100000000002</v>
      </c>
      <c r="AR68" s="33">
        <v>633.31299999999999</v>
      </c>
      <c r="AS68" s="33">
        <v>746.06500000000005</v>
      </c>
      <c r="AT68" s="33">
        <v>659.57799999999997</v>
      </c>
      <c r="AU68" s="33">
        <v>781.077</v>
      </c>
      <c r="AV68" s="33">
        <v>825.61500000000001</v>
      </c>
      <c r="AW68" s="33">
        <v>845.06100000000004</v>
      </c>
      <c r="AX68" s="33">
        <v>639.83600000000001</v>
      </c>
      <c r="AY68" s="33">
        <v>903.61146000000008</v>
      </c>
      <c r="AZ68" s="33">
        <v>847.67894999999999</v>
      </c>
      <c r="BA68" s="33">
        <v>713.45700999999997</v>
      </c>
      <c r="BB68" s="33">
        <v>964.74225999999999</v>
      </c>
      <c r="BC68" s="33">
        <v>862.08339000000001</v>
      </c>
      <c r="BD68" s="33">
        <v>806.45132000000001</v>
      </c>
      <c r="BE68" s="33">
        <v>737.96591000000001</v>
      </c>
      <c r="BF68" s="33">
        <v>880.62592000000006</v>
      </c>
      <c r="BG68" s="33">
        <v>690.26970999999992</v>
      </c>
      <c r="BH68" s="33">
        <v>822.46136000000001</v>
      </c>
      <c r="BI68" s="33">
        <v>857.80155000000002</v>
      </c>
      <c r="BJ68" s="33">
        <v>763.03677000000005</v>
      </c>
      <c r="BK68" s="33">
        <v>709.46609999999998</v>
      </c>
      <c r="BL68" s="33">
        <v>698.78575000000001</v>
      </c>
      <c r="BM68" s="33">
        <v>741.34431000000006</v>
      </c>
      <c r="BN68" s="33">
        <v>757.62909000000002</v>
      </c>
      <c r="BO68" s="33">
        <v>697.70162000000005</v>
      </c>
      <c r="BP68" s="33">
        <v>743.62793999999997</v>
      </c>
      <c r="BQ68" s="33">
        <v>767.79241999999988</v>
      </c>
      <c r="BR68" s="33">
        <v>759.26256999999998</v>
      </c>
      <c r="BS68" s="33">
        <v>729.24050999999997</v>
      </c>
      <c r="BT68" s="33">
        <v>862.68538000000012</v>
      </c>
      <c r="BU68" s="33">
        <v>827.61631000000011</v>
      </c>
      <c r="BV68" s="33">
        <v>752.79049999999995</v>
      </c>
      <c r="BW68" s="33">
        <v>761.27989000000002</v>
      </c>
      <c r="BX68" s="33">
        <v>628.06934999999999</v>
      </c>
      <c r="BY68" s="33">
        <v>743.85352999999998</v>
      </c>
      <c r="BZ68" s="33">
        <v>697.72868000000005</v>
      </c>
      <c r="CA68" s="33">
        <v>707.99566000000004</v>
      </c>
      <c r="CB68" s="33">
        <v>852.30088000000001</v>
      </c>
      <c r="CC68" s="33">
        <v>688.99054000000001</v>
      </c>
      <c r="CD68" s="33">
        <v>690.45925999999997</v>
      </c>
      <c r="CE68" s="33">
        <v>695.94521999999995</v>
      </c>
      <c r="CF68" s="33">
        <v>747.8678000000001</v>
      </c>
      <c r="CG68" s="33">
        <v>741.69427000000007</v>
      </c>
      <c r="CH68" s="33">
        <v>861.97040000000004</v>
      </c>
      <c r="CI68" s="33">
        <v>761.94200000000001</v>
      </c>
      <c r="CJ68" s="33">
        <v>699.94592</v>
      </c>
      <c r="CK68" s="33">
        <v>817.57240000000002</v>
      </c>
      <c r="CL68" s="33">
        <v>754.45580999999981</v>
      </c>
      <c r="CM68" s="33">
        <v>738.3966099999999</v>
      </c>
      <c r="CN68" s="25">
        <v>802.65256999999997</v>
      </c>
      <c r="CO68" s="25">
        <v>591.03075000000001</v>
      </c>
      <c r="CP68" s="25">
        <v>766.6789</v>
      </c>
      <c r="CQ68" s="25">
        <v>910.86737000000005</v>
      </c>
      <c r="CR68" s="25">
        <v>765.84725000000003</v>
      </c>
      <c r="CS68" s="25">
        <v>747.66640999999993</v>
      </c>
      <c r="CT68" s="25">
        <v>709.93013999999982</v>
      </c>
      <c r="CU68" s="25">
        <v>724.71938</v>
      </c>
      <c r="CV68" s="25">
        <v>614.4709499999999</v>
      </c>
      <c r="CW68" s="25">
        <v>639.31063000000006</v>
      </c>
      <c r="CX68" s="25">
        <v>706.29199000000006</v>
      </c>
      <c r="CY68" s="25">
        <v>757.45899999999995</v>
      </c>
      <c r="CZ68" s="25">
        <v>719.3023800000002</v>
      </c>
      <c r="DA68" s="25">
        <v>756.67648000000008</v>
      </c>
      <c r="DB68" s="25">
        <v>780.28192999999987</v>
      </c>
      <c r="DC68" s="25">
        <v>674.10523000000023</v>
      </c>
      <c r="DD68" s="25">
        <v>776.25115000000017</v>
      </c>
      <c r="DE68" s="25">
        <v>780.30714999999998</v>
      </c>
      <c r="DF68" s="25">
        <v>769.26929999999993</v>
      </c>
      <c r="DG68" s="25">
        <v>685.80460000000005</v>
      </c>
      <c r="DH68" s="25">
        <v>679.36401000000023</v>
      </c>
      <c r="DI68" s="25">
        <v>782.25609999999995</v>
      </c>
      <c r="DJ68" s="25">
        <v>732.03107999999997</v>
      </c>
      <c r="DK68" s="25">
        <v>604.64608969099993</v>
      </c>
      <c r="DL68" s="25">
        <v>279.74667999999997</v>
      </c>
      <c r="DM68" s="25">
        <v>476.52672999999999</v>
      </c>
      <c r="DN68" s="25">
        <v>724.96755318700002</v>
      </c>
      <c r="DO68" s="25">
        <v>345.37669000000005</v>
      </c>
      <c r="DP68" s="25">
        <v>651.51242417899994</v>
      </c>
      <c r="DQ68" s="25">
        <v>463.44799272799997</v>
      </c>
      <c r="DR68" s="25">
        <v>446.39942753200012</v>
      </c>
      <c r="DS68" s="25">
        <v>681.5452671459999</v>
      </c>
      <c r="DT68" s="25">
        <v>344.55605359899999</v>
      </c>
      <c r="DU68" s="25">
        <v>310.30612999999994</v>
      </c>
      <c r="DV68" s="25">
        <v>312.26799</v>
      </c>
      <c r="DW68" s="25">
        <v>689.93364530999997</v>
      </c>
      <c r="DX68" s="25">
        <v>874.94586403599999</v>
      </c>
      <c r="DY68" s="25">
        <v>820.06829000000005</v>
      </c>
      <c r="DZ68" s="25">
        <v>819.62149999999997</v>
      </c>
      <c r="EA68" s="25">
        <v>941.556438082</v>
      </c>
      <c r="EB68" s="25">
        <v>755.08864000000005</v>
      </c>
      <c r="EC68" s="25">
        <v>877.49601568800028</v>
      </c>
      <c r="ED68" s="25">
        <v>822.45266000000004</v>
      </c>
      <c r="EE68" s="25">
        <v>819.88004000000012</v>
      </c>
      <c r="EF68" s="25">
        <v>895.75728819300002</v>
      </c>
      <c r="EG68" s="25">
        <v>779.05461000000003</v>
      </c>
      <c r="EH68" s="25">
        <v>814.45538999999985</v>
      </c>
      <c r="EI68" s="25">
        <v>810.43484000000001</v>
      </c>
      <c r="EJ68" s="25">
        <v>1043.804419133</v>
      </c>
      <c r="EK68" s="25">
        <v>834.19408999999996</v>
      </c>
      <c r="EL68" s="25">
        <v>822.76001999999994</v>
      </c>
      <c r="EM68" s="25">
        <v>772.79375000000005</v>
      </c>
      <c r="EN68" s="25">
        <v>849.75457000000006</v>
      </c>
      <c r="EO68" s="25">
        <v>891.59626803799995</v>
      </c>
      <c r="EP68" s="25">
        <v>739.22523999999999</v>
      </c>
      <c r="EQ68" s="25">
        <v>821.81514000000004</v>
      </c>
      <c r="ER68" s="25">
        <v>740.05124999999987</v>
      </c>
      <c r="ES68" s="25">
        <v>731.33811000000003</v>
      </c>
      <c r="ET68" s="25">
        <v>646.94939999999997</v>
      </c>
      <c r="EU68" s="25">
        <v>772.71915999999987</v>
      </c>
      <c r="EV68" s="25">
        <v>660.41867000000002</v>
      </c>
      <c r="EW68" s="25">
        <v>807.70250999999985</v>
      </c>
      <c r="EX68" s="25">
        <v>692.04418999999996</v>
      </c>
      <c r="EY68" s="25">
        <v>729.26796999999999</v>
      </c>
      <c r="EZ68" s="25">
        <v>658.75813999999991</v>
      </c>
      <c r="FA68" s="25">
        <v>737.29761999999982</v>
      </c>
      <c r="FB68" s="25">
        <v>331.26426000000004</v>
      </c>
      <c r="FC68" s="25">
        <v>766.27179000000001</v>
      </c>
      <c r="FD68" s="25">
        <v>727.87665000000004</v>
      </c>
      <c r="FE68" s="25">
        <v>830.76042999999993</v>
      </c>
      <c r="FF68" s="25">
        <v>638.35619999999994</v>
      </c>
      <c r="FG68" s="25">
        <v>0</v>
      </c>
      <c r="FH68" s="25">
        <v>524.45936865500005</v>
      </c>
      <c r="FI68" s="25">
        <v>489.18342999999999</v>
      </c>
      <c r="FJ68" s="25">
        <v>736.83065645199986</v>
      </c>
      <c r="FK68" s="25">
        <v>602.80024000000003</v>
      </c>
      <c r="FL68" s="25">
        <v>462.30745999999994</v>
      </c>
      <c r="FM68" s="25">
        <v>885.65276999999992</v>
      </c>
      <c r="FN68" s="25">
        <v>804.78508999999997</v>
      </c>
      <c r="FO68" s="25">
        <v>659.96157999999991</v>
      </c>
      <c r="FP68" s="25">
        <v>730.77341999999999</v>
      </c>
      <c r="FQ68" s="25">
        <v>810.50805000000003</v>
      </c>
      <c r="FR68" s="25">
        <v>757.74618999999996</v>
      </c>
      <c r="FS68" s="25">
        <v>774.35208000000011</v>
      </c>
      <c r="FT68" s="25">
        <v>1130.6952671724</v>
      </c>
      <c r="FU68" s="25">
        <v>1220.4142595898002</v>
      </c>
      <c r="FV68" s="25">
        <v>766.35321032859986</v>
      </c>
      <c r="FW68" s="25">
        <v>871.46432902489994</v>
      </c>
      <c r="FX68" s="25">
        <v>815.16261999999995</v>
      </c>
      <c r="FY68" s="25">
        <v>787.68869999999993</v>
      </c>
      <c r="FZ68" s="25">
        <v>476.62657000000002</v>
      </c>
      <c r="GA68" s="25">
        <v>587.30379000000005</v>
      </c>
      <c r="GB68" s="25">
        <v>728.84549000000015</v>
      </c>
      <c r="GC68" s="143">
        <f t="shared" si="58"/>
        <v>97594.149747764721</v>
      </c>
      <c r="GD68" s="113">
        <v>97594.149747764706</v>
      </c>
      <c r="GE68" s="198">
        <f t="shared" si="52"/>
        <v>0</v>
      </c>
      <c r="GF68" s="113"/>
      <c r="GG68" s="113"/>
      <c r="GH68" s="113"/>
    </row>
    <row r="69" spans="1:190" x14ac:dyDescent="0.2">
      <c r="A69" s="16" t="s">
        <v>21</v>
      </c>
      <c r="B69" s="17" t="s">
        <v>21</v>
      </c>
      <c r="C69" s="18">
        <v>1246.087</v>
      </c>
      <c r="D69" s="18">
        <v>616.63</v>
      </c>
      <c r="E69" s="18">
        <v>1412.4829999999999</v>
      </c>
      <c r="F69" s="18">
        <v>762.40899999999999</v>
      </c>
      <c r="G69" s="18">
        <v>850.428</v>
      </c>
      <c r="H69" s="18">
        <v>815.86699999999996</v>
      </c>
      <c r="I69" s="18">
        <v>1131.4159999999999</v>
      </c>
      <c r="J69" s="18">
        <v>1363.2149999999999</v>
      </c>
      <c r="K69" s="18">
        <v>1392.85</v>
      </c>
      <c r="L69" s="18">
        <v>1160.086</v>
      </c>
      <c r="M69" s="18">
        <v>1457.3409999999999</v>
      </c>
      <c r="N69" s="18">
        <v>1454.643</v>
      </c>
      <c r="O69" s="18">
        <v>1218.027</v>
      </c>
      <c r="P69" s="18">
        <v>947.899</v>
      </c>
      <c r="Q69" s="18">
        <v>900.92499999999995</v>
      </c>
      <c r="R69" s="18">
        <v>1208.2739999999999</v>
      </c>
      <c r="S69" s="18">
        <v>1137.614</v>
      </c>
      <c r="T69" s="18">
        <v>954.01099999999997</v>
      </c>
      <c r="U69" s="18">
        <v>845.221</v>
      </c>
      <c r="V69" s="18">
        <v>1539.652</v>
      </c>
      <c r="W69" s="18">
        <v>1147.5139999999999</v>
      </c>
      <c r="X69" s="18">
        <v>988.28899999999999</v>
      </c>
      <c r="Y69" s="18">
        <v>1258.0319999999999</v>
      </c>
      <c r="Z69" s="18">
        <v>1220.723</v>
      </c>
      <c r="AA69" s="18">
        <v>990.48500000000001</v>
      </c>
      <c r="AB69" s="18">
        <v>693.69799999999998</v>
      </c>
      <c r="AC69" s="18">
        <v>1003.952</v>
      </c>
      <c r="AD69" s="18">
        <v>1097.1199999999999</v>
      </c>
      <c r="AE69" s="18">
        <v>1171.0440000000001</v>
      </c>
      <c r="AF69" s="18">
        <v>817.14400000000001</v>
      </c>
      <c r="AG69" s="18">
        <v>1007.86</v>
      </c>
      <c r="AH69" s="18">
        <v>977.00800000000004</v>
      </c>
      <c r="AI69" s="18">
        <v>733.16200000000003</v>
      </c>
      <c r="AJ69" s="18">
        <v>862.55399999999997</v>
      </c>
      <c r="AK69" s="18">
        <v>609.56600000000003</v>
      </c>
      <c r="AL69" s="18">
        <v>607.24800000000005</v>
      </c>
      <c r="AM69" s="18">
        <v>697.55899999999997</v>
      </c>
      <c r="AN69" s="18">
        <v>862.95899999999995</v>
      </c>
      <c r="AO69" s="18">
        <v>357.57400000000001</v>
      </c>
      <c r="AP69" s="18">
        <v>671.02</v>
      </c>
      <c r="AQ69" s="18">
        <v>641.09799999999996</v>
      </c>
      <c r="AR69" s="18">
        <v>909.13300000000004</v>
      </c>
      <c r="AS69" s="18">
        <v>878.54399999999998</v>
      </c>
      <c r="AT69" s="18">
        <v>801.29</v>
      </c>
      <c r="AU69" s="18">
        <v>838.35500000000002</v>
      </c>
      <c r="AV69" s="18">
        <v>1070.4110000000001</v>
      </c>
      <c r="AW69" s="18">
        <v>821.53300000000002</v>
      </c>
      <c r="AX69" s="18">
        <v>893.92200000000003</v>
      </c>
      <c r="AY69" s="18">
        <v>899.07362000000001</v>
      </c>
      <c r="AZ69" s="18">
        <v>924.13347999999996</v>
      </c>
      <c r="BA69" s="18">
        <v>922.71700999999996</v>
      </c>
      <c r="BB69" s="18">
        <v>905.79680000000008</v>
      </c>
      <c r="BC69" s="18">
        <v>824.36514</v>
      </c>
      <c r="BD69" s="18">
        <v>678.60068999999999</v>
      </c>
      <c r="BE69" s="18">
        <v>1289.8758700000001</v>
      </c>
      <c r="BF69" s="18">
        <v>1037.46768</v>
      </c>
      <c r="BG69" s="18">
        <v>840.84506999999996</v>
      </c>
      <c r="BH69" s="18">
        <v>986.21326999999997</v>
      </c>
      <c r="BI69" s="18">
        <v>558.70713000000001</v>
      </c>
      <c r="BJ69" s="18">
        <v>703.26616999999999</v>
      </c>
      <c r="BK69" s="18">
        <v>748.91131999999993</v>
      </c>
      <c r="BL69" s="18">
        <v>853.48884999999996</v>
      </c>
      <c r="BM69" s="18">
        <v>804.7944</v>
      </c>
      <c r="BN69" s="18">
        <v>1210.9783799999998</v>
      </c>
      <c r="BO69" s="18">
        <v>891.10191000000009</v>
      </c>
      <c r="BP69" s="18">
        <v>956.08885999999995</v>
      </c>
      <c r="BQ69" s="18">
        <v>524.88463999999999</v>
      </c>
      <c r="BR69" s="18">
        <v>644.04886999999997</v>
      </c>
      <c r="BS69" s="18">
        <v>558.01369999999997</v>
      </c>
      <c r="BT69" s="18">
        <v>462.32619</v>
      </c>
      <c r="BU69" s="18">
        <v>414.23682000000002</v>
      </c>
      <c r="BV69" s="18">
        <v>169.3569</v>
      </c>
      <c r="BW69" s="18">
        <v>525.40544</v>
      </c>
      <c r="BX69" s="18">
        <v>218.90551000000002</v>
      </c>
      <c r="BY69" s="18">
        <v>368.21553999999998</v>
      </c>
      <c r="BZ69" s="18">
        <v>367.55321999999995</v>
      </c>
      <c r="CA69" s="18">
        <v>388.72660999999999</v>
      </c>
      <c r="CB69" s="18">
        <v>448.00617999999997</v>
      </c>
      <c r="CC69" s="18">
        <v>849.28410999999994</v>
      </c>
      <c r="CD69" s="18">
        <v>862.40717000000006</v>
      </c>
      <c r="CE69" s="18">
        <v>740.70060000000001</v>
      </c>
      <c r="CF69" s="18">
        <v>815.37952000000007</v>
      </c>
      <c r="CG69" s="18">
        <v>618.03986999999995</v>
      </c>
      <c r="CH69" s="18">
        <v>0</v>
      </c>
      <c r="CI69" s="18">
        <v>304.75529999999998</v>
      </c>
      <c r="CJ69" s="18">
        <v>234.12560000000002</v>
      </c>
      <c r="CK69" s="18">
        <v>451.02906999999999</v>
      </c>
      <c r="CL69" s="18">
        <v>159.20892868200002</v>
      </c>
      <c r="CM69" s="18">
        <v>192.951875653</v>
      </c>
      <c r="CN69" s="18">
        <v>0</v>
      </c>
      <c r="CO69" s="18">
        <v>0</v>
      </c>
      <c r="CP69" s="18">
        <v>0</v>
      </c>
      <c r="CQ69" s="18">
        <v>0</v>
      </c>
      <c r="CR69" s="18">
        <v>0</v>
      </c>
      <c r="CS69" s="18">
        <v>0</v>
      </c>
      <c r="CT69" s="18">
        <v>0</v>
      </c>
      <c r="CU69" s="18">
        <v>219.26907</v>
      </c>
      <c r="CV69" s="18">
        <v>601.93041000000005</v>
      </c>
      <c r="CW69" s="18">
        <v>157.83649214000005</v>
      </c>
      <c r="CX69" s="18">
        <v>0</v>
      </c>
      <c r="CY69" s="18">
        <v>597.15770630500015</v>
      </c>
      <c r="CZ69" s="18">
        <v>0</v>
      </c>
      <c r="DA69" s="18">
        <v>195.636363297</v>
      </c>
      <c r="DB69" s="18">
        <v>425.67547137000003</v>
      </c>
      <c r="DC69" s="18">
        <v>0</v>
      </c>
      <c r="DD69" s="18">
        <v>212.53519582399997</v>
      </c>
      <c r="DE69" s="18">
        <v>0</v>
      </c>
      <c r="DF69" s="18">
        <v>378.10941222600002</v>
      </c>
      <c r="DG69" s="18">
        <v>718.07804559300018</v>
      </c>
      <c r="DH69" s="18">
        <v>970.52585975300008</v>
      </c>
      <c r="DI69" s="18">
        <v>1191.6408000000001</v>
      </c>
      <c r="DJ69" s="18">
        <v>890.56665012799999</v>
      </c>
      <c r="DK69" s="18">
        <v>782.18504707500006</v>
      </c>
      <c r="DL69" s="18">
        <v>1556.8003078149995</v>
      </c>
      <c r="DM69" s="18">
        <v>774.31020000000001</v>
      </c>
      <c r="DN69" s="18">
        <v>1060.2946570540005</v>
      </c>
      <c r="DO69" s="18">
        <v>1116.024260597</v>
      </c>
      <c r="DP69" s="18">
        <v>352.9526881499998</v>
      </c>
      <c r="DQ69" s="18">
        <v>1022.1494753279999</v>
      </c>
      <c r="DR69" s="18">
        <v>1003.2177762089998</v>
      </c>
      <c r="DS69" s="18">
        <v>716.75404058799995</v>
      </c>
      <c r="DT69" s="18">
        <v>1063.56158</v>
      </c>
      <c r="DU69" s="18">
        <v>1257.4474935420001</v>
      </c>
      <c r="DV69" s="18">
        <v>678.52080100000001</v>
      </c>
      <c r="DW69" s="18">
        <v>1258.156984</v>
      </c>
      <c r="DX69" s="18">
        <v>1053.3293214600005</v>
      </c>
      <c r="DY69" s="18">
        <v>1359.8049165769999</v>
      </c>
      <c r="DZ69" s="18">
        <v>1319.750577516</v>
      </c>
      <c r="EA69" s="18">
        <v>1188.2727921430007</v>
      </c>
      <c r="EB69" s="18">
        <v>1363.2181964640001</v>
      </c>
      <c r="EC69" s="18">
        <v>1131.3858635600006</v>
      </c>
      <c r="ED69" s="18">
        <v>1295.9310670459997</v>
      </c>
      <c r="EE69" s="18">
        <v>1403.7629407050008</v>
      </c>
      <c r="EF69" s="18">
        <v>1049.507632904</v>
      </c>
      <c r="EG69" s="18">
        <v>1295.9467915709993</v>
      </c>
      <c r="EH69" s="18">
        <v>1273.9060393689999</v>
      </c>
      <c r="EI69" s="18">
        <v>1252.020645474</v>
      </c>
      <c r="EJ69" s="18">
        <v>1022.3815693169997</v>
      </c>
      <c r="EK69" s="18">
        <v>1311.4656397840004</v>
      </c>
      <c r="EL69" s="18">
        <v>1111.2081530799999</v>
      </c>
      <c r="EM69" s="18">
        <v>1297.1745624830005</v>
      </c>
      <c r="EN69" s="18">
        <v>988.69963676700036</v>
      </c>
      <c r="EO69" s="18">
        <v>828.17865371900018</v>
      </c>
      <c r="EP69" s="18">
        <v>1260.0420401670006</v>
      </c>
      <c r="EQ69" s="18">
        <v>1247.52909</v>
      </c>
      <c r="ER69" s="18">
        <v>1396.2170599999999</v>
      </c>
      <c r="ES69" s="18">
        <v>711.45487566299994</v>
      </c>
      <c r="ET69" s="18">
        <v>810.99867000000006</v>
      </c>
      <c r="EU69" s="18">
        <v>993.90319658000021</v>
      </c>
      <c r="EV69" s="18">
        <v>1409.338228289</v>
      </c>
      <c r="EW69" s="18">
        <v>1294.8278343720003</v>
      </c>
      <c r="EX69" s="18">
        <v>1335.5675627229998</v>
      </c>
      <c r="EY69" s="18">
        <v>1165.0633899999998</v>
      </c>
      <c r="EZ69" s="18">
        <v>1105.1208749620002</v>
      </c>
      <c r="FA69" s="18">
        <v>1157.1734555789999</v>
      </c>
      <c r="FB69" s="18">
        <v>1013.549418115</v>
      </c>
      <c r="FC69" s="18">
        <v>1203.2419109620002</v>
      </c>
      <c r="FD69" s="18">
        <v>873.47283349100007</v>
      </c>
      <c r="FE69" s="18">
        <v>1243.381591439</v>
      </c>
      <c r="FF69" s="18">
        <v>0</v>
      </c>
      <c r="FG69" s="18">
        <v>105.31972354500002</v>
      </c>
      <c r="FH69" s="18">
        <v>1274.7696302819998</v>
      </c>
      <c r="FI69" s="18">
        <v>1058.400795263</v>
      </c>
      <c r="FJ69" s="18">
        <v>1104.4554130640004</v>
      </c>
      <c r="FK69" s="18">
        <v>1108.0871493579998</v>
      </c>
      <c r="FL69" s="18">
        <v>1148.5973625421002</v>
      </c>
      <c r="FM69" s="18">
        <v>1078.3723886693006</v>
      </c>
      <c r="FN69" s="18">
        <v>802.23117472980005</v>
      </c>
      <c r="FO69" s="18">
        <v>1039.7999401500003</v>
      </c>
      <c r="FP69" s="18">
        <v>979.17743050990043</v>
      </c>
      <c r="FQ69" s="18">
        <v>788.95929824120014</v>
      </c>
      <c r="FR69" s="18">
        <v>998.11686609519973</v>
      </c>
      <c r="FS69" s="18">
        <v>1459.9873007025999</v>
      </c>
      <c r="FT69" s="18">
        <v>1018.9127391020002</v>
      </c>
      <c r="FU69" s="18">
        <v>1219.6505785957004</v>
      </c>
      <c r="FV69" s="18">
        <v>1512.6014984545</v>
      </c>
      <c r="FW69" s="18">
        <v>1223.6725347020999</v>
      </c>
      <c r="FX69" s="18">
        <v>1546.9815370164006</v>
      </c>
      <c r="FY69" s="18">
        <v>1545.7519420594999</v>
      </c>
      <c r="FZ69" s="18">
        <v>927.88541371810038</v>
      </c>
      <c r="GA69" s="18">
        <v>1492.7799799147997</v>
      </c>
      <c r="GB69" s="18">
        <v>1091.4629299356002</v>
      </c>
      <c r="GC69" s="143">
        <f t="shared" si="58"/>
        <v>109848.12476126077</v>
      </c>
      <c r="GD69" s="113">
        <v>109848.12476126083</v>
      </c>
      <c r="GE69" s="198">
        <f t="shared" si="52"/>
        <v>0</v>
      </c>
      <c r="GF69" s="113"/>
      <c r="GG69" s="113"/>
      <c r="GH69" s="113"/>
    </row>
    <row r="70" spans="1:190" x14ac:dyDescent="0.2">
      <c r="A70" s="16" t="s">
        <v>8</v>
      </c>
      <c r="B70" s="19" t="s">
        <v>8</v>
      </c>
      <c r="C70" s="33">
        <v>173.096</v>
      </c>
      <c r="D70" s="33">
        <v>66.986999999999995</v>
      </c>
      <c r="E70" s="33">
        <v>45.703000000000003</v>
      </c>
      <c r="F70" s="33">
        <v>41.439</v>
      </c>
      <c r="G70" s="33">
        <v>42.847999999999999</v>
      </c>
      <c r="H70" s="33">
        <v>67.819000000000003</v>
      </c>
      <c r="I70" s="33">
        <v>196.46199999999999</v>
      </c>
      <c r="J70" s="33">
        <v>192.26900000000001</v>
      </c>
      <c r="K70" s="33">
        <v>165.13800000000001</v>
      </c>
      <c r="L70" s="33">
        <v>128.83799999999999</v>
      </c>
      <c r="M70" s="33">
        <v>126.191</v>
      </c>
      <c r="N70" s="33">
        <v>154.40700000000001</v>
      </c>
      <c r="O70" s="33">
        <v>153.97499999999999</v>
      </c>
      <c r="P70" s="33">
        <v>132.38499999999999</v>
      </c>
      <c r="Q70" s="33">
        <v>160.744</v>
      </c>
      <c r="R70" s="33">
        <v>153.80500000000001</v>
      </c>
      <c r="S70" s="33">
        <v>171.35</v>
      </c>
      <c r="T70" s="33">
        <v>187.126</v>
      </c>
      <c r="U70" s="33">
        <v>108.86199999999999</v>
      </c>
      <c r="V70" s="33">
        <v>219.988</v>
      </c>
      <c r="W70" s="33">
        <v>203.667</v>
      </c>
      <c r="X70" s="33">
        <v>174.24299999999999</v>
      </c>
      <c r="Y70" s="33">
        <v>195.41</v>
      </c>
      <c r="Z70" s="33">
        <v>211.59700000000001</v>
      </c>
      <c r="AA70" s="33">
        <v>202.54</v>
      </c>
      <c r="AB70" s="33">
        <v>179.77199999999999</v>
      </c>
      <c r="AC70" s="33">
        <v>93.506</v>
      </c>
      <c r="AD70" s="33">
        <v>102.83199999999999</v>
      </c>
      <c r="AE70" s="33">
        <v>210.797</v>
      </c>
      <c r="AF70" s="33">
        <v>198.03</v>
      </c>
      <c r="AG70" s="33">
        <v>183.089</v>
      </c>
      <c r="AH70" s="33">
        <v>222.92699999999999</v>
      </c>
      <c r="AI70" s="33">
        <v>224.23500000000001</v>
      </c>
      <c r="AJ70" s="33">
        <v>206.999</v>
      </c>
      <c r="AK70" s="33">
        <v>159.04900000000001</v>
      </c>
      <c r="AL70" s="33">
        <v>175.47200000000001</v>
      </c>
      <c r="AM70" s="33">
        <v>188.52</v>
      </c>
      <c r="AN70" s="33">
        <v>197.982</v>
      </c>
      <c r="AO70" s="33">
        <v>106.03700000000001</v>
      </c>
      <c r="AP70" s="33">
        <v>61.002000000000002</v>
      </c>
      <c r="AQ70" s="33">
        <v>154.45500000000001</v>
      </c>
      <c r="AR70" s="33">
        <v>212.31899999999999</v>
      </c>
      <c r="AS70" s="33">
        <v>247.107</v>
      </c>
      <c r="AT70" s="33">
        <v>147.68</v>
      </c>
      <c r="AU70" s="33">
        <v>63.512999999999998</v>
      </c>
      <c r="AV70" s="33">
        <v>195.179</v>
      </c>
      <c r="AW70" s="33">
        <v>219.85300000000001</v>
      </c>
      <c r="AX70" s="33">
        <v>197.79400000000001</v>
      </c>
      <c r="AY70" s="33">
        <v>189.96874</v>
      </c>
      <c r="AZ70" s="33">
        <v>198.9265</v>
      </c>
      <c r="BA70" s="33">
        <v>209.57779000000002</v>
      </c>
      <c r="BB70" s="33">
        <v>234.21583000000001</v>
      </c>
      <c r="BC70" s="33">
        <v>238.87261000000001</v>
      </c>
      <c r="BD70" s="33">
        <v>179.107</v>
      </c>
      <c r="BE70" s="33">
        <v>238.46011999999999</v>
      </c>
      <c r="BF70" s="33">
        <v>238.58883999999998</v>
      </c>
      <c r="BG70" s="33">
        <v>239.43667000000002</v>
      </c>
      <c r="BH70" s="33">
        <v>236.26795000000001</v>
      </c>
      <c r="BI70" s="33">
        <v>206.87489000000002</v>
      </c>
      <c r="BJ70" s="33">
        <v>120.08083999999999</v>
      </c>
      <c r="BK70" s="33">
        <v>241.01412999999999</v>
      </c>
      <c r="BL70" s="33">
        <v>211.73544000000001</v>
      </c>
      <c r="BM70" s="33">
        <v>213.23310999999998</v>
      </c>
      <c r="BN70" s="33">
        <v>195.38895000000002</v>
      </c>
      <c r="BO70" s="33">
        <v>249.77564000000001</v>
      </c>
      <c r="BP70" s="33">
        <v>220.71433999999996</v>
      </c>
      <c r="BQ70" s="33">
        <v>224.42106999999999</v>
      </c>
      <c r="BR70" s="33">
        <v>201.45313000000002</v>
      </c>
      <c r="BS70" s="33">
        <v>236.83976999999999</v>
      </c>
      <c r="BT70" s="33">
        <v>208.57084000000003</v>
      </c>
      <c r="BU70" s="33">
        <v>230.65062</v>
      </c>
      <c r="BV70" s="33">
        <v>240.15456</v>
      </c>
      <c r="BW70" s="33">
        <v>251.98974999999999</v>
      </c>
      <c r="BX70" s="33">
        <v>162.74844000000002</v>
      </c>
      <c r="BY70" s="33">
        <v>97.351889999999997</v>
      </c>
      <c r="BZ70" s="33">
        <v>160.09738999999999</v>
      </c>
      <c r="CA70" s="33">
        <v>286.89896000000005</v>
      </c>
      <c r="CB70" s="33">
        <v>269.34332999999998</v>
      </c>
      <c r="CC70" s="33">
        <v>261.03316000000001</v>
      </c>
      <c r="CD70" s="33">
        <v>212.73656</v>
      </c>
      <c r="CE70" s="33">
        <v>243.94898999999998</v>
      </c>
      <c r="CF70" s="33">
        <v>230.26535999999999</v>
      </c>
      <c r="CG70" s="33">
        <v>227.89034999999998</v>
      </c>
      <c r="CH70" s="33">
        <v>199.87458000000001</v>
      </c>
      <c r="CI70" s="33">
        <v>230.10527999999999</v>
      </c>
      <c r="CJ70" s="33">
        <v>224.03458000000001</v>
      </c>
      <c r="CK70" s="33">
        <v>228.05987999999999</v>
      </c>
      <c r="CL70" s="33">
        <v>205.29326322249997</v>
      </c>
      <c r="CM70" s="33">
        <v>196.79108000000002</v>
      </c>
      <c r="CN70" s="25">
        <v>192.16949</v>
      </c>
      <c r="CO70" s="25">
        <v>232.83553000000001</v>
      </c>
      <c r="CP70" s="25">
        <v>102.05041</v>
      </c>
      <c r="CQ70" s="25">
        <v>92.852320000000006</v>
      </c>
      <c r="CR70" s="25">
        <v>103.83734</v>
      </c>
      <c r="CS70" s="25">
        <v>100.40077000000001</v>
      </c>
      <c r="CT70" s="25">
        <v>96.934283227000009</v>
      </c>
      <c r="CU70" s="25">
        <v>100.12545</v>
      </c>
      <c r="CV70" s="25">
        <v>87.221550000000008</v>
      </c>
      <c r="CW70" s="25">
        <v>105.1186520616</v>
      </c>
      <c r="CX70" s="25">
        <v>106.00150761089999</v>
      </c>
      <c r="CY70" s="25">
        <v>102.83874</v>
      </c>
      <c r="CZ70" s="25">
        <v>102.41218953400001</v>
      </c>
      <c r="DA70" s="25">
        <v>97.869766616799993</v>
      </c>
      <c r="DB70" s="25">
        <v>94.954509284800011</v>
      </c>
      <c r="DC70" s="25">
        <v>97.183920000000001</v>
      </c>
      <c r="DD70" s="25">
        <v>193.68002632850002</v>
      </c>
      <c r="DE70" s="25">
        <v>171.7487046455</v>
      </c>
      <c r="DF70" s="25">
        <v>262.60212000000001</v>
      </c>
      <c r="DG70" s="25">
        <v>252.97910000000002</v>
      </c>
      <c r="DH70" s="25">
        <v>180.5028917427</v>
      </c>
      <c r="DI70" s="25">
        <v>266.6357649524</v>
      </c>
      <c r="DJ70" s="25">
        <v>232.94437795870002</v>
      </c>
      <c r="DK70" s="25">
        <v>225.48780373099999</v>
      </c>
      <c r="DL70" s="25">
        <v>237.8937599029</v>
      </c>
      <c r="DM70" s="25">
        <v>216.76522262120002</v>
      </c>
      <c r="DN70" s="25">
        <v>240.4662292948</v>
      </c>
      <c r="DO70" s="25">
        <v>260.90597325940001</v>
      </c>
      <c r="DP70" s="25">
        <v>253.70250545879998</v>
      </c>
      <c r="DQ70" s="25">
        <v>277.81763699879997</v>
      </c>
      <c r="DR70" s="25">
        <v>226.02249830510002</v>
      </c>
      <c r="DS70" s="25">
        <v>241.46700096390001</v>
      </c>
      <c r="DT70" s="25">
        <v>235.58061937729997</v>
      </c>
      <c r="DU70" s="25">
        <v>250.01925562090003</v>
      </c>
      <c r="DV70" s="25">
        <v>215.5069422</v>
      </c>
      <c r="DW70" s="25">
        <v>255.44031706370001</v>
      </c>
      <c r="DX70" s="25">
        <v>224.40744035400002</v>
      </c>
      <c r="DY70" s="25">
        <v>257.77345964400001</v>
      </c>
      <c r="DZ70" s="25">
        <v>243.49059809300002</v>
      </c>
      <c r="EA70" s="25">
        <v>223.17049519650001</v>
      </c>
      <c r="EB70" s="25">
        <v>256.6260810197</v>
      </c>
      <c r="EC70" s="25">
        <v>254.91567738800001</v>
      </c>
      <c r="ED70" s="25">
        <v>262.66397282160005</v>
      </c>
      <c r="EE70" s="25">
        <v>250.33721543010003</v>
      </c>
      <c r="EF70" s="25">
        <v>225.46437211150001</v>
      </c>
      <c r="EG70" s="25">
        <v>236.1117183986</v>
      </c>
      <c r="EH70" s="25">
        <v>201.70780912599997</v>
      </c>
      <c r="EI70" s="25">
        <v>181.45402967519999</v>
      </c>
      <c r="EJ70" s="25">
        <v>168.81658971260001</v>
      </c>
      <c r="EK70" s="25">
        <v>234.93505997250003</v>
      </c>
      <c r="EL70" s="25">
        <v>235.48603307839997</v>
      </c>
      <c r="EM70" s="25">
        <v>230.9530034524</v>
      </c>
      <c r="EN70" s="25">
        <v>223.78261809989999</v>
      </c>
      <c r="EO70" s="25">
        <v>244.06637323400003</v>
      </c>
      <c r="EP70" s="25">
        <v>220.044883932</v>
      </c>
      <c r="EQ70" s="25">
        <v>229.13726</v>
      </c>
      <c r="ER70" s="25">
        <v>214.76343</v>
      </c>
      <c r="ES70" s="25">
        <v>100.46001894909999</v>
      </c>
      <c r="ET70" s="25">
        <v>94.398150000000001</v>
      </c>
      <c r="EU70" s="25">
        <v>93.910780337000006</v>
      </c>
      <c r="EV70" s="25">
        <v>86.377403826500014</v>
      </c>
      <c r="EW70" s="25">
        <v>95.527675252500003</v>
      </c>
      <c r="EX70" s="25">
        <v>199.92122667300004</v>
      </c>
      <c r="EY70" s="25">
        <v>227.24671106380001</v>
      </c>
      <c r="EZ70" s="25">
        <v>165.63314419740001</v>
      </c>
      <c r="FA70" s="25">
        <v>211.865761386</v>
      </c>
      <c r="FB70" s="25">
        <v>203.30626095860001</v>
      </c>
      <c r="FC70" s="25">
        <v>243.90156379929999</v>
      </c>
      <c r="FD70" s="25">
        <v>203.1584415447</v>
      </c>
      <c r="FE70" s="25">
        <v>202.01033090879997</v>
      </c>
      <c r="FF70" s="25">
        <v>39.74915</v>
      </c>
      <c r="FG70" s="25">
        <v>89.575196949199992</v>
      </c>
      <c r="FH70" s="25">
        <v>171.31869987499999</v>
      </c>
      <c r="FI70" s="25">
        <v>169.92342802600001</v>
      </c>
      <c r="FJ70" s="25">
        <v>151.54988994310003</v>
      </c>
      <c r="FK70" s="25">
        <v>146.17178327459999</v>
      </c>
      <c r="FL70" s="25">
        <v>143.83612985720001</v>
      </c>
      <c r="FM70" s="25">
        <v>162.68731940819998</v>
      </c>
      <c r="FN70" s="25">
        <v>185.17502550879999</v>
      </c>
      <c r="FO70" s="25">
        <v>182.44675752320001</v>
      </c>
      <c r="FP70" s="25">
        <v>176.60899616789999</v>
      </c>
      <c r="FQ70" s="25">
        <v>178.8804981513</v>
      </c>
      <c r="FR70" s="25">
        <v>115.1883725369</v>
      </c>
      <c r="FS70" s="25">
        <v>182.55088802859999</v>
      </c>
      <c r="FT70" s="25">
        <v>194.07662946229999</v>
      </c>
      <c r="FU70" s="25">
        <v>186.24173634200002</v>
      </c>
      <c r="FV70" s="25">
        <v>183.3219757903</v>
      </c>
      <c r="FW70" s="25">
        <v>174.36529514469999</v>
      </c>
      <c r="FX70" s="25">
        <v>218.69797657140001</v>
      </c>
      <c r="FY70" s="25">
        <v>222.7874921282</v>
      </c>
      <c r="FZ70" s="25">
        <v>121.05267689040001</v>
      </c>
      <c r="GA70" s="25">
        <v>163.31240072600002</v>
      </c>
      <c r="GB70" s="25">
        <v>158.38054582529998</v>
      </c>
      <c r="GC70" s="143">
        <f t="shared" si="58"/>
        <v>26071.491855750483</v>
      </c>
      <c r="GD70" s="113">
        <v>26071.491855750501</v>
      </c>
      <c r="GE70" s="198">
        <f t="shared" si="52"/>
        <v>0</v>
      </c>
      <c r="GF70" s="113"/>
      <c r="GG70" s="113"/>
      <c r="GH70" s="113"/>
    </row>
    <row r="71" spans="1:190" x14ac:dyDescent="0.2">
      <c r="A71" s="16" t="s">
        <v>97</v>
      </c>
      <c r="B71" s="17" t="s">
        <v>151</v>
      </c>
      <c r="C71" s="18">
        <v>1167.0319999999992</v>
      </c>
      <c r="D71" s="18">
        <v>790.30700000000013</v>
      </c>
      <c r="E71" s="18">
        <v>860.01999999999862</v>
      </c>
      <c r="F71" s="18">
        <v>1077.3829999999994</v>
      </c>
      <c r="G71" s="18">
        <v>974.22000000000071</v>
      </c>
      <c r="H71" s="18">
        <v>882.97700000000009</v>
      </c>
      <c r="I71" s="18">
        <v>1227.9289999999999</v>
      </c>
      <c r="J71" s="18">
        <v>1354.8734761904757</v>
      </c>
      <c r="K71" s="18">
        <v>839.75499999999977</v>
      </c>
      <c r="L71" s="18">
        <v>1276.4839999999999</v>
      </c>
      <c r="M71" s="18">
        <v>1085.6759999999997</v>
      </c>
      <c r="N71" s="18">
        <v>1310.4720000000002</v>
      </c>
      <c r="O71" s="18">
        <v>1112.5984285714278</v>
      </c>
      <c r="P71" s="18">
        <v>967.81852380952444</v>
      </c>
      <c r="Q71" s="18">
        <v>948.95033333333345</v>
      </c>
      <c r="R71" s="18">
        <v>1071.849761904761</v>
      </c>
      <c r="S71" s="18">
        <v>961.36590476190531</v>
      </c>
      <c r="T71" s="18">
        <v>1225.2461904761903</v>
      </c>
      <c r="U71" s="18">
        <v>1269.2034285714278</v>
      </c>
      <c r="V71" s="18">
        <v>1098.0608333333325</v>
      </c>
      <c r="W71" s="18">
        <v>1372.8097857142848</v>
      </c>
      <c r="X71" s="18">
        <v>1338.9306666666671</v>
      </c>
      <c r="Y71" s="18">
        <v>1129.2284761904755</v>
      </c>
      <c r="Z71" s="18">
        <v>1129.9322857142854</v>
      </c>
      <c r="AA71" s="18">
        <v>1337.3570000000007</v>
      </c>
      <c r="AB71" s="18">
        <v>1241.5195238095234</v>
      </c>
      <c r="AC71" s="18">
        <v>1120.2890000000002</v>
      </c>
      <c r="AD71" s="18">
        <v>1085.2079047619045</v>
      </c>
      <c r="AE71" s="18">
        <v>1062.1900000000005</v>
      </c>
      <c r="AF71" s="18">
        <v>1287.7274761904753</v>
      </c>
      <c r="AG71" s="18">
        <v>1275.6133333333337</v>
      </c>
      <c r="AH71" s="18">
        <v>1105.292285714286</v>
      </c>
      <c r="AI71" s="18">
        <v>1290.3490952380953</v>
      </c>
      <c r="AJ71" s="18">
        <v>1348.102952380952</v>
      </c>
      <c r="AK71" s="18">
        <v>1355.4</v>
      </c>
      <c r="AL71" s="18">
        <v>1293.3040476190486</v>
      </c>
      <c r="AM71" s="18">
        <v>1344.1959999999995</v>
      </c>
      <c r="AN71" s="18">
        <v>912.56943000000024</v>
      </c>
      <c r="AO71" s="18">
        <v>854.59300000000007</v>
      </c>
      <c r="AP71" s="18">
        <v>807.42066666666665</v>
      </c>
      <c r="AQ71" s="18">
        <v>1102.1982857142857</v>
      </c>
      <c r="AR71" s="18">
        <v>1079.7760000000003</v>
      </c>
      <c r="AS71" s="18">
        <v>1361.2070000000006</v>
      </c>
      <c r="AT71" s="18">
        <v>916.24300000000017</v>
      </c>
      <c r="AU71" s="18">
        <v>867.04500000000019</v>
      </c>
      <c r="AV71" s="18">
        <v>1154.4679999999994</v>
      </c>
      <c r="AW71" s="18">
        <v>1078.7689999999993</v>
      </c>
      <c r="AX71" s="18">
        <v>1325.1180000000011</v>
      </c>
      <c r="AY71" s="18">
        <v>942.30313999999998</v>
      </c>
      <c r="AZ71" s="18">
        <v>887.58777142857127</v>
      </c>
      <c r="BA71" s="18">
        <v>1192.8221566666666</v>
      </c>
      <c r="BB71" s="18">
        <v>1094.2349642857143</v>
      </c>
      <c r="BC71" s="18">
        <v>1162.2431457142857</v>
      </c>
      <c r="BD71" s="18">
        <v>1351.8960776190477</v>
      </c>
      <c r="BE71" s="18">
        <v>920.68733809523803</v>
      </c>
      <c r="BF71" s="18">
        <v>1238.128879047619</v>
      </c>
      <c r="BG71" s="18">
        <v>1813.5299095238095</v>
      </c>
      <c r="BH71" s="18">
        <v>1064.3190847619048</v>
      </c>
      <c r="BI71" s="18">
        <v>946.40039000000002</v>
      </c>
      <c r="BJ71" s="18">
        <v>1248.3313000000001</v>
      </c>
      <c r="BK71" s="18">
        <v>1111.9268747619049</v>
      </c>
      <c r="BL71" s="18">
        <v>1141.1531428571432</v>
      </c>
      <c r="BM71" s="18">
        <v>1368.8899057142855</v>
      </c>
      <c r="BN71" s="18">
        <v>918.24990380952374</v>
      </c>
      <c r="BO71" s="18">
        <v>1335.3903823809524</v>
      </c>
      <c r="BP71" s="18">
        <v>1071.4619352380953</v>
      </c>
      <c r="BQ71" s="18">
        <v>1422.7404138095237</v>
      </c>
      <c r="BR71" s="18">
        <v>1223.4826204761905</v>
      </c>
      <c r="BS71" s="18">
        <v>1418.0629976190473</v>
      </c>
      <c r="BT71" s="18">
        <v>1379.2870647619045</v>
      </c>
      <c r="BU71" s="18">
        <v>1312.3402458571429</v>
      </c>
      <c r="BV71" s="18">
        <v>1927.9326780952383</v>
      </c>
      <c r="BW71" s="18">
        <v>1558.1822342857142</v>
      </c>
      <c r="BX71" s="18">
        <v>1215.711689142857</v>
      </c>
      <c r="BY71" s="18">
        <v>1030.6580471428572</v>
      </c>
      <c r="BZ71" s="18">
        <v>1155.6296971428571</v>
      </c>
      <c r="CA71" s="18">
        <v>1673.1333595238095</v>
      </c>
      <c r="CB71" s="18">
        <v>1227.8901552380953</v>
      </c>
      <c r="CC71" s="18">
        <v>1511.3710633333335</v>
      </c>
      <c r="CD71" s="18">
        <v>1217.271420952381</v>
      </c>
      <c r="CE71" s="18">
        <v>1566.7191619047617</v>
      </c>
      <c r="CF71" s="18">
        <v>1310.9288780952381</v>
      </c>
      <c r="CG71" s="18">
        <v>1449.1012176190477</v>
      </c>
      <c r="CH71" s="18">
        <v>1400.55837</v>
      </c>
      <c r="CI71" s="18">
        <v>1571.119939047619</v>
      </c>
      <c r="CJ71" s="18">
        <v>1546.564961428571</v>
      </c>
      <c r="CK71" s="18">
        <v>1195.496637647143</v>
      </c>
      <c r="CL71" s="18">
        <v>1596.7028856272477</v>
      </c>
      <c r="CM71" s="18">
        <v>1547.0300753709525</v>
      </c>
      <c r="CN71" s="18">
        <v>2162.6477804180004</v>
      </c>
      <c r="CO71" s="18">
        <v>1610.1438828571429</v>
      </c>
      <c r="CP71" s="18">
        <v>1328.6069776190475</v>
      </c>
      <c r="CQ71" s="18">
        <v>1194.9752752380953</v>
      </c>
      <c r="CR71" s="18">
        <v>573.97680476190476</v>
      </c>
      <c r="CS71" s="18">
        <v>993.54688190476202</v>
      </c>
      <c r="CT71" s="18">
        <v>1412.0209693617905</v>
      </c>
      <c r="CU71" s="18">
        <v>1134.2351752380953</v>
      </c>
      <c r="CV71" s="18">
        <v>724.26945619047615</v>
      </c>
      <c r="CW71" s="18">
        <v>1397.0724218020812</v>
      </c>
      <c r="CX71" s="18">
        <v>1615.7590859752142</v>
      </c>
      <c r="CY71" s="18">
        <v>686.82492453242855</v>
      </c>
      <c r="CZ71" s="18">
        <v>1288.4447572026952</v>
      </c>
      <c r="DA71" s="18">
        <v>1074.5848243918144</v>
      </c>
      <c r="DB71" s="18">
        <v>1063.6968462754762</v>
      </c>
      <c r="DC71" s="18">
        <v>1332.1563661904763</v>
      </c>
      <c r="DD71" s="18">
        <v>1025.1634753852049</v>
      </c>
      <c r="DE71" s="18">
        <v>1318.9752442329857</v>
      </c>
      <c r="DF71" s="18">
        <v>1681.3490061904758</v>
      </c>
      <c r="DG71" s="18">
        <v>1280.7789152760952</v>
      </c>
      <c r="DH71" s="18">
        <v>1034.114823331895</v>
      </c>
      <c r="DI71" s="18">
        <v>998.54189895968091</v>
      </c>
      <c r="DJ71" s="18">
        <v>1130.2504028502663</v>
      </c>
      <c r="DK71" s="18">
        <v>1195.0365143328575</v>
      </c>
      <c r="DL71" s="18">
        <v>853.64912055183345</v>
      </c>
      <c r="DM71" s="18">
        <v>1128.061382734681</v>
      </c>
      <c r="DN71" s="18">
        <v>802.81583678206209</v>
      </c>
      <c r="DO71" s="18">
        <v>938.87996187474766</v>
      </c>
      <c r="DP71" s="18">
        <v>1235.4778301482663</v>
      </c>
      <c r="DQ71" s="18">
        <v>834.26557740351438</v>
      </c>
      <c r="DR71" s="18">
        <v>841.42185070289554</v>
      </c>
      <c r="DS71" s="18">
        <v>1073.8039872138474</v>
      </c>
      <c r="DT71" s="18">
        <v>797.53427758956195</v>
      </c>
      <c r="DU71" s="18">
        <v>930.40569818136669</v>
      </c>
      <c r="DV71" s="18">
        <v>729.9060223361904</v>
      </c>
      <c r="DW71" s="18">
        <v>845.90150892092379</v>
      </c>
      <c r="DX71" s="18">
        <v>890.08543151811443</v>
      </c>
      <c r="DY71" s="18">
        <v>856.15873884862401</v>
      </c>
      <c r="DZ71" s="18">
        <v>833.8963505106999</v>
      </c>
      <c r="EA71" s="18">
        <v>810.70190585099522</v>
      </c>
      <c r="EB71" s="18">
        <v>936.13494556073806</v>
      </c>
      <c r="EC71" s="18">
        <v>834.08811284701915</v>
      </c>
      <c r="ED71" s="18">
        <v>1036.4858031633046</v>
      </c>
      <c r="EE71" s="18">
        <v>838.14049470386192</v>
      </c>
      <c r="EF71" s="18">
        <v>794.47334432110495</v>
      </c>
      <c r="EG71" s="18">
        <v>903.56895955108575</v>
      </c>
      <c r="EH71" s="18">
        <v>708.91004280165248</v>
      </c>
      <c r="EI71" s="18">
        <v>867.74358642860466</v>
      </c>
      <c r="EJ71" s="18">
        <v>889.19432123011416</v>
      </c>
      <c r="EK71" s="18">
        <v>829.36786915244761</v>
      </c>
      <c r="EL71" s="18">
        <v>859.44505924602379</v>
      </c>
      <c r="EM71" s="18">
        <v>872.47467324189051</v>
      </c>
      <c r="EN71" s="18">
        <v>795.06091033044299</v>
      </c>
      <c r="EO71" s="18">
        <v>920.90404369995235</v>
      </c>
      <c r="EP71" s="18">
        <v>906.13197861399988</v>
      </c>
      <c r="EQ71" s="18">
        <v>889.25768380952377</v>
      </c>
      <c r="ER71" s="18">
        <v>752.98347571428576</v>
      </c>
      <c r="ES71" s="18">
        <v>686.77910409949516</v>
      </c>
      <c r="ET71" s="18">
        <v>645.96421552699985</v>
      </c>
      <c r="EU71" s="18">
        <v>844.40125588295712</v>
      </c>
      <c r="EV71" s="18">
        <v>703.53396579941898</v>
      </c>
      <c r="EW71" s="18">
        <v>866.22852237878578</v>
      </c>
      <c r="EX71" s="18">
        <v>885.97828109295222</v>
      </c>
      <c r="EY71" s="18">
        <v>861.70361647582854</v>
      </c>
      <c r="EZ71" s="18">
        <v>720.35118162060485</v>
      </c>
      <c r="FA71" s="18">
        <v>703.90669349994766</v>
      </c>
      <c r="FB71" s="18">
        <v>697.33938613970952</v>
      </c>
      <c r="FC71" s="18">
        <v>738.92763220894767</v>
      </c>
      <c r="FD71" s="18">
        <v>679.37630263580002</v>
      </c>
      <c r="FE71" s="18">
        <v>664.07943502715239</v>
      </c>
      <c r="FF71" s="18">
        <v>154.42536142857142</v>
      </c>
      <c r="FG71" s="18">
        <v>440.16186844850949</v>
      </c>
      <c r="FH71" s="18">
        <v>542.14059643232849</v>
      </c>
      <c r="FI71" s="18">
        <v>564.96660155966663</v>
      </c>
      <c r="FJ71" s="18">
        <v>614.60814823961914</v>
      </c>
      <c r="FK71" s="18">
        <v>633.17851772647157</v>
      </c>
      <c r="FL71" s="18">
        <v>672.64059642779523</v>
      </c>
      <c r="FM71" s="18">
        <v>655.63994535185236</v>
      </c>
      <c r="FN71" s="18">
        <v>651.67095572994765</v>
      </c>
      <c r="FO71" s="18">
        <v>706.45847798239527</v>
      </c>
      <c r="FP71" s="18">
        <v>597.66363936862865</v>
      </c>
      <c r="FQ71" s="18">
        <v>547.89919704872852</v>
      </c>
      <c r="FR71" s="18">
        <v>728.61228679408566</v>
      </c>
      <c r="FS71" s="18">
        <v>775.23971930697144</v>
      </c>
      <c r="FT71" s="18">
        <v>585.52105681302385</v>
      </c>
      <c r="FU71" s="18">
        <v>718.99248602739999</v>
      </c>
      <c r="FV71" s="18">
        <v>819.55769348847161</v>
      </c>
      <c r="FW71" s="18">
        <v>775.61091862940475</v>
      </c>
      <c r="FX71" s="18">
        <v>718.30813228590966</v>
      </c>
      <c r="FY71" s="18">
        <v>834.10968302557137</v>
      </c>
      <c r="FZ71" s="18">
        <v>754.82332189415251</v>
      </c>
      <c r="GA71" s="18">
        <v>699.3164896008999</v>
      </c>
      <c r="GB71" s="18">
        <v>900.50376994582859</v>
      </c>
      <c r="GC71" s="143">
        <f t="shared" si="58"/>
        <v>136352.59466807445</v>
      </c>
      <c r="GD71" s="113">
        <v>136352.59466807442</v>
      </c>
      <c r="GE71" s="198">
        <f t="shared" si="52"/>
        <v>0</v>
      </c>
      <c r="GF71" s="113"/>
      <c r="GG71" s="113"/>
      <c r="GH71" s="113"/>
    </row>
    <row r="72" spans="1:190" x14ac:dyDescent="0.2">
      <c r="A72" s="11" t="s">
        <v>98</v>
      </c>
      <c r="B72" s="12" t="s">
        <v>67</v>
      </c>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c r="DA72" s="30"/>
      <c r="DB72" s="30"/>
      <c r="DC72" s="30"/>
      <c r="DD72" s="30"/>
      <c r="DE72" s="30"/>
      <c r="DF72" s="30"/>
      <c r="DG72" s="30"/>
      <c r="DH72" s="30"/>
      <c r="DI72" s="30"/>
      <c r="DJ72" s="30"/>
      <c r="DK72" s="30"/>
      <c r="DL72" s="30"/>
      <c r="DM72" s="30"/>
      <c r="DN72" s="30"/>
      <c r="DO72" s="30"/>
      <c r="DP72" s="30"/>
      <c r="DQ72" s="30"/>
      <c r="DR72" s="30"/>
      <c r="DS72" s="30"/>
      <c r="DT72" s="30"/>
      <c r="DU72" s="30"/>
      <c r="DV72" s="30"/>
      <c r="DW72" s="30"/>
      <c r="DX72" s="30"/>
      <c r="DY72" s="30"/>
      <c r="DZ72" s="30"/>
      <c r="EA72" s="30"/>
      <c r="EB72" s="30"/>
      <c r="EC72" s="30"/>
      <c r="ED72" s="30"/>
      <c r="EE72" s="30"/>
      <c r="EF72" s="30"/>
      <c r="EG72" s="30"/>
      <c r="EH72" s="30"/>
      <c r="EI72" s="30"/>
      <c r="EJ72" s="30"/>
      <c r="EK72" s="30"/>
      <c r="EL72" s="30"/>
      <c r="EM72" s="30"/>
      <c r="EN72" s="30"/>
      <c r="EO72" s="30"/>
      <c r="EP72" s="30"/>
      <c r="EQ72" s="30"/>
      <c r="ER72" s="30"/>
      <c r="ES72" s="30"/>
      <c r="ET72" s="30"/>
      <c r="EU72" s="30"/>
      <c r="EV72" s="30"/>
      <c r="EW72" s="30"/>
      <c r="EX72" s="30"/>
      <c r="EY72" s="30"/>
      <c r="EZ72" s="30"/>
      <c r="FA72" s="30"/>
      <c r="FB72" s="30"/>
      <c r="FC72" s="30"/>
      <c r="FD72" s="30"/>
      <c r="FE72" s="30"/>
      <c r="FF72" s="30"/>
      <c r="FG72" s="30"/>
      <c r="FH72" s="30"/>
      <c r="FI72" s="30"/>
      <c r="FJ72" s="30"/>
      <c r="FK72" s="30"/>
      <c r="FL72" s="30"/>
      <c r="FM72" s="30"/>
      <c r="FN72" s="30"/>
      <c r="FO72" s="30"/>
      <c r="FP72" s="30"/>
      <c r="FQ72" s="30"/>
      <c r="FR72" s="30"/>
      <c r="FS72" s="30"/>
      <c r="FT72" s="30"/>
      <c r="FU72" s="30"/>
      <c r="FV72" s="30"/>
      <c r="FW72" s="30"/>
      <c r="FX72" s="30"/>
      <c r="FY72" s="30"/>
      <c r="FZ72" s="30"/>
      <c r="GA72" s="30"/>
      <c r="GB72" s="30"/>
      <c r="GC72" s="143">
        <f t="shared" si="58"/>
        <v>0</v>
      </c>
      <c r="GD72" s="113"/>
      <c r="GE72" s="198">
        <f t="shared" si="52"/>
        <v>0</v>
      </c>
      <c r="GF72" s="113"/>
      <c r="GG72" s="113"/>
      <c r="GH72" s="113"/>
    </row>
    <row r="73" spans="1:190" x14ac:dyDescent="0.2">
      <c r="A73" s="28" t="s">
        <v>0</v>
      </c>
      <c r="B73" s="19" t="s">
        <v>0</v>
      </c>
      <c r="C73" s="31">
        <f t="shared" ref="C73:AH73" si="111">SUM(C74:C77)</f>
        <v>2387.0814277499999</v>
      </c>
      <c r="D73" s="31">
        <f t="shared" si="111"/>
        <v>2048.1717997999999</v>
      </c>
      <c r="E73" s="31">
        <f t="shared" si="111"/>
        <v>2897.7000636500002</v>
      </c>
      <c r="F73" s="31">
        <f t="shared" si="111"/>
        <v>3014.2631504999999</v>
      </c>
      <c r="G73" s="31">
        <f t="shared" si="111"/>
        <v>2791.2315503</v>
      </c>
      <c r="H73" s="31">
        <f t="shared" si="111"/>
        <v>3201.8056718500002</v>
      </c>
      <c r="I73" s="31">
        <f t="shared" si="111"/>
        <v>2665.2079878500003</v>
      </c>
      <c r="J73" s="31">
        <f t="shared" si="111"/>
        <v>2336.6225006000004</v>
      </c>
      <c r="K73" s="31">
        <f t="shared" si="111"/>
        <v>3000.4977685499998</v>
      </c>
      <c r="L73" s="31">
        <f t="shared" si="111"/>
        <v>2850.6389360000003</v>
      </c>
      <c r="M73" s="31">
        <f t="shared" si="111"/>
        <v>2482.0071917</v>
      </c>
      <c r="N73" s="31">
        <f t="shared" si="111"/>
        <v>2766.8330716</v>
      </c>
      <c r="O73" s="31">
        <f t="shared" si="111"/>
        <v>2610.7006699000003</v>
      </c>
      <c r="P73" s="31">
        <f t="shared" si="111"/>
        <v>1910.7559794499998</v>
      </c>
      <c r="Q73" s="31">
        <f t="shared" si="111"/>
        <v>2661.9391357999998</v>
      </c>
      <c r="R73" s="31">
        <f t="shared" si="111"/>
        <v>2229.4666007000001</v>
      </c>
      <c r="S73" s="31">
        <f t="shared" si="111"/>
        <v>2412.5108338500004</v>
      </c>
      <c r="T73" s="31">
        <f t="shared" si="111"/>
        <v>2655.0995870000002</v>
      </c>
      <c r="U73" s="31">
        <f t="shared" si="111"/>
        <v>2938.1375994999999</v>
      </c>
      <c r="V73" s="31">
        <f t="shared" si="111"/>
        <v>3144.6049989500002</v>
      </c>
      <c r="W73" s="31">
        <f t="shared" si="111"/>
        <v>2779.2229679999996</v>
      </c>
      <c r="X73" s="31">
        <f t="shared" si="111"/>
        <v>2452.8835159</v>
      </c>
      <c r="Y73" s="31">
        <f t="shared" si="111"/>
        <v>3030.2332733999997</v>
      </c>
      <c r="Z73" s="31">
        <f t="shared" si="111"/>
        <v>2644.6068</v>
      </c>
      <c r="AA73" s="31">
        <f t="shared" si="111"/>
        <v>2682.5434757999997</v>
      </c>
      <c r="AB73" s="31">
        <f t="shared" si="111"/>
        <v>2004.5787837</v>
      </c>
      <c r="AC73" s="31">
        <f t="shared" si="111"/>
        <v>3030.8620000000001</v>
      </c>
      <c r="AD73" s="31">
        <f t="shared" si="111"/>
        <v>2748.877</v>
      </c>
      <c r="AE73" s="31">
        <f t="shared" si="111"/>
        <v>2694.3801896499995</v>
      </c>
      <c r="AF73" s="31">
        <f t="shared" si="111"/>
        <v>2128.1509116500001</v>
      </c>
      <c r="AG73" s="31">
        <f t="shared" si="111"/>
        <v>2476.1806121</v>
      </c>
      <c r="AH73" s="31">
        <f t="shared" si="111"/>
        <v>3604.8743393</v>
      </c>
      <c r="AI73" s="31">
        <f t="shared" ref="AI73:BN73" si="112">SUM(AI74:AI77)</f>
        <v>2667.43579985</v>
      </c>
      <c r="AJ73" s="31">
        <f t="shared" si="112"/>
        <v>3127.8043664500001</v>
      </c>
      <c r="AK73" s="31">
        <f t="shared" si="112"/>
        <v>3360.7503729499999</v>
      </c>
      <c r="AL73" s="31">
        <f t="shared" si="112"/>
        <v>3988.4919999999997</v>
      </c>
      <c r="AM73" s="31">
        <f t="shared" si="112"/>
        <v>3324.6858149999998</v>
      </c>
      <c r="AN73" s="31">
        <f t="shared" si="112"/>
        <v>2836.3477096000001</v>
      </c>
      <c r="AO73" s="31">
        <f t="shared" si="112"/>
        <v>3632.2536039500001</v>
      </c>
      <c r="AP73" s="31">
        <f t="shared" si="112"/>
        <v>3571.0139241499996</v>
      </c>
      <c r="AQ73" s="31">
        <f t="shared" si="112"/>
        <v>4687.6908339500005</v>
      </c>
      <c r="AR73" s="31">
        <f t="shared" si="112"/>
        <v>3510.2456485499997</v>
      </c>
      <c r="AS73" s="31">
        <f t="shared" si="112"/>
        <v>3796.8474524499998</v>
      </c>
      <c r="AT73" s="31">
        <f t="shared" si="112"/>
        <v>3225.0495541499999</v>
      </c>
      <c r="AU73" s="31">
        <f t="shared" si="112"/>
        <v>4331.1691006500005</v>
      </c>
      <c r="AV73" s="31">
        <f t="shared" si="112"/>
        <v>4004.1562554000002</v>
      </c>
      <c r="AW73" s="31">
        <f t="shared" si="112"/>
        <v>3873.1209675500004</v>
      </c>
      <c r="AX73" s="31">
        <f t="shared" si="112"/>
        <v>3435.6876099999999</v>
      </c>
      <c r="AY73" s="31">
        <f t="shared" si="112"/>
        <v>2480.0924770000001</v>
      </c>
      <c r="AZ73" s="31">
        <f t="shared" si="112"/>
        <v>2811.5552850000004</v>
      </c>
      <c r="BA73" s="31">
        <f t="shared" si="112"/>
        <v>3184.4904925000001</v>
      </c>
      <c r="BB73" s="31">
        <f t="shared" si="112"/>
        <v>3831.9766764999999</v>
      </c>
      <c r="BC73" s="31">
        <f t="shared" si="112"/>
        <v>3575.7390098999995</v>
      </c>
      <c r="BD73" s="31">
        <f t="shared" si="112"/>
        <v>3057.5922925499999</v>
      </c>
      <c r="BE73" s="31">
        <f t="shared" si="112"/>
        <v>3498.4556418499997</v>
      </c>
      <c r="BF73" s="31">
        <f t="shared" si="112"/>
        <v>3217.6889146500002</v>
      </c>
      <c r="BG73" s="31">
        <f t="shared" si="112"/>
        <v>3609.14473</v>
      </c>
      <c r="BH73" s="31">
        <f t="shared" si="112"/>
        <v>3959.8627699999997</v>
      </c>
      <c r="BI73" s="31">
        <f t="shared" si="112"/>
        <v>3495.4458300000001</v>
      </c>
      <c r="BJ73" s="31">
        <f t="shared" si="112"/>
        <v>4298.7742699999999</v>
      </c>
      <c r="BK73" s="31">
        <f t="shared" si="112"/>
        <v>3587.2366242499997</v>
      </c>
      <c r="BL73" s="31">
        <f t="shared" si="112"/>
        <v>2767.2689392339998</v>
      </c>
      <c r="BM73" s="31">
        <f t="shared" si="112"/>
        <v>2934.7501557790001</v>
      </c>
      <c r="BN73" s="31">
        <f t="shared" si="112"/>
        <v>3215.7305825160001</v>
      </c>
      <c r="BO73" s="31">
        <f t="shared" ref="BO73:CT73" si="113">SUM(BO74:BO77)</f>
        <v>4149.701849432</v>
      </c>
      <c r="BP73" s="31">
        <f t="shared" si="113"/>
        <v>3961.4598600000004</v>
      </c>
      <c r="BQ73" s="31">
        <f t="shared" si="113"/>
        <v>3329.0084500000003</v>
      </c>
      <c r="BR73" s="31">
        <f t="shared" si="113"/>
        <v>3793.6467399999997</v>
      </c>
      <c r="BS73" s="26">
        <f t="shared" si="113"/>
        <v>3657.4635500000004</v>
      </c>
      <c r="BT73" s="26">
        <f t="shared" si="113"/>
        <v>3880.2472338124999</v>
      </c>
      <c r="BU73" s="26">
        <f t="shared" si="113"/>
        <v>3896.23227</v>
      </c>
      <c r="BV73" s="26">
        <f t="shared" si="113"/>
        <v>3842.7167399999998</v>
      </c>
      <c r="BW73" s="26">
        <f t="shared" si="113"/>
        <v>3278.8869300000001</v>
      </c>
      <c r="BX73" s="26">
        <f t="shared" si="113"/>
        <v>4174.4135800000004</v>
      </c>
      <c r="BY73" s="26">
        <f t="shared" si="113"/>
        <v>4275.0550499999999</v>
      </c>
      <c r="BZ73" s="26">
        <f t="shared" si="113"/>
        <v>3683.8204800000003</v>
      </c>
      <c r="CA73" s="26">
        <f t="shared" si="113"/>
        <v>3701.8558400000002</v>
      </c>
      <c r="CB73" s="26">
        <f t="shared" si="113"/>
        <v>4533.1097499999996</v>
      </c>
      <c r="CC73" s="26">
        <f t="shared" si="113"/>
        <v>3206.89959</v>
      </c>
      <c r="CD73" s="26">
        <f t="shared" si="113"/>
        <v>4977.7308699999994</v>
      </c>
      <c r="CE73" s="26">
        <f t="shared" si="113"/>
        <v>4279.1814907250009</v>
      </c>
      <c r="CF73" s="26">
        <f t="shared" si="113"/>
        <v>4681.424322932</v>
      </c>
      <c r="CG73" s="26">
        <f t="shared" si="113"/>
        <v>3991.5617864564997</v>
      </c>
      <c r="CH73" s="26">
        <f t="shared" si="113"/>
        <v>3835.5029499999996</v>
      </c>
      <c r="CI73" s="26">
        <f t="shared" si="113"/>
        <v>5413.6430099999998</v>
      </c>
      <c r="CJ73" s="26">
        <f t="shared" si="113"/>
        <v>3737.1532700000002</v>
      </c>
      <c r="CK73" s="26">
        <f t="shared" si="113"/>
        <v>4479.9238299999997</v>
      </c>
      <c r="CL73" s="26">
        <f t="shared" si="113"/>
        <v>3982.77898</v>
      </c>
      <c r="CM73" s="26">
        <f t="shared" si="113"/>
        <v>4648.8666300000004</v>
      </c>
      <c r="CN73" s="26">
        <f t="shared" si="113"/>
        <v>4209.9103291745005</v>
      </c>
      <c r="CO73" s="26">
        <f t="shared" si="113"/>
        <v>4035.5267738574998</v>
      </c>
      <c r="CP73" s="26">
        <f t="shared" si="113"/>
        <v>5010.743019999999</v>
      </c>
      <c r="CQ73" s="26">
        <f t="shared" si="113"/>
        <v>4393.1281799999997</v>
      </c>
      <c r="CR73" s="26">
        <f t="shared" si="113"/>
        <v>5504.8038584454998</v>
      </c>
      <c r="CS73" s="26">
        <f t="shared" si="113"/>
        <v>5930.7395731024999</v>
      </c>
      <c r="CT73" s="26">
        <f t="shared" si="113"/>
        <v>5798.1882793155</v>
      </c>
      <c r="CU73" s="26">
        <f t="shared" ref="CU73:DZ73" si="114">SUM(CU74:CU77)</f>
        <v>4925.6333997074998</v>
      </c>
      <c r="CV73" s="26">
        <f t="shared" si="114"/>
        <v>4706.4279578714995</v>
      </c>
      <c r="CW73" s="26">
        <f t="shared" si="114"/>
        <v>4005.52214</v>
      </c>
      <c r="CX73" s="26">
        <f t="shared" si="114"/>
        <v>5019.6117168724995</v>
      </c>
      <c r="CY73" s="26">
        <f t="shared" si="114"/>
        <v>4678.7982996994997</v>
      </c>
      <c r="CZ73" s="26">
        <f t="shared" si="114"/>
        <v>4791.980411902</v>
      </c>
      <c r="DA73" s="26">
        <f t="shared" si="114"/>
        <v>4261.3338539425004</v>
      </c>
      <c r="DB73" s="26">
        <f t="shared" si="114"/>
        <v>5004.9932840285001</v>
      </c>
      <c r="DC73" s="26">
        <f t="shared" si="114"/>
        <v>4631.8915036805001</v>
      </c>
      <c r="DD73" s="26">
        <f t="shared" si="114"/>
        <v>5052.1887186465001</v>
      </c>
      <c r="DE73" s="26">
        <f t="shared" si="114"/>
        <v>5111.6079237620006</v>
      </c>
      <c r="DF73" s="26">
        <f t="shared" si="114"/>
        <v>3889.9141160829995</v>
      </c>
      <c r="DG73" s="26">
        <f t="shared" si="114"/>
        <v>4443.2452596080002</v>
      </c>
      <c r="DH73" s="26">
        <f t="shared" si="114"/>
        <v>3842.8973938184999</v>
      </c>
      <c r="DI73" s="26">
        <f t="shared" si="114"/>
        <v>3779.8353941744999</v>
      </c>
      <c r="DJ73" s="26">
        <f t="shared" si="114"/>
        <v>3297.7674554280002</v>
      </c>
      <c r="DK73" s="26">
        <f t="shared" si="114"/>
        <v>3037.7024957225003</v>
      </c>
      <c r="DL73" s="26">
        <f t="shared" si="114"/>
        <v>3691.3432057635</v>
      </c>
      <c r="DM73" s="26">
        <f t="shared" si="114"/>
        <v>3920.1328304359999</v>
      </c>
      <c r="DN73" s="26">
        <f t="shared" si="114"/>
        <v>4569.6958476774998</v>
      </c>
      <c r="DO73" s="26">
        <f t="shared" si="114"/>
        <v>3902.0676800435003</v>
      </c>
      <c r="DP73" s="26">
        <f t="shared" si="114"/>
        <v>3701.364615</v>
      </c>
      <c r="DQ73" s="26">
        <f t="shared" si="114"/>
        <v>4290.2217460500005</v>
      </c>
      <c r="DR73" s="26">
        <f t="shared" si="114"/>
        <v>4571.6411694500002</v>
      </c>
      <c r="DS73" s="26">
        <f t="shared" si="114"/>
        <v>4495.0189399999999</v>
      </c>
      <c r="DT73" s="26">
        <f t="shared" si="114"/>
        <v>3493.82789</v>
      </c>
      <c r="DU73" s="26">
        <f t="shared" si="114"/>
        <v>3838.5491000000002</v>
      </c>
      <c r="DV73" s="26">
        <f t="shared" si="114"/>
        <v>3323.5442599999997</v>
      </c>
      <c r="DW73" s="26">
        <f t="shared" si="114"/>
        <v>4653.1093499999997</v>
      </c>
      <c r="DX73" s="26">
        <f t="shared" si="114"/>
        <v>3938.4652100000003</v>
      </c>
      <c r="DY73" s="26">
        <f t="shared" si="114"/>
        <v>4091.2995900000005</v>
      </c>
      <c r="DZ73" s="26">
        <f t="shared" si="114"/>
        <v>4224.2717699999994</v>
      </c>
      <c r="EA73" s="26">
        <f t="shared" ref="EA73:FF73" si="115">SUM(EA74:EA77)</f>
        <v>4559.5858100000005</v>
      </c>
      <c r="EB73" s="26">
        <f t="shared" si="115"/>
        <v>4365.7628599999998</v>
      </c>
      <c r="EC73" s="26">
        <f t="shared" si="115"/>
        <v>3857.8362699999998</v>
      </c>
      <c r="ED73" s="26">
        <f t="shared" si="115"/>
        <v>4153.2755199999992</v>
      </c>
      <c r="EE73" s="26">
        <f t="shared" si="115"/>
        <v>4363.2453700000005</v>
      </c>
      <c r="EF73" s="26">
        <f t="shared" si="115"/>
        <v>3463.4937999999997</v>
      </c>
      <c r="EG73" s="26">
        <f t="shared" si="115"/>
        <v>3382.1196300000001</v>
      </c>
      <c r="EH73" s="26">
        <f t="shared" si="115"/>
        <v>4694.2692800000004</v>
      </c>
      <c r="EI73" s="26">
        <f t="shared" si="115"/>
        <v>5356.8298800000002</v>
      </c>
      <c r="EJ73" s="26">
        <f t="shared" si="115"/>
        <v>4362.1597099999999</v>
      </c>
      <c r="EK73" s="26">
        <f t="shared" si="115"/>
        <v>4357.07071</v>
      </c>
      <c r="EL73" s="26">
        <f t="shared" si="115"/>
        <v>3847.2536400000004</v>
      </c>
      <c r="EM73" s="26">
        <f t="shared" si="115"/>
        <v>4641.6615000000002</v>
      </c>
      <c r="EN73" s="26">
        <f t="shared" si="115"/>
        <v>5574.8222800000003</v>
      </c>
      <c r="EO73" s="26">
        <f t="shared" si="115"/>
        <v>4429.7050399999998</v>
      </c>
      <c r="EP73" s="26">
        <f t="shared" si="115"/>
        <v>4642.2558910000007</v>
      </c>
      <c r="EQ73" s="26">
        <f t="shared" si="115"/>
        <v>4626.64401</v>
      </c>
      <c r="ER73" s="26">
        <f t="shared" si="115"/>
        <v>4389.9378999999999</v>
      </c>
      <c r="ES73" s="26">
        <f t="shared" si="115"/>
        <v>4665.6390899999997</v>
      </c>
      <c r="ET73" s="26">
        <f t="shared" si="115"/>
        <v>5860.0405699999992</v>
      </c>
      <c r="EU73" s="26">
        <f t="shared" si="115"/>
        <v>4975.1187499999996</v>
      </c>
      <c r="EV73" s="26">
        <f t="shared" si="115"/>
        <v>4752.1009400000003</v>
      </c>
      <c r="EW73" s="26">
        <f t="shared" si="115"/>
        <v>5000.9920299999994</v>
      </c>
      <c r="EX73" s="26">
        <f t="shared" si="115"/>
        <v>5277.798850000001</v>
      </c>
      <c r="EY73" s="26">
        <f t="shared" si="115"/>
        <v>4772.6804600000005</v>
      </c>
      <c r="EZ73" s="26">
        <f t="shared" si="115"/>
        <v>5058.4497300000003</v>
      </c>
      <c r="FA73" s="26">
        <f t="shared" si="115"/>
        <v>4862.9731699999993</v>
      </c>
      <c r="FB73" s="26">
        <f t="shared" si="115"/>
        <v>3975.0090359999999</v>
      </c>
      <c r="FC73" s="26">
        <f t="shared" si="115"/>
        <v>4814.4418699999997</v>
      </c>
      <c r="FD73" s="26">
        <f t="shared" si="115"/>
        <v>4744.9002200000004</v>
      </c>
      <c r="FE73" s="26">
        <f t="shared" si="115"/>
        <v>4396.3499500000007</v>
      </c>
      <c r="FF73" s="26">
        <f t="shared" si="115"/>
        <v>4077.1842299999998</v>
      </c>
      <c r="FG73" s="26">
        <f t="shared" ref="FG73:GB73" si="116">SUM(FG74:FG77)</f>
        <v>2388.9410900000003</v>
      </c>
      <c r="FH73" s="26">
        <f t="shared" si="116"/>
        <v>2660.8774600000002</v>
      </c>
      <c r="FI73" s="26">
        <f t="shared" si="116"/>
        <v>4961.2869800000008</v>
      </c>
      <c r="FJ73" s="26">
        <f t="shared" si="116"/>
        <v>4288.3500100000001</v>
      </c>
      <c r="FK73" s="26">
        <f t="shared" si="116"/>
        <v>3903.8238100000003</v>
      </c>
      <c r="FL73" s="26">
        <f t="shared" si="116"/>
        <v>4409.2106400000002</v>
      </c>
      <c r="FM73" s="26">
        <f t="shared" si="116"/>
        <v>4552.6135999999997</v>
      </c>
      <c r="FN73" s="26">
        <f t="shared" si="116"/>
        <v>4768.6206999999995</v>
      </c>
      <c r="FO73" s="26">
        <f t="shared" si="116"/>
        <v>5065.5189300000002</v>
      </c>
      <c r="FP73" s="26">
        <f t="shared" si="116"/>
        <v>3701.7494000000002</v>
      </c>
      <c r="FQ73" s="26">
        <f t="shared" si="116"/>
        <v>5029.5568899999998</v>
      </c>
      <c r="FR73" s="26">
        <f t="shared" si="116"/>
        <v>4580.7680099999998</v>
      </c>
      <c r="FS73" s="26">
        <f t="shared" si="116"/>
        <v>4048.1318300000003</v>
      </c>
      <c r="FT73" s="26">
        <f t="shared" si="116"/>
        <v>4284.3089600000003</v>
      </c>
      <c r="FU73" s="26">
        <f t="shared" si="116"/>
        <v>5286.2004400000005</v>
      </c>
      <c r="FV73" s="26">
        <f t="shared" si="116"/>
        <v>5441.7763000000004</v>
      </c>
      <c r="FW73" s="26">
        <f t="shared" si="116"/>
        <v>3992.9231099999997</v>
      </c>
      <c r="FX73" s="26">
        <f t="shared" si="116"/>
        <v>4532.96749</v>
      </c>
      <c r="FY73" s="26">
        <f t="shared" si="116"/>
        <v>5440.0739699999995</v>
      </c>
      <c r="FZ73" s="26">
        <f t="shared" si="116"/>
        <v>5501.1411779999999</v>
      </c>
      <c r="GA73" s="26">
        <f t="shared" si="116"/>
        <v>5102.0691200000001</v>
      </c>
      <c r="GB73" s="26">
        <f t="shared" si="116"/>
        <v>4260.1544000000004</v>
      </c>
      <c r="GC73" s="143">
        <f t="shared" si="58"/>
        <v>569489.70660335058</v>
      </c>
      <c r="GD73" s="113">
        <v>569489.70660335047</v>
      </c>
      <c r="GE73" s="198">
        <f t="shared" si="52"/>
        <v>0</v>
      </c>
      <c r="GF73" s="113"/>
      <c r="GG73" s="113"/>
      <c r="GH73" s="113"/>
    </row>
    <row r="74" spans="1:190" x14ac:dyDescent="0.2">
      <c r="A74" s="16" t="s">
        <v>99</v>
      </c>
      <c r="B74" s="17" t="s">
        <v>152</v>
      </c>
      <c r="C74" s="18">
        <v>474.983</v>
      </c>
      <c r="D74" s="18">
        <v>241.447</v>
      </c>
      <c r="E74" s="18">
        <v>859.69399999999996</v>
      </c>
      <c r="F74" s="18">
        <v>691.81100000000004</v>
      </c>
      <c r="G74" s="18">
        <v>712.149</v>
      </c>
      <c r="H74" s="18">
        <v>991.43100000000004</v>
      </c>
      <c r="I74" s="18">
        <v>477.44</v>
      </c>
      <c r="J74" s="18">
        <v>517.14400000000001</v>
      </c>
      <c r="K74" s="18">
        <v>661.05399999999997</v>
      </c>
      <c r="L74" s="18">
        <v>694.58399999999995</v>
      </c>
      <c r="M74" s="18">
        <v>714.822</v>
      </c>
      <c r="N74" s="18">
        <v>748.09299999999996</v>
      </c>
      <c r="O74" s="18">
        <v>479.92200000000003</v>
      </c>
      <c r="P74" s="18">
        <v>483.084</v>
      </c>
      <c r="Q74" s="18">
        <v>721.77</v>
      </c>
      <c r="R74" s="18">
        <v>738.46900000000005</v>
      </c>
      <c r="S74" s="18">
        <v>480.36399999999998</v>
      </c>
      <c r="T74" s="18">
        <v>479.96600000000001</v>
      </c>
      <c r="U74" s="18">
        <v>719.30200000000002</v>
      </c>
      <c r="V74" s="18">
        <v>718.60799999999995</v>
      </c>
      <c r="W74" s="18">
        <v>719.80899999999997</v>
      </c>
      <c r="X74" s="18">
        <v>720.06</v>
      </c>
      <c r="Y74" s="18">
        <v>606.55999999999995</v>
      </c>
      <c r="Z74" s="18">
        <v>545.19799999999998</v>
      </c>
      <c r="AA74" s="18">
        <v>1047.7819999999999</v>
      </c>
      <c r="AB74" s="18">
        <v>496.59199999999998</v>
      </c>
      <c r="AC74" s="18">
        <v>979.52200000000005</v>
      </c>
      <c r="AD74" s="18">
        <v>1035.5429999999999</v>
      </c>
      <c r="AE74" s="18">
        <v>498.40600000000001</v>
      </c>
      <c r="AF74" s="18">
        <v>485.14</v>
      </c>
      <c r="AG74" s="18">
        <v>526.47900000000004</v>
      </c>
      <c r="AH74" s="18">
        <v>1244.5309999999999</v>
      </c>
      <c r="AI74" s="18">
        <v>521.89200000000005</v>
      </c>
      <c r="AJ74" s="18">
        <v>784.76199999999994</v>
      </c>
      <c r="AK74" s="18">
        <v>735.98599999999999</v>
      </c>
      <c r="AL74" s="18">
        <v>1020.351</v>
      </c>
      <c r="AM74" s="18">
        <v>491.77755999999999</v>
      </c>
      <c r="AN74" s="18">
        <v>744.94299999999998</v>
      </c>
      <c r="AO74" s="18">
        <v>1009.5</v>
      </c>
      <c r="AP74" s="18">
        <v>1250.5219999999999</v>
      </c>
      <c r="AQ74" s="18">
        <v>1505.79</v>
      </c>
      <c r="AR74" s="18">
        <v>1035.0319999999999</v>
      </c>
      <c r="AS74" s="18">
        <v>994.54100000000005</v>
      </c>
      <c r="AT74" s="18">
        <v>765.86699999999996</v>
      </c>
      <c r="AU74" s="18">
        <v>1564.1183000000001</v>
      </c>
      <c r="AV74" s="18">
        <v>1044.9537499999999</v>
      </c>
      <c r="AW74" s="18">
        <v>778.61992000000009</v>
      </c>
      <c r="AX74" s="18">
        <v>958.04611</v>
      </c>
      <c r="AY74" s="18">
        <v>722.23993999999993</v>
      </c>
      <c r="AZ74" s="18">
        <v>968.36543999999992</v>
      </c>
      <c r="BA74" s="18">
        <v>988.73476000000005</v>
      </c>
      <c r="BB74" s="18">
        <v>1243.55728</v>
      </c>
      <c r="BC74" s="18">
        <v>1035.9989699999999</v>
      </c>
      <c r="BD74" s="18">
        <v>1016.9045699999999</v>
      </c>
      <c r="BE74" s="18">
        <v>991.46789000000001</v>
      </c>
      <c r="BF74" s="18">
        <v>1034.3219100000001</v>
      </c>
      <c r="BG74" s="18">
        <v>991.30796999999995</v>
      </c>
      <c r="BH74" s="18">
        <v>1023.9131600000001</v>
      </c>
      <c r="BI74" s="18">
        <v>1294.74974</v>
      </c>
      <c r="BJ74" s="18">
        <v>1299.3189199999999</v>
      </c>
      <c r="BK74" s="18">
        <v>1047.3467900000001</v>
      </c>
      <c r="BL74" s="18">
        <v>760.4452</v>
      </c>
      <c r="BM74" s="18">
        <v>1022.5775600000001</v>
      </c>
      <c r="BN74" s="18">
        <v>1284.13678</v>
      </c>
      <c r="BO74" s="18">
        <v>1275.84322</v>
      </c>
      <c r="BP74" s="18">
        <v>1493.48099</v>
      </c>
      <c r="BQ74" s="18">
        <v>1015.3435899999999</v>
      </c>
      <c r="BR74" s="18">
        <v>1543.5229299999999</v>
      </c>
      <c r="BS74" s="18">
        <v>1241.4126799999999</v>
      </c>
      <c r="BT74" s="18">
        <v>1270.5955100000001</v>
      </c>
      <c r="BU74" s="18">
        <v>1279.37301</v>
      </c>
      <c r="BV74" s="18">
        <v>997.69416999999999</v>
      </c>
      <c r="BW74" s="18">
        <v>1026.70353</v>
      </c>
      <c r="BX74" s="18">
        <v>1515.9328</v>
      </c>
      <c r="BY74" s="18">
        <v>1556.86211</v>
      </c>
      <c r="BZ74" s="18">
        <v>1047.4210600000001</v>
      </c>
      <c r="CA74" s="18">
        <v>1250.91769</v>
      </c>
      <c r="CB74" s="18">
        <v>1307.31495</v>
      </c>
      <c r="CC74" s="18">
        <v>1286.36905</v>
      </c>
      <c r="CD74" s="18">
        <v>1562.6880200000001</v>
      </c>
      <c r="CE74" s="18">
        <v>1572.5189700000003</v>
      </c>
      <c r="CF74" s="18">
        <v>1322.21263</v>
      </c>
      <c r="CG74" s="18">
        <v>1280.0823600000001</v>
      </c>
      <c r="CH74" s="18">
        <v>1277.0550900000001</v>
      </c>
      <c r="CI74" s="18">
        <v>1263.2393100000002</v>
      </c>
      <c r="CJ74" s="18">
        <v>1564.9385699999998</v>
      </c>
      <c r="CK74" s="18">
        <v>1562.9640099999999</v>
      </c>
      <c r="CL74" s="18">
        <v>1296.01196</v>
      </c>
      <c r="CM74" s="18">
        <v>1609.5921400000002</v>
      </c>
      <c r="CN74" s="18">
        <v>1490.3575600000001</v>
      </c>
      <c r="CO74" s="18">
        <v>1863.7163899999998</v>
      </c>
      <c r="CP74" s="18">
        <v>1835.4638599999998</v>
      </c>
      <c r="CQ74" s="18">
        <v>1573.4952499999999</v>
      </c>
      <c r="CR74" s="18">
        <v>1809.4708699999999</v>
      </c>
      <c r="CS74" s="18">
        <v>2109.6657500000001</v>
      </c>
      <c r="CT74" s="18">
        <v>2086.8456699999997</v>
      </c>
      <c r="CU74" s="18">
        <v>1541.0011999999997</v>
      </c>
      <c r="CV74" s="18">
        <v>1823.5403399999998</v>
      </c>
      <c r="CW74" s="18">
        <v>1854.48639</v>
      </c>
      <c r="CX74" s="18">
        <v>1770.6783199999998</v>
      </c>
      <c r="CY74" s="18">
        <v>1552.9248599999999</v>
      </c>
      <c r="CZ74" s="18">
        <v>1804.30753</v>
      </c>
      <c r="DA74" s="18">
        <v>1364.7760600000001</v>
      </c>
      <c r="DB74" s="18">
        <v>1538.4250599999998</v>
      </c>
      <c r="DC74" s="18">
        <v>1561.5152700000001</v>
      </c>
      <c r="DD74" s="18">
        <v>1545.6847600000001</v>
      </c>
      <c r="DE74" s="18">
        <v>1781.0324100000003</v>
      </c>
      <c r="DF74" s="18">
        <v>1282.4974199999999</v>
      </c>
      <c r="DG74" s="18">
        <v>1537.34629</v>
      </c>
      <c r="DH74" s="18">
        <v>1298.5928000000001</v>
      </c>
      <c r="DI74" s="18">
        <v>1563.7823399999997</v>
      </c>
      <c r="DJ74" s="18">
        <v>1086.1939399999999</v>
      </c>
      <c r="DK74" s="18">
        <v>1286.5703500000002</v>
      </c>
      <c r="DL74" s="18">
        <v>1258.8773799999999</v>
      </c>
      <c r="DM74" s="18">
        <v>1519.1969899999999</v>
      </c>
      <c r="DN74" s="18">
        <v>1517.6860899999999</v>
      </c>
      <c r="DO74" s="18">
        <v>1335.4236400000002</v>
      </c>
      <c r="DP74" s="18">
        <v>1027.8730799999998</v>
      </c>
      <c r="DQ74" s="18">
        <v>1292.60646</v>
      </c>
      <c r="DR74" s="18">
        <v>1219.6837399999999</v>
      </c>
      <c r="DS74" s="18">
        <v>1573.61383</v>
      </c>
      <c r="DT74" s="18">
        <v>1286.3111100000001</v>
      </c>
      <c r="DU74" s="18">
        <v>1292.3867299999999</v>
      </c>
      <c r="DV74" s="18">
        <v>1041.3675499999999</v>
      </c>
      <c r="DW74" s="18">
        <v>1301.4514899999999</v>
      </c>
      <c r="DX74" s="18">
        <v>1295.55818</v>
      </c>
      <c r="DY74" s="18">
        <v>1254.47002</v>
      </c>
      <c r="DZ74" s="18">
        <v>1798.3087999999998</v>
      </c>
      <c r="EA74" s="18">
        <v>1547.1631400000001</v>
      </c>
      <c r="EB74" s="18">
        <v>1476.4274800000001</v>
      </c>
      <c r="EC74" s="18">
        <v>1197.86096</v>
      </c>
      <c r="ED74" s="18">
        <v>1313.7548499999998</v>
      </c>
      <c r="EE74" s="18">
        <v>1456.1076400000002</v>
      </c>
      <c r="EF74" s="18">
        <v>1312.5913400000002</v>
      </c>
      <c r="EG74" s="18">
        <v>1318.3948699999999</v>
      </c>
      <c r="EH74" s="18">
        <v>1565.42677</v>
      </c>
      <c r="EI74" s="18">
        <v>1556.4917700000001</v>
      </c>
      <c r="EJ74" s="18">
        <v>1294.3927900000001</v>
      </c>
      <c r="EK74" s="18">
        <v>1539.5512200000001</v>
      </c>
      <c r="EL74" s="18">
        <v>1304.8785</v>
      </c>
      <c r="EM74" s="18">
        <v>1562.54979</v>
      </c>
      <c r="EN74" s="18">
        <v>1835.90155</v>
      </c>
      <c r="EO74" s="18">
        <v>1566.2041600000002</v>
      </c>
      <c r="EP74" s="18">
        <v>1316.9235499999998</v>
      </c>
      <c r="EQ74" s="18">
        <v>1575.7348300000001</v>
      </c>
      <c r="ER74" s="18">
        <v>1615.2993700000002</v>
      </c>
      <c r="ES74" s="18">
        <v>2099.4797599999997</v>
      </c>
      <c r="ET74" s="18">
        <v>2089.0786200000002</v>
      </c>
      <c r="EU74" s="18">
        <v>1834.5918499999998</v>
      </c>
      <c r="EV74" s="18">
        <v>1570.0508500000001</v>
      </c>
      <c r="EW74" s="18">
        <v>1577.0990799999997</v>
      </c>
      <c r="EX74" s="18">
        <v>1828.3916800000002</v>
      </c>
      <c r="EY74" s="18">
        <v>1544.7207599999999</v>
      </c>
      <c r="EZ74" s="18">
        <v>1533.02649</v>
      </c>
      <c r="FA74" s="18">
        <v>1546.04945</v>
      </c>
      <c r="FB74" s="18">
        <v>1570.306376</v>
      </c>
      <c r="FC74" s="18">
        <v>1401.9856600000001</v>
      </c>
      <c r="FD74" s="18">
        <v>1488.8998000000001</v>
      </c>
      <c r="FE74" s="18">
        <v>1534.4948300000003</v>
      </c>
      <c r="FF74" s="18">
        <v>1218.3771099999999</v>
      </c>
      <c r="FG74" s="18">
        <v>595.38949000000002</v>
      </c>
      <c r="FH74" s="18">
        <v>589.95033000000012</v>
      </c>
      <c r="FI74" s="18">
        <v>891.78677000000005</v>
      </c>
      <c r="FJ74" s="18">
        <v>1492.0367099999999</v>
      </c>
      <c r="FK74" s="18">
        <v>1483.08169</v>
      </c>
      <c r="FL74" s="18">
        <v>1485.6416299999999</v>
      </c>
      <c r="FM74" s="18">
        <v>1217.6851999999999</v>
      </c>
      <c r="FN74" s="18">
        <v>1792.8544199999999</v>
      </c>
      <c r="FO74" s="18">
        <v>1791.2984300000003</v>
      </c>
      <c r="FP74" s="18">
        <v>1196.7314799999999</v>
      </c>
      <c r="FQ74" s="18">
        <v>1491.08196</v>
      </c>
      <c r="FR74" s="18">
        <v>1788.4477400000001</v>
      </c>
      <c r="FS74" s="18">
        <v>1491.93246</v>
      </c>
      <c r="FT74" s="18">
        <v>1187.6609500000002</v>
      </c>
      <c r="FU74" s="18">
        <v>1792.2236399999999</v>
      </c>
      <c r="FV74" s="18">
        <v>1795.3532299999999</v>
      </c>
      <c r="FW74" s="18">
        <v>896.80668999999989</v>
      </c>
      <c r="FX74" s="18">
        <v>899.63440000000014</v>
      </c>
      <c r="FY74" s="18">
        <v>1790.4130400000001</v>
      </c>
      <c r="FZ74" s="18">
        <v>1800.4638799999998</v>
      </c>
      <c r="GA74" s="18">
        <v>1786.6594100000002</v>
      </c>
      <c r="GB74" s="18">
        <v>1216.14897</v>
      </c>
      <c r="GC74" s="143">
        <f t="shared" si="58"/>
        <v>188788.15242599999</v>
      </c>
      <c r="GD74" s="113">
        <v>188788.15242599996</v>
      </c>
      <c r="GE74" s="198">
        <f t="shared" si="52"/>
        <v>0</v>
      </c>
      <c r="GF74" s="113"/>
      <c r="GG74" s="113"/>
      <c r="GH74" s="113"/>
    </row>
    <row r="75" spans="1:190" x14ac:dyDescent="0.2">
      <c r="A75" s="16" t="s">
        <v>7</v>
      </c>
      <c r="B75" s="19" t="s">
        <v>7</v>
      </c>
      <c r="C75" s="33">
        <v>721.22299999999996</v>
      </c>
      <c r="D75" s="33">
        <v>942.80799999999999</v>
      </c>
      <c r="E75" s="33">
        <v>871.03200000000004</v>
      </c>
      <c r="F75" s="33">
        <v>944.76900000000001</v>
      </c>
      <c r="G75" s="33">
        <v>943.34500000000003</v>
      </c>
      <c r="H75" s="33">
        <v>1165.6990000000001</v>
      </c>
      <c r="I75" s="33">
        <v>1147.0730000000001</v>
      </c>
      <c r="J75" s="33">
        <v>877.06200000000001</v>
      </c>
      <c r="K75" s="33">
        <v>1140.3109999999999</v>
      </c>
      <c r="L75" s="33">
        <v>1128.307</v>
      </c>
      <c r="M75" s="33">
        <v>952.65099999999995</v>
      </c>
      <c r="N75" s="33">
        <v>1010.215</v>
      </c>
      <c r="O75" s="33">
        <v>927.16200000000003</v>
      </c>
      <c r="P75" s="33">
        <v>478.9</v>
      </c>
      <c r="Q75" s="33">
        <v>715.37</v>
      </c>
      <c r="R75" s="33">
        <v>474.98599999999999</v>
      </c>
      <c r="S75" s="33">
        <v>711.88400000000001</v>
      </c>
      <c r="T75" s="33">
        <v>1229.306</v>
      </c>
      <c r="U75" s="33">
        <v>1185.6099999999999</v>
      </c>
      <c r="V75" s="33">
        <v>1190.663</v>
      </c>
      <c r="W75" s="33">
        <v>1133.434</v>
      </c>
      <c r="X75" s="33">
        <v>935.71600000000001</v>
      </c>
      <c r="Y75" s="33">
        <v>1240.1554799999999</v>
      </c>
      <c r="Z75" s="33">
        <v>936.42899999999997</v>
      </c>
      <c r="AA75" s="33">
        <v>695.88</v>
      </c>
      <c r="AB75" s="33">
        <v>890.33199999999999</v>
      </c>
      <c r="AC75" s="33">
        <v>917.41800000000001</v>
      </c>
      <c r="AD75" s="33">
        <v>868.45299999999997</v>
      </c>
      <c r="AE75" s="33">
        <v>1180.3889999999999</v>
      </c>
      <c r="AF75" s="33">
        <v>720.22500000000002</v>
      </c>
      <c r="AG75" s="33">
        <v>946.16899999999998</v>
      </c>
      <c r="AH75" s="33">
        <v>1413.88</v>
      </c>
      <c r="AI75" s="33">
        <v>1198.2159999999999</v>
      </c>
      <c r="AJ75" s="33">
        <v>1196.0429999999999</v>
      </c>
      <c r="AK75" s="33">
        <v>1665.0840000000001</v>
      </c>
      <c r="AL75" s="33">
        <v>1982.7149999999999</v>
      </c>
      <c r="AM75" s="33">
        <v>1677.4</v>
      </c>
      <c r="AN75" s="33">
        <v>1474.1110000000001</v>
      </c>
      <c r="AO75" s="33">
        <v>1360.846</v>
      </c>
      <c r="AP75" s="33">
        <v>1495.3885899999998</v>
      </c>
      <c r="AQ75" s="33">
        <v>2088.1260000000002</v>
      </c>
      <c r="AR75" s="33">
        <v>1507.1861299999998</v>
      </c>
      <c r="AS75" s="33">
        <v>1624.1769999999999</v>
      </c>
      <c r="AT75" s="33">
        <v>1449.62</v>
      </c>
      <c r="AU75" s="33">
        <v>1470.2729999999999</v>
      </c>
      <c r="AV75" s="33">
        <v>1891.4851899999999</v>
      </c>
      <c r="AW75" s="33">
        <v>1932.6191600000002</v>
      </c>
      <c r="AX75" s="33">
        <v>1482.0650000000001</v>
      </c>
      <c r="AY75" s="33">
        <v>759.02700000000004</v>
      </c>
      <c r="AZ75" s="33">
        <v>712.82193999999993</v>
      </c>
      <c r="BA75" s="33">
        <v>1221.52153</v>
      </c>
      <c r="BB75" s="33">
        <v>1443.2388599999999</v>
      </c>
      <c r="BC75" s="33">
        <v>1240.2541099999999</v>
      </c>
      <c r="BD75" s="33">
        <v>943.01658999999995</v>
      </c>
      <c r="BE75" s="33">
        <v>1259.7429999999999</v>
      </c>
      <c r="BF75" s="33">
        <v>934.15282999999999</v>
      </c>
      <c r="BG75" s="33">
        <v>1764.8999099999999</v>
      </c>
      <c r="BH75" s="33">
        <v>1697.4259500000001</v>
      </c>
      <c r="BI75" s="33">
        <v>1216.59835</v>
      </c>
      <c r="BJ75" s="33">
        <v>1896.5646999999999</v>
      </c>
      <c r="BK75" s="33">
        <v>1689.0598200000002</v>
      </c>
      <c r="BL75" s="33">
        <v>927.65478000000007</v>
      </c>
      <c r="BM75" s="33">
        <v>963.66690000000006</v>
      </c>
      <c r="BN75" s="33">
        <v>1185.20544</v>
      </c>
      <c r="BO75" s="33">
        <v>1502.1695400000001</v>
      </c>
      <c r="BP75" s="33">
        <v>1509.1498700000002</v>
      </c>
      <c r="BQ75" s="33">
        <v>1294.9722899999999</v>
      </c>
      <c r="BR75" s="33">
        <v>1480.3866599999999</v>
      </c>
      <c r="BS75" s="25">
        <v>1517.8383900000001</v>
      </c>
      <c r="BT75" s="25">
        <v>1553.874</v>
      </c>
      <c r="BU75" s="25">
        <v>1634.0444</v>
      </c>
      <c r="BV75" s="25">
        <v>1764.856</v>
      </c>
      <c r="BW75" s="25">
        <v>1301.6404299999999</v>
      </c>
      <c r="BX75" s="25">
        <v>1796.6577799999998</v>
      </c>
      <c r="BY75" s="25">
        <v>1811.0821899999999</v>
      </c>
      <c r="BZ75" s="25">
        <v>1532.9451000000001</v>
      </c>
      <c r="CA75" s="25">
        <v>1501.0484199999999</v>
      </c>
      <c r="CB75" s="25">
        <v>2321.3150599999999</v>
      </c>
      <c r="CC75" s="25">
        <v>1223.1491899999999</v>
      </c>
      <c r="CD75" s="25">
        <v>1889.6602599999999</v>
      </c>
      <c r="CE75" s="25">
        <v>1569.6336800000001</v>
      </c>
      <c r="CF75" s="25">
        <v>2138.0155399999994</v>
      </c>
      <c r="CG75" s="25">
        <v>1723.4212000000002</v>
      </c>
      <c r="CH75" s="25">
        <v>2032.4494499999998</v>
      </c>
      <c r="CI75" s="25">
        <v>3042.2939500000002</v>
      </c>
      <c r="CJ75" s="25">
        <v>1295.2516699999999</v>
      </c>
      <c r="CK75" s="25">
        <v>2025.2257099999999</v>
      </c>
      <c r="CL75" s="25">
        <v>1790.2624499999999</v>
      </c>
      <c r="CM75" s="25">
        <v>1832.6348500000001</v>
      </c>
      <c r="CN75" s="25">
        <v>2083.5164500000001</v>
      </c>
      <c r="CO75" s="25">
        <v>1292.0412099999999</v>
      </c>
      <c r="CP75" s="25">
        <v>2010.03738</v>
      </c>
      <c r="CQ75" s="25">
        <v>1850.3344099999999</v>
      </c>
      <c r="CR75" s="25">
        <v>2609.1771899999999</v>
      </c>
      <c r="CS75" s="25">
        <v>2609.3860200000004</v>
      </c>
      <c r="CT75" s="25">
        <v>2524.4736499999999</v>
      </c>
      <c r="CU75" s="25">
        <v>2274.51379</v>
      </c>
      <c r="CV75" s="25">
        <v>1854.3826999999999</v>
      </c>
      <c r="CW75" s="25">
        <v>1233.1588999999999</v>
      </c>
      <c r="CX75" s="25">
        <v>2028.85727</v>
      </c>
      <c r="CY75" s="25">
        <v>2045.14968</v>
      </c>
      <c r="CZ75" s="25">
        <v>1842.36204</v>
      </c>
      <c r="DA75" s="25">
        <v>1799.8494900000001</v>
      </c>
      <c r="DB75" s="25">
        <v>2055.2807200000002</v>
      </c>
      <c r="DC75" s="25">
        <v>2028.4701200000002</v>
      </c>
      <c r="DD75" s="25">
        <v>2334.3125799999998</v>
      </c>
      <c r="DE75" s="25">
        <v>2554.4884200000001</v>
      </c>
      <c r="DF75" s="25">
        <v>1633.6838700000001</v>
      </c>
      <c r="DG75" s="25">
        <v>1821.8916099999999</v>
      </c>
      <c r="DH75" s="25">
        <v>1548.99134</v>
      </c>
      <c r="DI75" s="25">
        <v>1258.19769</v>
      </c>
      <c r="DJ75" s="25">
        <v>1034.8878200000001</v>
      </c>
      <c r="DK75" s="25">
        <v>743.93899999999996</v>
      </c>
      <c r="DL75" s="25">
        <v>1526.6505500000001</v>
      </c>
      <c r="DM75" s="25">
        <v>1279.2851000000001</v>
      </c>
      <c r="DN75" s="25">
        <v>2043.4670799999997</v>
      </c>
      <c r="DO75" s="25">
        <v>1565.0712699999999</v>
      </c>
      <c r="DP75" s="25">
        <v>1559.60473</v>
      </c>
      <c r="DQ75" s="25">
        <v>1572.2040400000003</v>
      </c>
      <c r="DR75" s="25">
        <v>2098.8528600000004</v>
      </c>
      <c r="DS75" s="25">
        <v>2043.8941499999999</v>
      </c>
      <c r="DT75" s="25">
        <v>789.62506999999994</v>
      </c>
      <c r="DU75" s="25">
        <v>1263.3065200000001</v>
      </c>
      <c r="DV75" s="25">
        <v>1299.2701200000001</v>
      </c>
      <c r="DW75" s="25">
        <v>2106.0708300000001</v>
      </c>
      <c r="DX75" s="25">
        <v>1429.2049500000001</v>
      </c>
      <c r="DY75" s="25">
        <v>1434.4446800000001</v>
      </c>
      <c r="DZ75" s="25">
        <v>1252.0633700000001</v>
      </c>
      <c r="EA75" s="25">
        <v>1784.2375400000001</v>
      </c>
      <c r="EB75" s="25">
        <v>1311.2830300000001</v>
      </c>
      <c r="EC75" s="25">
        <v>1586.9026100000001</v>
      </c>
      <c r="ED75" s="25">
        <v>1559.92644</v>
      </c>
      <c r="EE75" s="25">
        <v>1580.7644100000002</v>
      </c>
      <c r="EF75" s="25">
        <v>1291.9739399999999</v>
      </c>
      <c r="EG75" s="25">
        <v>1034.85491</v>
      </c>
      <c r="EH75" s="25">
        <v>1865.2191700000001</v>
      </c>
      <c r="EI75" s="25">
        <v>2132.3801200000003</v>
      </c>
      <c r="EJ75" s="25">
        <v>1614.58824</v>
      </c>
      <c r="EK75" s="25">
        <v>1618.0989100000002</v>
      </c>
      <c r="EL75" s="25">
        <v>1320.2669300000002</v>
      </c>
      <c r="EM75" s="25">
        <v>1648.3741999999997</v>
      </c>
      <c r="EN75" s="25">
        <v>2514.5435000000002</v>
      </c>
      <c r="EO75" s="25">
        <v>1671.96703</v>
      </c>
      <c r="EP75" s="25">
        <v>1959.9662310000001</v>
      </c>
      <c r="EQ75" s="25">
        <v>1851.19642</v>
      </c>
      <c r="ER75" s="25">
        <v>1569.7372000000003</v>
      </c>
      <c r="ES75" s="25">
        <v>1571.6140800000001</v>
      </c>
      <c r="ET75" s="25">
        <v>2068.8012800000001</v>
      </c>
      <c r="EU75" s="25">
        <v>1556.4489199999998</v>
      </c>
      <c r="EV75" s="25">
        <v>1804.4053999999999</v>
      </c>
      <c r="EW75" s="25">
        <v>1806.4288000000001</v>
      </c>
      <c r="EX75" s="25">
        <v>1802.0709700000002</v>
      </c>
      <c r="EY75" s="25">
        <v>2051.3301000000001</v>
      </c>
      <c r="EZ75" s="25">
        <v>2133.3542200000002</v>
      </c>
      <c r="FA75" s="25">
        <v>2111.8236499999998</v>
      </c>
      <c r="FB75" s="25">
        <v>1072.44964</v>
      </c>
      <c r="FC75" s="25">
        <v>2003.4597900000001</v>
      </c>
      <c r="FD75" s="25">
        <v>2092.7390500000001</v>
      </c>
      <c r="FE75" s="25">
        <v>1436.98092</v>
      </c>
      <c r="FF75" s="25">
        <v>1709.33619</v>
      </c>
      <c r="FG75" s="25">
        <v>575.04136000000005</v>
      </c>
      <c r="FH75" s="25">
        <v>852.74719999999991</v>
      </c>
      <c r="FI75" s="25">
        <v>2576.3052400000001</v>
      </c>
      <c r="FJ75" s="25">
        <v>1420.3484300000002</v>
      </c>
      <c r="FK75" s="25">
        <v>1133.63158</v>
      </c>
      <c r="FL75" s="25">
        <v>1409.7761600000001</v>
      </c>
      <c r="FM75" s="25">
        <v>2267.10619</v>
      </c>
      <c r="FN75" s="25">
        <v>1703.8398199999999</v>
      </c>
      <c r="FO75" s="25">
        <v>1992.0678</v>
      </c>
      <c r="FP75" s="25">
        <v>1707.1766900000002</v>
      </c>
      <c r="FQ75" s="25">
        <v>1977.9731399999998</v>
      </c>
      <c r="FR75" s="25">
        <v>1397.77135</v>
      </c>
      <c r="FS75" s="25">
        <v>927.61049000000003</v>
      </c>
      <c r="FT75" s="25">
        <v>1437.94472</v>
      </c>
      <c r="FU75" s="25">
        <v>2273.82924</v>
      </c>
      <c r="FV75" s="25">
        <v>2308.9415700000004</v>
      </c>
      <c r="FW75" s="25">
        <v>2033.6749499999999</v>
      </c>
      <c r="FX75" s="25">
        <v>2571.7432200000003</v>
      </c>
      <c r="FY75" s="25">
        <v>2581.6785800000002</v>
      </c>
      <c r="FZ75" s="25">
        <v>2593.6900799999994</v>
      </c>
      <c r="GA75" s="25">
        <v>2253.0545199999997</v>
      </c>
      <c r="GB75" s="25">
        <v>1981.5491100000004</v>
      </c>
      <c r="GC75" s="143">
        <f t="shared" si="58"/>
        <v>226388.25374099988</v>
      </c>
      <c r="GD75" s="113">
        <v>226388.25374100005</v>
      </c>
      <c r="GE75" s="198">
        <f t="shared" si="52"/>
        <v>0</v>
      </c>
      <c r="GF75" s="113"/>
      <c r="GG75" s="113"/>
      <c r="GH75" s="113"/>
    </row>
    <row r="76" spans="1:190" x14ac:dyDescent="0.2">
      <c r="A76" s="16" t="s">
        <v>8</v>
      </c>
      <c r="B76" s="17" t="s">
        <v>8</v>
      </c>
      <c r="C76" s="18">
        <v>745.81942775000005</v>
      </c>
      <c r="D76" s="18">
        <v>680.13179980000007</v>
      </c>
      <c r="E76" s="18">
        <v>886.71506364999993</v>
      </c>
      <c r="F76" s="18">
        <v>816.08215050000001</v>
      </c>
      <c r="G76" s="18">
        <v>907.70255029999998</v>
      </c>
      <c r="H76" s="18">
        <v>844.29867185000001</v>
      </c>
      <c r="I76" s="18">
        <v>841.60798784999997</v>
      </c>
      <c r="J76" s="18">
        <v>733.30650060000005</v>
      </c>
      <c r="K76" s="18">
        <v>792.25576855000008</v>
      </c>
      <c r="L76" s="18">
        <v>822.16193599999997</v>
      </c>
      <c r="M76" s="18">
        <v>814.53419169999995</v>
      </c>
      <c r="N76" s="18">
        <v>815.13307159999999</v>
      </c>
      <c r="O76" s="18">
        <v>801.79966990000003</v>
      </c>
      <c r="P76" s="18">
        <v>711.28297944999997</v>
      </c>
      <c r="Q76" s="18">
        <v>773.19013579999989</v>
      </c>
      <c r="R76" s="18">
        <v>772.79760070000009</v>
      </c>
      <c r="S76" s="18">
        <v>796.8398338500001</v>
      </c>
      <c r="T76" s="18">
        <v>742.92958700000008</v>
      </c>
      <c r="U76" s="18">
        <v>823.94659950000005</v>
      </c>
      <c r="V76" s="18">
        <v>820.09199895000006</v>
      </c>
      <c r="W76" s="18">
        <v>735.18396800000005</v>
      </c>
      <c r="X76" s="18">
        <v>797.10751589999995</v>
      </c>
      <c r="Y76" s="18">
        <v>765.98279340000011</v>
      </c>
      <c r="Z76" s="18">
        <v>745.27380000000005</v>
      </c>
      <c r="AA76" s="18">
        <v>724.72147580000001</v>
      </c>
      <c r="AB76" s="18">
        <v>617.65478370000005</v>
      </c>
      <c r="AC76" s="18">
        <v>882.26599999999996</v>
      </c>
      <c r="AD76" s="18">
        <v>805.34400000000005</v>
      </c>
      <c r="AE76" s="18">
        <v>800.51018964999992</v>
      </c>
      <c r="AF76" s="18">
        <v>734.01991165000004</v>
      </c>
      <c r="AG76" s="18">
        <v>794.47261209999988</v>
      </c>
      <c r="AH76" s="18">
        <v>736.15233929999999</v>
      </c>
      <c r="AI76" s="18">
        <v>737.54179985000007</v>
      </c>
      <c r="AJ76" s="18">
        <v>736.94536644999994</v>
      </c>
      <c r="AK76" s="18">
        <v>765.68137294999997</v>
      </c>
      <c r="AL76" s="18">
        <v>792.14200000000005</v>
      </c>
      <c r="AM76" s="18">
        <v>735.05325500000004</v>
      </c>
      <c r="AN76" s="18">
        <v>614.64728960000002</v>
      </c>
      <c r="AO76" s="18">
        <v>820.28189395000004</v>
      </c>
      <c r="AP76" s="18">
        <v>790.28533415000004</v>
      </c>
      <c r="AQ76" s="18">
        <v>862.72983395000006</v>
      </c>
      <c r="AR76" s="18">
        <v>759.57751855000004</v>
      </c>
      <c r="AS76" s="18">
        <v>732.55145244999994</v>
      </c>
      <c r="AT76" s="18">
        <v>786.40355414999999</v>
      </c>
      <c r="AU76" s="18">
        <v>910.50180064999995</v>
      </c>
      <c r="AV76" s="18">
        <v>850.61631539999996</v>
      </c>
      <c r="AW76" s="18">
        <v>754.88093755</v>
      </c>
      <c r="AX76" s="18">
        <v>789.36300000000006</v>
      </c>
      <c r="AY76" s="18">
        <v>788.11527700000011</v>
      </c>
      <c r="AZ76" s="18">
        <v>709.49082500000009</v>
      </c>
      <c r="BA76" s="18">
        <v>763.53692249999995</v>
      </c>
      <c r="BB76" s="18">
        <v>717.00169649999998</v>
      </c>
      <c r="BC76" s="18">
        <v>1094.2752499000001</v>
      </c>
      <c r="BD76" s="18">
        <v>679.10817255000006</v>
      </c>
      <c r="BE76" s="18">
        <v>821.36215185000003</v>
      </c>
      <c r="BF76" s="18">
        <v>1032.36965465</v>
      </c>
      <c r="BG76" s="18">
        <v>436.63097999999997</v>
      </c>
      <c r="BH76" s="18">
        <v>1028.77046</v>
      </c>
      <c r="BI76" s="18">
        <v>774.01674000000003</v>
      </c>
      <c r="BJ76" s="18">
        <v>890.10050000000001</v>
      </c>
      <c r="BK76" s="18">
        <v>641.3167142499999</v>
      </c>
      <c r="BL76" s="18">
        <v>869.75895923399992</v>
      </c>
      <c r="BM76" s="18">
        <v>738.27869577900003</v>
      </c>
      <c r="BN76" s="18">
        <v>536.59462251599996</v>
      </c>
      <c r="BO76" s="18">
        <v>943.00245943199991</v>
      </c>
      <c r="BP76" s="18">
        <v>747.81500000000005</v>
      </c>
      <c r="BQ76" s="18">
        <v>804.68077000000005</v>
      </c>
      <c r="BR76" s="18">
        <v>560.41615000000002</v>
      </c>
      <c r="BS76" s="18">
        <v>681.00447999999994</v>
      </c>
      <c r="BT76" s="18">
        <v>845.53808381249985</v>
      </c>
      <c r="BU76" s="18">
        <v>774.12721999999997</v>
      </c>
      <c r="BV76" s="18">
        <v>869.13456999999994</v>
      </c>
      <c r="BW76" s="18">
        <v>733.58248000000003</v>
      </c>
      <c r="BX76" s="18">
        <v>651.82799999999997</v>
      </c>
      <c r="BY76" s="18">
        <v>899.13112000000001</v>
      </c>
      <c r="BZ76" s="18">
        <v>895.43412000000001</v>
      </c>
      <c r="CA76" s="18">
        <v>740.63558</v>
      </c>
      <c r="CB76" s="18">
        <v>686.59743000000003</v>
      </c>
      <c r="CC76" s="18">
        <v>697.38135</v>
      </c>
      <c r="CD76" s="18">
        <v>1317.1329699999999</v>
      </c>
      <c r="CE76" s="18">
        <v>888.31111072499993</v>
      </c>
      <c r="CF76" s="18">
        <v>792.71453293199988</v>
      </c>
      <c r="CG76" s="18">
        <v>776.61652645649997</v>
      </c>
      <c r="CH76" s="18">
        <v>485.90740999999997</v>
      </c>
      <c r="CI76" s="18">
        <v>859.7711700000001</v>
      </c>
      <c r="CJ76" s="18">
        <v>866.44515999999999</v>
      </c>
      <c r="CK76" s="18">
        <v>891.73410999999999</v>
      </c>
      <c r="CL76" s="18">
        <v>677.83794999999998</v>
      </c>
      <c r="CM76" s="18">
        <v>997.12861999999996</v>
      </c>
      <c r="CN76" s="18">
        <v>636.03631917449991</v>
      </c>
      <c r="CO76" s="18">
        <v>871.24832385749994</v>
      </c>
      <c r="CP76" s="18">
        <v>868.44788000000005</v>
      </c>
      <c r="CQ76" s="18">
        <v>926.13652000000002</v>
      </c>
      <c r="CR76" s="18">
        <v>992.47960844550005</v>
      </c>
      <c r="CS76" s="18">
        <v>958.11028310250003</v>
      </c>
      <c r="CT76" s="18">
        <v>1186.8689593155</v>
      </c>
      <c r="CU76" s="18">
        <v>889.18688970749986</v>
      </c>
      <c r="CV76" s="18">
        <v>778.26233787150011</v>
      </c>
      <c r="CW76" s="18">
        <v>917.87684999999999</v>
      </c>
      <c r="CX76" s="18">
        <v>959.9921068724999</v>
      </c>
      <c r="CY76" s="18">
        <v>1037.6297596994998</v>
      </c>
      <c r="CZ76" s="18">
        <v>926.54016190200014</v>
      </c>
      <c r="DA76" s="18">
        <v>886.83571394250009</v>
      </c>
      <c r="DB76" s="18">
        <v>1200.1487040285001</v>
      </c>
      <c r="DC76" s="18">
        <v>821.65442368050003</v>
      </c>
      <c r="DD76" s="18">
        <v>962.55823864650006</v>
      </c>
      <c r="DE76" s="18">
        <v>694.16409376200011</v>
      </c>
      <c r="DF76" s="18">
        <v>739.89961608299984</v>
      </c>
      <c r="DG76" s="18">
        <v>868.90591960799998</v>
      </c>
      <c r="DH76" s="18">
        <v>562.64807381850005</v>
      </c>
      <c r="DI76" s="18">
        <v>741.05599417450003</v>
      </c>
      <c r="DJ76" s="18">
        <v>746.60543542800008</v>
      </c>
      <c r="DK76" s="18">
        <v>788.91315572250005</v>
      </c>
      <c r="DL76" s="18">
        <v>693.8237057634999</v>
      </c>
      <c r="DM76" s="18">
        <v>910.64583043599987</v>
      </c>
      <c r="DN76" s="18">
        <v>790.55383767749993</v>
      </c>
      <c r="DO76" s="18">
        <v>791.66085004349998</v>
      </c>
      <c r="DP76" s="18">
        <v>903.89231499999994</v>
      </c>
      <c r="DQ76" s="18">
        <v>995.00473604999991</v>
      </c>
      <c r="DR76" s="18">
        <v>1041.6076294500001</v>
      </c>
      <c r="DS76" s="18">
        <v>666.92600000000004</v>
      </c>
      <c r="DT76" s="18">
        <v>962.28800000000001</v>
      </c>
      <c r="DU76" s="18">
        <v>859.46</v>
      </c>
      <c r="DV76" s="18">
        <v>771.60543999999993</v>
      </c>
      <c r="DW76" s="18">
        <v>814.87869000000001</v>
      </c>
      <c r="DX76" s="18">
        <v>1002.6239499999999</v>
      </c>
      <c r="DY76" s="18">
        <v>979.44285000000013</v>
      </c>
      <c r="DZ76" s="18">
        <v>744.66230999999993</v>
      </c>
      <c r="EA76" s="18">
        <v>1009.54823</v>
      </c>
      <c r="EB76" s="18">
        <v>928.89198999999996</v>
      </c>
      <c r="EC76" s="18">
        <v>844.76013999999998</v>
      </c>
      <c r="ED76" s="18">
        <v>854.17409000000009</v>
      </c>
      <c r="EE76" s="18">
        <v>877.84166000000005</v>
      </c>
      <c r="EF76" s="18">
        <v>649.17624000000001</v>
      </c>
      <c r="EG76" s="18">
        <v>816.23328000000004</v>
      </c>
      <c r="EH76" s="18">
        <v>836.60951</v>
      </c>
      <c r="EI76" s="18">
        <v>1243.4082700000001</v>
      </c>
      <c r="EJ76" s="18">
        <v>1029.5153599999999</v>
      </c>
      <c r="EK76" s="18">
        <v>774.77091999999993</v>
      </c>
      <c r="EL76" s="18">
        <v>1014.63098</v>
      </c>
      <c r="EM76" s="18">
        <v>1005.00721</v>
      </c>
      <c r="EN76" s="18">
        <v>1007.42547</v>
      </c>
      <c r="EO76" s="18">
        <v>977.07553999999993</v>
      </c>
      <c r="EP76" s="18">
        <v>940.06281000000001</v>
      </c>
      <c r="EQ76" s="18">
        <v>765.83249000000012</v>
      </c>
      <c r="ER76" s="18">
        <v>779.15903000000003</v>
      </c>
      <c r="ES76" s="18">
        <v>772.13166000000001</v>
      </c>
      <c r="ET76" s="18">
        <v>1275.52395</v>
      </c>
      <c r="EU76" s="18">
        <v>1151.7010699999998</v>
      </c>
      <c r="EV76" s="18">
        <v>1165.0270399999999</v>
      </c>
      <c r="EW76" s="18">
        <v>1190.3496</v>
      </c>
      <c r="EX76" s="18">
        <v>997.19925999999987</v>
      </c>
      <c r="EY76" s="18">
        <v>962.37604999999996</v>
      </c>
      <c r="EZ76" s="18">
        <v>963.9216899999999</v>
      </c>
      <c r="FA76" s="18">
        <v>983.78987000000006</v>
      </c>
      <c r="FB76" s="18">
        <v>1117.9678399999998</v>
      </c>
      <c r="FC76" s="18">
        <v>882.68333000000007</v>
      </c>
      <c r="FD76" s="18">
        <v>872.64855</v>
      </c>
      <c r="FE76" s="18">
        <v>997.02143000000012</v>
      </c>
      <c r="FF76" s="18">
        <v>930.94974000000002</v>
      </c>
      <c r="FG76" s="18">
        <v>1218.5102400000001</v>
      </c>
      <c r="FH76" s="18">
        <v>1004.8776</v>
      </c>
      <c r="FI76" s="18">
        <v>1061.4610400000001</v>
      </c>
      <c r="FJ76" s="18">
        <v>948.90573000000006</v>
      </c>
      <c r="FK76" s="18">
        <v>1074.1946599999999</v>
      </c>
      <c r="FL76" s="18">
        <v>1300.8188</v>
      </c>
      <c r="FM76" s="18">
        <v>1060.6058099999996</v>
      </c>
      <c r="FN76" s="18">
        <v>1058.6744099999999</v>
      </c>
      <c r="FO76" s="18">
        <v>1063.0705</v>
      </c>
      <c r="FP76" s="18">
        <v>797.84122999999988</v>
      </c>
      <c r="FQ76" s="18">
        <v>1137.9206100000001</v>
      </c>
      <c r="FR76" s="18">
        <v>968.51420999999993</v>
      </c>
      <c r="FS76" s="18">
        <v>1205.4156799999998</v>
      </c>
      <c r="FT76" s="18">
        <v>1228.5072500000001</v>
      </c>
      <c r="FU76" s="18">
        <v>800.18911999999989</v>
      </c>
      <c r="FV76" s="18">
        <v>1329.5551499999999</v>
      </c>
      <c r="FW76" s="18">
        <v>1062.44147</v>
      </c>
      <c r="FX76" s="18">
        <v>1061.58987</v>
      </c>
      <c r="FY76" s="18">
        <v>1059.6528399999997</v>
      </c>
      <c r="FZ76" s="18">
        <v>1106.9872180000002</v>
      </c>
      <c r="GA76" s="18">
        <v>1053.6724099999999</v>
      </c>
      <c r="GB76" s="18">
        <v>1062.45632</v>
      </c>
      <c r="GC76" s="143">
        <f t="shared" si="58"/>
        <v>120779.19397635046</v>
      </c>
      <c r="GD76" s="113">
        <v>120779.19397635051</v>
      </c>
      <c r="GE76" s="198">
        <f t="shared" si="52"/>
        <v>0</v>
      </c>
      <c r="GF76" s="113"/>
      <c r="GG76" s="113"/>
      <c r="GH76" s="113"/>
    </row>
    <row r="77" spans="1:190" x14ac:dyDescent="0.2">
      <c r="A77" s="16" t="s">
        <v>100</v>
      </c>
      <c r="B77" s="19" t="s">
        <v>153</v>
      </c>
      <c r="C77" s="33">
        <v>445.05599999999998</v>
      </c>
      <c r="D77" s="33">
        <v>183.785</v>
      </c>
      <c r="E77" s="33">
        <v>280.25900000000001</v>
      </c>
      <c r="F77" s="33">
        <v>561.601</v>
      </c>
      <c r="G77" s="33">
        <v>228.035</v>
      </c>
      <c r="H77" s="33">
        <v>200.37700000000001</v>
      </c>
      <c r="I77" s="33">
        <v>199.08699999999999</v>
      </c>
      <c r="J77" s="33">
        <v>209.11</v>
      </c>
      <c r="K77" s="33">
        <v>406.87700000000001</v>
      </c>
      <c r="L77" s="33">
        <v>205.58600000000001</v>
      </c>
      <c r="M77" s="33">
        <v>0</v>
      </c>
      <c r="N77" s="33">
        <v>193.392</v>
      </c>
      <c r="O77" s="33">
        <v>401.81700000000001</v>
      </c>
      <c r="P77" s="33">
        <v>237.489</v>
      </c>
      <c r="Q77" s="33">
        <v>451.60899999999998</v>
      </c>
      <c r="R77" s="33">
        <v>243.214</v>
      </c>
      <c r="S77" s="33">
        <v>423.423</v>
      </c>
      <c r="T77" s="33">
        <v>202.898</v>
      </c>
      <c r="U77" s="33">
        <v>209.279</v>
      </c>
      <c r="V77" s="33">
        <v>415.24200000000002</v>
      </c>
      <c r="W77" s="33">
        <v>190.79599999999999</v>
      </c>
      <c r="X77" s="33">
        <v>0</v>
      </c>
      <c r="Y77" s="33">
        <v>417.53500000000003</v>
      </c>
      <c r="Z77" s="33">
        <v>417.70600000000002</v>
      </c>
      <c r="AA77" s="33">
        <v>214.16</v>
      </c>
      <c r="AB77" s="33">
        <v>0</v>
      </c>
      <c r="AC77" s="33">
        <v>251.65600000000001</v>
      </c>
      <c r="AD77" s="33">
        <v>39.536999999999999</v>
      </c>
      <c r="AE77" s="33">
        <v>215.07499999999999</v>
      </c>
      <c r="AF77" s="33">
        <v>188.76599999999999</v>
      </c>
      <c r="AG77" s="33">
        <v>209.06</v>
      </c>
      <c r="AH77" s="33">
        <v>210.31100000000001</v>
      </c>
      <c r="AI77" s="33">
        <v>209.786</v>
      </c>
      <c r="AJ77" s="33">
        <v>410.05399999999997</v>
      </c>
      <c r="AK77" s="33">
        <v>193.999</v>
      </c>
      <c r="AL77" s="33">
        <v>193.28399999999999</v>
      </c>
      <c r="AM77" s="33">
        <v>420.45499999999998</v>
      </c>
      <c r="AN77" s="33">
        <v>2.64642</v>
      </c>
      <c r="AO77" s="33">
        <v>441.62571000000003</v>
      </c>
      <c r="AP77" s="33">
        <v>34.817999999999998</v>
      </c>
      <c r="AQ77" s="33">
        <v>231.04499999999999</v>
      </c>
      <c r="AR77" s="33">
        <v>208.45</v>
      </c>
      <c r="AS77" s="33">
        <v>445.57799999999997</v>
      </c>
      <c r="AT77" s="33">
        <v>223.15899999999999</v>
      </c>
      <c r="AU77" s="33">
        <v>386.27600000000001</v>
      </c>
      <c r="AV77" s="33">
        <v>217.101</v>
      </c>
      <c r="AW77" s="33">
        <v>407.00094999999999</v>
      </c>
      <c r="AX77" s="33">
        <v>206.21350000000001</v>
      </c>
      <c r="AY77" s="33">
        <v>210.71026000000001</v>
      </c>
      <c r="AZ77" s="33">
        <v>420.87708000000003</v>
      </c>
      <c r="BA77" s="33">
        <v>210.69728000000001</v>
      </c>
      <c r="BB77" s="33">
        <v>428.17884000000004</v>
      </c>
      <c r="BC77" s="33">
        <v>205.21068</v>
      </c>
      <c r="BD77" s="33">
        <v>418.56296000000003</v>
      </c>
      <c r="BE77" s="33">
        <v>425.88259999999997</v>
      </c>
      <c r="BF77" s="33">
        <v>216.84451999999999</v>
      </c>
      <c r="BG77" s="33">
        <v>416.30586999999997</v>
      </c>
      <c r="BH77" s="33">
        <v>209.75320000000002</v>
      </c>
      <c r="BI77" s="33">
        <v>210.08099999999999</v>
      </c>
      <c r="BJ77" s="33">
        <v>212.79014999999998</v>
      </c>
      <c r="BK77" s="33">
        <v>209.51329999999999</v>
      </c>
      <c r="BL77" s="33">
        <v>209.41</v>
      </c>
      <c r="BM77" s="33">
        <v>210.227</v>
      </c>
      <c r="BN77" s="33">
        <v>209.79373999999999</v>
      </c>
      <c r="BO77" s="33">
        <v>428.68662999999992</v>
      </c>
      <c r="BP77" s="33">
        <v>211.01400000000001</v>
      </c>
      <c r="BQ77" s="33">
        <v>214.01179999999999</v>
      </c>
      <c r="BR77" s="33">
        <v>209.321</v>
      </c>
      <c r="BS77" s="25">
        <v>217.208</v>
      </c>
      <c r="BT77" s="25">
        <v>210.23964000000001</v>
      </c>
      <c r="BU77" s="25">
        <v>208.68764000000002</v>
      </c>
      <c r="BV77" s="25">
        <v>211.03200000000001</v>
      </c>
      <c r="BW77" s="25">
        <v>216.96048999999999</v>
      </c>
      <c r="BX77" s="25">
        <v>209.995</v>
      </c>
      <c r="BY77" s="25">
        <v>7.9796300000000002</v>
      </c>
      <c r="BZ77" s="25">
        <v>208.02020000000002</v>
      </c>
      <c r="CA77" s="25">
        <v>209.25414999999998</v>
      </c>
      <c r="CB77" s="25">
        <v>217.88230999999999</v>
      </c>
      <c r="CC77" s="25">
        <v>0</v>
      </c>
      <c r="CD77" s="25">
        <v>208.24961999999999</v>
      </c>
      <c r="CE77" s="25">
        <v>248.71773000000002</v>
      </c>
      <c r="CF77" s="25">
        <v>428.48162000000002</v>
      </c>
      <c r="CG77" s="25">
        <v>211.44170000000003</v>
      </c>
      <c r="CH77" s="25">
        <v>40.091000000000001</v>
      </c>
      <c r="CI77" s="25">
        <v>248.33857999999998</v>
      </c>
      <c r="CJ77" s="25">
        <v>10.51787</v>
      </c>
      <c r="CK77" s="25">
        <v>0</v>
      </c>
      <c r="CL77" s="25">
        <v>218.66661999999999</v>
      </c>
      <c r="CM77" s="25">
        <v>209.51102</v>
      </c>
      <c r="CN77" s="25">
        <v>0</v>
      </c>
      <c r="CO77" s="25">
        <v>8.5208500000000011</v>
      </c>
      <c r="CP77" s="25">
        <v>296.79390000000001</v>
      </c>
      <c r="CQ77" s="25">
        <v>43.161999999999999</v>
      </c>
      <c r="CR77" s="25">
        <v>93.676190000000005</v>
      </c>
      <c r="CS77" s="25">
        <v>253.57751999999999</v>
      </c>
      <c r="CT77" s="25">
        <v>0</v>
      </c>
      <c r="CU77" s="25">
        <v>220.93151999999998</v>
      </c>
      <c r="CV77" s="25">
        <v>250.24257999999998</v>
      </c>
      <c r="CW77" s="25">
        <v>0</v>
      </c>
      <c r="CX77" s="25">
        <v>260.08402000000001</v>
      </c>
      <c r="CY77" s="25">
        <v>43.094000000000001</v>
      </c>
      <c r="CZ77" s="25">
        <v>218.77068</v>
      </c>
      <c r="DA77" s="25">
        <v>209.87259</v>
      </c>
      <c r="DB77" s="25">
        <v>211.13879999999997</v>
      </c>
      <c r="DC77" s="25">
        <v>220.25169</v>
      </c>
      <c r="DD77" s="25">
        <v>209.63314000000003</v>
      </c>
      <c r="DE77" s="25">
        <v>81.923000000000002</v>
      </c>
      <c r="DF77" s="25">
        <v>233.83320999999998</v>
      </c>
      <c r="DG77" s="25">
        <v>215.10144</v>
      </c>
      <c r="DH77" s="25">
        <v>432.66518000000002</v>
      </c>
      <c r="DI77" s="25">
        <v>216.79936999999998</v>
      </c>
      <c r="DJ77" s="25">
        <v>430.08026000000001</v>
      </c>
      <c r="DK77" s="25">
        <v>218.27999</v>
      </c>
      <c r="DL77" s="25">
        <v>211.99157</v>
      </c>
      <c r="DM77" s="25">
        <v>211.00491</v>
      </c>
      <c r="DN77" s="25">
        <v>217.98884000000001</v>
      </c>
      <c r="DO77" s="25">
        <v>209.91192000000001</v>
      </c>
      <c r="DP77" s="25">
        <v>209.99448999999998</v>
      </c>
      <c r="DQ77" s="25">
        <v>430.40651000000003</v>
      </c>
      <c r="DR77" s="25">
        <v>211.49694</v>
      </c>
      <c r="DS77" s="25">
        <v>210.58496</v>
      </c>
      <c r="DT77" s="25">
        <v>455.60371000000004</v>
      </c>
      <c r="DU77" s="25">
        <v>423.39585</v>
      </c>
      <c r="DV77" s="25">
        <v>211.30115000000001</v>
      </c>
      <c r="DW77" s="25">
        <v>430.70833999999996</v>
      </c>
      <c r="DX77" s="25">
        <v>211.07812999999999</v>
      </c>
      <c r="DY77" s="25">
        <v>422.94204000000002</v>
      </c>
      <c r="DZ77" s="25">
        <v>429.23729000000003</v>
      </c>
      <c r="EA77" s="25">
        <v>218.6369</v>
      </c>
      <c r="EB77" s="25">
        <v>649.16035999999997</v>
      </c>
      <c r="EC77" s="25">
        <v>228.31255999999999</v>
      </c>
      <c r="ED77" s="25">
        <v>425.42014</v>
      </c>
      <c r="EE77" s="25">
        <v>448.53166000000004</v>
      </c>
      <c r="EF77" s="25">
        <v>209.75227999999998</v>
      </c>
      <c r="EG77" s="25">
        <v>212.63657000000001</v>
      </c>
      <c r="EH77" s="25">
        <v>427.01382999999998</v>
      </c>
      <c r="EI77" s="25">
        <v>424.54971999999998</v>
      </c>
      <c r="EJ77" s="25">
        <v>423.66332</v>
      </c>
      <c r="EK77" s="25">
        <v>424.64965999999998</v>
      </c>
      <c r="EL77" s="25">
        <v>207.47723000000002</v>
      </c>
      <c r="EM77" s="25">
        <v>425.7303</v>
      </c>
      <c r="EN77" s="25">
        <v>216.95176000000001</v>
      </c>
      <c r="EO77" s="25">
        <v>214.45831000000001</v>
      </c>
      <c r="EP77" s="25">
        <v>425.30330000000004</v>
      </c>
      <c r="EQ77" s="25">
        <v>433.88027</v>
      </c>
      <c r="ER77" s="25">
        <v>425.74230000000006</v>
      </c>
      <c r="ES77" s="25">
        <v>222.41359</v>
      </c>
      <c r="ET77" s="25">
        <v>426.63671999999997</v>
      </c>
      <c r="EU77" s="25">
        <v>432.37691000000001</v>
      </c>
      <c r="EV77" s="25">
        <v>212.61765</v>
      </c>
      <c r="EW77" s="25">
        <v>427.11455000000001</v>
      </c>
      <c r="EX77" s="25">
        <v>650.13693999999998</v>
      </c>
      <c r="EY77" s="25">
        <v>214.25354999999999</v>
      </c>
      <c r="EZ77" s="25">
        <v>428.14732999999995</v>
      </c>
      <c r="FA77" s="25">
        <v>221.31019999999998</v>
      </c>
      <c r="FB77" s="25">
        <v>214.28518</v>
      </c>
      <c r="FC77" s="25">
        <v>526.31308999999999</v>
      </c>
      <c r="FD77" s="25">
        <v>290.61282</v>
      </c>
      <c r="FE77" s="25">
        <v>427.85277000000002</v>
      </c>
      <c r="FF77" s="25">
        <v>218.52118999999999</v>
      </c>
      <c r="FG77" s="25">
        <v>0</v>
      </c>
      <c r="FH77" s="25">
        <v>213.30232999999998</v>
      </c>
      <c r="FI77" s="25">
        <v>431.73392999999999</v>
      </c>
      <c r="FJ77" s="25">
        <v>427.05914000000001</v>
      </c>
      <c r="FK77" s="25">
        <v>212.91588000000002</v>
      </c>
      <c r="FL77" s="25">
        <v>212.97404999999998</v>
      </c>
      <c r="FM77" s="25">
        <v>7.2163999999999993</v>
      </c>
      <c r="FN77" s="25">
        <v>213.25205</v>
      </c>
      <c r="FO77" s="25">
        <v>219.08220000000003</v>
      </c>
      <c r="FP77" s="25">
        <v>0</v>
      </c>
      <c r="FQ77" s="25">
        <v>422.58118000000007</v>
      </c>
      <c r="FR77" s="25">
        <v>426.03471000000002</v>
      </c>
      <c r="FS77" s="25">
        <v>423.17320000000001</v>
      </c>
      <c r="FT77" s="25">
        <v>430.19604000000004</v>
      </c>
      <c r="FU77" s="25">
        <v>419.95844</v>
      </c>
      <c r="FV77" s="25">
        <v>7.9263500000000002</v>
      </c>
      <c r="FW77" s="25">
        <v>0</v>
      </c>
      <c r="FX77" s="25">
        <v>0</v>
      </c>
      <c r="FY77" s="25">
        <v>8.3295100000000009</v>
      </c>
      <c r="FZ77" s="25">
        <v>0</v>
      </c>
      <c r="GA77" s="25">
        <v>8.6827800000000011</v>
      </c>
      <c r="GB77" s="25">
        <v>0</v>
      </c>
      <c r="GC77" s="143">
        <f t="shared" si="58"/>
        <v>33534.106460000017</v>
      </c>
      <c r="GD77" s="113">
        <v>33534.106460000003</v>
      </c>
      <c r="GE77" s="198">
        <f t="shared" si="52"/>
        <v>0</v>
      </c>
      <c r="GF77" s="113"/>
      <c r="GG77" s="113"/>
      <c r="GH77" s="113"/>
    </row>
    <row r="78" spans="1:190" x14ac:dyDescent="0.2">
      <c r="A78" s="11" t="s">
        <v>101</v>
      </c>
      <c r="B78" s="12" t="s">
        <v>68</v>
      </c>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30"/>
      <c r="BO78" s="30"/>
      <c r="BP78" s="30"/>
      <c r="BQ78" s="30"/>
      <c r="BR78" s="30"/>
      <c r="BS78" s="30"/>
      <c r="BT78" s="30"/>
      <c r="BU78" s="30"/>
      <c r="BV78" s="30"/>
      <c r="BW78" s="30"/>
      <c r="BX78" s="30"/>
      <c r="BY78" s="30"/>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30"/>
      <c r="CY78" s="30"/>
      <c r="CZ78" s="30"/>
      <c r="DA78" s="30"/>
      <c r="DB78" s="30"/>
      <c r="DC78" s="30"/>
      <c r="DD78" s="30"/>
      <c r="DE78" s="30"/>
      <c r="DF78" s="30"/>
      <c r="DG78" s="30"/>
      <c r="DH78" s="30"/>
      <c r="DI78" s="30"/>
      <c r="DJ78" s="30"/>
      <c r="DK78" s="30"/>
      <c r="DL78" s="30"/>
      <c r="DM78" s="30"/>
      <c r="DN78" s="30"/>
      <c r="DO78" s="30"/>
      <c r="DP78" s="30"/>
      <c r="DQ78" s="30"/>
      <c r="DR78" s="30"/>
      <c r="DS78" s="30"/>
      <c r="DT78" s="30"/>
      <c r="DU78" s="30"/>
      <c r="DV78" s="30"/>
      <c r="DW78" s="30"/>
      <c r="DX78" s="30"/>
      <c r="DY78" s="30"/>
      <c r="DZ78" s="30"/>
      <c r="EA78" s="30"/>
      <c r="EB78" s="30"/>
      <c r="EC78" s="30"/>
      <c r="ED78" s="30"/>
      <c r="EE78" s="30"/>
      <c r="EF78" s="30"/>
      <c r="EG78" s="30"/>
      <c r="EH78" s="30"/>
      <c r="EI78" s="30"/>
      <c r="EJ78" s="30"/>
      <c r="EK78" s="30"/>
      <c r="EL78" s="30"/>
      <c r="EM78" s="30"/>
      <c r="EN78" s="30"/>
      <c r="EO78" s="30"/>
      <c r="EP78" s="30"/>
      <c r="EQ78" s="30"/>
      <c r="ER78" s="30"/>
      <c r="ES78" s="30"/>
      <c r="ET78" s="30"/>
      <c r="EU78" s="30"/>
      <c r="EV78" s="30"/>
      <c r="EW78" s="30"/>
      <c r="EX78" s="30"/>
      <c r="EY78" s="30"/>
      <c r="EZ78" s="30"/>
      <c r="FA78" s="30"/>
      <c r="FB78" s="30"/>
      <c r="FC78" s="30"/>
      <c r="FD78" s="30"/>
      <c r="FE78" s="30"/>
      <c r="FF78" s="30"/>
      <c r="FG78" s="30"/>
      <c r="FH78" s="30"/>
      <c r="FI78" s="30"/>
      <c r="FJ78" s="30"/>
      <c r="FK78" s="30"/>
      <c r="FL78" s="30"/>
      <c r="FM78" s="30"/>
      <c r="FN78" s="30"/>
      <c r="FO78" s="30"/>
      <c r="FP78" s="30"/>
      <c r="FQ78" s="30"/>
      <c r="FR78" s="30"/>
      <c r="FS78" s="30"/>
      <c r="FT78" s="30"/>
      <c r="FU78" s="30"/>
      <c r="FV78" s="30"/>
      <c r="FW78" s="30"/>
      <c r="FX78" s="30"/>
      <c r="FY78" s="30"/>
      <c r="FZ78" s="30"/>
      <c r="GA78" s="30"/>
      <c r="GB78" s="30"/>
      <c r="GC78" s="143">
        <f t="shared" si="58"/>
        <v>0</v>
      </c>
      <c r="GD78" s="113"/>
      <c r="GE78" s="198">
        <f t="shared" si="52"/>
        <v>0</v>
      </c>
      <c r="GF78" s="113"/>
      <c r="GG78" s="113"/>
      <c r="GH78" s="113"/>
    </row>
    <row r="79" spans="1:190" x14ac:dyDescent="0.2">
      <c r="A79" s="35" t="s">
        <v>0</v>
      </c>
      <c r="B79" s="19" t="s">
        <v>0</v>
      </c>
      <c r="C79" s="31">
        <f t="shared" ref="C79:AH79" si="117">SUM(C81:C87)</f>
        <v>5735.7161408854754</v>
      </c>
      <c r="D79" s="31">
        <f t="shared" si="117"/>
        <v>5513.669507699904</v>
      </c>
      <c r="E79" s="31">
        <f t="shared" si="117"/>
        <v>5636.4334268573339</v>
      </c>
      <c r="F79" s="31">
        <f t="shared" si="117"/>
        <v>5225.5237557065248</v>
      </c>
      <c r="G79" s="31">
        <f t="shared" si="117"/>
        <v>5307.0860000000002</v>
      </c>
      <c r="H79" s="31">
        <f t="shared" si="117"/>
        <v>5324.8828188778079</v>
      </c>
      <c r="I79" s="31">
        <f t="shared" si="117"/>
        <v>5692.3593686232844</v>
      </c>
      <c r="J79" s="31">
        <f t="shared" si="117"/>
        <v>5646.9242344346185</v>
      </c>
      <c r="K79" s="31">
        <f t="shared" si="117"/>
        <v>5483.184552579618</v>
      </c>
      <c r="L79" s="31">
        <f t="shared" si="117"/>
        <v>5853.4558069663808</v>
      </c>
      <c r="M79" s="31">
        <f t="shared" si="117"/>
        <v>5610.6578199828582</v>
      </c>
      <c r="N79" s="31">
        <f t="shared" si="117"/>
        <v>5678.6486026679522</v>
      </c>
      <c r="O79" s="31">
        <f t="shared" si="117"/>
        <v>5672.9646623540484</v>
      </c>
      <c r="P79" s="31">
        <f t="shared" si="117"/>
        <v>5203.5061404892867</v>
      </c>
      <c r="Q79" s="31">
        <f t="shared" si="117"/>
        <v>5347.6972864585723</v>
      </c>
      <c r="R79" s="31">
        <f t="shared" si="117"/>
        <v>5477.402212426382</v>
      </c>
      <c r="S79" s="31">
        <f t="shared" si="117"/>
        <v>5710.2595743580468</v>
      </c>
      <c r="T79" s="31">
        <f t="shared" si="117"/>
        <v>5833.7967958246645</v>
      </c>
      <c r="U79" s="31">
        <f t="shared" si="117"/>
        <v>5951.7735190905241</v>
      </c>
      <c r="V79" s="31">
        <f t="shared" si="117"/>
        <v>5930.7099422916672</v>
      </c>
      <c r="W79" s="31">
        <f t="shared" si="117"/>
        <v>6056.8940428226661</v>
      </c>
      <c r="X79" s="31">
        <f t="shared" si="117"/>
        <v>6222.0183050805717</v>
      </c>
      <c r="Y79" s="31">
        <f t="shared" si="117"/>
        <v>5718.4401211755239</v>
      </c>
      <c r="Z79" s="31">
        <f t="shared" si="117"/>
        <v>6137.0290000000005</v>
      </c>
      <c r="AA79" s="31">
        <f t="shared" si="117"/>
        <v>6058.4555559380969</v>
      </c>
      <c r="AB79" s="31">
        <f t="shared" si="117"/>
        <v>5385.7655514712387</v>
      </c>
      <c r="AC79" s="31">
        <f t="shared" si="117"/>
        <v>6115.3288081469991</v>
      </c>
      <c r="AD79" s="31">
        <f t="shared" si="117"/>
        <v>6132.7503839976189</v>
      </c>
      <c r="AE79" s="31">
        <f t="shared" si="117"/>
        <v>5981.3396063071414</v>
      </c>
      <c r="AF79" s="31">
        <f t="shared" si="117"/>
        <v>6278.7312611480002</v>
      </c>
      <c r="AG79" s="31">
        <f t="shared" si="117"/>
        <v>6256.4640573336665</v>
      </c>
      <c r="AH79" s="31">
        <f t="shared" si="117"/>
        <v>6214.4091176716183</v>
      </c>
      <c r="AI79" s="31">
        <f t="shared" ref="AI79:BN79" si="118">SUM(AI81:AI87)</f>
        <v>6452.0698361754294</v>
      </c>
      <c r="AJ79" s="31">
        <f t="shared" si="118"/>
        <v>6775.4553234445721</v>
      </c>
      <c r="AK79" s="31">
        <f t="shared" si="118"/>
        <v>7026.2520000000004</v>
      </c>
      <c r="AL79" s="31">
        <f t="shared" si="118"/>
        <v>7141.1934501600472</v>
      </c>
      <c r="AM79" s="31">
        <f t="shared" si="118"/>
        <v>6903.6435999999985</v>
      </c>
      <c r="AN79" s="31">
        <f t="shared" si="118"/>
        <v>6165.724417963238</v>
      </c>
      <c r="AO79" s="31">
        <f t="shared" si="118"/>
        <v>6902.8413505460958</v>
      </c>
      <c r="AP79" s="31">
        <f t="shared" si="118"/>
        <v>6323.1231998333333</v>
      </c>
      <c r="AQ79" s="31">
        <f t="shared" si="118"/>
        <v>6579.2115238711422</v>
      </c>
      <c r="AR79" s="31">
        <f t="shared" si="118"/>
        <v>6327.893</v>
      </c>
      <c r="AS79" s="31">
        <f t="shared" si="118"/>
        <v>6515.6975999999986</v>
      </c>
      <c r="AT79" s="31">
        <f t="shared" si="118"/>
        <v>6303.4773000000005</v>
      </c>
      <c r="AU79" s="31">
        <f t="shared" si="118"/>
        <v>6944.9274999999998</v>
      </c>
      <c r="AV79" s="31">
        <f t="shared" si="118"/>
        <v>7343.1570000000002</v>
      </c>
      <c r="AW79" s="31">
        <f t="shared" si="118"/>
        <v>6737.3875000000007</v>
      </c>
      <c r="AX79" s="31">
        <f t="shared" si="118"/>
        <v>6886.4580000000005</v>
      </c>
      <c r="AY79" s="31">
        <f t="shared" si="118"/>
        <v>6639.0432792921902</v>
      </c>
      <c r="AZ79" s="31">
        <f t="shared" si="118"/>
        <v>6295.681267317239</v>
      </c>
      <c r="BA79" s="31">
        <f t="shared" si="118"/>
        <v>7137.6348570104292</v>
      </c>
      <c r="BB79" s="31">
        <f t="shared" si="118"/>
        <v>6587.5804127281908</v>
      </c>
      <c r="BC79" s="31">
        <f t="shared" si="118"/>
        <v>6765.0918205012395</v>
      </c>
      <c r="BD79" s="31">
        <f t="shared" si="118"/>
        <v>6613.0397909874773</v>
      </c>
      <c r="BE79" s="31">
        <f t="shared" si="118"/>
        <v>6668.7039342491444</v>
      </c>
      <c r="BF79" s="31">
        <f t="shared" si="118"/>
        <v>7008.1726465200454</v>
      </c>
      <c r="BG79" s="31">
        <f t="shared" si="118"/>
        <v>7101.9597799236672</v>
      </c>
      <c r="BH79" s="31">
        <f t="shared" si="118"/>
        <v>7218.7619488229029</v>
      </c>
      <c r="BI79" s="31">
        <f t="shared" si="118"/>
        <v>7294.4496701214293</v>
      </c>
      <c r="BJ79" s="31">
        <f t="shared" si="118"/>
        <v>7283.8451569798108</v>
      </c>
      <c r="BK79" s="31">
        <f t="shared" si="118"/>
        <v>6661.9196258596185</v>
      </c>
      <c r="BL79" s="31">
        <f t="shared" si="118"/>
        <v>6334.0623377685242</v>
      </c>
      <c r="BM79" s="31">
        <f t="shared" si="118"/>
        <v>6883.1611355324749</v>
      </c>
      <c r="BN79" s="31">
        <f t="shared" si="118"/>
        <v>6536.0422116276186</v>
      </c>
      <c r="BO79" s="31">
        <f t="shared" ref="BO79:CR79" si="119">SUM(BO81:BO87)</f>
        <v>7140.3891858054767</v>
      </c>
      <c r="BP79" s="31">
        <f t="shared" si="119"/>
        <v>6963.2465864393334</v>
      </c>
      <c r="BQ79" s="31">
        <f t="shared" si="119"/>
        <v>7038.868548794856</v>
      </c>
      <c r="BR79" s="26">
        <f t="shared" si="119"/>
        <v>7414.9975760303805</v>
      </c>
      <c r="BS79" s="26">
        <f t="shared" si="119"/>
        <v>7125.6856002462864</v>
      </c>
      <c r="BT79" s="26">
        <f t="shared" si="119"/>
        <v>7961.6682380129541</v>
      </c>
      <c r="BU79" s="26">
        <f t="shared" si="119"/>
        <v>7456.9457264204757</v>
      </c>
      <c r="BV79" s="26">
        <f t="shared" si="119"/>
        <v>7752.075638655383</v>
      </c>
      <c r="BW79" s="26">
        <f t="shared" si="119"/>
        <v>7581.5169991714283</v>
      </c>
      <c r="BX79" s="26">
        <f t="shared" si="119"/>
        <v>6570.9522487571439</v>
      </c>
      <c r="BY79" s="26">
        <f t="shared" si="119"/>
        <v>6846.8995629119054</v>
      </c>
      <c r="BZ79" s="26">
        <f t="shared" si="119"/>
        <v>7359.5019818857127</v>
      </c>
      <c r="CA79" s="26">
        <f t="shared" si="119"/>
        <v>7815.7985662880974</v>
      </c>
      <c r="CB79" s="26">
        <f t="shared" si="119"/>
        <v>7262.7177797976174</v>
      </c>
      <c r="CC79" s="26">
        <f t="shared" si="119"/>
        <v>7533.711548766667</v>
      </c>
      <c r="CD79" s="26">
        <f t="shared" si="119"/>
        <v>7557.9739795761907</v>
      </c>
      <c r="CE79" s="26">
        <f t="shared" si="119"/>
        <v>7520.5852730880943</v>
      </c>
      <c r="CF79" s="26">
        <f t="shared" si="119"/>
        <v>7945.5224057119058</v>
      </c>
      <c r="CG79" s="26">
        <f t="shared" si="119"/>
        <v>8080.6850344047616</v>
      </c>
      <c r="CH79" s="26">
        <f t="shared" si="119"/>
        <v>8293.770263333332</v>
      </c>
      <c r="CI79" s="26">
        <f t="shared" si="119"/>
        <v>7959.4405957369527</v>
      </c>
      <c r="CJ79" s="26">
        <f t="shared" si="119"/>
        <v>7536.8322273871909</v>
      </c>
      <c r="CK79" s="26">
        <f t="shared" si="119"/>
        <v>7839.0436227485243</v>
      </c>
      <c r="CL79" s="26">
        <f t="shared" si="119"/>
        <v>7796.3380389569502</v>
      </c>
      <c r="CM79" s="26">
        <f t="shared" si="119"/>
        <v>7870.0324091704742</v>
      </c>
      <c r="CN79" s="26">
        <f t="shared" si="119"/>
        <v>7384.5692298319054</v>
      </c>
      <c r="CO79" s="26">
        <f t="shared" si="119"/>
        <v>7635.3549867461898</v>
      </c>
      <c r="CP79" s="26">
        <f t="shared" si="119"/>
        <v>7669.0294340291885</v>
      </c>
      <c r="CQ79" s="26">
        <f t="shared" si="119"/>
        <v>7913.4192133968081</v>
      </c>
      <c r="CR79" s="26">
        <f t="shared" si="119"/>
        <v>8384.8753197607148</v>
      </c>
      <c r="CS79" s="26">
        <v>8107.9865227354285</v>
      </c>
      <c r="CT79" s="26">
        <f t="shared" ref="CT79:DY79" si="120">SUM(CT81:CT87)</f>
        <v>8552.8504429952372</v>
      </c>
      <c r="CU79" s="26">
        <f t="shared" si="120"/>
        <v>7888.5561948259055</v>
      </c>
      <c r="CV79" s="26">
        <f t="shared" si="120"/>
        <v>6903.6933206103822</v>
      </c>
      <c r="CW79" s="26">
        <f t="shared" si="120"/>
        <v>7883.7405888085714</v>
      </c>
      <c r="CX79" s="26">
        <f t="shared" si="120"/>
        <v>7467.2305378592846</v>
      </c>
      <c r="CY79" s="26">
        <f t="shared" si="120"/>
        <v>7689.5186131046203</v>
      </c>
      <c r="CZ79" s="26">
        <f t="shared" si="120"/>
        <v>7499.7895432127152</v>
      </c>
      <c r="DA79" s="26">
        <f t="shared" si="120"/>
        <v>7782.2130751257137</v>
      </c>
      <c r="DB79" s="26">
        <f t="shared" si="120"/>
        <v>7867.1283469482842</v>
      </c>
      <c r="DC79" s="26">
        <f t="shared" si="120"/>
        <v>7776.3117648391435</v>
      </c>
      <c r="DD79" s="26">
        <f t="shared" si="120"/>
        <v>8217.2926067033804</v>
      </c>
      <c r="DE79" s="26">
        <f t="shared" si="120"/>
        <v>7528.774427168808</v>
      </c>
      <c r="DF79" s="26">
        <f t="shared" si="120"/>
        <v>8296.8969432199519</v>
      </c>
      <c r="DG79" s="26">
        <f t="shared" si="120"/>
        <v>7526.6352675244752</v>
      </c>
      <c r="DH79" s="26">
        <f t="shared" si="120"/>
        <v>7209.4074606472386</v>
      </c>
      <c r="DI79" s="26">
        <f t="shared" si="120"/>
        <v>7475.6400177656651</v>
      </c>
      <c r="DJ79" s="26">
        <f t="shared" si="120"/>
        <v>6955.5179331294285</v>
      </c>
      <c r="DK79" s="26">
        <f t="shared" si="120"/>
        <v>6963.2266633643358</v>
      </c>
      <c r="DL79" s="26">
        <f t="shared" si="120"/>
        <v>6906.7259883200932</v>
      </c>
      <c r="DM79" s="26">
        <f t="shared" si="120"/>
        <v>7068.7161256796189</v>
      </c>
      <c r="DN79" s="26">
        <f t="shared" si="120"/>
        <v>7330.2959340534298</v>
      </c>
      <c r="DO79" s="26">
        <f t="shared" si="120"/>
        <v>7242.0882130629061</v>
      </c>
      <c r="DP79" s="26">
        <f t="shared" si="120"/>
        <v>7383.0524288749202</v>
      </c>
      <c r="DQ79" s="26">
        <f t="shared" si="120"/>
        <v>7469.0434157909958</v>
      </c>
      <c r="DR79" s="26">
        <f t="shared" si="120"/>
        <v>8092.7735153008771</v>
      </c>
      <c r="DS79" s="26">
        <f t="shared" si="120"/>
        <v>7071.0588574599915</v>
      </c>
      <c r="DT79" s="26">
        <f t="shared" si="120"/>
        <v>6237.5918096712849</v>
      </c>
      <c r="DU79" s="26">
        <f t="shared" si="120"/>
        <v>7016.7942033958579</v>
      </c>
      <c r="DV79" s="26">
        <f t="shared" si="120"/>
        <v>6557.6338391135378</v>
      </c>
      <c r="DW79" s="26">
        <f t="shared" si="120"/>
        <v>7278.6692967548433</v>
      </c>
      <c r="DX79" s="26">
        <f t="shared" si="120"/>
        <v>7092.0059752880497</v>
      </c>
      <c r="DY79" s="26">
        <f t="shared" si="120"/>
        <v>7331.3834941728564</v>
      </c>
      <c r="DZ79" s="26">
        <f t="shared" ref="DZ79:FE79" si="121">SUM(DZ81:DZ87)</f>
        <v>7414.4031124318972</v>
      </c>
      <c r="EA79" s="26">
        <f t="shared" si="121"/>
        <v>7361.4924443103328</v>
      </c>
      <c r="EB79" s="26">
        <f t="shared" si="121"/>
        <v>7707.6994972158554</v>
      </c>
      <c r="EC79" s="26">
        <f t="shared" si="121"/>
        <v>7516.3282115275706</v>
      </c>
      <c r="ED79" s="26">
        <f t="shared" si="121"/>
        <v>7974.9158828157615</v>
      </c>
      <c r="EE79" s="26">
        <f t="shared" si="121"/>
        <v>7512.1157939256655</v>
      </c>
      <c r="EF79" s="26">
        <f t="shared" si="121"/>
        <v>6783.3917397625719</v>
      </c>
      <c r="EG79" s="26">
        <f t="shared" si="121"/>
        <v>7750.0861223596203</v>
      </c>
      <c r="EH79" s="26">
        <f t="shared" si="121"/>
        <v>7476.0932576402365</v>
      </c>
      <c r="EI79" s="26">
        <f t="shared" si="121"/>
        <v>7873.5906651877613</v>
      </c>
      <c r="EJ79" s="26">
        <f t="shared" si="121"/>
        <v>7622.8903304969053</v>
      </c>
      <c r="EK79" s="26">
        <f t="shared" si="121"/>
        <v>7790.6355481299533</v>
      </c>
      <c r="EL79" s="26">
        <f t="shared" si="121"/>
        <v>8158.0156306159988</v>
      </c>
      <c r="EM79" s="26">
        <f t="shared" si="121"/>
        <v>7626.2429665041891</v>
      </c>
      <c r="EN79" s="26">
        <f t="shared" si="121"/>
        <v>8488.7649627477131</v>
      </c>
      <c r="EO79" s="26">
        <f t="shared" si="121"/>
        <v>8175.5944523711896</v>
      </c>
      <c r="EP79" s="26">
        <f t="shared" si="121"/>
        <v>7922.9408874022402</v>
      </c>
      <c r="EQ79" s="26">
        <f t="shared" si="121"/>
        <v>7801.3433804691922</v>
      </c>
      <c r="ER79" s="26">
        <f t="shared" si="121"/>
        <v>6977.9090311132859</v>
      </c>
      <c r="ES79" s="26">
        <f t="shared" si="121"/>
        <v>7516.7401859388565</v>
      </c>
      <c r="ET79" s="26">
        <f t="shared" si="121"/>
        <v>7500.0502474972409</v>
      </c>
      <c r="EU79" s="26">
        <f t="shared" si="121"/>
        <v>7782.2441589201899</v>
      </c>
      <c r="EV79" s="26">
        <f t="shared" si="121"/>
        <v>7468.9793506207161</v>
      </c>
      <c r="EW79" s="26">
        <f t="shared" si="121"/>
        <v>8049.153287505048</v>
      </c>
      <c r="EX79" s="26">
        <f t="shared" si="121"/>
        <v>8022.0585806203326</v>
      </c>
      <c r="EY79" s="26">
        <f t="shared" si="121"/>
        <v>7666.3503261732858</v>
      </c>
      <c r="EZ79" s="26">
        <f t="shared" si="121"/>
        <v>7361.2480458027621</v>
      </c>
      <c r="FA79" s="26">
        <f t="shared" si="121"/>
        <v>7336.9477142547157</v>
      </c>
      <c r="FB79" s="26">
        <f t="shared" si="121"/>
        <v>7516.8670149336212</v>
      </c>
      <c r="FC79" s="26">
        <f t="shared" si="121"/>
        <v>7340.8020655518594</v>
      </c>
      <c r="FD79" s="26">
        <f t="shared" si="121"/>
        <v>7035.3448787722873</v>
      </c>
      <c r="FE79" s="26">
        <f t="shared" si="121"/>
        <v>5511.795159632763</v>
      </c>
      <c r="FF79" s="26">
        <f t="shared" ref="FF79:FR79" si="122">SUM(FF81:FF87)</f>
        <v>3234.0004107</v>
      </c>
      <c r="FG79" s="26">
        <f t="shared" si="122"/>
        <v>4274.6754833805699</v>
      </c>
      <c r="FH79" s="26">
        <f t="shared" si="122"/>
        <v>5580.9044947942375</v>
      </c>
      <c r="FI79" s="26">
        <f t="shared" si="122"/>
        <v>6193.0111013715714</v>
      </c>
      <c r="FJ79" s="26">
        <f t="shared" si="122"/>
        <v>6355.0536923845702</v>
      </c>
      <c r="FK79" s="26">
        <f t="shared" si="122"/>
        <v>6669.6253744781425</v>
      </c>
      <c r="FL79" s="26">
        <f t="shared" si="122"/>
        <v>7286.4967057805707</v>
      </c>
      <c r="FM79" s="26">
        <f t="shared" si="122"/>
        <v>7155.1912004125688</v>
      </c>
      <c r="FN79" s="26">
        <f t="shared" si="122"/>
        <v>7685.1362627065701</v>
      </c>
      <c r="FO79" s="26">
        <f t="shared" si="122"/>
        <v>6861.5873178381898</v>
      </c>
      <c r="FP79" s="26">
        <f t="shared" si="122"/>
        <v>6579.1266865848565</v>
      </c>
      <c r="FQ79" s="26">
        <f t="shared" si="122"/>
        <v>7338.3171935042401</v>
      </c>
      <c r="FR79" s="26">
        <f t="shared" si="122"/>
        <v>6968.3238122666644</v>
      </c>
      <c r="FS79" s="26">
        <f t="shared" ref="FS79:FV79" si="123">SUM(FS81:FS87)</f>
        <v>7059.9961537601421</v>
      </c>
      <c r="FT79" s="26">
        <f t="shared" si="123"/>
        <v>7841.3079618787169</v>
      </c>
      <c r="FU79" s="26">
        <f t="shared" si="123"/>
        <v>8343.8517048440954</v>
      </c>
      <c r="FV79" s="26">
        <f t="shared" si="123"/>
        <v>7687.653196085239</v>
      </c>
      <c r="FW79" s="26">
        <f t="shared" ref="FW79:GB79" si="124">SUM(FW81:FW87)</f>
        <v>7971.1449771558555</v>
      </c>
      <c r="FX79" s="26">
        <f t="shared" si="124"/>
        <v>8280.0767915865727</v>
      </c>
      <c r="FY79" s="26">
        <f t="shared" si="124"/>
        <v>7855.4772931408561</v>
      </c>
      <c r="FZ79" s="26">
        <f t="shared" si="124"/>
        <v>7944.1628332037162</v>
      </c>
      <c r="GA79" s="26">
        <f t="shared" si="124"/>
        <v>7225.2613962621417</v>
      </c>
      <c r="GB79" s="26">
        <f t="shared" si="124"/>
        <v>7470.4557092396199</v>
      </c>
      <c r="GC79" s="143">
        <f t="shared" si="58"/>
        <v>983815.71375124424</v>
      </c>
      <c r="GD79" s="113">
        <v>983815.71375124331</v>
      </c>
      <c r="GE79" s="211">
        <f t="shared" si="52"/>
        <v>9.3132257461547852E-10</v>
      </c>
      <c r="GF79" s="113"/>
      <c r="GG79" s="113"/>
      <c r="GH79" s="113"/>
    </row>
    <row r="80" spans="1:190" x14ac:dyDescent="0.2">
      <c r="A80" s="16" t="s">
        <v>16</v>
      </c>
      <c r="B80" s="17" t="s">
        <v>16</v>
      </c>
      <c r="C80" s="18">
        <f>+C79/31</f>
        <v>185.02310131888629</v>
      </c>
      <c r="D80" s="18">
        <f>+D79/28</f>
        <v>196.91676813213942</v>
      </c>
      <c r="E80" s="18">
        <f>+E79/31</f>
        <v>181.82043312443014</v>
      </c>
      <c r="F80" s="18">
        <f>+F79/30</f>
        <v>174.18412519021749</v>
      </c>
      <c r="G80" s="18">
        <f>+G79/31</f>
        <v>171.19632258064516</v>
      </c>
      <c r="H80" s="18">
        <f>+H79/30</f>
        <v>177.49609396259359</v>
      </c>
      <c r="I80" s="18">
        <f>+I79/31</f>
        <v>183.62449576204142</v>
      </c>
      <c r="J80" s="18">
        <f>+J79/31</f>
        <v>182.15884627208447</v>
      </c>
      <c r="K80" s="18">
        <f>+K79/30</f>
        <v>182.7728184193206</v>
      </c>
      <c r="L80" s="18">
        <f>+L79/31</f>
        <v>188.82115506343163</v>
      </c>
      <c r="M80" s="18">
        <f>+M79/30</f>
        <v>187.02192733276195</v>
      </c>
      <c r="N80" s="18">
        <f>+N79/31</f>
        <v>183.18221298928879</v>
      </c>
      <c r="O80" s="18">
        <f>+O79/31</f>
        <v>182.99886007593705</v>
      </c>
      <c r="P80" s="18">
        <f>+P79/29</f>
        <v>179.43124622376851</v>
      </c>
      <c r="Q80" s="18">
        <f>+Q79/31</f>
        <v>172.50636407930878</v>
      </c>
      <c r="R80" s="18">
        <f>+R79/30</f>
        <v>182.58007374754607</v>
      </c>
      <c r="S80" s="18">
        <f>+S79/31</f>
        <v>184.20192175348538</v>
      </c>
      <c r="T80" s="18">
        <f>+T79/30</f>
        <v>194.45989319415548</v>
      </c>
      <c r="U80" s="18">
        <f>+U79/31</f>
        <v>191.99269416421046</v>
      </c>
      <c r="V80" s="18">
        <f>+V79/31</f>
        <v>191.31322394489248</v>
      </c>
      <c r="W80" s="18">
        <f>+W79/30</f>
        <v>201.89646809408887</v>
      </c>
      <c r="X80" s="18">
        <f>+X79/31</f>
        <v>200.71026790582491</v>
      </c>
      <c r="Y80" s="18">
        <f>+Y79/31</f>
        <v>184.46581036050077</v>
      </c>
      <c r="Z80" s="18">
        <f>+Z79/31</f>
        <v>197.96867741935486</v>
      </c>
      <c r="AA80" s="18">
        <f>+AA79/31</f>
        <v>195.43405019155151</v>
      </c>
      <c r="AB80" s="18">
        <f>+AB79/28</f>
        <v>192.34876969540139</v>
      </c>
      <c r="AC80" s="18">
        <f>+AC79/31</f>
        <v>197.26867123054836</v>
      </c>
      <c r="AD80" s="18">
        <f>+AD79/30</f>
        <v>204.42501279992064</v>
      </c>
      <c r="AE80" s="18">
        <f>+AE79/31</f>
        <v>192.94643891313359</v>
      </c>
      <c r="AF80" s="18">
        <f>+AF79/30</f>
        <v>209.29104203826668</v>
      </c>
      <c r="AG80" s="18">
        <f>+AG79/31</f>
        <v>201.82142120431183</v>
      </c>
      <c r="AH80" s="18">
        <f>+AH79/31</f>
        <v>200.46481024747155</v>
      </c>
      <c r="AI80" s="18">
        <f>+AI79/30</f>
        <v>215.06899453918098</v>
      </c>
      <c r="AJ80" s="18">
        <f>+AJ79/31</f>
        <v>218.56307494982491</v>
      </c>
      <c r="AK80" s="18">
        <f>+AK79/30</f>
        <v>234.20840000000001</v>
      </c>
      <c r="AL80" s="18">
        <f>+AL79/31</f>
        <v>230.36107903742086</v>
      </c>
      <c r="AM80" s="18">
        <f>+AM79/31</f>
        <v>222.69818064516124</v>
      </c>
      <c r="AN80" s="18">
        <f>+AN79/28</f>
        <v>220.20444349868708</v>
      </c>
      <c r="AO80" s="18">
        <f>+AO79/31</f>
        <v>222.67230163051923</v>
      </c>
      <c r="AP80" s="18">
        <f>+AP79/30</f>
        <v>210.77077332777779</v>
      </c>
      <c r="AQ80" s="18">
        <f>+AQ79/31</f>
        <v>212.23262980229489</v>
      </c>
      <c r="AR80" s="18">
        <f>+AR79/30</f>
        <v>210.92976666666667</v>
      </c>
      <c r="AS80" s="18">
        <f>+AS79/31</f>
        <v>210.18379354838706</v>
      </c>
      <c r="AT80" s="18">
        <f>+AT79/31</f>
        <v>203.33797741935484</v>
      </c>
      <c r="AU80" s="18">
        <f>+AU79/30</f>
        <v>231.49758333333332</v>
      </c>
      <c r="AV80" s="18">
        <f>+AV79/31</f>
        <v>236.87603225806453</v>
      </c>
      <c r="AW80" s="18">
        <f>+AW79/30</f>
        <v>224.57958333333335</v>
      </c>
      <c r="AX80" s="18">
        <f>+AX79/31</f>
        <v>222.14380645161293</v>
      </c>
      <c r="AY80" s="18">
        <f>+AY79/31</f>
        <v>214.16268642878032</v>
      </c>
      <c r="AZ80" s="18">
        <f>+AZ79/28</f>
        <v>224.84575954704425</v>
      </c>
      <c r="BA80" s="18">
        <f>+BA79/31</f>
        <v>230.24628571001384</v>
      </c>
      <c r="BB80" s="18">
        <f>+BB79/30</f>
        <v>219.58601375760637</v>
      </c>
      <c r="BC80" s="18">
        <f>+BC79/31</f>
        <v>218.22876840326578</v>
      </c>
      <c r="BD80" s="18">
        <f>+BD79/30</f>
        <v>220.43465969958257</v>
      </c>
      <c r="BE80" s="18">
        <f>+BE79/31</f>
        <v>215.11948174997241</v>
      </c>
      <c r="BF80" s="18">
        <f>+BF79/31</f>
        <v>226.07008537161437</v>
      </c>
      <c r="BG80" s="18">
        <f>+BG79/30</f>
        <v>236.73199266412223</v>
      </c>
      <c r="BH80" s="18">
        <f>+BH79/31</f>
        <v>232.86328867170656</v>
      </c>
      <c r="BI80" s="18">
        <f>+BI79/30</f>
        <v>243.14832233738099</v>
      </c>
      <c r="BJ80" s="18">
        <f>+BJ79/31</f>
        <v>234.96274699934872</v>
      </c>
      <c r="BK80" s="18">
        <f>+BK79/31</f>
        <v>214.90063309224576</v>
      </c>
      <c r="BL80" s="18">
        <f>+BL79/29</f>
        <v>218.41594268167324</v>
      </c>
      <c r="BM80" s="18">
        <f>+BM79/31</f>
        <v>222.03745598491855</v>
      </c>
      <c r="BN80" s="18">
        <f>+BN79/30</f>
        <v>217.86807372092062</v>
      </c>
      <c r="BO80" s="18">
        <f>+BO79/31</f>
        <v>230.33513502598311</v>
      </c>
      <c r="BP80" s="18">
        <f>+BP79/30</f>
        <v>232.10821954797777</v>
      </c>
      <c r="BQ80" s="18">
        <f>+BQ79/31</f>
        <v>227.060275767576</v>
      </c>
      <c r="BR80" s="18">
        <f>+BR79/31</f>
        <v>239.1934701945284</v>
      </c>
      <c r="BS80" s="18">
        <f>+BS79/30</f>
        <v>237.52285334154288</v>
      </c>
      <c r="BT80" s="18">
        <f>+BT79/31</f>
        <v>256.82800767783721</v>
      </c>
      <c r="BU80" s="18">
        <f>+BU79/30</f>
        <v>248.56485754734919</v>
      </c>
      <c r="BV80" s="18">
        <f>+BV79/31</f>
        <v>250.06695608565752</v>
      </c>
      <c r="BW80" s="18">
        <f>+BW79/31</f>
        <v>244.56506448940092</v>
      </c>
      <c r="BX80" s="18">
        <f>+BX79/28</f>
        <v>234.67686602704086</v>
      </c>
      <c r="BY80" s="18">
        <f>+BY79/31</f>
        <v>220.86772783586792</v>
      </c>
      <c r="BZ80" s="18">
        <f>+BZ79/30</f>
        <v>245.31673272952375</v>
      </c>
      <c r="CA80" s="18">
        <f>+CA79/31</f>
        <v>252.12253439639025</v>
      </c>
      <c r="CB80" s="18">
        <f>+CB79/30</f>
        <v>242.09059265992059</v>
      </c>
      <c r="CC80" s="18">
        <f>+CC79/31</f>
        <v>243.02295318602151</v>
      </c>
      <c r="CD80" s="18">
        <f>+CD79/31</f>
        <v>243.80561224439325</v>
      </c>
      <c r="CE80" s="18">
        <f>+CE79/30</f>
        <v>250.68617576960315</v>
      </c>
      <c r="CF80" s="18">
        <f>+CF79/31</f>
        <v>256.30717437780339</v>
      </c>
      <c r="CG80" s="18">
        <f>+CG79/30</f>
        <v>269.35616781349205</v>
      </c>
      <c r="CH80" s="18">
        <f>+CH79/31</f>
        <v>267.54097623655912</v>
      </c>
      <c r="CI80" s="18">
        <f>+CI79/31</f>
        <v>256.7561482495791</v>
      </c>
      <c r="CJ80" s="18">
        <f>+CJ79/28</f>
        <v>269.17257954954255</v>
      </c>
      <c r="CK80" s="18">
        <f>+CK79/31</f>
        <v>252.87237492737174</v>
      </c>
      <c r="CL80" s="18">
        <f>+CL79/30</f>
        <v>259.87793463189831</v>
      </c>
      <c r="CM80" s="18">
        <f>+CM79/31</f>
        <v>253.87201319904756</v>
      </c>
      <c r="CN80" s="18">
        <f>+CN79/30</f>
        <v>246.1523076610635</v>
      </c>
      <c r="CO80" s="18">
        <f>+CO79/31</f>
        <v>246.30177376600611</v>
      </c>
      <c r="CP80" s="18">
        <f>+CP79/31</f>
        <v>247.38804625900607</v>
      </c>
      <c r="CQ80" s="18">
        <f>+CQ79/30</f>
        <v>263.78064044656026</v>
      </c>
      <c r="CR80" s="18">
        <f>+CR79/31</f>
        <v>270.47984902453919</v>
      </c>
      <c r="CS80" s="18">
        <v>270.26621742451431</v>
      </c>
      <c r="CT80" s="18">
        <f>+CT79/31</f>
        <v>275.89840138694314</v>
      </c>
      <c r="CU80" s="18">
        <f>+CU79/31</f>
        <v>254.46955467180339</v>
      </c>
      <c r="CV80" s="18">
        <f>+CV79/28</f>
        <v>246.56047573608507</v>
      </c>
      <c r="CW80" s="18">
        <f>+CW79/31</f>
        <v>254.31421254221198</v>
      </c>
      <c r="CX80" s="18">
        <f>+CX79/30</f>
        <v>248.90768459530949</v>
      </c>
      <c r="CY80" s="18">
        <f>+CY79/31</f>
        <v>248.04898751950387</v>
      </c>
      <c r="CZ80" s="18">
        <f>+CZ79/30</f>
        <v>249.99298477375717</v>
      </c>
      <c r="DA80" s="18">
        <f>+DA79/31</f>
        <v>251.03913145566818</v>
      </c>
      <c r="DB80" s="18">
        <f>+DB79/31</f>
        <v>253.77833377252529</v>
      </c>
      <c r="DC80" s="18">
        <f>+DC79/30</f>
        <v>259.21039216130481</v>
      </c>
      <c r="DD80" s="18">
        <f>+DD79/31</f>
        <v>265.07395505494776</v>
      </c>
      <c r="DE80" s="18">
        <f>+DE79/30</f>
        <v>250.9591475722936</v>
      </c>
      <c r="DF80" s="18">
        <f>+DF79/31</f>
        <v>267.64183687806297</v>
      </c>
      <c r="DG80" s="18">
        <f>+DG79/31</f>
        <v>242.79468604917662</v>
      </c>
      <c r="DH80" s="18">
        <f>+DH79/29</f>
        <v>248.60025726369787</v>
      </c>
      <c r="DI80" s="18">
        <f>+DI79/31</f>
        <v>241.14967799244081</v>
      </c>
      <c r="DJ80" s="18">
        <f>+DJ79/30</f>
        <v>231.85059777098095</v>
      </c>
      <c r="DK80" s="18">
        <f>+DK79/31</f>
        <v>224.62021494723663</v>
      </c>
      <c r="DL80" s="18">
        <f>+DL79/30</f>
        <v>230.22419961066979</v>
      </c>
      <c r="DM80" s="18">
        <f>+DM79/31</f>
        <v>228.02310082837479</v>
      </c>
      <c r="DN80" s="18">
        <f>+DN79/31</f>
        <v>236.46115916301386</v>
      </c>
      <c r="DO80" s="18">
        <f>+DO79/30</f>
        <v>241.4029404354302</v>
      </c>
      <c r="DP80" s="18">
        <f>+DP79/31</f>
        <v>238.16298157661032</v>
      </c>
      <c r="DQ80" s="18">
        <f>+DQ79/30</f>
        <v>248.96811385969986</v>
      </c>
      <c r="DR80" s="18">
        <f>+DR79/31</f>
        <v>261.05721017099603</v>
      </c>
      <c r="DS80" s="18">
        <f>+DS79/31</f>
        <v>228.09867282129005</v>
      </c>
      <c r="DT80" s="18">
        <f>+DT79/28</f>
        <v>222.77113605968876</v>
      </c>
      <c r="DU80" s="18">
        <f>+DU79/31</f>
        <v>226.3482001095438</v>
      </c>
      <c r="DV80" s="18">
        <f>+DV79/30</f>
        <v>218.58779463711792</v>
      </c>
      <c r="DW80" s="18">
        <f>+DW79/31</f>
        <v>234.79578376628527</v>
      </c>
      <c r="DX80" s="18">
        <f>+DX79/30</f>
        <v>236.40019917626833</v>
      </c>
      <c r="DY80" s="18">
        <f>+DY79/31</f>
        <v>236.4962417475115</v>
      </c>
      <c r="DZ80" s="18">
        <f>+DZ79/31</f>
        <v>239.17429394941604</v>
      </c>
      <c r="EA80" s="18">
        <f>+EA79/30</f>
        <v>245.3830814770111</v>
      </c>
      <c r="EB80" s="18">
        <f>+EB79/31</f>
        <v>248.63546765212436</v>
      </c>
      <c r="EC80" s="18">
        <f>+EC79/30</f>
        <v>250.5442737175857</v>
      </c>
      <c r="ED80" s="18">
        <f>+ED79/31</f>
        <v>257.25535105857296</v>
      </c>
      <c r="EE80" s="18">
        <f>+EE79/31</f>
        <v>242.32631593308599</v>
      </c>
      <c r="EF80" s="18">
        <f>+EF79/28</f>
        <v>242.26399070580615</v>
      </c>
      <c r="EG80" s="18">
        <f>+EG79/31</f>
        <v>250.0027781406329</v>
      </c>
      <c r="EH80" s="18">
        <f>+EH79/30</f>
        <v>249.20310858800789</v>
      </c>
      <c r="EI80" s="18">
        <f>+EI79/31</f>
        <v>253.9867956512181</v>
      </c>
      <c r="EJ80" s="18">
        <f>+EJ79/30</f>
        <v>254.09634434989684</v>
      </c>
      <c r="EK80" s="18">
        <f>+EK79/31</f>
        <v>251.31082413322432</v>
      </c>
      <c r="EL80" s="18">
        <f>+EL79/31</f>
        <v>263.16179453599995</v>
      </c>
      <c r="EM80" s="18">
        <f>+EM79/30</f>
        <v>254.20809888347296</v>
      </c>
      <c r="EN80" s="18">
        <f>+EN79/31</f>
        <v>273.8311278305714</v>
      </c>
      <c r="EO80" s="18">
        <f>+EO79/30</f>
        <v>272.51981507903963</v>
      </c>
      <c r="EP80" s="18">
        <f>+EP79/31</f>
        <v>255.57873830329808</v>
      </c>
      <c r="EQ80" s="18">
        <f>+EQ79/31</f>
        <v>251.65623807965136</v>
      </c>
      <c r="ER80" s="18">
        <f>+ER79/28</f>
        <v>249.21103682547451</v>
      </c>
      <c r="ES80" s="18">
        <f>+ES79/31</f>
        <v>242.47548986899537</v>
      </c>
      <c r="ET80" s="18">
        <f>+ET79/30</f>
        <v>250.0016749165747</v>
      </c>
      <c r="EU80" s="18">
        <f>+EU79/31</f>
        <v>251.0401341587158</v>
      </c>
      <c r="EV80" s="18">
        <f>+EV79/30</f>
        <v>248.96597835402386</v>
      </c>
      <c r="EW80" s="18">
        <f>+EW79/31</f>
        <v>259.65010604854996</v>
      </c>
      <c r="EX80" s="18">
        <f>+EX79/31</f>
        <v>258.77608324581718</v>
      </c>
      <c r="EY80" s="18">
        <f>+EY79/30</f>
        <v>255.54501087244287</v>
      </c>
      <c r="EZ80" s="18">
        <f>+EZ79/31</f>
        <v>237.45961438073425</v>
      </c>
      <c r="FA80" s="18">
        <f>+FA79/30</f>
        <v>244.56492380849053</v>
      </c>
      <c r="FB80" s="18">
        <f>+FB79/31</f>
        <v>242.47958112689102</v>
      </c>
      <c r="FC80" s="18">
        <v>236.80006663070515</v>
      </c>
      <c r="FD80" s="18">
        <f>+FD79/29</f>
        <v>242.59809926800992</v>
      </c>
      <c r="FE80" s="18">
        <f>+FE79/31</f>
        <v>177.79984385912138</v>
      </c>
      <c r="FF80" s="18">
        <f>+FF79/30</f>
        <v>107.80001369</v>
      </c>
      <c r="FG80" s="18">
        <f>+FG79/31</f>
        <v>137.89275752840547</v>
      </c>
      <c r="FH80" s="18">
        <f>+FH79/30</f>
        <v>186.03014982647457</v>
      </c>
      <c r="FI80" s="18">
        <f>+FI79/31</f>
        <v>199.77455165714747</v>
      </c>
      <c r="FJ80" s="18">
        <f>+FJ79/31</f>
        <v>205.00173201240548</v>
      </c>
      <c r="FK80" s="18">
        <f>+FK79/30</f>
        <v>222.32084581593807</v>
      </c>
      <c r="FL80" s="18">
        <f>+FL79/31</f>
        <v>235.0482808316313</v>
      </c>
      <c r="FM80" s="18">
        <f>+FM79/30</f>
        <v>238.50637334708563</v>
      </c>
      <c r="FN80" s="18">
        <f>+FN79/31</f>
        <v>247.9076213776313</v>
      </c>
      <c r="FO80" s="18">
        <f>+FO79/31</f>
        <v>221.34152638187709</v>
      </c>
      <c r="FP80" s="18">
        <f>+FP79/28</f>
        <v>234.96881023517344</v>
      </c>
      <c r="FQ80" s="18">
        <f>+FQ79/31</f>
        <v>236.71990946787872</v>
      </c>
      <c r="FR80" s="18">
        <f>+FR79/30</f>
        <v>232.2774604088888</v>
      </c>
      <c r="FS80" s="18">
        <f>+FS79/31</f>
        <v>227.74181141161748</v>
      </c>
      <c r="FT80" s="18">
        <f>+FT79/30</f>
        <v>261.37693206262389</v>
      </c>
      <c r="FU80" s="18">
        <f>+FU79/31</f>
        <v>269.15650660787406</v>
      </c>
      <c r="FV80" s="18">
        <f>+FV79/31</f>
        <v>247.98881277694321</v>
      </c>
      <c r="FW80" s="18">
        <f>+FW79/30</f>
        <v>265.70483257186186</v>
      </c>
      <c r="FX80" s="18">
        <f>+FX79/31</f>
        <v>267.09925134150234</v>
      </c>
      <c r="FY80" s="18">
        <f>+FY79/30</f>
        <v>261.84924310469518</v>
      </c>
      <c r="FZ80" s="18">
        <f>+FZ79/31</f>
        <v>256.2633172001199</v>
      </c>
      <c r="GA80" s="18">
        <f>+GA79/31</f>
        <v>233.07294826652071</v>
      </c>
      <c r="GB80" s="18">
        <f>+GB79/28</f>
        <v>266.80198961570073</v>
      </c>
      <c r="GC80" s="143"/>
      <c r="GD80" s="113"/>
      <c r="GE80" s="198">
        <f t="shared" si="52"/>
        <v>0</v>
      </c>
      <c r="GF80" s="113"/>
      <c r="GG80" s="113"/>
      <c r="GH80" s="113"/>
    </row>
    <row r="81" spans="1:200" x14ac:dyDescent="0.2">
      <c r="A81" s="16" t="s">
        <v>4</v>
      </c>
      <c r="B81" s="19" t="s">
        <v>4</v>
      </c>
      <c r="C81" s="33">
        <v>300.45038095238095</v>
      </c>
      <c r="D81" s="33">
        <v>280.69528571428566</v>
      </c>
      <c r="E81" s="33">
        <v>305.32197619047622</v>
      </c>
      <c r="F81" s="33">
        <v>294.72371428571432</v>
      </c>
      <c r="G81" s="33">
        <v>305.80500000000001</v>
      </c>
      <c r="H81" s="33">
        <v>301.846</v>
      </c>
      <c r="I81" s="33">
        <v>315.38642857142855</v>
      </c>
      <c r="J81" s="33">
        <v>326.8387619047619</v>
      </c>
      <c r="K81" s="33">
        <v>316.05247619047623</v>
      </c>
      <c r="L81" s="33">
        <v>323.5651666666667</v>
      </c>
      <c r="M81" s="33">
        <v>315.03483333333338</v>
      </c>
      <c r="N81" s="33">
        <v>340.64576190476191</v>
      </c>
      <c r="O81" s="33">
        <v>328.93778571428567</v>
      </c>
      <c r="P81" s="33">
        <v>311.18659523809526</v>
      </c>
      <c r="Q81" s="33">
        <v>325.13685714285714</v>
      </c>
      <c r="R81" s="33">
        <v>331.84642857142859</v>
      </c>
      <c r="S81" s="33">
        <v>341.17688095238094</v>
      </c>
      <c r="T81" s="33">
        <v>329.88795238095236</v>
      </c>
      <c r="U81" s="33">
        <v>355.59111904761903</v>
      </c>
      <c r="V81" s="33">
        <v>354.83116666666666</v>
      </c>
      <c r="W81" s="33">
        <v>356.34445238095236</v>
      </c>
      <c r="X81" s="33">
        <v>362.54323809523811</v>
      </c>
      <c r="Y81" s="33">
        <v>341.50230952380952</v>
      </c>
      <c r="Z81" s="33">
        <v>388.238</v>
      </c>
      <c r="AA81" s="33">
        <v>357.54314285714287</v>
      </c>
      <c r="AB81" s="33">
        <v>325.57195238095238</v>
      </c>
      <c r="AC81" s="33">
        <v>351.52014285714284</v>
      </c>
      <c r="AD81" s="33">
        <v>363.7660238095238</v>
      </c>
      <c r="AE81" s="33">
        <v>369.76773809523809</v>
      </c>
      <c r="AF81" s="33">
        <v>364.96749999999997</v>
      </c>
      <c r="AG81" s="33">
        <v>381.46616666666671</v>
      </c>
      <c r="AH81" s="33">
        <v>386.34573809523812</v>
      </c>
      <c r="AI81" s="33">
        <v>368.67535714285714</v>
      </c>
      <c r="AJ81" s="33">
        <v>380.55788095238097</v>
      </c>
      <c r="AK81" s="33">
        <v>366.15800000000002</v>
      </c>
      <c r="AL81" s="33">
        <v>423.35733333333337</v>
      </c>
      <c r="AM81" s="33">
        <v>385.75700000000001</v>
      </c>
      <c r="AN81" s="33">
        <v>363.8655</v>
      </c>
      <c r="AO81" s="33">
        <v>396.4135</v>
      </c>
      <c r="AP81" s="33">
        <v>380.08499999999998</v>
      </c>
      <c r="AQ81" s="33">
        <v>378.803</v>
      </c>
      <c r="AR81" s="33">
        <v>368.87400000000002</v>
      </c>
      <c r="AS81" s="33">
        <v>391.50400000000002</v>
      </c>
      <c r="AT81" s="33">
        <v>406.995</v>
      </c>
      <c r="AU81" s="33">
        <v>385.44600000000003</v>
      </c>
      <c r="AV81" s="33">
        <v>397.88099999999997</v>
      </c>
      <c r="AW81" s="33">
        <v>381.97899999999998</v>
      </c>
      <c r="AX81" s="33">
        <v>445.52100000000002</v>
      </c>
      <c r="AY81" s="33">
        <v>422.43116666666663</v>
      </c>
      <c r="AZ81" s="33">
        <v>399.5186904761905</v>
      </c>
      <c r="BA81" s="33">
        <v>458.62235714285708</v>
      </c>
      <c r="BB81" s="33">
        <v>439.54302380952379</v>
      </c>
      <c r="BC81" s="33">
        <v>459.44592857142857</v>
      </c>
      <c r="BD81" s="33">
        <v>445.28088095238098</v>
      </c>
      <c r="BE81" s="33">
        <v>460.77114285714282</v>
      </c>
      <c r="BF81" s="33">
        <v>490.08547619047619</v>
      </c>
      <c r="BG81" s="33">
        <v>463.20499999999998</v>
      </c>
      <c r="BH81" s="33">
        <v>478.45397619047623</v>
      </c>
      <c r="BI81" s="33">
        <v>468.03164285714291</v>
      </c>
      <c r="BJ81" s="33">
        <v>521.39159523809531</v>
      </c>
      <c r="BK81" s="33">
        <v>474.39597619047623</v>
      </c>
      <c r="BL81" s="33">
        <v>456.34435714285712</v>
      </c>
      <c r="BM81" s="33">
        <v>480.81390476190472</v>
      </c>
      <c r="BN81" s="33">
        <v>452.72816666666671</v>
      </c>
      <c r="BO81" s="33">
        <v>466.22228571428576</v>
      </c>
      <c r="BP81" s="33">
        <v>447.16709523809527</v>
      </c>
      <c r="BQ81" s="33">
        <v>443.33466666666669</v>
      </c>
      <c r="BR81" s="25">
        <v>440.06164285714289</v>
      </c>
      <c r="BS81" s="25">
        <v>396.93407142857143</v>
      </c>
      <c r="BT81" s="25">
        <v>422.1028809523811</v>
      </c>
      <c r="BU81" s="25">
        <v>412.18738095238092</v>
      </c>
      <c r="BV81" s="25">
        <v>453.87640476190478</v>
      </c>
      <c r="BW81" s="25">
        <v>420.57471428571426</v>
      </c>
      <c r="BX81" s="25">
        <v>395.68433333333331</v>
      </c>
      <c r="BY81" s="25">
        <v>426.3815238095238</v>
      </c>
      <c r="BZ81" s="25">
        <v>423.29990476190471</v>
      </c>
      <c r="CA81" s="25">
        <v>446.55990476190482</v>
      </c>
      <c r="CB81" s="25">
        <v>414.1581904761905</v>
      </c>
      <c r="CC81" s="25">
        <v>439.73435714285716</v>
      </c>
      <c r="CD81" s="25">
        <v>457.18383333333338</v>
      </c>
      <c r="CE81" s="25">
        <v>412.42069047619049</v>
      </c>
      <c r="CF81" s="25">
        <v>437.07502380952383</v>
      </c>
      <c r="CG81" s="25">
        <v>424.54078571428568</v>
      </c>
      <c r="CH81" s="25">
        <v>472.56183333333337</v>
      </c>
      <c r="CI81" s="25">
        <v>432.55388095238095</v>
      </c>
      <c r="CJ81" s="25">
        <v>401.79873809523809</v>
      </c>
      <c r="CK81" s="25">
        <v>434.19278571428572</v>
      </c>
      <c r="CL81" s="25">
        <v>432.66216666666674</v>
      </c>
      <c r="CM81" s="25">
        <v>442.49321428571426</v>
      </c>
      <c r="CN81" s="25">
        <v>412.10402380952382</v>
      </c>
      <c r="CO81" s="25">
        <v>441.17392857142858</v>
      </c>
      <c r="CP81" s="25">
        <v>460.88309523809528</v>
      </c>
      <c r="CQ81" s="25">
        <v>439.69309523809522</v>
      </c>
      <c r="CR81" s="25">
        <v>466.81964285714287</v>
      </c>
      <c r="CS81" s="25">
        <v>434.52588095238093</v>
      </c>
      <c r="CT81" s="25">
        <v>498.53092857142866</v>
      </c>
      <c r="CU81" s="25">
        <v>454.98814285714292</v>
      </c>
      <c r="CV81" s="25">
        <v>424.59945238095241</v>
      </c>
      <c r="CW81" s="25">
        <v>448.48742857142867</v>
      </c>
      <c r="CX81" s="25">
        <v>444.17735714285715</v>
      </c>
      <c r="CY81" s="25">
        <v>448.77442857142853</v>
      </c>
      <c r="CZ81" s="25">
        <v>437.28357142857141</v>
      </c>
      <c r="DA81" s="25">
        <v>456.17257142857142</v>
      </c>
      <c r="DB81" s="25">
        <v>461.66580952380957</v>
      </c>
      <c r="DC81" s="25">
        <v>433.51249999999999</v>
      </c>
      <c r="DD81" s="25">
        <v>444.76761904761906</v>
      </c>
      <c r="DE81" s="25">
        <v>398.56921428571434</v>
      </c>
      <c r="DF81" s="25">
        <v>459.33876190476195</v>
      </c>
      <c r="DG81" s="25">
        <v>393.8004285714286</v>
      </c>
      <c r="DH81" s="25">
        <v>383.14257142857144</v>
      </c>
      <c r="DI81" s="25">
        <v>393.8443095238095</v>
      </c>
      <c r="DJ81" s="25">
        <v>379.79304761904768</v>
      </c>
      <c r="DK81" s="25">
        <v>394.15611904761903</v>
      </c>
      <c r="DL81" s="25">
        <v>373.87514285714275</v>
      </c>
      <c r="DM81" s="25">
        <v>382.69664285714276</v>
      </c>
      <c r="DN81" s="25">
        <v>400.64819047619045</v>
      </c>
      <c r="DO81" s="25">
        <v>372.65728571428497</v>
      </c>
      <c r="DP81" s="25">
        <v>377.164185714285</v>
      </c>
      <c r="DQ81" s="25">
        <v>375.26350475880605</v>
      </c>
      <c r="DR81" s="25">
        <v>418.57173809508538</v>
      </c>
      <c r="DS81" s="25">
        <v>366.59795238133</v>
      </c>
      <c r="DT81" s="25">
        <v>355.75433333342858</v>
      </c>
      <c r="DU81" s="25">
        <v>379.89116666595243</v>
      </c>
      <c r="DV81" s="25">
        <v>361.42840476190798</v>
      </c>
      <c r="DW81" s="25">
        <v>386.35266666633186</v>
      </c>
      <c r="DX81" s="25">
        <v>366.38888095238093</v>
      </c>
      <c r="DY81" s="25">
        <v>381.50728571428567</v>
      </c>
      <c r="DZ81" s="25">
        <v>403.14321428567695</v>
      </c>
      <c r="EA81" s="25">
        <v>375.64785714285711</v>
      </c>
      <c r="EB81" s="25">
        <v>382.51895238095238</v>
      </c>
      <c r="EC81" s="25">
        <v>383.00428571428574</v>
      </c>
      <c r="ED81" s="25">
        <v>430.78516666666667</v>
      </c>
      <c r="EE81" s="25">
        <v>386.56395238095234</v>
      </c>
      <c r="EF81" s="25">
        <v>368.21852380952379</v>
      </c>
      <c r="EG81" s="25">
        <v>410.4162380952381</v>
      </c>
      <c r="EH81" s="25">
        <v>384.26702380952378</v>
      </c>
      <c r="EI81" s="25">
        <v>404.68380952380954</v>
      </c>
      <c r="EJ81" s="25">
        <v>389.92535714285714</v>
      </c>
      <c r="EK81" s="25">
        <v>398.21952380952376</v>
      </c>
      <c r="EL81" s="25">
        <v>422.84666666666669</v>
      </c>
      <c r="EM81" s="25">
        <v>265.19359523809527</v>
      </c>
      <c r="EN81" s="25">
        <v>282.13166666666666</v>
      </c>
      <c r="EO81" s="25">
        <v>257.36280952380952</v>
      </c>
      <c r="EP81" s="25">
        <v>276.15488095238095</v>
      </c>
      <c r="EQ81" s="25">
        <v>230.71435714285712</v>
      </c>
      <c r="ER81" s="25">
        <v>226.12280952380954</v>
      </c>
      <c r="ES81" s="25">
        <v>260.23104761904762</v>
      </c>
      <c r="ET81" s="25">
        <v>254.06792857142858</v>
      </c>
      <c r="EU81" s="25">
        <v>253.86376190476193</v>
      </c>
      <c r="EV81" s="25">
        <v>220.79297619047622</v>
      </c>
      <c r="EW81" s="25">
        <v>221.11259523809522</v>
      </c>
      <c r="EX81" s="25">
        <v>242.10064285714287</v>
      </c>
      <c r="EY81" s="25">
        <v>204.44252380952381</v>
      </c>
      <c r="EZ81" s="25">
        <v>199.58954761904761</v>
      </c>
      <c r="FA81" s="25">
        <v>221.05242857142855</v>
      </c>
      <c r="FB81" s="25">
        <v>241.81490476190473</v>
      </c>
      <c r="FC81" s="25">
        <v>225.25621428571429</v>
      </c>
      <c r="FD81" s="25">
        <v>213.66804761904763</v>
      </c>
      <c r="FE81" s="25">
        <v>130.74816666666669</v>
      </c>
      <c r="FF81" s="25">
        <v>37.334833333333336</v>
      </c>
      <c r="FG81" s="25">
        <v>82.523690476190481</v>
      </c>
      <c r="FH81" s="25">
        <v>135.52099999999999</v>
      </c>
      <c r="FI81" s="25">
        <v>165.22171428571428</v>
      </c>
      <c r="FJ81" s="25">
        <v>180.31157142857143</v>
      </c>
      <c r="FK81" s="25">
        <v>198.91511904761902</v>
      </c>
      <c r="FL81" s="25">
        <v>234.52404761904762</v>
      </c>
      <c r="FM81" s="25">
        <v>212.47983333333335</v>
      </c>
      <c r="FN81" s="25">
        <v>252.81511904761905</v>
      </c>
      <c r="FO81" s="25">
        <v>213.85723809523807</v>
      </c>
      <c r="FP81" s="25">
        <v>218.53009523809524</v>
      </c>
      <c r="FQ81" s="25">
        <v>226.87469047619047</v>
      </c>
      <c r="FR81" s="25">
        <v>178.13733333333337</v>
      </c>
      <c r="FS81" s="25">
        <v>171.86909523809524</v>
      </c>
      <c r="FT81" s="25">
        <v>198.53750000000002</v>
      </c>
      <c r="FU81" s="25">
        <v>215.13961904761905</v>
      </c>
      <c r="FV81" s="25">
        <v>211.75211904761906</v>
      </c>
      <c r="FW81" s="25">
        <v>202.93585714285717</v>
      </c>
      <c r="FX81" s="25">
        <v>217.76900000000001</v>
      </c>
      <c r="FY81" s="25">
        <v>201.74361904761906</v>
      </c>
      <c r="FZ81" s="25">
        <v>231.79319047619049</v>
      </c>
      <c r="GA81" s="25">
        <v>168.05654761904762</v>
      </c>
      <c r="GB81" s="25">
        <v>188.14485714285715</v>
      </c>
      <c r="GC81" s="143">
        <f t="shared" si="58"/>
        <v>47787.876071424711</v>
      </c>
      <c r="GD81" s="113">
        <v>47787.876071424711</v>
      </c>
      <c r="GE81" s="198">
        <f t="shared" si="52"/>
        <v>0</v>
      </c>
      <c r="GF81" s="113"/>
      <c r="GG81" s="113"/>
      <c r="GH81" s="113"/>
    </row>
    <row r="82" spans="1:200" x14ac:dyDescent="0.2">
      <c r="A82" s="16" t="s">
        <v>5</v>
      </c>
      <c r="B82" s="17" t="s">
        <v>5</v>
      </c>
      <c r="C82" s="18">
        <v>999.3</v>
      </c>
      <c r="D82" s="18">
        <v>911.47466666666674</v>
      </c>
      <c r="E82" s="18">
        <v>1000.1426904761905</v>
      </c>
      <c r="F82" s="18">
        <v>959.96140476190476</v>
      </c>
      <c r="G82" s="18">
        <v>1037.172</v>
      </c>
      <c r="H82" s="18">
        <v>1011.8996666666666</v>
      </c>
      <c r="I82" s="18">
        <v>1056.6080714285713</v>
      </c>
      <c r="J82" s="18">
        <v>1076.6934523809525</v>
      </c>
      <c r="K82" s="18">
        <v>1050.3035238095238</v>
      </c>
      <c r="L82" s="18">
        <v>1094.309</v>
      </c>
      <c r="M82" s="18">
        <v>1079.2159999999999</v>
      </c>
      <c r="N82" s="18">
        <v>1134.2419761904762</v>
      </c>
      <c r="O82" s="18">
        <v>1080.9305476190475</v>
      </c>
      <c r="P82" s="18">
        <v>1006.055857142857</v>
      </c>
      <c r="Q82" s="18">
        <v>1031.9829761904762</v>
      </c>
      <c r="R82" s="18">
        <v>1069.685880952381</v>
      </c>
      <c r="S82" s="18">
        <v>1120.2909761904762</v>
      </c>
      <c r="T82" s="18">
        <v>1089.2211904761905</v>
      </c>
      <c r="U82" s="18">
        <v>1157.9379285714285</v>
      </c>
      <c r="V82" s="18">
        <v>1153.2989523809524</v>
      </c>
      <c r="W82" s="18">
        <v>1162.6579761904761</v>
      </c>
      <c r="X82" s="18">
        <v>1180.8796428571427</v>
      </c>
      <c r="Y82" s="18">
        <v>1118.4718095238095</v>
      </c>
      <c r="Z82" s="18">
        <v>1250.472</v>
      </c>
      <c r="AA82" s="18">
        <v>1149.4574523809524</v>
      </c>
      <c r="AB82" s="18">
        <v>1041.4925714285714</v>
      </c>
      <c r="AC82" s="18">
        <v>1136.8632619047619</v>
      </c>
      <c r="AD82" s="18">
        <v>1152.0529285714285</v>
      </c>
      <c r="AE82" s="18">
        <v>1174.1253333333334</v>
      </c>
      <c r="AF82" s="18">
        <v>1189.6784047619049</v>
      </c>
      <c r="AG82" s="18">
        <v>1238.8228571428569</v>
      </c>
      <c r="AH82" s="18">
        <v>1234.1746428571428</v>
      </c>
      <c r="AI82" s="18">
        <v>1210.7172857142857</v>
      </c>
      <c r="AJ82" s="18">
        <v>1269.9009761904763</v>
      </c>
      <c r="AK82" s="18">
        <v>1203.174</v>
      </c>
      <c r="AL82" s="18">
        <v>1350.7545476190476</v>
      </c>
      <c r="AM82" s="18">
        <v>1169.837</v>
      </c>
      <c r="AN82" s="18">
        <v>1087.9870000000001</v>
      </c>
      <c r="AO82" s="18">
        <v>1211.1869999999999</v>
      </c>
      <c r="AP82" s="18">
        <v>1179.039</v>
      </c>
      <c r="AQ82" s="18">
        <v>1215.6990000000001</v>
      </c>
      <c r="AR82" s="18">
        <v>1200.0319999999999</v>
      </c>
      <c r="AS82" s="18">
        <v>1258.8025</v>
      </c>
      <c r="AT82" s="18">
        <v>1257.616</v>
      </c>
      <c r="AU82" s="18">
        <v>1247.221</v>
      </c>
      <c r="AV82" s="18">
        <v>1298.623</v>
      </c>
      <c r="AW82" s="18">
        <v>1248.8</v>
      </c>
      <c r="AX82" s="18">
        <v>1383.4780000000001</v>
      </c>
      <c r="AY82" s="18">
        <v>1256.2036428571428</v>
      </c>
      <c r="AZ82" s="18">
        <v>1189.2950714285716</v>
      </c>
      <c r="BA82" s="18">
        <v>1358.962404761905</v>
      </c>
      <c r="BB82" s="18">
        <v>1279.0885476190476</v>
      </c>
      <c r="BC82" s="18">
        <v>1348.4285</v>
      </c>
      <c r="BD82" s="18">
        <v>1320.0351428571428</v>
      </c>
      <c r="BE82" s="18">
        <v>1336.0191904761905</v>
      </c>
      <c r="BF82" s="18">
        <v>1380.9130238095238</v>
      </c>
      <c r="BG82" s="18">
        <v>1339.7436666666667</v>
      </c>
      <c r="BH82" s="18">
        <v>1366.552119047619</v>
      </c>
      <c r="BI82" s="18">
        <v>1327.8505238095238</v>
      </c>
      <c r="BJ82" s="18">
        <v>1477.0463809523808</v>
      </c>
      <c r="BK82" s="18">
        <v>1325.3453333333332</v>
      </c>
      <c r="BL82" s="18">
        <v>1255.3806428571429</v>
      </c>
      <c r="BM82" s="18">
        <v>1357.2255952380951</v>
      </c>
      <c r="BN82" s="18">
        <v>1334.172</v>
      </c>
      <c r="BO82" s="18">
        <v>1451.3886666666667</v>
      </c>
      <c r="BP82" s="18">
        <v>1433.4369523809523</v>
      </c>
      <c r="BQ82" s="18">
        <v>1483.7339047619046</v>
      </c>
      <c r="BR82" s="18">
        <v>1515.166261904762</v>
      </c>
      <c r="BS82" s="18">
        <v>1431.6336666666668</v>
      </c>
      <c r="BT82" s="18">
        <v>1512.8008095238097</v>
      </c>
      <c r="BU82" s="18">
        <v>1477.3009523809524</v>
      </c>
      <c r="BV82" s="18">
        <v>1598.9932619047622</v>
      </c>
      <c r="BW82" s="18">
        <v>1464.4425476190477</v>
      </c>
      <c r="BX82" s="18">
        <v>1374.8471904761905</v>
      </c>
      <c r="BY82" s="18">
        <v>1496.3699761904761</v>
      </c>
      <c r="BZ82" s="18">
        <v>1469.7743333333335</v>
      </c>
      <c r="CA82" s="18">
        <v>1581.9045238095239</v>
      </c>
      <c r="CB82" s="18">
        <v>1503.6769999999999</v>
      </c>
      <c r="CC82" s="18">
        <v>1606.5859523809524</v>
      </c>
      <c r="CD82" s="18">
        <v>1633.2486190476188</v>
      </c>
      <c r="CE82" s="18">
        <v>1545.6620952380952</v>
      </c>
      <c r="CF82" s="18">
        <v>1632.4398095238096</v>
      </c>
      <c r="CG82" s="18">
        <v>1598.9793571428572</v>
      </c>
      <c r="CH82" s="18">
        <v>1722.7834047619049</v>
      </c>
      <c r="CI82" s="18">
        <v>1593.2016666666666</v>
      </c>
      <c r="CJ82" s="18">
        <v>1532.2953095238095</v>
      </c>
      <c r="CK82" s="18">
        <v>1614.0140952380953</v>
      </c>
      <c r="CL82" s="18">
        <v>1601.9162857142856</v>
      </c>
      <c r="CM82" s="18">
        <v>1683.8802142857144</v>
      </c>
      <c r="CN82" s="18">
        <v>1606.9758095238096</v>
      </c>
      <c r="CO82" s="18">
        <v>1702.5460714285714</v>
      </c>
      <c r="CP82" s="18">
        <v>1727.1394761904762</v>
      </c>
      <c r="CQ82" s="18">
        <v>1682.4888095238098</v>
      </c>
      <c r="CR82" s="18">
        <v>1523.2058095238096</v>
      </c>
      <c r="CS82" s="18">
        <v>1435.2394761904761</v>
      </c>
      <c r="CT82" s="18">
        <v>1600.1515714285713</v>
      </c>
      <c r="CU82" s="18">
        <v>1459.9434285714287</v>
      </c>
      <c r="CV82" s="18">
        <v>1334.9371904761904</v>
      </c>
      <c r="CW82" s="18">
        <v>1436.527761904762</v>
      </c>
      <c r="CX82" s="18">
        <v>1422.6223333333332</v>
      </c>
      <c r="CY82" s="18">
        <v>1459.3330952380952</v>
      </c>
      <c r="CZ82" s="18">
        <v>1443.9730952380953</v>
      </c>
      <c r="DA82" s="18">
        <v>1503.8966666666668</v>
      </c>
      <c r="DB82" s="18">
        <v>1500.6830476190476</v>
      </c>
      <c r="DC82" s="18">
        <v>1471.5234761904762</v>
      </c>
      <c r="DD82" s="18">
        <v>1546.2682142857141</v>
      </c>
      <c r="DE82" s="18">
        <v>1445.2891666666665</v>
      </c>
      <c r="DF82" s="18">
        <v>1613.2753809523811</v>
      </c>
      <c r="DG82" s="18">
        <v>1432.9456428571427</v>
      </c>
      <c r="DH82" s="18">
        <v>1409.0534285714284</v>
      </c>
      <c r="DI82" s="18">
        <v>1474.3232857142859</v>
      </c>
      <c r="DJ82" s="18">
        <v>1454.352895238095</v>
      </c>
      <c r="DK82" s="18">
        <v>1511.3534285714286</v>
      </c>
      <c r="DL82" s="18">
        <v>1522.8939285714287</v>
      </c>
      <c r="DM82" s="18">
        <v>1555.6301428571426</v>
      </c>
      <c r="DN82" s="18">
        <v>1599.9606428571428</v>
      </c>
      <c r="DO82" s="18">
        <v>1467.271571428571</v>
      </c>
      <c r="DP82" s="18">
        <v>1468.1503714285711</v>
      </c>
      <c r="DQ82" s="18">
        <v>1372.9473514767994</v>
      </c>
      <c r="DR82" s="18">
        <v>1498.1248485718306</v>
      </c>
      <c r="DS82" s="18">
        <v>1239.6940952386201</v>
      </c>
      <c r="DT82" s="18">
        <v>1162.3584761908096</v>
      </c>
      <c r="DU82" s="18">
        <v>1240.1009047606192</v>
      </c>
      <c r="DV82" s="18">
        <v>1196.9720476190398</v>
      </c>
      <c r="DW82" s="18">
        <v>1267.726023809337</v>
      </c>
      <c r="DX82" s="18">
        <v>1237.5828809523812</v>
      </c>
      <c r="DY82" s="18">
        <v>1249.1834523809525</v>
      </c>
      <c r="DZ82" s="18">
        <v>1018.428190476199</v>
      </c>
      <c r="EA82" s="18">
        <v>975.10628571428572</v>
      </c>
      <c r="EB82" s="18">
        <v>996.23771428571433</v>
      </c>
      <c r="EC82" s="18">
        <v>986.328642857143</v>
      </c>
      <c r="ED82" s="18">
        <v>1063.5746190476191</v>
      </c>
      <c r="EE82" s="18">
        <v>986.23573809523816</v>
      </c>
      <c r="EF82" s="18">
        <v>926.62671428571434</v>
      </c>
      <c r="EG82" s="18">
        <v>1038.8415714285713</v>
      </c>
      <c r="EH82" s="18">
        <v>983.30597619047626</v>
      </c>
      <c r="EI82" s="18">
        <v>1034.4901190476191</v>
      </c>
      <c r="EJ82" s="18">
        <v>1017.5180238095238</v>
      </c>
      <c r="EK82" s="18">
        <v>1019.0684761904762</v>
      </c>
      <c r="EL82" s="18">
        <v>1059.0097142857144</v>
      </c>
      <c r="EM82" s="18">
        <v>1046.2682619047619</v>
      </c>
      <c r="EN82" s="18">
        <v>1126.3264761904759</v>
      </c>
      <c r="EO82" s="18">
        <v>1090.6045238095237</v>
      </c>
      <c r="EP82" s="18">
        <v>1172.7799523809524</v>
      </c>
      <c r="EQ82" s="18">
        <v>1057.8811904761906</v>
      </c>
      <c r="ER82" s="18">
        <v>995.75219047619055</v>
      </c>
      <c r="ES82" s="18">
        <v>1128.8246190476191</v>
      </c>
      <c r="ET82" s="18">
        <v>1096.5556190476188</v>
      </c>
      <c r="EU82" s="18">
        <v>1116.0681190476189</v>
      </c>
      <c r="EV82" s="18">
        <v>1059.1406428571429</v>
      </c>
      <c r="EW82" s="18">
        <v>1120.9190238095237</v>
      </c>
      <c r="EX82" s="18">
        <v>1136.8351666666667</v>
      </c>
      <c r="EY82" s="18">
        <v>1063.7583333333332</v>
      </c>
      <c r="EZ82" s="18">
        <v>972.62197619047606</v>
      </c>
      <c r="FA82" s="18">
        <v>1080.2289047619047</v>
      </c>
      <c r="FB82" s="18">
        <v>1171.3594761904762</v>
      </c>
      <c r="FC82" s="18">
        <v>1078.4046190476192</v>
      </c>
      <c r="FD82" s="18">
        <v>1054.2674285714284</v>
      </c>
      <c r="FE82" s="18">
        <v>710.10564285714293</v>
      </c>
      <c r="FF82" s="18">
        <v>334.55792857142859</v>
      </c>
      <c r="FG82" s="18">
        <v>497.3427857142857</v>
      </c>
      <c r="FH82" s="18">
        <v>762.31769047619036</v>
      </c>
      <c r="FI82" s="18">
        <v>853.75792857142847</v>
      </c>
      <c r="FJ82" s="18">
        <v>890.13928571428573</v>
      </c>
      <c r="FK82" s="18">
        <v>936.64930952380951</v>
      </c>
      <c r="FL82" s="18">
        <v>1043.9098571428572</v>
      </c>
      <c r="FM82" s="18">
        <v>972.65350000000001</v>
      </c>
      <c r="FN82" s="18">
        <v>1070.8535714285713</v>
      </c>
      <c r="FO82" s="18">
        <v>939.53119047619055</v>
      </c>
      <c r="FP82" s="18">
        <v>936.46361904761898</v>
      </c>
      <c r="FQ82" s="18">
        <v>1040.1915714285713</v>
      </c>
      <c r="FR82" s="18">
        <v>949.17866666666657</v>
      </c>
      <c r="FS82" s="18">
        <v>968.5080476190476</v>
      </c>
      <c r="FT82" s="18">
        <v>1056.8299285714286</v>
      </c>
      <c r="FU82" s="18">
        <v>1103.4122619047621</v>
      </c>
      <c r="FV82" s="18">
        <v>1101.8320952380952</v>
      </c>
      <c r="FW82" s="18">
        <v>1069.5686904761906</v>
      </c>
      <c r="FX82" s="18">
        <v>1085.5614285714287</v>
      </c>
      <c r="FY82" s="18">
        <v>1051.5625476190476</v>
      </c>
      <c r="FZ82" s="18">
        <v>1177.4274047619049</v>
      </c>
      <c r="GA82" s="18">
        <v>953.11578571428572</v>
      </c>
      <c r="GB82" s="18">
        <v>1003.6711190476191</v>
      </c>
      <c r="GC82" s="143">
        <f t="shared" si="58"/>
        <v>170271.8941095717</v>
      </c>
      <c r="GD82" s="113">
        <v>170271.89410957188</v>
      </c>
      <c r="GE82" s="198">
        <f t="shared" si="52"/>
        <v>0</v>
      </c>
      <c r="GF82" s="113"/>
      <c r="GG82" s="113"/>
      <c r="GH82" s="113"/>
    </row>
    <row r="83" spans="1:200" x14ac:dyDescent="0.2">
      <c r="A83" s="16"/>
      <c r="B83" s="19" t="s">
        <v>120</v>
      </c>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v>32.485999999999997</v>
      </c>
      <c r="AN83" s="33">
        <v>47.744500000000002</v>
      </c>
      <c r="AO83" s="33">
        <v>56.901499999999999</v>
      </c>
      <c r="AP83" s="33">
        <v>47.555</v>
      </c>
      <c r="AQ83" s="33">
        <v>49.045999999999999</v>
      </c>
      <c r="AR83" s="33">
        <v>46.067999999999998</v>
      </c>
      <c r="AS83" s="33">
        <v>46.970500000000001</v>
      </c>
      <c r="AT83" s="33">
        <v>47.731999999999999</v>
      </c>
      <c r="AU83" s="33">
        <v>44.843000000000004</v>
      </c>
      <c r="AV83" s="33">
        <v>48.866999999999997</v>
      </c>
      <c r="AW83" s="33">
        <v>45.674999999999997</v>
      </c>
      <c r="AX83" s="33">
        <v>55.362000000000002</v>
      </c>
      <c r="AY83" s="33">
        <v>57.897380952380956</v>
      </c>
      <c r="AZ83" s="33">
        <v>57.993333333333332</v>
      </c>
      <c r="BA83" s="33">
        <v>64.950357142857143</v>
      </c>
      <c r="BB83" s="33">
        <v>66.583714285714294</v>
      </c>
      <c r="BC83" s="33">
        <v>68.988857142857142</v>
      </c>
      <c r="BD83" s="33">
        <v>66.198928571428581</v>
      </c>
      <c r="BE83" s="33">
        <v>78.84842857142857</v>
      </c>
      <c r="BF83" s="33">
        <v>88.998619047619044</v>
      </c>
      <c r="BG83" s="33">
        <v>86.947904761904752</v>
      </c>
      <c r="BH83" s="33">
        <v>88.728619047619048</v>
      </c>
      <c r="BI83" s="33">
        <v>87.193619047619038</v>
      </c>
      <c r="BJ83" s="33">
        <v>86.112928571428569</v>
      </c>
      <c r="BK83" s="33">
        <v>88.202404761904759</v>
      </c>
      <c r="BL83" s="33">
        <v>81.377333333333326</v>
      </c>
      <c r="BM83" s="33">
        <v>89.121380952380946</v>
      </c>
      <c r="BN83" s="33">
        <v>85.75866666666667</v>
      </c>
      <c r="BO83" s="33">
        <v>92.866880952380953</v>
      </c>
      <c r="BP83" s="33">
        <v>88.219666666666669</v>
      </c>
      <c r="BQ83" s="33">
        <v>92.874595238095239</v>
      </c>
      <c r="BR83" s="33">
        <v>90.658333333333331</v>
      </c>
      <c r="BS83" s="25">
        <v>85.614261904761904</v>
      </c>
      <c r="BT83" s="25">
        <v>90.439119047619059</v>
      </c>
      <c r="BU83" s="25">
        <v>89.181666666666672</v>
      </c>
      <c r="BV83" s="25">
        <v>99.835333333333324</v>
      </c>
      <c r="BW83" s="25">
        <v>87.896690476190486</v>
      </c>
      <c r="BX83" s="25">
        <v>80.540547619047615</v>
      </c>
      <c r="BY83" s="25">
        <v>91.944999999999993</v>
      </c>
      <c r="BZ83" s="25">
        <v>89.422714285714292</v>
      </c>
      <c r="CA83" s="25">
        <v>95.169071428571428</v>
      </c>
      <c r="CB83" s="25">
        <v>92.073714285714274</v>
      </c>
      <c r="CC83" s="25">
        <v>96.9787380952381</v>
      </c>
      <c r="CD83" s="25">
        <v>101.2547380952381</v>
      </c>
      <c r="CE83" s="25">
        <v>94.872071428571417</v>
      </c>
      <c r="CF83" s="25">
        <v>96.69442857142856</v>
      </c>
      <c r="CG83" s="25">
        <v>94.731238095238098</v>
      </c>
      <c r="CH83" s="25">
        <v>105.40716666666665</v>
      </c>
      <c r="CI83" s="25">
        <v>97.364000000000004</v>
      </c>
      <c r="CJ83" s="25">
        <v>93.118261904761908</v>
      </c>
      <c r="CK83" s="25">
        <v>97.495476190476197</v>
      </c>
      <c r="CL83" s="25">
        <v>94.498571428571424</v>
      </c>
      <c r="CM83" s="25">
        <v>98.762500000000003</v>
      </c>
      <c r="CN83" s="25">
        <v>90.832690476190479</v>
      </c>
      <c r="CO83" s="25">
        <v>95.493571428571428</v>
      </c>
      <c r="CP83" s="25">
        <v>97.816571428571436</v>
      </c>
      <c r="CQ83" s="25">
        <v>99.039928571428561</v>
      </c>
      <c r="CR83" s="25">
        <v>328.78407142857139</v>
      </c>
      <c r="CS83" s="25">
        <v>321.91145238095243</v>
      </c>
      <c r="CT83" s="25">
        <v>363.73876190476187</v>
      </c>
      <c r="CU83" s="25">
        <v>331.92388095238096</v>
      </c>
      <c r="CV83" s="25">
        <v>324.19026190476188</v>
      </c>
      <c r="CW83" s="25">
        <v>356.31792857142858</v>
      </c>
      <c r="CX83" s="25">
        <v>340.94230952380951</v>
      </c>
      <c r="CY83" s="25">
        <v>370.51073809523808</v>
      </c>
      <c r="CZ83" s="25">
        <v>368.04702380952386</v>
      </c>
      <c r="DA83" s="25">
        <v>375.60038095238093</v>
      </c>
      <c r="DB83" s="25">
        <v>375.07919047619049</v>
      </c>
      <c r="DC83" s="25">
        <v>367.86302380952384</v>
      </c>
      <c r="DD83" s="25">
        <v>381.13095238095235</v>
      </c>
      <c r="DE83" s="25">
        <v>362.53445238095236</v>
      </c>
      <c r="DF83" s="25">
        <v>413.19247619047621</v>
      </c>
      <c r="DG83" s="25">
        <v>360.30526190476189</v>
      </c>
      <c r="DH83" s="25">
        <v>337.29485714285715</v>
      </c>
      <c r="DI83" s="25">
        <v>359.81997619047615</v>
      </c>
      <c r="DJ83" s="25">
        <v>360.41342380952381</v>
      </c>
      <c r="DK83" s="25">
        <v>391.55816666666675</v>
      </c>
      <c r="DL83" s="25">
        <v>388.8675714285713</v>
      </c>
      <c r="DM83" s="25">
        <v>394.79940476190512</v>
      </c>
      <c r="DN83" s="25">
        <v>417.69323809523814</v>
      </c>
      <c r="DO83" s="25">
        <v>458.01016666666698</v>
      </c>
      <c r="DP83" s="25">
        <v>499.62966666666711</v>
      </c>
      <c r="DQ83" s="25">
        <v>560.82482478323834</v>
      </c>
      <c r="DR83" s="25">
        <v>623.43724666670039</v>
      </c>
      <c r="DS83" s="25">
        <v>684.16630952371008</v>
      </c>
      <c r="DT83" s="25">
        <v>675.88961904799999</v>
      </c>
      <c r="DU83" s="25">
        <v>742.85240476195236</v>
      </c>
      <c r="DV83" s="25">
        <v>713.90835714286152</v>
      </c>
      <c r="DW83" s="25">
        <v>776.15914285756821</v>
      </c>
      <c r="DX83" s="25">
        <v>761.0493095238096</v>
      </c>
      <c r="DY83" s="25">
        <v>792.11245238095239</v>
      </c>
      <c r="DZ83" s="25">
        <v>1093.9559047619148</v>
      </c>
      <c r="EA83" s="25">
        <v>1064.7067380952381</v>
      </c>
      <c r="EB83" s="25">
        <v>1080.2040714285713</v>
      </c>
      <c r="EC83" s="25">
        <v>1061.9835238095238</v>
      </c>
      <c r="ED83" s="25">
        <v>1165.7969523809525</v>
      </c>
      <c r="EE83" s="25">
        <v>1071.161119047619</v>
      </c>
      <c r="EF83" s="25">
        <v>973.0024047619047</v>
      </c>
      <c r="EG83" s="25">
        <v>1094.5730476190477</v>
      </c>
      <c r="EH83" s="25">
        <v>1050.1957857142856</v>
      </c>
      <c r="EI83" s="25">
        <v>1113.781619047619</v>
      </c>
      <c r="EJ83" s="25">
        <v>1095.5532380952382</v>
      </c>
      <c r="EK83" s="25">
        <v>1113.9692380952381</v>
      </c>
      <c r="EL83" s="25">
        <v>1177.3678095238095</v>
      </c>
      <c r="EM83" s="25">
        <v>1133.6110476190477</v>
      </c>
      <c r="EN83" s="25">
        <v>1223.2573571428572</v>
      </c>
      <c r="EO83" s="25">
        <v>1196.9657380952378</v>
      </c>
      <c r="EP83" s="25">
        <v>1294.334761904762</v>
      </c>
      <c r="EQ83" s="25">
        <v>1169.0010714285713</v>
      </c>
      <c r="ER83" s="25">
        <v>1073.9899761904762</v>
      </c>
      <c r="ES83" s="25">
        <v>1173.382380952381</v>
      </c>
      <c r="ET83" s="25">
        <v>1161.4975476190475</v>
      </c>
      <c r="EU83" s="25">
        <v>1228.377</v>
      </c>
      <c r="EV83" s="25">
        <v>1167.6945000000001</v>
      </c>
      <c r="EW83" s="25">
        <v>1249.5794999999998</v>
      </c>
      <c r="EX83" s="25">
        <v>1288.0991904761906</v>
      </c>
      <c r="EY83" s="25">
        <v>1191.5724285714284</v>
      </c>
      <c r="EZ83" s="25">
        <v>1146.6215476190475</v>
      </c>
      <c r="FA83" s="25">
        <v>1203.8714523809524</v>
      </c>
      <c r="FB83" s="25">
        <v>1326.6267142857143</v>
      </c>
      <c r="FC83" s="25">
        <v>1214.7668809523809</v>
      </c>
      <c r="FD83" s="25">
        <v>1154.012857142857</v>
      </c>
      <c r="FE83" s="25">
        <v>743.28940476190485</v>
      </c>
      <c r="FF83" s="25">
        <v>348.4432142857143</v>
      </c>
      <c r="FG83" s="25">
        <v>570.93964285714299</v>
      </c>
      <c r="FH83" s="25">
        <v>856.41923809523814</v>
      </c>
      <c r="FI83" s="25">
        <v>976.40523809523813</v>
      </c>
      <c r="FJ83" s="25">
        <v>991.32247619047621</v>
      </c>
      <c r="FK83" s="25">
        <v>1031.635857142857</v>
      </c>
      <c r="FL83" s="25">
        <v>1145.0886904761903</v>
      </c>
      <c r="FM83" s="25">
        <v>1058.3245952380951</v>
      </c>
      <c r="FN83" s="25">
        <v>1169.0645</v>
      </c>
      <c r="FO83" s="25">
        <v>1032.9510476190476</v>
      </c>
      <c r="FP83" s="25">
        <v>1018.2338571428571</v>
      </c>
      <c r="FQ83" s="25">
        <v>1143.2774047619048</v>
      </c>
      <c r="FR83" s="25">
        <v>1008.4788333333332</v>
      </c>
      <c r="FS83" s="25">
        <v>1003.1473809523809</v>
      </c>
      <c r="FT83" s="25">
        <v>1126.1879285714285</v>
      </c>
      <c r="FU83" s="25">
        <v>1194.7119047619049</v>
      </c>
      <c r="FV83" s="25">
        <v>1190.3820000000001</v>
      </c>
      <c r="FW83" s="25">
        <v>1161.0294285714283</v>
      </c>
      <c r="FX83" s="25">
        <v>1176.2624523809525</v>
      </c>
      <c r="FY83" s="25">
        <v>1137.5844047619046</v>
      </c>
      <c r="FZ83" s="25">
        <v>1290.0342857142855</v>
      </c>
      <c r="GA83" s="25">
        <v>1012.8858571428572</v>
      </c>
      <c r="GB83" s="25">
        <v>1068.2263333333333</v>
      </c>
      <c r="GC83" s="143">
        <f t="shared" si="58"/>
        <v>79853.397709545941</v>
      </c>
      <c r="GD83" s="113">
        <v>79853.397709545956</v>
      </c>
      <c r="GE83" s="198">
        <f t="shared" si="52"/>
        <v>0</v>
      </c>
      <c r="GF83" s="113"/>
      <c r="GG83" s="113"/>
      <c r="GH83" s="113"/>
    </row>
    <row r="84" spans="1:200" x14ac:dyDescent="0.2">
      <c r="A84" s="16" t="s">
        <v>7</v>
      </c>
      <c r="B84" s="17" t="s">
        <v>7</v>
      </c>
      <c r="C84" s="18">
        <v>2006.5</v>
      </c>
      <c r="D84" s="18">
        <v>2005.673351122095</v>
      </c>
      <c r="E84" s="18">
        <v>2075.5684014337148</v>
      </c>
      <c r="F84" s="18">
        <v>1829.7797527279999</v>
      </c>
      <c r="G84" s="18">
        <v>1758.3229999999999</v>
      </c>
      <c r="H84" s="18">
        <v>1770.9355574257138</v>
      </c>
      <c r="I84" s="18">
        <v>1893.1218204639999</v>
      </c>
      <c r="J84" s="18">
        <v>1933.3168356840001</v>
      </c>
      <c r="K84" s="18">
        <v>1944.4590090516192</v>
      </c>
      <c r="L84" s="18">
        <v>1980.158536307619</v>
      </c>
      <c r="M84" s="18">
        <v>1920.3860112024761</v>
      </c>
      <c r="N84" s="18">
        <v>1793.9697357758096</v>
      </c>
      <c r="O84" s="18">
        <v>1824.2067641022859</v>
      </c>
      <c r="P84" s="18">
        <v>1640.9349621607619</v>
      </c>
      <c r="Q84" s="18">
        <v>1783.3937715388572</v>
      </c>
      <c r="R84" s="18">
        <v>1818.7591965270478</v>
      </c>
      <c r="S84" s="18">
        <v>1947.503397422857</v>
      </c>
      <c r="T84" s="18">
        <v>1966.3698831241907</v>
      </c>
      <c r="U84" s="18">
        <v>2038.3007606479998</v>
      </c>
      <c r="V84" s="18">
        <v>2076.5537852359998</v>
      </c>
      <c r="W84" s="18">
        <v>2155.2405034537142</v>
      </c>
      <c r="X84" s="18">
        <v>2149.0534941209526</v>
      </c>
      <c r="Y84" s="18">
        <v>2024.6224386167621</v>
      </c>
      <c r="Z84" s="18">
        <v>2146.837</v>
      </c>
      <c r="AA84" s="18">
        <v>2034.486761904762</v>
      </c>
      <c r="AB84" s="18">
        <v>1757.4800677651431</v>
      </c>
      <c r="AC84" s="18">
        <v>2061.9166292222858</v>
      </c>
      <c r="AD84" s="18">
        <v>2089.1387380952383</v>
      </c>
      <c r="AE84" s="18">
        <v>2032.0021428571429</v>
      </c>
      <c r="AF84" s="18">
        <v>2147.5332038106667</v>
      </c>
      <c r="AG84" s="18">
        <v>2121.3559017748571</v>
      </c>
      <c r="AH84" s="18">
        <v>2139.5325783059043</v>
      </c>
      <c r="AI84" s="18">
        <v>2298.4195802142858</v>
      </c>
      <c r="AJ84" s="18">
        <v>2493.6053290308573</v>
      </c>
      <c r="AK84" s="18">
        <v>2713.7869999999998</v>
      </c>
      <c r="AL84" s="18">
        <v>2859.7763501407617</v>
      </c>
      <c r="AM84" s="18">
        <v>2651.4816000000001</v>
      </c>
      <c r="AN84" s="18">
        <v>2253.1996685680001</v>
      </c>
      <c r="AO84" s="18">
        <v>2738.2333638079999</v>
      </c>
      <c r="AP84" s="18">
        <v>2538.1129999999998</v>
      </c>
      <c r="AQ84" s="18">
        <v>2435.6973866640001</v>
      </c>
      <c r="AR84" s="18">
        <v>2347.8339999999998</v>
      </c>
      <c r="AS84" s="18">
        <v>2380.9328999999993</v>
      </c>
      <c r="AT84" s="18">
        <v>2362.7512000000002</v>
      </c>
      <c r="AU84" s="18">
        <v>2713.2975999999994</v>
      </c>
      <c r="AV84" s="18">
        <v>2766.8249999999998</v>
      </c>
      <c r="AW84" s="18">
        <v>2431.7130000000002</v>
      </c>
      <c r="AX84" s="18">
        <v>2323.1370000000002</v>
      </c>
      <c r="AY84" s="18">
        <v>2200.1443392857141</v>
      </c>
      <c r="AZ84" s="18">
        <v>2142.6690157142853</v>
      </c>
      <c r="BA84" s="18">
        <v>2498.7636000000002</v>
      </c>
      <c r="BB84" s="18">
        <v>2215.1779854761908</v>
      </c>
      <c r="BC84" s="18">
        <v>2292.364124047619</v>
      </c>
      <c r="BD84" s="18">
        <v>2246.7322959523808</v>
      </c>
      <c r="BE84" s="18">
        <v>2235.3909483333332</v>
      </c>
      <c r="BF84" s="18">
        <v>2572.3344523809524</v>
      </c>
      <c r="BG84" s="18">
        <v>2464.0415723809524</v>
      </c>
      <c r="BH84" s="18">
        <v>2540.9664676190473</v>
      </c>
      <c r="BI84" s="18">
        <v>2614.2581173809526</v>
      </c>
      <c r="BJ84" s="18">
        <v>2520.3341049999999</v>
      </c>
      <c r="BK84" s="18">
        <v>2265.1653071428573</v>
      </c>
      <c r="BL84" s="18">
        <v>2092.7542816666669</v>
      </c>
      <c r="BM84" s="18">
        <v>2380.4466509523804</v>
      </c>
      <c r="BN84" s="18">
        <v>2182.417362857143</v>
      </c>
      <c r="BO84" s="18">
        <v>2379.0431764285713</v>
      </c>
      <c r="BP84" s="18">
        <v>2374.9717192857142</v>
      </c>
      <c r="BQ84" s="18">
        <v>2421.5435871428567</v>
      </c>
      <c r="BR84" s="18">
        <v>2534.8105290476192</v>
      </c>
      <c r="BS84" s="18">
        <v>2501.9711645238099</v>
      </c>
      <c r="BT84" s="18">
        <v>2839.4950473809522</v>
      </c>
      <c r="BU84" s="18">
        <v>2554.5113352380954</v>
      </c>
      <c r="BV84" s="18">
        <v>2724.0488511904764</v>
      </c>
      <c r="BW84" s="18">
        <v>2563.0471614285707</v>
      </c>
      <c r="BX84" s="18">
        <v>2186.8102997619048</v>
      </c>
      <c r="BY84" s="18">
        <v>2362.3918071428575</v>
      </c>
      <c r="BZ84" s="18">
        <v>2655.5571088095239</v>
      </c>
      <c r="CA84" s="18">
        <v>2749.4682033333333</v>
      </c>
      <c r="CB84" s="18">
        <v>2465.8032707142856</v>
      </c>
      <c r="CC84" s="18">
        <v>2604.3512557142858</v>
      </c>
      <c r="CD84" s="18">
        <v>2642.8885121428571</v>
      </c>
      <c r="CE84" s="18">
        <v>2702.5906142857143</v>
      </c>
      <c r="CF84" s="18">
        <v>2955.2758526190473</v>
      </c>
      <c r="CG84" s="18">
        <v>3019.3783366666667</v>
      </c>
      <c r="CH84" s="18">
        <v>3033.0227721428569</v>
      </c>
      <c r="CI84" s="18">
        <v>2829.8515047619048</v>
      </c>
      <c r="CJ84" s="18">
        <v>2720.2342595238092</v>
      </c>
      <c r="CK84" s="18">
        <v>2726.0649583333334</v>
      </c>
      <c r="CL84" s="18">
        <v>2663.5597392857139</v>
      </c>
      <c r="CM84" s="18">
        <v>2704.8447526190475</v>
      </c>
      <c r="CN84" s="18">
        <v>2570.8891502380952</v>
      </c>
      <c r="CO84" s="18">
        <v>2782.4902499999994</v>
      </c>
      <c r="CP84" s="18">
        <v>2671.7794938095235</v>
      </c>
      <c r="CQ84" s="18">
        <v>2859.8805254761901</v>
      </c>
      <c r="CR84" s="18">
        <v>3010.5602359523814</v>
      </c>
      <c r="CS84" s="18">
        <v>2994.0005761904758</v>
      </c>
      <c r="CT84" s="18">
        <v>3008.0577404761902</v>
      </c>
      <c r="CU84" s="18">
        <v>2684.6841219047619</v>
      </c>
      <c r="CV84" s="18">
        <v>2407.9155090476193</v>
      </c>
      <c r="CW84" s="18">
        <v>2799.8668214285708</v>
      </c>
      <c r="CX84" s="18">
        <v>2524.4331426190479</v>
      </c>
      <c r="CY84" s="18">
        <v>2622.2936433333334</v>
      </c>
      <c r="CZ84" s="18">
        <v>2677.9530500000001</v>
      </c>
      <c r="DA84" s="18">
        <v>2740.4552492857147</v>
      </c>
      <c r="DB84" s="18">
        <v>2699.5394914285712</v>
      </c>
      <c r="DC84" s="18">
        <v>2847.7148252380957</v>
      </c>
      <c r="DD84" s="18">
        <v>3056.3822300000006</v>
      </c>
      <c r="DE84" s="18">
        <v>2849.7546116666672</v>
      </c>
      <c r="DF84" s="18">
        <v>3182.351611190476</v>
      </c>
      <c r="DG84" s="18">
        <v>2729.239010238095</v>
      </c>
      <c r="DH84" s="18">
        <v>2477.2811409523815</v>
      </c>
      <c r="DI84" s="18">
        <v>2488.1048811904761</v>
      </c>
      <c r="DJ84" s="18">
        <v>2416.0673338095244</v>
      </c>
      <c r="DK84" s="18">
        <v>2455.2018773809536</v>
      </c>
      <c r="DL84" s="18">
        <v>2474.6108380952369</v>
      </c>
      <c r="DM84" s="18">
        <v>2467.3799945238102</v>
      </c>
      <c r="DN84" s="18">
        <v>2640.5952585714285</v>
      </c>
      <c r="DO84" s="18">
        <v>2650.2465826190487</v>
      </c>
      <c r="DP84" s="18">
        <v>2666.4773978453486</v>
      </c>
      <c r="DQ84" s="18">
        <v>2731.5934695281017</v>
      </c>
      <c r="DR84" s="18">
        <v>3005.451958513092</v>
      </c>
      <c r="DS84" s="18">
        <v>2632.2619557148605</v>
      </c>
      <c r="DT84" s="18">
        <v>2240.8480669053811</v>
      </c>
      <c r="DU84" s="18">
        <v>2529.8533097617615</v>
      </c>
      <c r="DV84" s="18">
        <v>2365.9842285714371</v>
      </c>
      <c r="DW84" s="18">
        <v>2607.9460692863672</v>
      </c>
      <c r="DX84" s="18">
        <v>2627.4699045238094</v>
      </c>
      <c r="DY84" s="18">
        <v>2647.0521176190473</v>
      </c>
      <c r="DZ84" s="18">
        <v>2769.9049542857365</v>
      </c>
      <c r="EA84" s="18">
        <v>2721.808191190476</v>
      </c>
      <c r="EB84" s="18">
        <v>2765.0433721428572</v>
      </c>
      <c r="EC84" s="18">
        <v>2692.2532219047621</v>
      </c>
      <c r="ED84" s="18">
        <v>2738.7804461904766</v>
      </c>
      <c r="EE84" s="18">
        <v>2683.8949207142855</v>
      </c>
      <c r="EF84" s="18">
        <v>2315.2567635714286</v>
      </c>
      <c r="EG84" s="18">
        <v>2667.6950228571432</v>
      </c>
      <c r="EH84" s="18">
        <v>2638.0329392857147</v>
      </c>
      <c r="EI84" s="18">
        <v>2811.7735802380953</v>
      </c>
      <c r="EJ84" s="18">
        <v>2744.5338357142855</v>
      </c>
      <c r="EK84" s="18">
        <v>2769.477312142857</v>
      </c>
      <c r="EL84" s="18">
        <v>2904.7648326190479</v>
      </c>
      <c r="EM84" s="18">
        <v>2768.661276428571</v>
      </c>
      <c r="EN84" s="18">
        <v>2980.9020323809523</v>
      </c>
      <c r="EO84" s="18">
        <v>2919.1988890476191</v>
      </c>
      <c r="EP84" s="18">
        <v>2811.2100249999999</v>
      </c>
      <c r="EQ84" s="18">
        <v>2720.284095</v>
      </c>
      <c r="ER84" s="18">
        <v>2492.8778145238093</v>
      </c>
      <c r="ES84" s="18">
        <v>2643.9500592857139</v>
      </c>
      <c r="ET84" s="18">
        <v>2708.9448102380957</v>
      </c>
      <c r="EU84" s="18">
        <v>2815.1131764285719</v>
      </c>
      <c r="EV84" s="18">
        <v>2675.1727223809526</v>
      </c>
      <c r="EW84" s="18">
        <v>2902.4991030952378</v>
      </c>
      <c r="EX84" s="18">
        <v>2911.0789961904761</v>
      </c>
      <c r="EY84" s="18">
        <v>2832.6993476190473</v>
      </c>
      <c r="EZ84" s="18">
        <v>2671.641153809524</v>
      </c>
      <c r="FA84" s="18">
        <v>2765.5322092857141</v>
      </c>
      <c r="FB84" s="18">
        <v>2822.6271528571428</v>
      </c>
      <c r="FC84" s="18">
        <v>2821.325651666667</v>
      </c>
      <c r="FD84" s="18">
        <v>2620.4515188095238</v>
      </c>
      <c r="FE84" s="18">
        <v>2058.9361826190479</v>
      </c>
      <c r="FF84" s="18">
        <v>1219.6849761904762</v>
      </c>
      <c r="FG84" s="18">
        <v>1653.5725785714285</v>
      </c>
      <c r="FH84" s="18">
        <v>2145.4357278571424</v>
      </c>
      <c r="FI84" s="18">
        <v>2339.4151402380949</v>
      </c>
      <c r="FJ84" s="18">
        <v>2370.3122480952384</v>
      </c>
      <c r="FK84" s="18">
        <v>2542.5030395238091</v>
      </c>
      <c r="FL84" s="18">
        <v>2757.3189402380954</v>
      </c>
      <c r="FM84" s="18">
        <v>2635.7269164285717</v>
      </c>
      <c r="FN84" s="18">
        <v>2799.978255952381</v>
      </c>
      <c r="FO84" s="18">
        <v>2510.221380952381</v>
      </c>
      <c r="FP84" s="18">
        <v>2353.9221766666669</v>
      </c>
      <c r="FQ84" s="18">
        <v>2774.1190047619043</v>
      </c>
      <c r="FR84" s="18">
        <v>2547.3310928571427</v>
      </c>
      <c r="FS84" s="18">
        <v>2588.5312619047618</v>
      </c>
      <c r="FT84" s="18">
        <v>2767.5916428571431</v>
      </c>
      <c r="FU84" s="18">
        <v>2876.7183078571434</v>
      </c>
      <c r="FV84" s="18">
        <v>2859.4585714285713</v>
      </c>
      <c r="FW84" s="18">
        <v>2939.4554761904765</v>
      </c>
      <c r="FX84" s="18">
        <v>3052.226496904761</v>
      </c>
      <c r="FY84" s="18">
        <v>2870.1301740476188</v>
      </c>
      <c r="FZ84" s="18">
        <v>2921.3263323809529</v>
      </c>
      <c r="GA84" s="18">
        <v>2748.2013400000001</v>
      </c>
      <c r="GB84" s="18">
        <v>2622.5956190476186</v>
      </c>
      <c r="GC84" s="143">
        <f t="shared" si="58"/>
        <v>351286.26643112639</v>
      </c>
      <c r="GD84" s="113">
        <v>351286.26643112622</v>
      </c>
      <c r="GE84" s="198">
        <f t="shared" si="52"/>
        <v>0</v>
      </c>
      <c r="GF84" s="113"/>
      <c r="GG84" s="113"/>
      <c r="GH84" s="113"/>
    </row>
    <row r="85" spans="1:200" x14ac:dyDescent="0.2">
      <c r="A85" s="16" t="s">
        <v>22</v>
      </c>
      <c r="B85" s="19" t="s">
        <v>22</v>
      </c>
      <c r="C85" s="33">
        <v>811.43415954690477</v>
      </c>
      <c r="D85" s="33">
        <v>866.64618834209523</v>
      </c>
      <c r="E85" s="33">
        <v>747.52015055695244</v>
      </c>
      <c r="F85" s="33">
        <v>697.24053744757157</v>
      </c>
      <c r="G85" s="33">
        <v>672.23699999999997</v>
      </c>
      <c r="H85" s="33">
        <v>695.48730639971427</v>
      </c>
      <c r="I85" s="33">
        <v>702.73175103785718</v>
      </c>
      <c r="J85" s="33">
        <v>676.68212789823815</v>
      </c>
      <c r="K85" s="33">
        <v>672.75806611133328</v>
      </c>
      <c r="L85" s="33">
        <v>802.31223831114289</v>
      </c>
      <c r="M85" s="33">
        <v>663.22181872323813</v>
      </c>
      <c r="N85" s="33">
        <v>756.68765925642845</v>
      </c>
      <c r="O85" s="33">
        <v>751.40257586366658</v>
      </c>
      <c r="P85" s="33">
        <v>815.41424135233331</v>
      </c>
      <c r="Q85" s="33">
        <v>685.13752939352366</v>
      </c>
      <c r="R85" s="33">
        <v>737.43356728742856</v>
      </c>
      <c r="S85" s="33">
        <v>735.94808113995236</v>
      </c>
      <c r="T85" s="33">
        <v>768.20422992904764</v>
      </c>
      <c r="U85" s="33">
        <v>767.77676131633336</v>
      </c>
      <c r="V85" s="33">
        <v>668.78549171042857</v>
      </c>
      <c r="W85" s="33">
        <v>720.54303896180954</v>
      </c>
      <c r="X85" s="33">
        <v>706.54476117628565</v>
      </c>
      <c r="Y85" s="33">
        <v>588.01103479685707</v>
      </c>
      <c r="Z85" s="33">
        <v>656.89300000000003</v>
      </c>
      <c r="AA85" s="33">
        <v>757.29676190476187</v>
      </c>
      <c r="AB85" s="33">
        <v>659.77525374895242</v>
      </c>
      <c r="AC85" s="33">
        <v>711.36213795566675</v>
      </c>
      <c r="AD85" s="33">
        <v>803.21542857142867</v>
      </c>
      <c r="AE85" s="33">
        <v>715.84064285714283</v>
      </c>
      <c r="AF85" s="33">
        <v>701.5027399006666</v>
      </c>
      <c r="AG85" s="33">
        <v>710.58785179214283</v>
      </c>
      <c r="AH85" s="33">
        <v>669.45290405857145</v>
      </c>
      <c r="AI85" s="33">
        <v>772.53124283733337</v>
      </c>
      <c r="AJ85" s="33">
        <v>789.66059461633336</v>
      </c>
      <c r="AK85" s="33">
        <v>839.98099999999999</v>
      </c>
      <c r="AL85" s="33">
        <v>677.54882712404753</v>
      </c>
      <c r="AM85" s="33">
        <v>842.00199999999995</v>
      </c>
      <c r="AN85" s="33">
        <v>768.04660000000001</v>
      </c>
      <c r="AO85" s="33">
        <v>779.58500000000004</v>
      </c>
      <c r="AP85" s="33">
        <v>684.59530000000007</v>
      </c>
      <c r="AQ85" s="33">
        <v>790.35588095238097</v>
      </c>
      <c r="AR85" s="33">
        <v>689.13099999999997</v>
      </c>
      <c r="AS85" s="33">
        <v>769.72130000000004</v>
      </c>
      <c r="AT85" s="33">
        <v>578.87699999999995</v>
      </c>
      <c r="AU85" s="33">
        <v>838.49800000000005</v>
      </c>
      <c r="AV85" s="33">
        <v>841.86699999999996</v>
      </c>
      <c r="AW85" s="33">
        <v>695.625</v>
      </c>
      <c r="AX85" s="33">
        <v>779.69399999999996</v>
      </c>
      <c r="AY85" s="33">
        <v>755.77507805885728</v>
      </c>
      <c r="AZ85" s="33">
        <v>744.07128324819053</v>
      </c>
      <c r="BA85" s="33">
        <v>863.19831498661904</v>
      </c>
      <c r="BB85" s="33">
        <v>761.72731797342851</v>
      </c>
      <c r="BC85" s="33">
        <v>844.68671697266666</v>
      </c>
      <c r="BD85" s="33">
        <v>729.59416696604762</v>
      </c>
      <c r="BE85" s="33">
        <v>771.30309428009525</v>
      </c>
      <c r="BF85" s="33">
        <v>640.03639289623811</v>
      </c>
      <c r="BG85" s="33">
        <v>856.85440960223809</v>
      </c>
      <c r="BH85" s="33">
        <v>811.5251896705239</v>
      </c>
      <c r="BI85" s="33">
        <v>756.32512661761905</v>
      </c>
      <c r="BJ85" s="33">
        <v>776.69923637266663</v>
      </c>
      <c r="BK85" s="33">
        <v>684.63479184533332</v>
      </c>
      <c r="BL85" s="33">
        <v>750.06468779709519</v>
      </c>
      <c r="BM85" s="33">
        <v>722.31635931580956</v>
      </c>
      <c r="BN85" s="33">
        <v>747.33720497047625</v>
      </c>
      <c r="BO85" s="33">
        <v>727.77459392690469</v>
      </c>
      <c r="BP85" s="33">
        <v>717.66158628219046</v>
      </c>
      <c r="BQ85" s="33">
        <v>657.73387224485714</v>
      </c>
      <c r="BR85" s="33">
        <v>775.55204677799998</v>
      </c>
      <c r="BS85" s="25">
        <v>771.43193486533335</v>
      </c>
      <c r="BT85" s="25">
        <v>858.34471540580944</v>
      </c>
      <c r="BU85" s="25">
        <v>734.36705556095228</v>
      </c>
      <c r="BV85" s="25">
        <v>782.78692136776192</v>
      </c>
      <c r="BW85" s="25">
        <v>842.22992599047632</v>
      </c>
      <c r="BX85" s="25">
        <v>670.61005397142867</v>
      </c>
      <c r="BY85" s="25">
        <v>663.30163415238098</v>
      </c>
      <c r="BZ85" s="25">
        <v>691.95114129523813</v>
      </c>
      <c r="CA85" s="25">
        <v>705.64450215238105</v>
      </c>
      <c r="CB85" s="25">
        <v>779.74608575238096</v>
      </c>
      <c r="CC85" s="25">
        <v>700.88621238095243</v>
      </c>
      <c r="CD85" s="25">
        <v>694.66482710476191</v>
      </c>
      <c r="CE85" s="25">
        <v>724.87013172380955</v>
      </c>
      <c r="CF85" s="25">
        <v>736.35070645714279</v>
      </c>
      <c r="CG85" s="25">
        <v>726.27245434285715</v>
      </c>
      <c r="CH85" s="25">
        <v>712.83774474285713</v>
      </c>
      <c r="CI85" s="25">
        <v>743.3485663345715</v>
      </c>
      <c r="CJ85" s="25">
        <v>684.06756699433333</v>
      </c>
      <c r="CK85" s="25">
        <v>814.15123676519045</v>
      </c>
      <c r="CL85" s="25">
        <v>855.27969344266683</v>
      </c>
      <c r="CM85" s="25">
        <v>769.35120602523818</v>
      </c>
      <c r="CN85" s="25">
        <v>737.74242400809521</v>
      </c>
      <c r="CO85" s="25">
        <v>587.60486370809531</v>
      </c>
      <c r="CP85" s="25">
        <v>785.16549053871427</v>
      </c>
      <c r="CQ85" s="25">
        <v>699.89514261109525</v>
      </c>
      <c r="CR85" s="25">
        <v>860.29499938452386</v>
      </c>
      <c r="CS85" s="25">
        <v>762.31796620685725</v>
      </c>
      <c r="CT85" s="25">
        <v>833.96642525714287</v>
      </c>
      <c r="CU85" s="25">
        <v>783.17179994733328</v>
      </c>
      <c r="CV85" s="25">
        <v>619.61076242942863</v>
      </c>
      <c r="CW85" s="25">
        <v>728.92404180857147</v>
      </c>
      <c r="CX85" s="25">
        <v>689.85392679023812</v>
      </c>
      <c r="CY85" s="25">
        <v>675.84756666890485</v>
      </c>
      <c r="CZ85" s="25">
        <v>636.19340190080948</v>
      </c>
      <c r="DA85" s="25">
        <v>548.11398770190476</v>
      </c>
      <c r="DB85" s="25">
        <v>782.64387040066674</v>
      </c>
      <c r="DC85" s="25">
        <v>655.841557434381</v>
      </c>
      <c r="DD85" s="25">
        <v>698.57416036528571</v>
      </c>
      <c r="DE85" s="25">
        <v>577.70871096880956</v>
      </c>
      <c r="DF85" s="25">
        <v>524.46729831995242</v>
      </c>
      <c r="DG85" s="25">
        <v>654.2372656459047</v>
      </c>
      <c r="DH85" s="25">
        <v>685.0221445472381</v>
      </c>
      <c r="DI85" s="25">
        <v>807.78917540852376</v>
      </c>
      <c r="DJ85" s="25">
        <v>684.23040492942857</v>
      </c>
      <c r="DK85" s="25">
        <v>623.15078792861902</v>
      </c>
      <c r="DL85" s="25">
        <v>526.805303477238</v>
      </c>
      <c r="DM85" s="25">
        <v>618.30531993199997</v>
      </c>
      <c r="DN85" s="25">
        <v>516.25868305104757</v>
      </c>
      <c r="DO85" s="25">
        <v>537.08279921528606</v>
      </c>
      <c r="DP85" s="25">
        <v>450.1897992152862</v>
      </c>
      <c r="DQ85" s="25">
        <v>502.57445780520493</v>
      </c>
      <c r="DR85" s="25">
        <v>591.94499051853722</v>
      </c>
      <c r="DS85" s="25">
        <v>367.38934501599999</v>
      </c>
      <c r="DT85" s="25">
        <v>348.48725095338096</v>
      </c>
      <c r="DU85" s="25">
        <v>463.09245130338104</v>
      </c>
      <c r="DV85" s="25">
        <v>444.77583482066643</v>
      </c>
      <c r="DW85" s="25">
        <v>558.72911470171448</v>
      </c>
      <c r="DX85" s="25">
        <v>488.52760454995246</v>
      </c>
      <c r="DY85" s="25">
        <v>643.85939100380938</v>
      </c>
      <c r="DZ85" s="25">
        <v>468.66416349627997</v>
      </c>
      <c r="EA85" s="25">
        <v>606.94954543890481</v>
      </c>
      <c r="EB85" s="25">
        <v>741.42109077299995</v>
      </c>
      <c r="EC85" s="25">
        <v>682.53303871328569</v>
      </c>
      <c r="ED85" s="25">
        <v>763.82744602766661</v>
      </c>
      <c r="EE85" s="25">
        <v>707.78472790900003</v>
      </c>
      <c r="EF85" s="25">
        <v>718.33934694828554</v>
      </c>
      <c r="EG85" s="25">
        <v>782.11888951676201</v>
      </c>
      <c r="EH85" s="25">
        <v>798.09446576404753</v>
      </c>
      <c r="EI85" s="25">
        <v>774.97860700680951</v>
      </c>
      <c r="EJ85" s="25">
        <v>694.93353638023814</v>
      </c>
      <c r="EK85" s="25">
        <v>769.30404450138087</v>
      </c>
      <c r="EL85" s="25">
        <v>771.55879158028563</v>
      </c>
      <c r="EM85" s="25">
        <v>691.85634043990467</v>
      </c>
      <c r="EN85" s="25">
        <v>914.35081800485705</v>
      </c>
      <c r="EO85" s="25">
        <v>913.63968517357137</v>
      </c>
      <c r="EP85" s="25">
        <v>646.16042205938095</v>
      </c>
      <c r="EQ85" s="25">
        <v>904.28764049776191</v>
      </c>
      <c r="ER85" s="25">
        <v>725.21857321090476</v>
      </c>
      <c r="ES85" s="25">
        <v>719.22076112219054</v>
      </c>
      <c r="ET85" s="25">
        <v>669.68961856152384</v>
      </c>
      <c r="EU85" s="25">
        <v>654.2117362868571</v>
      </c>
      <c r="EV85" s="25">
        <v>735.73344803500004</v>
      </c>
      <c r="EW85" s="25">
        <v>757.54904844076191</v>
      </c>
      <c r="EX85" s="25">
        <v>633.8571328108095</v>
      </c>
      <c r="EY85" s="25">
        <v>586.90010678519047</v>
      </c>
      <c r="EZ85" s="25">
        <v>586.93778132419038</v>
      </c>
      <c r="FA85" s="25">
        <v>361.29300936185712</v>
      </c>
      <c r="FB85" s="25">
        <v>242.34738037171431</v>
      </c>
      <c r="FC85" s="25">
        <v>341.20555351138097</v>
      </c>
      <c r="FD85" s="25">
        <v>464.40293060800002</v>
      </c>
      <c r="FE85" s="25">
        <v>388.80886829466664</v>
      </c>
      <c r="FF85" s="25">
        <v>182.80776190476189</v>
      </c>
      <c r="FG85" s="25">
        <v>241.62385032104766</v>
      </c>
      <c r="FH85" s="25">
        <v>309.76287847519046</v>
      </c>
      <c r="FI85" s="25">
        <v>332.20270085728578</v>
      </c>
      <c r="FJ85" s="25">
        <v>350.74146741790474</v>
      </c>
      <c r="FK85" s="25">
        <v>391.04340660433331</v>
      </c>
      <c r="FL85" s="25">
        <v>425.19055865199999</v>
      </c>
      <c r="FM85" s="25">
        <v>621.1224926459048</v>
      </c>
      <c r="FN85" s="25">
        <v>666.24259449704755</v>
      </c>
      <c r="FO85" s="25">
        <v>557.97058205247629</v>
      </c>
      <c r="FP85" s="25">
        <v>627.22999322057137</v>
      </c>
      <c r="FQ85" s="25">
        <v>596.36593009471426</v>
      </c>
      <c r="FR85" s="25">
        <v>684.87870881190474</v>
      </c>
      <c r="FS85" s="25">
        <v>662.41181282680952</v>
      </c>
      <c r="FT85" s="25">
        <v>1045.4881323501429</v>
      </c>
      <c r="FU85" s="25">
        <v>1213.3357052202857</v>
      </c>
      <c r="FV85" s="25">
        <v>583.96915777333334</v>
      </c>
      <c r="FW85" s="25">
        <v>856.66180654633331</v>
      </c>
      <c r="FX85" s="25">
        <v>921.94177186276181</v>
      </c>
      <c r="FY85" s="25">
        <v>847.03822450276186</v>
      </c>
      <c r="FZ85" s="25">
        <v>485.15907307276188</v>
      </c>
      <c r="GA85" s="25">
        <v>530.34887865500002</v>
      </c>
      <c r="GB85" s="25">
        <v>787.48920270628571</v>
      </c>
      <c r="GC85" s="143">
        <f t="shared" si="58"/>
        <v>89596.961548136547</v>
      </c>
      <c r="GD85" s="113">
        <v>89596.961548136562</v>
      </c>
      <c r="GE85" s="198">
        <f t="shared" ref="GE85:GE148" si="125">+GC85-GD85</f>
        <v>0</v>
      </c>
      <c r="GF85" s="113"/>
      <c r="GG85" s="113"/>
      <c r="GH85" s="113"/>
    </row>
    <row r="86" spans="1:200" x14ac:dyDescent="0.2">
      <c r="A86" s="16" t="s">
        <v>8</v>
      </c>
      <c r="B86" s="17" t="s">
        <v>8</v>
      </c>
      <c r="C86" s="18">
        <v>898.8</v>
      </c>
      <c r="D86" s="18">
        <v>785.35874720000004</v>
      </c>
      <c r="E86" s="18">
        <v>910.35873864999996</v>
      </c>
      <c r="F86" s="18">
        <v>862.47533969999995</v>
      </c>
      <c r="G86" s="18">
        <v>966.125</v>
      </c>
      <c r="H86" s="18">
        <v>890.98500000000001</v>
      </c>
      <c r="I86" s="18">
        <v>1023.310836</v>
      </c>
      <c r="J86" s="18">
        <v>952.26300809999998</v>
      </c>
      <c r="K86" s="18">
        <v>934.79016334999994</v>
      </c>
      <c r="L86" s="18">
        <v>977.35059575000014</v>
      </c>
      <c r="M86" s="18">
        <v>941.58799660000011</v>
      </c>
      <c r="N86" s="18">
        <v>949.94965595000008</v>
      </c>
      <c r="O86" s="18">
        <v>950.27225610000005</v>
      </c>
      <c r="P86" s="18">
        <v>845.23596094999994</v>
      </c>
      <c r="Q86" s="18">
        <v>929.65936354999997</v>
      </c>
      <c r="R86" s="18">
        <v>934.94296474999999</v>
      </c>
      <c r="S86" s="18">
        <v>967.6209235</v>
      </c>
      <c r="T86" s="18">
        <v>917.15685150000013</v>
      </c>
      <c r="U86" s="18">
        <v>963.2011698</v>
      </c>
      <c r="V86" s="18">
        <v>1011.2940008</v>
      </c>
      <c r="W86" s="18">
        <v>961.46090445000016</v>
      </c>
      <c r="X86" s="18">
        <v>1006.66108705</v>
      </c>
      <c r="Y86" s="18">
        <v>934.88334005000002</v>
      </c>
      <c r="Z86" s="18">
        <v>966.76700000000005</v>
      </c>
      <c r="AA86" s="18">
        <v>944.37371685000005</v>
      </c>
      <c r="AB86" s="18">
        <v>816.00711285</v>
      </c>
      <c r="AC86" s="18">
        <v>937.80080294999993</v>
      </c>
      <c r="AD86" s="18">
        <v>930.08876494999993</v>
      </c>
      <c r="AE86" s="18">
        <v>989.89146345000006</v>
      </c>
      <c r="AF86" s="18">
        <v>944.96868680000011</v>
      </c>
      <c r="AG86" s="18">
        <v>967.77759270000013</v>
      </c>
      <c r="AH86" s="18">
        <v>957.68280945000004</v>
      </c>
      <c r="AI86" s="18">
        <v>948.4097240000001</v>
      </c>
      <c r="AJ86" s="18">
        <v>971.32176735000007</v>
      </c>
      <c r="AK86" s="18">
        <v>905.35400000000004</v>
      </c>
      <c r="AL86" s="18">
        <v>912.75256899999999</v>
      </c>
      <c r="AM86" s="18">
        <v>924.71699999999998</v>
      </c>
      <c r="AN86" s="18">
        <v>816.06181980000008</v>
      </c>
      <c r="AO86" s="18">
        <v>919.22400000000005</v>
      </c>
      <c r="AP86" s="18">
        <v>879.75562000000002</v>
      </c>
      <c r="AQ86" s="18">
        <v>988.67899999999997</v>
      </c>
      <c r="AR86" s="18">
        <v>947.16099999999994</v>
      </c>
      <c r="AS86" s="18">
        <v>969.38599999999997</v>
      </c>
      <c r="AT86" s="18">
        <v>961.55600000000004</v>
      </c>
      <c r="AU86" s="18">
        <v>967.60799999999995</v>
      </c>
      <c r="AV86" s="18">
        <v>1014.977</v>
      </c>
      <c r="AW86" s="18">
        <v>957.88400000000001</v>
      </c>
      <c r="AX86" s="18">
        <v>997.63</v>
      </c>
      <c r="AY86" s="18">
        <v>978.94043629999999</v>
      </c>
      <c r="AZ86" s="18">
        <v>885.73878200000001</v>
      </c>
      <c r="BA86" s="18">
        <v>979.01701174999994</v>
      </c>
      <c r="BB86" s="18">
        <v>962.37545274999991</v>
      </c>
      <c r="BC86" s="18">
        <v>988.59182054999997</v>
      </c>
      <c r="BD86" s="18">
        <v>956.12956154999995</v>
      </c>
      <c r="BE86" s="18">
        <v>985.84746499999994</v>
      </c>
      <c r="BF86" s="18">
        <v>1013.2026436000001</v>
      </c>
      <c r="BG86" s="18">
        <v>993.40421420000018</v>
      </c>
      <c r="BH86" s="18">
        <v>1032.2636862500001</v>
      </c>
      <c r="BI86" s="18">
        <v>1000.22881915</v>
      </c>
      <c r="BJ86" s="18">
        <v>1005.9159181</v>
      </c>
      <c r="BK86" s="18">
        <v>985.68650860000002</v>
      </c>
      <c r="BL86" s="18">
        <v>908.09426989999997</v>
      </c>
      <c r="BM86" s="18">
        <v>979.76917070000002</v>
      </c>
      <c r="BN86" s="18">
        <v>958.71710810000002</v>
      </c>
      <c r="BO86" s="18">
        <v>1031.4400662</v>
      </c>
      <c r="BP86" s="18">
        <v>971.37951640000006</v>
      </c>
      <c r="BQ86" s="18">
        <v>983.52269584999999</v>
      </c>
      <c r="BR86" s="18">
        <v>1006.2245033000002</v>
      </c>
      <c r="BS86" s="18">
        <v>976.25074254999993</v>
      </c>
      <c r="BT86" s="18">
        <v>1035.6912094500001</v>
      </c>
      <c r="BU86" s="18">
        <v>993.68227640000009</v>
      </c>
      <c r="BV86" s="18">
        <v>1004.952533</v>
      </c>
      <c r="BW86" s="18">
        <v>1005.0888147000001</v>
      </c>
      <c r="BX86" s="18">
        <v>888.24545424999997</v>
      </c>
      <c r="BY86" s="18">
        <v>980.94220920000009</v>
      </c>
      <c r="BZ86" s="18">
        <v>988.02564219999988</v>
      </c>
      <c r="CA86" s="18">
        <v>1050.3176912499998</v>
      </c>
      <c r="CB86" s="18">
        <v>1006.9106533500001</v>
      </c>
      <c r="CC86" s="18">
        <v>1082.3215577000001</v>
      </c>
      <c r="CD86" s="18">
        <v>1081.6295360500001</v>
      </c>
      <c r="CE86" s="18">
        <v>993.32858239999996</v>
      </c>
      <c r="CF86" s="18">
        <v>1055.0776599000001</v>
      </c>
      <c r="CG86" s="18">
        <v>1017.21601035</v>
      </c>
      <c r="CH86" s="18">
        <v>1015.34315635</v>
      </c>
      <c r="CI86" s="18">
        <v>1023.1060755999999</v>
      </c>
      <c r="CJ86" s="18">
        <v>924.16436145000011</v>
      </c>
      <c r="CK86" s="18">
        <v>992.76380205000009</v>
      </c>
      <c r="CL86" s="18">
        <v>996.42801830000008</v>
      </c>
      <c r="CM86" s="18">
        <v>1101.09316775</v>
      </c>
      <c r="CN86" s="18">
        <v>1035.1074163000001</v>
      </c>
      <c r="CO86" s="18">
        <v>1070.3915149999998</v>
      </c>
      <c r="CP86" s="18">
        <v>1048.4971574000001</v>
      </c>
      <c r="CQ86" s="18">
        <v>1039.3846206000001</v>
      </c>
      <c r="CR86" s="18">
        <v>1115.7297501</v>
      </c>
      <c r="CS86" s="18">
        <v>1062.9428778000001</v>
      </c>
      <c r="CT86" s="18">
        <v>1058.82328635</v>
      </c>
      <c r="CU86" s="18">
        <v>1040.2476409500002</v>
      </c>
      <c r="CV86" s="18">
        <v>945.3906847500001</v>
      </c>
      <c r="CW86" s="18">
        <v>1044.5622068</v>
      </c>
      <c r="CX86" s="18">
        <v>1044.17960915</v>
      </c>
      <c r="CY86" s="18">
        <v>1114.78958345</v>
      </c>
      <c r="CZ86" s="18">
        <v>1051.01976685</v>
      </c>
      <c r="DA86" s="18">
        <v>1092.9970352</v>
      </c>
      <c r="DB86" s="18">
        <v>1085.2855157500001</v>
      </c>
      <c r="DC86" s="18">
        <v>1067.0721271000002</v>
      </c>
      <c r="DD86" s="18">
        <v>1118.5706841499998</v>
      </c>
      <c r="DE86" s="18">
        <v>1034.7121551</v>
      </c>
      <c r="DF86" s="18">
        <v>1066.1536294500002</v>
      </c>
      <c r="DG86" s="18">
        <v>998.71405119999997</v>
      </c>
      <c r="DH86" s="18">
        <v>926.4780980500002</v>
      </c>
      <c r="DI86" s="18">
        <v>1007.0108200500001</v>
      </c>
      <c r="DJ86" s="18">
        <v>1033.3222187000001</v>
      </c>
      <c r="DK86" s="18">
        <v>1036.1297346999997</v>
      </c>
      <c r="DL86" s="18">
        <v>1016.3105140999999</v>
      </c>
      <c r="DM86" s="18">
        <v>1068.7516774500002</v>
      </c>
      <c r="DN86" s="18">
        <v>1074.3706424</v>
      </c>
      <c r="DO86" s="18">
        <v>1065.8064661000001</v>
      </c>
      <c r="DP86" s="18">
        <v>1097.0695161000001</v>
      </c>
      <c r="DQ86" s="18">
        <v>1046.6099038000004</v>
      </c>
      <c r="DR86" s="18">
        <v>1070.1726750999999</v>
      </c>
      <c r="DS86" s="18">
        <v>1018.5889046</v>
      </c>
      <c r="DT86" s="18">
        <v>932.11394864999988</v>
      </c>
      <c r="DU86" s="18">
        <v>1077.7101265500003</v>
      </c>
      <c r="DV86" s="18">
        <v>1046.65865925</v>
      </c>
      <c r="DW86" s="18">
        <v>1112.0763217499996</v>
      </c>
      <c r="DX86" s="18">
        <v>1068.1617399499999</v>
      </c>
      <c r="DY86" s="18">
        <v>1093.1378603999999</v>
      </c>
      <c r="DZ86" s="18">
        <v>1127.9292573</v>
      </c>
      <c r="EA86" s="18">
        <v>1106.7480894000003</v>
      </c>
      <c r="EB86" s="18">
        <v>1139.42283275</v>
      </c>
      <c r="EC86" s="18">
        <v>1113.1404211000001</v>
      </c>
      <c r="ED86" s="18">
        <v>1132.4778483500002</v>
      </c>
      <c r="EE86" s="18">
        <v>1079.5508149000002</v>
      </c>
      <c r="EF86" s="18">
        <v>973.01691225000002</v>
      </c>
      <c r="EG86" s="18">
        <v>1126.25909</v>
      </c>
      <c r="EH86" s="18">
        <v>1087.2656313</v>
      </c>
      <c r="EI86" s="18">
        <v>1161.7678356499998</v>
      </c>
      <c r="EJ86" s="18">
        <v>1125.50769995</v>
      </c>
      <c r="EK86" s="18">
        <v>1166.4477455000001</v>
      </c>
      <c r="EL86" s="18">
        <v>1184.9651642000003</v>
      </c>
      <c r="EM86" s="18">
        <v>1139.1054634499999</v>
      </c>
      <c r="EN86" s="18">
        <v>1176.7804683500003</v>
      </c>
      <c r="EO86" s="18">
        <v>1128.2989816999998</v>
      </c>
      <c r="EP86" s="18">
        <v>1143.9990576</v>
      </c>
      <c r="EQ86" s="18">
        <v>1103.05523745</v>
      </c>
      <c r="ER86" s="18">
        <v>1003.8633046000001</v>
      </c>
      <c r="ES86" s="18">
        <v>1115.9703691999998</v>
      </c>
      <c r="ET86" s="18">
        <v>1115.7183098</v>
      </c>
      <c r="EU86" s="18">
        <v>1210.7774633999998</v>
      </c>
      <c r="EV86" s="18">
        <v>1165.0665681</v>
      </c>
      <c r="EW86" s="18">
        <v>1233.4045361000001</v>
      </c>
      <c r="EX86" s="18">
        <v>1230.7322474500002</v>
      </c>
      <c r="EY86" s="18">
        <v>1197.1339736499999</v>
      </c>
      <c r="EZ86" s="18">
        <v>1243.9995354000002</v>
      </c>
      <c r="FA86" s="18">
        <v>1168.6007586999999</v>
      </c>
      <c r="FB86" s="18">
        <v>1177.6983951499997</v>
      </c>
      <c r="FC86" s="18">
        <v>1134.9125935</v>
      </c>
      <c r="FD86" s="18">
        <v>1053.9636752500001</v>
      </c>
      <c r="FE86" s="18">
        <v>1178.6621414000003</v>
      </c>
      <c r="FF86" s="18">
        <v>998.06236184999989</v>
      </c>
      <c r="FG86" s="18">
        <v>1071.1182769500001</v>
      </c>
      <c r="FH86" s="18">
        <v>1112.90431055</v>
      </c>
      <c r="FI86" s="18">
        <v>1211.5552407</v>
      </c>
      <c r="FJ86" s="18">
        <v>1215.4404574500002</v>
      </c>
      <c r="FK86" s="18">
        <v>1222.718993</v>
      </c>
      <c r="FL86" s="18">
        <v>1274.3756988</v>
      </c>
      <c r="FM86" s="18">
        <v>1183.6015666499998</v>
      </c>
      <c r="FN86" s="18">
        <v>1266.5248453500001</v>
      </c>
      <c r="FO86" s="18">
        <v>1197.59883195</v>
      </c>
      <c r="FP86" s="18">
        <v>1068.4569509500002</v>
      </c>
      <c r="FQ86" s="18">
        <v>1224.9813414499999</v>
      </c>
      <c r="FR86" s="18">
        <v>1226.2885413500001</v>
      </c>
      <c r="FS86" s="18">
        <v>1235.1311127000004</v>
      </c>
      <c r="FT86" s="18">
        <v>1243.0973594</v>
      </c>
      <c r="FU86" s="18">
        <v>1273.0076509500002</v>
      </c>
      <c r="FV86" s="18">
        <v>1265.3509796999999</v>
      </c>
      <c r="FW86" s="18">
        <v>1282.8599277999999</v>
      </c>
      <c r="FX86" s="18">
        <v>1306.1211449499999</v>
      </c>
      <c r="FY86" s="18">
        <v>1260.2575531</v>
      </c>
      <c r="FZ86" s="18">
        <v>1282.4246138999999</v>
      </c>
      <c r="GA86" s="18">
        <v>1224.7115041499999</v>
      </c>
      <c r="GB86" s="18">
        <v>1138.3919825000003</v>
      </c>
      <c r="GC86" s="143">
        <f t="shared" ref="GC86:GC148" si="126">+SUM(AY86:GB86)</f>
        <v>144975.34361469996</v>
      </c>
      <c r="GD86" s="113">
        <v>144975.34361470002</v>
      </c>
      <c r="GE86" s="198">
        <f t="shared" si="125"/>
        <v>0</v>
      </c>
      <c r="GF86" s="113"/>
      <c r="GG86" s="113"/>
      <c r="GH86" s="113"/>
    </row>
    <row r="87" spans="1:200" x14ac:dyDescent="0.2">
      <c r="A87" s="16" t="s">
        <v>42</v>
      </c>
      <c r="B87" s="19" t="s">
        <v>154</v>
      </c>
      <c r="C87" s="33">
        <v>719.23160038619017</v>
      </c>
      <c r="D87" s="33">
        <v>663.82126865476107</v>
      </c>
      <c r="E87" s="33">
        <v>597.52146954999978</v>
      </c>
      <c r="F87" s="33">
        <v>581.34300678333466</v>
      </c>
      <c r="G87" s="33">
        <v>567.42399999999998</v>
      </c>
      <c r="H87" s="33">
        <v>653.72928838571363</v>
      </c>
      <c r="I87" s="33">
        <v>701.20046112142757</v>
      </c>
      <c r="J87" s="33">
        <v>681.13004846666627</v>
      </c>
      <c r="K87" s="33">
        <v>564.82131406666542</v>
      </c>
      <c r="L87" s="33">
        <v>675.76026993095206</v>
      </c>
      <c r="M87" s="33">
        <v>691.2111601238106</v>
      </c>
      <c r="N87" s="33">
        <v>703.15381359047592</v>
      </c>
      <c r="O87" s="33">
        <v>737.21473295476289</v>
      </c>
      <c r="P87" s="33">
        <v>584.67852364523969</v>
      </c>
      <c r="Q87" s="33">
        <v>592.38678864285805</v>
      </c>
      <c r="R87" s="33">
        <v>584.73417433809584</v>
      </c>
      <c r="S87" s="33">
        <v>597.71931515238055</v>
      </c>
      <c r="T87" s="33">
        <v>762.95668841428324</v>
      </c>
      <c r="U87" s="33">
        <v>668.96577970714372</v>
      </c>
      <c r="V87" s="33">
        <v>665.94654549761981</v>
      </c>
      <c r="W87" s="33">
        <v>700.64716738571417</v>
      </c>
      <c r="X87" s="33">
        <v>816.33608178095244</v>
      </c>
      <c r="Y87" s="33">
        <v>710.94918866428566</v>
      </c>
      <c r="Z87" s="33">
        <v>727.82200000000034</v>
      </c>
      <c r="AA87" s="33">
        <v>815.2977200404772</v>
      </c>
      <c r="AB87" s="33">
        <v>785.4385932976196</v>
      </c>
      <c r="AC87" s="33">
        <v>915.86583325714196</v>
      </c>
      <c r="AD87" s="33">
        <v>794.48849999999959</v>
      </c>
      <c r="AE87" s="33">
        <v>699.71228571428503</v>
      </c>
      <c r="AF87" s="33">
        <v>930.08072587476204</v>
      </c>
      <c r="AG87" s="33">
        <v>836.45368725714218</v>
      </c>
      <c r="AH87" s="33">
        <v>827.22044490476253</v>
      </c>
      <c r="AI87" s="33">
        <v>853.31664626666702</v>
      </c>
      <c r="AJ87" s="33">
        <v>870.40877530452372</v>
      </c>
      <c r="AK87" s="33">
        <v>997.79800000000023</v>
      </c>
      <c r="AL87" s="33">
        <v>917.0038229428576</v>
      </c>
      <c r="AM87" s="33">
        <v>897.36299999999949</v>
      </c>
      <c r="AN87" s="33">
        <v>828.8193295952376</v>
      </c>
      <c r="AO87" s="33">
        <v>801.29698673809503</v>
      </c>
      <c r="AP87" s="33">
        <v>613.9802798333335</v>
      </c>
      <c r="AQ87" s="33">
        <v>720.93125625476102</v>
      </c>
      <c r="AR87" s="33">
        <v>728.79300000000001</v>
      </c>
      <c r="AS87" s="33">
        <v>698.38039999999921</v>
      </c>
      <c r="AT87" s="33">
        <v>687.95010000000013</v>
      </c>
      <c r="AU87" s="33">
        <v>748.01389999999947</v>
      </c>
      <c r="AV87" s="33">
        <v>974.11699999999996</v>
      </c>
      <c r="AW87" s="33">
        <v>975.7115</v>
      </c>
      <c r="AX87" s="33">
        <v>901.63599999999997</v>
      </c>
      <c r="AY87" s="33">
        <v>967.65123517142808</v>
      </c>
      <c r="AZ87" s="33">
        <v>876.39509111666723</v>
      </c>
      <c r="BA87" s="33">
        <v>914.12081122619031</v>
      </c>
      <c r="BB87" s="33">
        <v>863.08437081428667</v>
      </c>
      <c r="BC87" s="33">
        <v>762.58587321666766</v>
      </c>
      <c r="BD87" s="33">
        <v>849.06881413809606</v>
      </c>
      <c r="BE87" s="33">
        <v>800.52366473095356</v>
      </c>
      <c r="BF87" s="33">
        <v>822.60203859523722</v>
      </c>
      <c r="BG87" s="33">
        <v>897.76301231190564</v>
      </c>
      <c r="BH87" s="33">
        <v>900.27189099761677</v>
      </c>
      <c r="BI87" s="33">
        <v>1040.5618212585714</v>
      </c>
      <c r="BJ87" s="33">
        <v>896.34499274523807</v>
      </c>
      <c r="BK87" s="33">
        <v>838.48930398571383</v>
      </c>
      <c r="BL87" s="33">
        <v>790.04676507142869</v>
      </c>
      <c r="BM87" s="33">
        <v>873.46807361190395</v>
      </c>
      <c r="BN87" s="33">
        <v>774.91170236666608</v>
      </c>
      <c r="BO87" s="33">
        <v>991.65351591666774</v>
      </c>
      <c r="BP87" s="33">
        <v>930.41005018571468</v>
      </c>
      <c r="BQ87" s="33">
        <v>956.12522689047512</v>
      </c>
      <c r="BR87" s="33">
        <v>1052.5242588095239</v>
      </c>
      <c r="BS87" s="25">
        <v>961.84975830714325</v>
      </c>
      <c r="BT87" s="25">
        <v>1202.7944562523826</v>
      </c>
      <c r="BU87" s="25">
        <v>1195.7150592214289</v>
      </c>
      <c r="BV87" s="25">
        <v>1087.5823330971446</v>
      </c>
      <c r="BW87" s="25">
        <v>1198.2371446714283</v>
      </c>
      <c r="BX87" s="25">
        <v>974.21436934523911</v>
      </c>
      <c r="BY87" s="25">
        <v>825.56741241666737</v>
      </c>
      <c r="BZ87" s="25">
        <v>1041.4711371999988</v>
      </c>
      <c r="CA87" s="25">
        <v>1186.7346695523822</v>
      </c>
      <c r="CB87" s="25">
        <v>1000.3488652190464</v>
      </c>
      <c r="CC87" s="25">
        <v>1002.8534753523809</v>
      </c>
      <c r="CD87" s="25">
        <v>947.10391380238161</v>
      </c>
      <c r="CE87" s="25">
        <v>1046.8410875357126</v>
      </c>
      <c r="CF87" s="25">
        <v>1032.6089248309529</v>
      </c>
      <c r="CG87" s="25">
        <v>1199.5668520928564</v>
      </c>
      <c r="CH87" s="25">
        <v>1231.8141853357138</v>
      </c>
      <c r="CI87" s="25">
        <v>1240.0149014214296</v>
      </c>
      <c r="CJ87" s="25">
        <v>1181.1537298952385</v>
      </c>
      <c r="CK87" s="25">
        <v>1160.3612684571435</v>
      </c>
      <c r="CL87" s="25">
        <v>1151.9935641190461</v>
      </c>
      <c r="CM87" s="25">
        <v>1069.60735420476</v>
      </c>
      <c r="CN87" s="25">
        <v>930.91771547618976</v>
      </c>
      <c r="CO87" s="25">
        <v>955.65478660952408</v>
      </c>
      <c r="CP87" s="25">
        <v>877.74814942380783</v>
      </c>
      <c r="CQ87" s="25">
        <v>1093.0370913761901</v>
      </c>
      <c r="CR87" s="25">
        <v>1079.4808105142858</v>
      </c>
      <c r="CS87" s="25">
        <v>1097.0482930142859</v>
      </c>
      <c r="CT87" s="25">
        <v>1189.5817290071425</v>
      </c>
      <c r="CU87" s="25">
        <v>1133.5971796428576</v>
      </c>
      <c r="CV87" s="25">
        <v>847.04945962142824</v>
      </c>
      <c r="CW87" s="25">
        <v>1069.0543997238094</v>
      </c>
      <c r="CX87" s="25">
        <v>1001.0218592999989</v>
      </c>
      <c r="CY87" s="25">
        <v>997.96955774762012</v>
      </c>
      <c r="CZ87" s="25">
        <v>885.31963398571474</v>
      </c>
      <c r="DA87" s="25">
        <v>1064.9771838904744</v>
      </c>
      <c r="DB87" s="25">
        <v>962.2314217499993</v>
      </c>
      <c r="DC87" s="25">
        <v>932.78425506666679</v>
      </c>
      <c r="DD87" s="25">
        <v>971.59874647380809</v>
      </c>
      <c r="DE87" s="25">
        <v>860.20611609999878</v>
      </c>
      <c r="DF87" s="25">
        <v>1038.1177852119038</v>
      </c>
      <c r="DG87" s="25">
        <v>957.39360710714266</v>
      </c>
      <c r="DH87" s="25">
        <v>991.13521995476231</v>
      </c>
      <c r="DI87" s="25">
        <v>944.74756968809334</v>
      </c>
      <c r="DJ87" s="25">
        <v>627.33860902380911</v>
      </c>
      <c r="DK87" s="25">
        <v>551.67654906904829</v>
      </c>
      <c r="DL87" s="25">
        <v>603.36268979047611</v>
      </c>
      <c r="DM87" s="25">
        <v>581.15294329761809</v>
      </c>
      <c r="DN87" s="25">
        <v>680.76927860238266</v>
      </c>
      <c r="DO87" s="25">
        <v>691.013341319049</v>
      </c>
      <c r="DP87" s="25">
        <v>824.37149190476202</v>
      </c>
      <c r="DQ87" s="25">
        <v>879.22990363884458</v>
      </c>
      <c r="DR87" s="25">
        <v>885.07005783563159</v>
      </c>
      <c r="DS87" s="25">
        <v>762.36029498547077</v>
      </c>
      <c r="DT87" s="25">
        <v>522.1401145902845</v>
      </c>
      <c r="DU87" s="25">
        <v>583.29383959219138</v>
      </c>
      <c r="DV87" s="25">
        <v>427.90630694762524</v>
      </c>
      <c r="DW87" s="25">
        <v>569.67995768352375</v>
      </c>
      <c r="DX87" s="25">
        <v>542.82565483571602</v>
      </c>
      <c r="DY87" s="25">
        <v>524.53093467380825</v>
      </c>
      <c r="DZ87" s="25">
        <v>532.37742782608973</v>
      </c>
      <c r="EA87" s="25">
        <v>510.52573732857036</v>
      </c>
      <c r="EB87" s="25">
        <v>602.85146345476062</v>
      </c>
      <c r="EC87" s="25">
        <v>597.08507742857114</v>
      </c>
      <c r="ED87" s="25">
        <v>679.67340415238073</v>
      </c>
      <c r="EE87" s="25">
        <v>596.92452087856964</v>
      </c>
      <c r="EF87" s="25">
        <v>508.93107413571477</v>
      </c>
      <c r="EG87" s="25">
        <v>630.18226284285845</v>
      </c>
      <c r="EH87" s="25">
        <v>534.93143557618907</v>
      </c>
      <c r="EI87" s="25">
        <v>572.11509467380915</v>
      </c>
      <c r="EJ87" s="25">
        <v>554.91863940476253</v>
      </c>
      <c r="EK87" s="25">
        <v>554.14920789047676</v>
      </c>
      <c r="EL87" s="25">
        <v>637.50265174047513</v>
      </c>
      <c r="EM87" s="25">
        <v>581.54698142380994</v>
      </c>
      <c r="EN87" s="25">
        <v>785.01614401190398</v>
      </c>
      <c r="EO87" s="25">
        <v>669.52382502142757</v>
      </c>
      <c r="EP87" s="25">
        <v>578.30178750476455</v>
      </c>
      <c r="EQ87" s="25">
        <v>616.11978847381079</v>
      </c>
      <c r="ER87" s="25">
        <v>460.08436258809479</v>
      </c>
      <c r="ES87" s="25">
        <v>475.16094871190495</v>
      </c>
      <c r="ET87" s="25">
        <v>493.57641365952509</v>
      </c>
      <c r="EU87" s="25">
        <v>503.83290185237956</v>
      </c>
      <c r="EV87" s="25">
        <v>445.37849305714411</v>
      </c>
      <c r="EW87" s="25">
        <v>564.08948082142956</v>
      </c>
      <c r="EX87" s="25">
        <v>579.35520416904728</v>
      </c>
      <c r="EY87" s="25">
        <v>589.84361240476187</v>
      </c>
      <c r="EZ87" s="25">
        <v>539.83650384047746</v>
      </c>
      <c r="FA87" s="25">
        <v>536.3689511928593</v>
      </c>
      <c r="FB87" s="25">
        <v>534.39299131666803</v>
      </c>
      <c r="FC87" s="25">
        <v>524.93055258809636</v>
      </c>
      <c r="FD87" s="25">
        <v>474.5784207714305</v>
      </c>
      <c r="FE87" s="25">
        <v>301.24475303333384</v>
      </c>
      <c r="FF87" s="25">
        <v>113.10933456428575</v>
      </c>
      <c r="FG87" s="25">
        <v>157.55465849047505</v>
      </c>
      <c r="FH87" s="25">
        <v>258.5436493404768</v>
      </c>
      <c r="FI87" s="25">
        <v>314.45313862380954</v>
      </c>
      <c r="FJ87" s="25">
        <v>356.78618608809393</v>
      </c>
      <c r="FK87" s="25">
        <v>346.15964963571423</v>
      </c>
      <c r="FL87" s="25">
        <v>406.08891285238042</v>
      </c>
      <c r="FM87" s="25">
        <v>471.28229611666484</v>
      </c>
      <c r="FN87" s="25">
        <v>459.65737643095144</v>
      </c>
      <c r="FO87" s="25">
        <v>409.45704669285624</v>
      </c>
      <c r="FP87" s="25">
        <v>356.28999431904685</v>
      </c>
      <c r="FQ87" s="25">
        <v>332.50725053095357</v>
      </c>
      <c r="FR87" s="25">
        <v>374.03063591428418</v>
      </c>
      <c r="FS87" s="25">
        <v>430.39744251904722</v>
      </c>
      <c r="FT87" s="25">
        <v>403.57547012857322</v>
      </c>
      <c r="FU87" s="25">
        <v>467.52625510237976</v>
      </c>
      <c r="FV87" s="25">
        <v>474.90827289762001</v>
      </c>
      <c r="FW87" s="25">
        <v>458.63379042856923</v>
      </c>
      <c r="FX87" s="25">
        <v>520.19449691666887</v>
      </c>
      <c r="FY87" s="25">
        <v>487.16077006190426</v>
      </c>
      <c r="FZ87" s="25">
        <v>555.99793289762056</v>
      </c>
      <c r="GA87" s="25">
        <v>587.94148298095115</v>
      </c>
      <c r="GB87" s="25">
        <v>661.9365954619052</v>
      </c>
      <c r="GC87" s="143">
        <f t="shared" si="126"/>
        <v>100043.97426673865</v>
      </c>
      <c r="GD87" s="113">
        <v>100043.97426673796</v>
      </c>
      <c r="GE87" s="210">
        <f t="shared" si="125"/>
        <v>6.8394001573324203E-10</v>
      </c>
      <c r="GF87" s="113"/>
      <c r="GG87" s="113">
        <f>+GE87*1000000</f>
        <v>6.8394001573324203E-4</v>
      </c>
      <c r="GH87" s="113"/>
    </row>
    <row r="88" spans="1:200" x14ac:dyDescent="0.2">
      <c r="B88" s="95" t="s">
        <v>90</v>
      </c>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c r="CA88" s="12"/>
      <c r="CB88" s="12"/>
      <c r="CC88" s="12"/>
      <c r="CD88" s="12"/>
      <c r="CE88" s="12"/>
      <c r="CF88" s="12"/>
      <c r="CG88" s="12"/>
      <c r="CH88" s="12"/>
      <c r="CI88" s="12"/>
      <c r="CJ88" s="27"/>
      <c r="CK88" s="27"/>
      <c r="CL88" s="12"/>
      <c r="CM88" s="12"/>
      <c r="CN88" s="12"/>
      <c r="CO88" s="12"/>
      <c r="CP88" s="12"/>
      <c r="CQ88" s="12"/>
      <c r="CR88" s="12"/>
      <c r="CS88" s="12"/>
      <c r="CT88" s="12"/>
      <c r="CU88" s="12"/>
      <c r="CV88" s="12"/>
      <c r="CW88" s="12"/>
      <c r="CX88" s="12"/>
      <c r="CY88" s="12"/>
      <c r="CZ88" s="12"/>
      <c r="DA88" s="12"/>
      <c r="DB88" s="12"/>
      <c r="DC88" s="12"/>
      <c r="DD88" s="12"/>
      <c r="DE88" s="12"/>
      <c r="DF88" s="12"/>
      <c r="DG88" s="12"/>
      <c r="DH88" s="12"/>
      <c r="DI88" s="12"/>
      <c r="DJ88" s="12"/>
      <c r="DK88" s="12"/>
      <c r="DL88" s="12"/>
      <c r="DM88" s="12"/>
      <c r="DN88" s="12"/>
      <c r="DO88" s="12"/>
      <c r="DP88" s="12"/>
      <c r="DQ88" s="12"/>
      <c r="DR88" s="12"/>
      <c r="DS88" s="12"/>
      <c r="DT88" s="12"/>
      <c r="DU88" s="12"/>
      <c r="DV88" s="12"/>
      <c r="DW88" s="12"/>
      <c r="DX88" s="12"/>
      <c r="DY88" s="12"/>
      <c r="DZ88" s="12"/>
      <c r="EA88" s="12"/>
      <c r="EB88" s="12"/>
      <c r="EC88" s="12"/>
      <c r="ED88" s="12"/>
      <c r="EE88" s="12"/>
      <c r="EF88" s="12"/>
      <c r="EG88" s="12"/>
      <c r="EH88" s="12"/>
      <c r="EI88" s="12"/>
      <c r="EJ88" s="12"/>
      <c r="EK88" s="12"/>
      <c r="EL88" s="12"/>
      <c r="EM88" s="12"/>
      <c r="EN88" s="12"/>
      <c r="EO88" s="12"/>
      <c r="EP88" s="12"/>
      <c r="EQ88" s="12"/>
      <c r="ER88" s="12"/>
      <c r="ES88" s="12"/>
      <c r="ET88" s="12"/>
      <c r="EU88" s="12"/>
      <c r="EV88" s="12"/>
      <c r="EW88" s="12"/>
      <c r="EX88" s="12"/>
      <c r="EY88" s="12"/>
      <c r="EZ88" s="12"/>
      <c r="FA88" s="12"/>
      <c r="FB88" s="12"/>
      <c r="FC88" s="12"/>
      <c r="FD88" s="12"/>
      <c r="FE88" s="12"/>
      <c r="FF88" s="12"/>
      <c r="FG88" s="12"/>
      <c r="FH88" s="12"/>
      <c r="FI88" s="12"/>
      <c r="FJ88" s="12"/>
      <c r="FK88" s="12"/>
      <c r="FL88" s="12"/>
      <c r="FM88" s="12"/>
      <c r="FN88" s="12"/>
      <c r="FO88" s="12"/>
      <c r="FP88" s="12"/>
      <c r="FQ88" s="12"/>
      <c r="FR88" s="12"/>
      <c r="FS88" s="12"/>
      <c r="FT88" s="12"/>
      <c r="FU88" s="12"/>
      <c r="FV88" s="12"/>
      <c r="FW88" s="12"/>
      <c r="FX88" s="12"/>
      <c r="FY88" s="12"/>
      <c r="FZ88" s="12"/>
      <c r="GA88" s="12"/>
      <c r="GB88" s="12"/>
      <c r="GC88" s="143">
        <f t="shared" si="126"/>
        <v>0</v>
      </c>
      <c r="GD88" s="113"/>
      <c r="GE88" s="198">
        <f t="shared" si="125"/>
        <v>0</v>
      </c>
      <c r="GF88" s="113"/>
      <c r="GG88" s="113"/>
      <c r="GH88" s="113"/>
    </row>
    <row r="89" spans="1:200" x14ac:dyDescent="0.2">
      <c r="B89" s="36" t="s">
        <v>133</v>
      </c>
      <c r="C89" s="29">
        <f t="shared" ref="C89:AH89" si="127">+C36</f>
        <v>10304.30509</v>
      </c>
      <c r="D89" s="29">
        <f t="shared" si="127"/>
        <v>9210.3763900000013</v>
      </c>
      <c r="E89" s="29">
        <f t="shared" si="127"/>
        <v>10304.838019999999</v>
      </c>
      <c r="F89" s="29">
        <f t="shared" si="127"/>
        <v>9314.5454099999988</v>
      </c>
      <c r="G89" s="29">
        <f t="shared" si="127"/>
        <v>9223.9026200000008</v>
      </c>
      <c r="H89" s="29">
        <f t="shared" si="127"/>
        <v>11841.794099999999</v>
      </c>
      <c r="I89" s="29">
        <f t="shared" si="127"/>
        <v>12238.976069999999</v>
      </c>
      <c r="J89" s="29">
        <f t="shared" si="127"/>
        <v>10209.157899999998</v>
      </c>
      <c r="K89" s="29">
        <f t="shared" si="127"/>
        <v>10909.709369999999</v>
      </c>
      <c r="L89" s="29">
        <f t="shared" si="127"/>
        <v>10604.825000000001</v>
      </c>
      <c r="M89" s="29">
        <f t="shared" si="127"/>
        <v>9213.7543399999995</v>
      </c>
      <c r="N89" s="29">
        <f t="shared" si="127"/>
        <v>10722.064890000001</v>
      </c>
      <c r="O89" s="29">
        <f t="shared" si="127"/>
        <v>12226.19579</v>
      </c>
      <c r="P89" s="29">
        <f t="shared" si="127"/>
        <v>12258.00981</v>
      </c>
      <c r="Q89" s="29">
        <f t="shared" si="127"/>
        <v>8925.8952200000003</v>
      </c>
      <c r="R89" s="29">
        <f t="shared" si="127"/>
        <v>10820.462510000001</v>
      </c>
      <c r="S89" s="29">
        <f t="shared" si="127"/>
        <v>11600.52879</v>
      </c>
      <c r="T89" s="29">
        <f t="shared" si="127"/>
        <v>10377.86945</v>
      </c>
      <c r="U89" s="29">
        <f t="shared" si="127"/>
        <v>9707.91381</v>
      </c>
      <c r="V89" s="29">
        <f t="shared" si="127"/>
        <v>10551.91877</v>
      </c>
      <c r="W89" s="29">
        <f t="shared" si="127"/>
        <v>9543.6687300000012</v>
      </c>
      <c r="X89" s="29">
        <f t="shared" si="127"/>
        <v>10408.06077</v>
      </c>
      <c r="Y89" s="29">
        <f t="shared" si="127"/>
        <v>9108.9621399999996</v>
      </c>
      <c r="Z89" s="29">
        <f t="shared" si="127"/>
        <v>11865.972320000001</v>
      </c>
      <c r="AA89" s="29">
        <f t="shared" si="127"/>
        <v>10779.979199999998</v>
      </c>
      <c r="AB89" s="29">
        <f t="shared" si="127"/>
        <v>9461.2396499999995</v>
      </c>
      <c r="AC89" s="29">
        <f t="shared" si="127"/>
        <v>9584.7757700000002</v>
      </c>
      <c r="AD89" s="29">
        <f t="shared" si="127"/>
        <v>10647.92073</v>
      </c>
      <c r="AE89" s="29">
        <f t="shared" si="127"/>
        <v>10174.370780000001</v>
      </c>
      <c r="AF89" s="29">
        <f t="shared" si="127"/>
        <v>9077.9967299999989</v>
      </c>
      <c r="AG89" s="29">
        <f t="shared" si="127"/>
        <v>10113.581699999999</v>
      </c>
      <c r="AH89" s="29">
        <f t="shared" si="127"/>
        <v>11354.740089999999</v>
      </c>
      <c r="AI89" s="29">
        <f t="shared" ref="AI89:BN89" si="128">+AI36</f>
        <v>8891.9559100000006</v>
      </c>
      <c r="AJ89" s="29">
        <f t="shared" si="128"/>
        <v>9439.5469400000002</v>
      </c>
      <c r="AK89" s="29">
        <f t="shared" si="128"/>
        <v>8579.6565399999999</v>
      </c>
      <c r="AL89" s="29">
        <f t="shared" si="128"/>
        <v>11451.90805</v>
      </c>
      <c r="AM89" s="29">
        <f t="shared" si="128"/>
        <v>9546.8152300000002</v>
      </c>
      <c r="AN89" s="29">
        <f t="shared" si="128"/>
        <v>8495.1038200000003</v>
      </c>
      <c r="AO89" s="29">
        <f t="shared" si="128"/>
        <v>11296.78212</v>
      </c>
      <c r="AP89" s="29">
        <f t="shared" si="128"/>
        <v>11454.59886</v>
      </c>
      <c r="AQ89" s="29">
        <f t="shared" si="128"/>
        <v>9450.4730100000015</v>
      </c>
      <c r="AR89" s="29">
        <f t="shared" si="128"/>
        <v>11792.619880000002</v>
      </c>
      <c r="AS89" s="29">
        <f t="shared" si="128"/>
        <v>9695.8886600000005</v>
      </c>
      <c r="AT89" s="29">
        <f t="shared" si="128"/>
        <v>9462.6281500000005</v>
      </c>
      <c r="AU89" s="29">
        <f t="shared" si="128"/>
        <v>10965.910369999998</v>
      </c>
      <c r="AV89" s="29">
        <f t="shared" si="128"/>
        <v>11232.080480000001</v>
      </c>
      <c r="AW89" s="29">
        <f t="shared" si="128"/>
        <v>9823.4092199999996</v>
      </c>
      <c r="AX89" s="29">
        <f t="shared" si="128"/>
        <v>11248.141479999998</v>
      </c>
      <c r="AY89" s="29">
        <f t="shared" si="128"/>
        <v>10286.981469999999</v>
      </c>
      <c r="AZ89" s="29">
        <f t="shared" si="128"/>
        <v>10677.923410000001</v>
      </c>
      <c r="BA89" s="29">
        <f t="shared" si="128"/>
        <v>11579.287289999998</v>
      </c>
      <c r="BB89" s="29">
        <f t="shared" si="128"/>
        <v>8455.0892299999996</v>
      </c>
      <c r="BC89" s="29">
        <f t="shared" si="128"/>
        <v>10913.71888</v>
      </c>
      <c r="BD89" s="29">
        <f t="shared" si="128"/>
        <v>10681.299649999999</v>
      </c>
      <c r="BE89" s="29">
        <f t="shared" si="128"/>
        <v>10715.948630000001</v>
      </c>
      <c r="BF89" s="29">
        <f t="shared" si="128"/>
        <v>10008.634669999999</v>
      </c>
      <c r="BG89" s="29">
        <f t="shared" si="128"/>
        <v>10277.387409999998</v>
      </c>
      <c r="BH89" s="29">
        <f t="shared" si="128"/>
        <v>9368.7448800000002</v>
      </c>
      <c r="BI89" s="29">
        <f t="shared" si="128"/>
        <v>9139.6184699999994</v>
      </c>
      <c r="BJ89" s="29">
        <f t="shared" si="128"/>
        <v>9626.990069999998</v>
      </c>
      <c r="BK89" s="29">
        <f t="shared" si="128"/>
        <v>13058.14345</v>
      </c>
      <c r="BL89" s="29">
        <f t="shared" si="128"/>
        <v>10898.668450000001</v>
      </c>
      <c r="BM89" s="29">
        <f t="shared" si="128"/>
        <v>9860.6676599999992</v>
      </c>
      <c r="BN89" s="29">
        <f t="shared" si="128"/>
        <v>10300.467130000001</v>
      </c>
      <c r="BO89" s="29">
        <f t="shared" ref="BO89:CT89" si="129">+BO36</f>
        <v>11437.857880000001</v>
      </c>
      <c r="BP89" s="29">
        <f t="shared" si="129"/>
        <v>10264.33016</v>
      </c>
      <c r="BQ89" s="29">
        <f t="shared" si="129"/>
        <v>10177.894120000001</v>
      </c>
      <c r="BR89" s="29">
        <f t="shared" si="129"/>
        <v>11302.721650000003</v>
      </c>
      <c r="BS89" s="29">
        <f t="shared" si="129"/>
        <v>11460.39961</v>
      </c>
      <c r="BT89" s="29">
        <f t="shared" si="129"/>
        <v>10421.797860000001</v>
      </c>
      <c r="BU89" s="29">
        <f t="shared" si="129"/>
        <v>9278.0072900000014</v>
      </c>
      <c r="BV89" s="29">
        <f t="shared" si="129"/>
        <v>11054.965560000002</v>
      </c>
      <c r="BW89" s="29">
        <f t="shared" si="129"/>
        <v>10507.931869999999</v>
      </c>
      <c r="BX89" s="29">
        <f t="shared" si="129"/>
        <v>11703.738440000001</v>
      </c>
      <c r="BY89" s="29">
        <f t="shared" si="129"/>
        <v>11931.451290000001</v>
      </c>
      <c r="BZ89" s="29">
        <f t="shared" si="129"/>
        <v>10306.7654</v>
      </c>
      <c r="CA89" s="29">
        <f t="shared" si="129"/>
        <v>10899.183290000001</v>
      </c>
      <c r="CB89" s="29">
        <f t="shared" si="129"/>
        <v>11386.331490000002</v>
      </c>
      <c r="CC89" s="29">
        <f t="shared" si="129"/>
        <v>12568.555439999998</v>
      </c>
      <c r="CD89" s="29">
        <f t="shared" si="129"/>
        <v>12027.390479999998</v>
      </c>
      <c r="CE89" s="29">
        <f t="shared" si="129"/>
        <v>12721.65259</v>
      </c>
      <c r="CF89" s="29">
        <f t="shared" si="129"/>
        <v>11599.866189999999</v>
      </c>
      <c r="CG89" s="29">
        <f t="shared" si="129"/>
        <v>11489.376780000001</v>
      </c>
      <c r="CH89" s="29">
        <f t="shared" si="129"/>
        <v>13102.793</v>
      </c>
      <c r="CI89" s="29">
        <f t="shared" si="129"/>
        <v>11572.41624</v>
      </c>
      <c r="CJ89" s="29">
        <f t="shared" si="129"/>
        <v>11127.884950000001</v>
      </c>
      <c r="CK89" s="29">
        <f t="shared" si="129"/>
        <v>13100.928039999999</v>
      </c>
      <c r="CL89" s="29">
        <f t="shared" si="129"/>
        <v>8569.3449899999996</v>
      </c>
      <c r="CM89" s="29">
        <f t="shared" si="129"/>
        <v>15573.334579999999</v>
      </c>
      <c r="CN89" s="29">
        <f t="shared" si="129"/>
        <v>13043.609419999999</v>
      </c>
      <c r="CO89" s="29">
        <f t="shared" si="129"/>
        <v>12778.46766</v>
      </c>
      <c r="CP89" s="29">
        <f t="shared" si="129"/>
        <v>14624.02117</v>
      </c>
      <c r="CQ89" s="29">
        <f t="shared" si="129"/>
        <v>12376.959140000001</v>
      </c>
      <c r="CR89" s="29">
        <f t="shared" si="129"/>
        <v>13834.08202</v>
      </c>
      <c r="CS89" s="29">
        <f t="shared" si="129"/>
        <v>14722.224630000001</v>
      </c>
      <c r="CT89" s="29">
        <f t="shared" si="129"/>
        <v>13336.48079</v>
      </c>
      <c r="CU89" s="29">
        <f t="shared" ref="CU89:DZ89" si="130">+CU36</f>
        <v>14451.468299999999</v>
      </c>
      <c r="CV89" s="29">
        <f t="shared" si="130"/>
        <v>11666.818119999998</v>
      </c>
      <c r="CW89" s="29">
        <f t="shared" si="130"/>
        <v>13676.87018</v>
      </c>
      <c r="CX89" s="29">
        <f t="shared" si="130"/>
        <v>10095.74015</v>
      </c>
      <c r="CY89" s="29">
        <f t="shared" si="130"/>
        <v>13199.798120000001</v>
      </c>
      <c r="CZ89" s="29">
        <f t="shared" si="130"/>
        <v>12154.306689999999</v>
      </c>
      <c r="DA89" s="29">
        <f t="shared" si="130"/>
        <v>14618.234700000001</v>
      </c>
      <c r="DB89" s="29">
        <f t="shared" si="130"/>
        <v>14460.78412</v>
      </c>
      <c r="DC89" s="29">
        <f t="shared" si="130"/>
        <v>12346.40933</v>
      </c>
      <c r="DD89" s="29">
        <f t="shared" si="130"/>
        <v>11194.885849999999</v>
      </c>
      <c r="DE89" s="29">
        <f t="shared" si="130"/>
        <v>12024.523930000003</v>
      </c>
      <c r="DF89" s="29">
        <f t="shared" si="130"/>
        <v>11875.257300000001</v>
      </c>
      <c r="DG89" s="29">
        <f t="shared" si="130"/>
        <v>12632.84051</v>
      </c>
      <c r="DH89" s="29">
        <f t="shared" si="130"/>
        <v>10475.853169999998</v>
      </c>
      <c r="DI89" s="29">
        <f t="shared" si="130"/>
        <v>11868.36</v>
      </c>
      <c r="DJ89" s="29">
        <f t="shared" si="130"/>
        <v>10072.920599999999</v>
      </c>
      <c r="DK89" s="29">
        <f t="shared" si="130"/>
        <v>13050.02954</v>
      </c>
      <c r="DL89" s="29">
        <f t="shared" si="130"/>
        <v>12889.967629999999</v>
      </c>
      <c r="DM89" s="29">
        <f t="shared" si="130"/>
        <v>14077.621580000003</v>
      </c>
      <c r="DN89" s="29">
        <f t="shared" si="130"/>
        <v>11443.67921</v>
      </c>
      <c r="DO89" s="29">
        <f t="shared" si="130"/>
        <v>11527.466259999999</v>
      </c>
      <c r="DP89" s="29">
        <f t="shared" si="130"/>
        <v>13006.356709999998</v>
      </c>
      <c r="DQ89" s="29">
        <f t="shared" si="130"/>
        <v>11634.24685</v>
      </c>
      <c r="DR89" s="29">
        <f t="shared" si="130"/>
        <v>11880.042809999999</v>
      </c>
      <c r="DS89" s="29">
        <f t="shared" si="130"/>
        <v>11771.584049999999</v>
      </c>
      <c r="DT89" s="29">
        <f t="shared" si="130"/>
        <v>11776.79343</v>
      </c>
      <c r="DU89" s="29">
        <f t="shared" si="130"/>
        <v>11431.305339999999</v>
      </c>
      <c r="DV89" s="29">
        <f t="shared" si="130"/>
        <v>11590.858090000002</v>
      </c>
      <c r="DW89" s="29">
        <f t="shared" si="130"/>
        <v>11670.39119</v>
      </c>
      <c r="DX89" s="29">
        <f t="shared" si="130"/>
        <v>11409.551510000001</v>
      </c>
      <c r="DY89" s="29">
        <f t="shared" si="130"/>
        <v>11489.273950000001</v>
      </c>
      <c r="DZ89" s="29">
        <f t="shared" si="130"/>
        <v>10844.854200000002</v>
      </c>
      <c r="EA89" s="29">
        <f t="shared" ref="EA89:FJ89" si="131">+EA36</f>
        <v>11683.58037</v>
      </c>
      <c r="EB89" s="29">
        <f t="shared" si="131"/>
        <v>10915.822370000002</v>
      </c>
      <c r="EC89" s="29">
        <f t="shared" si="131"/>
        <v>10699.467869999999</v>
      </c>
      <c r="ED89" s="29">
        <f t="shared" si="131"/>
        <v>10210.779979999999</v>
      </c>
      <c r="EE89" s="29">
        <f t="shared" si="131"/>
        <v>11752.9522</v>
      </c>
      <c r="EF89" s="29">
        <f t="shared" si="131"/>
        <v>8212.3648900000007</v>
      </c>
      <c r="EG89" s="29">
        <f t="shared" si="131"/>
        <v>11142.50475</v>
      </c>
      <c r="EH89" s="29">
        <f t="shared" si="131"/>
        <v>9616.9179499999991</v>
      </c>
      <c r="EI89" s="29">
        <f t="shared" si="131"/>
        <v>11626.399229999999</v>
      </c>
      <c r="EJ89" s="29">
        <f t="shared" si="131"/>
        <v>10835.026949999999</v>
      </c>
      <c r="EK89" s="29">
        <f t="shared" si="131"/>
        <v>11065.473459999999</v>
      </c>
      <c r="EL89" s="29">
        <f t="shared" si="131"/>
        <v>11838.343685471998</v>
      </c>
      <c r="EM89" s="29">
        <f t="shared" si="131"/>
        <v>11143.43808</v>
      </c>
      <c r="EN89" s="29">
        <f t="shared" si="131"/>
        <v>11019.039779999999</v>
      </c>
      <c r="EO89" s="29">
        <f t="shared" si="131"/>
        <v>10542.20112</v>
      </c>
      <c r="EP89" s="29">
        <f t="shared" si="131"/>
        <v>10897.734949999998</v>
      </c>
      <c r="EQ89" s="29">
        <f t="shared" si="131"/>
        <v>10747.790029999998</v>
      </c>
      <c r="ER89" s="29">
        <f t="shared" si="131"/>
        <v>10074.188190000001</v>
      </c>
      <c r="ES89" s="29">
        <f t="shared" si="131"/>
        <v>12278.315199999999</v>
      </c>
      <c r="ET89" s="29">
        <f t="shared" si="131"/>
        <v>12462.971010000001</v>
      </c>
      <c r="EU89" s="29">
        <f t="shared" si="131"/>
        <v>11939.46449</v>
      </c>
      <c r="EV89" s="29">
        <f t="shared" si="131"/>
        <v>10313.23198</v>
      </c>
      <c r="EW89" s="29">
        <f t="shared" si="131"/>
        <v>12070.792539999999</v>
      </c>
      <c r="EX89" s="29">
        <f t="shared" si="131"/>
        <v>12827.819589999999</v>
      </c>
      <c r="EY89" s="29">
        <f t="shared" si="131"/>
        <v>11385.51816</v>
      </c>
      <c r="EZ89" s="29">
        <f t="shared" si="131"/>
        <v>12118.644610000001</v>
      </c>
      <c r="FA89" s="29">
        <f t="shared" si="131"/>
        <v>11020.947680000001</v>
      </c>
      <c r="FB89" s="29">
        <f t="shared" si="131"/>
        <v>12576.472849999998</v>
      </c>
      <c r="FC89" s="29">
        <f t="shared" si="131"/>
        <v>11762.51613</v>
      </c>
      <c r="FD89" s="29">
        <f t="shared" si="131"/>
        <v>9538.6526199999989</v>
      </c>
      <c r="FE89" s="29">
        <f t="shared" si="131"/>
        <v>13617.297199999999</v>
      </c>
      <c r="FF89" s="29">
        <f t="shared" si="131"/>
        <v>5260.8164199999992</v>
      </c>
      <c r="FG89" s="29">
        <f t="shared" si="131"/>
        <v>9078.2656299999999</v>
      </c>
      <c r="FH89" s="29">
        <f t="shared" si="131"/>
        <v>12502.082809999998</v>
      </c>
      <c r="FI89" s="29">
        <f t="shared" si="131"/>
        <v>11135.85737</v>
      </c>
      <c r="FJ89" s="29">
        <f t="shared" si="131"/>
        <v>11540.41741</v>
      </c>
      <c r="FK89" s="29">
        <f t="shared" ref="FK89:FT89" si="132">+FK36</f>
        <v>12669.999030000001</v>
      </c>
      <c r="FL89" s="29">
        <f t="shared" si="132"/>
        <v>11075.38992</v>
      </c>
      <c r="FM89" s="29">
        <f t="shared" si="132"/>
        <v>11172.433120000002</v>
      </c>
      <c r="FN89" s="29">
        <f t="shared" si="132"/>
        <v>12168.08337</v>
      </c>
      <c r="FO89" s="29">
        <f t="shared" si="132"/>
        <v>10942.18132</v>
      </c>
      <c r="FP89" s="29">
        <f t="shared" si="132"/>
        <v>10225.810529999999</v>
      </c>
      <c r="FQ89" s="29">
        <f t="shared" si="132"/>
        <v>11486.830549999999</v>
      </c>
      <c r="FR89" s="29">
        <f t="shared" si="132"/>
        <v>10278.29041</v>
      </c>
      <c r="FS89" s="29">
        <f t="shared" si="132"/>
        <v>11079.05409</v>
      </c>
      <c r="FT89" s="29">
        <f t="shared" si="132"/>
        <v>10562.86364</v>
      </c>
      <c r="FU89" s="29">
        <f t="shared" ref="FU89:FV89" si="133">+FU36</f>
        <v>9426.3267999999989</v>
      </c>
      <c r="FV89" s="29">
        <f t="shared" si="133"/>
        <v>10125.762470000001</v>
      </c>
      <c r="FW89" s="29">
        <f t="shared" ref="FW89:FX89" si="134">+FW36</f>
        <v>9401.4919699999991</v>
      </c>
      <c r="FX89" s="29">
        <f t="shared" si="134"/>
        <v>10703.252489999999</v>
      </c>
      <c r="FY89" s="29">
        <f t="shared" ref="FY89:GB89" si="135">+FY36</f>
        <v>10062.452799999999</v>
      </c>
      <c r="FZ89" s="29">
        <f t="shared" si="135"/>
        <v>3152.2588399999995</v>
      </c>
      <c r="GA89" s="29">
        <f t="shared" si="135"/>
        <v>8643.821100000001</v>
      </c>
      <c r="GB89" s="29">
        <f t="shared" si="135"/>
        <v>8873.1376899999996</v>
      </c>
      <c r="GC89" s="143">
        <f t="shared" si="126"/>
        <v>1513964.9778854714</v>
      </c>
      <c r="GD89" s="113">
        <v>1513964.9778854719</v>
      </c>
      <c r="GE89" s="198">
        <f t="shared" si="125"/>
        <v>0</v>
      </c>
      <c r="GF89" s="113"/>
      <c r="GG89" s="113"/>
      <c r="GH89" s="113"/>
    </row>
    <row r="90" spans="1:200" x14ac:dyDescent="0.2">
      <c r="B90" s="37" t="s">
        <v>155</v>
      </c>
      <c r="C90" s="24">
        <f t="shared" ref="C90:AH90" si="136">+C91/C89</f>
        <v>40.221064700637669</v>
      </c>
      <c r="D90" s="24">
        <f t="shared" si="136"/>
        <v>46.292375095867264</v>
      </c>
      <c r="E90" s="24">
        <f t="shared" si="136"/>
        <v>48.370402256939123</v>
      </c>
      <c r="F90" s="24">
        <f t="shared" si="136"/>
        <v>52.405354550738089</v>
      </c>
      <c r="G90" s="24">
        <f t="shared" si="136"/>
        <v>53.782916023456451</v>
      </c>
      <c r="H90" s="24">
        <f t="shared" si="136"/>
        <v>56.937725309714686</v>
      </c>
      <c r="I90" s="24">
        <f t="shared" si="136"/>
        <v>63.728146567084515</v>
      </c>
      <c r="J90" s="24">
        <f t="shared" si="136"/>
        <v>61.224094799239033</v>
      </c>
      <c r="K90" s="24">
        <f t="shared" si="136"/>
        <v>64.683734583298076</v>
      </c>
      <c r="L90" s="24">
        <f t="shared" si="136"/>
        <v>71.356226926894124</v>
      </c>
      <c r="M90" s="24">
        <f t="shared" si="136"/>
        <v>79.813753519284731</v>
      </c>
      <c r="N90" s="24">
        <f t="shared" si="136"/>
        <v>77.207359709422533</v>
      </c>
      <c r="O90" s="24">
        <f t="shared" si="136"/>
        <v>77.035274543889827</v>
      </c>
      <c r="P90" s="24">
        <f t="shared" si="136"/>
        <v>80.338463679203088</v>
      </c>
      <c r="Q90" s="24">
        <f t="shared" si="136"/>
        <v>88.021234973672478</v>
      </c>
      <c r="R90" s="24">
        <f t="shared" si="136"/>
        <v>94.247933567305523</v>
      </c>
      <c r="S90" s="24">
        <f t="shared" si="136"/>
        <v>106.67711590067954</v>
      </c>
      <c r="T90" s="24">
        <f t="shared" si="136"/>
        <v>117.35739357272412</v>
      </c>
      <c r="U90" s="24">
        <f t="shared" si="136"/>
        <v>114.37201240973934</v>
      </c>
      <c r="V90" s="24">
        <f t="shared" si="136"/>
        <v>99.650826373827357</v>
      </c>
      <c r="W90" s="24">
        <f t="shared" si="136"/>
        <v>88.415761094842594</v>
      </c>
      <c r="X90" s="24">
        <f t="shared" si="136"/>
        <v>63.777046062539469</v>
      </c>
      <c r="Y90" s="24">
        <f t="shared" si="136"/>
        <v>44.070216142099362</v>
      </c>
      <c r="Z90" s="24">
        <f t="shared" si="136"/>
        <v>26.08661582483786</v>
      </c>
      <c r="AA90" s="24">
        <f t="shared" si="136"/>
        <v>26.785341306595477</v>
      </c>
      <c r="AB90" s="24">
        <f t="shared" si="136"/>
        <v>26.648726461547778</v>
      </c>
      <c r="AC90" s="24">
        <f t="shared" si="136"/>
        <v>36.295898553920999</v>
      </c>
      <c r="AD90" s="24">
        <f t="shared" si="136"/>
        <v>39.959408294730984</v>
      </c>
      <c r="AE90" s="24">
        <f t="shared" si="136"/>
        <v>49.56357136318163</v>
      </c>
      <c r="AF90" s="24">
        <f t="shared" si="136"/>
        <v>62.78306795226176</v>
      </c>
      <c r="AG90" s="24">
        <f t="shared" si="136"/>
        <v>56.379073281229338</v>
      </c>
      <c r="AH90" s="24">
        <f t="shared" si="136"/>
        <v>63.630014224306215</v>
      </c>
      <c r="AI90" s="24">
        <f t="shared" ref="AI90:BN90" si="137">+AI91/AI89</f>
        <v>64.103803762562734</v>
      </c>
      <c r="AJ90" s="24">
        <f t="shared" si="137"/>
        <v>69.053939287895531</v>
      </c>
      <c r="AK90" s="24">
        <f t="shared" si="137"/>
        <v>70.445449259207763</v>
      </c>
      <c r="AL90" s="24">
        <f t="shared" si="137"/>
        <v>67.824494228278411</v>
      </c>
      <c r="AM90" s="24">
        <f t="shared" si="137"/>
        <v>72.522372038198554</v>
      </c>
      <c r="AN90" s="24">
        <f t="shared" si="137"/>
        <v>69.724661061293546</v>
      </c>
      <c r="AO90" s="24">
        <f t="shared" si="137"/>
        <v>73.143649301434877</v>
      </c>
      <c r="AP90" s="24">
        <f t="shared" si="137"/>
        <v>75.277740842685432</v>
      </c>
      <c r="AQ90" s="24">
        <f t="shared" si="137"/>
        <v>65.204999472296237</v>
      </c>
      <c r="AR90" s="24">
        <f t="shared" si="137"/>
        <v>66.948551587673137</v>
      </c>
      <c r="AS90" s="24">
        <f t="shared" si="137"/>
        <v>68.989324878448016</v>
      </c>
      <c r="AT90" s="24">
        <f t="shared" si="137"/>
        <v>69.095130167404903</v>
      </c>
      <c r="AU90" s="24">
        <f t="shared" si="137"/>
        <v>67.213164593830271</v>
      </c>
      <c r="AV90" s="24">
        <f t="shared" si="137"/>
        <v>74.524286633316564</v>
      </c>
      <c r="AW90" s="24">
        <f t="shared" si="137"/>
        <v>77.28748635293033</v>
      </c>
      <c r="AX90" s="24">
        <f t="shared" si="137"/>
        <v>81.516279693878829</v>
      </c>
      <c r="AY90" s="24">
        <f t="shared" si="137"/>
        <v>81.990365142555277</v>
      </c>
      <c r="AZ90" s="24">
        <f t="shared" si="137"/>
        <v>83.120693952420837</v>
      </c>
      <c r="BA90" s="24">
        <f t="shared" si="137"/>
        <v>96.721542079469401</v>
      </c>
      <c r="BB90" s="24">
        <f t="shared" si="137"/>
        <v>109.99279980159358</v>
      </c>
      <c r="BC90" s="24">
        <f t="shared" si="137"/>
        <v>102.63101807053326</v>
      </c>
      <c r="BD90" s="24">
        <f t="shared" si="137"/>
        <v>97.61813147803602</v>
      </c>
      <c r="BE90" s="24">
        <f t="shared" si="137"/>
        <v>97.475508401163339</v>
      </c>
      <c r="BF90" s="24">
        <f t="shared" si="137"/>
        <v>88.897093757144816</v>
      </c>
      <c r="BG90" s="24">
        <f t="shared" si="137"/>
        <v>93.299784645366429</v>
      </c>
      <c r="BH90" s="24">
        <f t="shared" si="137"/>
        <v>100.49348573359808</v>
      </c>
      <c r="BI90" s="24">
        <f t="shared" si="137"/>
        <v>110.15007236620458</v>
      </c>
      <c r="BJ90" s="24">
        <f t="shared" si="137"/>
        <v>105.4178559072722</v>
      </c>
      <c r="BK90" s="24">
        <f t="shared" si="137"/>
        <v>99.617148226381303</v>
      </c>
      <c r="BL90" s="24">
        <f t="shared" si="137"/>
        <v>103.20436161813876</v>
      </c>
      <c r="BM90" s="24">
        <f t="shared" si="137"/>
        <v>111.98935227272432</v>
      </c>
      <c r="BN90" s="24">
        <f t="shared" si="137"/>
        <v>111.78846118894415</v>
      </c>
      <c r="BO90" s="24">
        <f t="shared" ref="BO90:CT90" si="138">+BO91/BO89</f>
        <v>101.68180494825312</v>
      </c>
      <c r="BP90" s="24">
        <f t="shared" si="138"/>
        <v>86.147707281076009</v>
      </c>
      <c r="BQ90" s="24">
        <f t="shared" si="138"/>
        <v>89.777405882465601</v>
      </c>
      <c r="BR90" s="24">
        <f t="shared" si="138"/>
        <v>95.137394135508913</v>
      </c>
      <c r="BS90" s="24">
        <f t="shared" si="138"/>
        <v>99.115543009411681</v>
      </c>
      <c r="BT90" s="24">
        <f t="shared" si="138"/>
        <v>94.582920364759403</v>
      </c>
      <c r="BU90" s="24">
        <f t="shared" si="138"/>
        <v>91.36654597196376</v>
      </c>
      <c r="BV90" s="24">
        <f t="shared" si="138"/>
        <v>92.646708154918926</v>
      </c>
      <c r="BW90" s="24">
        <f t="shared" si="138"/>
        <v>99.809721894399786</v>
      </c>
      <c r="BX90" s="24">
        <f t="shared" si="138"/>
        <v>100.08933854984544</v>
      </c>
      <c r="BY90" s="24">
        <f t="shared" si="138"/>
        <v>97.662406212614215</v>
      </c>
      <c r="BZ90" s="24">
        <f t="shared" si="138"/>
        <v>95.763818515748881</v>
      </c>
      <c r="CA90" s="24">
        <f t="shared" si="138"/>
        <v>96.392998487687606</v>
      </c>
      <c r="CB90" s="24">
        <f t="shared" si="138"/>
        <v>94.806459166243698</v>
      </c>
      <c r="CC90" s="24">
        <f t="shared" si="138"/>
        <v>101.06990226714552</v>
      </c>
      <c r="CD90" s="24">
        <f t="shared" si="138"/>
        <v>97.912060509571162</v>
      </c>
      <c r="CE90" s="24">
        <f t="shared" si="138"/>
        <v>97.362384362203358</v>
      </c>
      <c r="CF90" s="24">
        <f t="shared" si="138"/>
        <v>92.184814714660092</v>
      </c>
      <c r="CG90" s="24">
        <f t="shared" si="138"/>
        <v>84.374413434459569</v>
      </c>
      <c r="CH90" s="24">
        <f t="shared" si="138"/>
        <v>90.35421629419011</v>
      </c>
      <c r="CI90" s="24">
        <f t="shared" si="138"/>
        <v>91.52364339082915</v>
      </c>
      <c r="CJ90" s="24">
        <f t="shared" si="138"/>
        <v>97.953433814931728</v>
      </c>
      <c r="CK90" s="24">
        <f t="shared" si="138"/>
        <v>96.500118932032564</v>
      </c>
      <c r="CL90" s="24">
        <f t="shared" si="138"/>
        <v>97.812223251382946</v>
      </c>
      <c r="CM90" s="24">
        <f t="shared" si="138"/>
        <v>95.94139094133557</v>
      </c>
      <c r="CN90" s="24">
        <f t="shared" si="138"/>
        <v>98.904479794673264</v>
      </c>
      <c r="CO90" s="24">
        <f t="shared" si="138"/>
        <v>91.186535547408511</v>
      </c>
      <c r="CP90" s="24">
        <f t="shared" si="138"/>
        <v>85.95376993563255</v>
      </c>
      <c r="CQ90" s="24">
        <f t="shared" si="138"/>
        <v>83.329401053512726</v>
      </c>
      <c r="CR90" s="24">
        <f t="shared" si="138"/>
        <v>73.358731620415824</v>
      </c>
      <c r="CS90" s="24">
        <f t="shared" si="138"/>
        <v>61.585257274396028</v>
      </c>
      <c r="CT90" s="24">
        <f t="shared" si="138"/>
        <v>45.373755884966123</v>
      </c>
      <c r="CU90" s="24">
        <f t="shared" ref="CU90:DZ90" si="139">+CU91/CU89</f>
        <v>41.397696831954448</v>
      </c>
      <c r="CV90" s="24">
        <f t="shared" si="139"/>
        <v>41.04496483142227</v>
      </c>
      <c r="CW90" s="24">
        <f t="shared" si="139"/>
        <v>42.76252331145546</v>
      </c>
      <c r="CX90" s="24">
        <f t="shared" si="139"/>
        <v>54.836518821257506</v>
      </c>
      <c r="CY90" s="24">
        <f t="shared" si="139"/>
        <v>56.539609398965567</v>
      </c>
      <c r="CZ90" s="24">
        <f t="shared" si="139"/>
        <v>53.181412003682141</v>
      </c>
      <c r="DA90" s="24">
        <f t="shared" si="139"/>
        <v>41.481663513036906</v>
      </c>
      <c r="DB90" s="24">
        <f t="shared" si="139"/>
        <v>36.756806029962362</v>
      </c>
      <c r="DC90" s="24">
        <f t="shared" si="139"/>
        <v>40.110486049307099</v>
      </c>
      <c r="DD90" s="24">
        <f t="shared" si="139"/>
        <v>37.56585015648016</v>
      </c>
      <c r="DE90" s="24">
        <f t="shared" si="139"/>
        <v>31.146997990963285</v>
      </c>
      <c r="DF90" s="24">
        <f t="shared" si="139"/>
        <v>26.839892855205754</v>
      </c>
      <c r="DG90" s="24">
        <f t="shared" si="139"/>
        <v>21.575212860025253</v>
      </c>
      <c r="DH90" s="24">
        <f t="shared" si="139"/>
        <v>22.064830882886461</v>
      </c>
      <c r="DI90" s="24">
        <f t="shared" si="139"/>
        <v>28.089298439717034</v>
      </c>
      <c r="DJ90" s="24">
        <f t="shared" si="139"/>
        <v>34.124526605520948</v>
      </c>
      <c r="DK90" s="24">
        <f t="shared" si="139"/>
        <v>37.430196372566989</v>
      </c>
      <c r="DL90" s="24">
        <f t="shared" si="139"/>
        <v>39.64790508942496</v>
      </c>
      <c r="DM90" s="24">
        <f t="shared" si="139"/>
        <v>35.207843124875353</v>
      </c>
      <c r="DN90" s="24">
        <f t="shared" si="139"/>
        <v>36.866200838742316</v>
      </c>
      <c r="DO90" s="24">
        <f t="shared" si="139"/>
        <v>38.807473086457769</v>
      </c>
      <c r="DP90" s="24">
        <f t="shared" si="139"/>
        <v>40.925821327869777</v>
      </c>
      <c r="DQ90" s="24">
        <f t="shared" si="139"/>
        <v>38.761003721525825</v>
      </c>
      <c r="DR90" s="24">
        <f t="shared" si="139"/>
        <v>44.231212734998557</v>
      </c>
      <c r="DS90" s="24">
        <f t="shared" si="139"/>
        <v>44.764515040777368</v>
      </c>
      <c r="DT90" s="24">
        <f t="shared" si="139"/>
        <v>44.331499289955708</v>
      </c>
      <c r="DU90" s="24">
        <f t="shared" si="139"/>
        <v>42.710005892467926</v>
      </c>
      <c r="DV90" s="24">
        <f t="shared" si="139"/>
        <v>44.692400080967595</v>
      </c>
      <c r="DW90" s="24">
        <f t="shared" si="139"/>
        <v>41.434196448731036</v>
      </c>
      <c r="DX90" s="24">
        <f t="shared" si="139"/>
        <v>40.228022954953119</v>
      </c>
      <c r="DY90" s="24">
        <f t="shared" si="139"/>
        <v>40.753766422289885</v>
      </c>
      <c r="DZ90" s="24">
        <f t="shared" si="139"/>
        <v>43.030824037265518</v>
      </c>
      <c r="EA90" s="24">
        <f t="shared" ref="EA90:FF90" si="140">+EA91/EA89</f>
        <v>45.427067910861645</v>
      </c>
      <c r="EB90" s="24">
        <f t="shared" si="140"/>
        <v>49.357174871287306</v>
      </c>
      <c r="EC90" s="24">
        <f t="shared" si="140"/>
        <v>54.610373832544632</v>
      </c>
      <c r="ED90" s="24">
        <f t="shared" si="140"/>
        <v>56.511530688177658</v>
      </c>
      <c r="EE90" s="24">
        <f t="shared" si="140"/>
        <v>60.379959469247218</v>
      </c>
      <c r="EF90" s="24">
        <f t="shared" si="140"/>
        <v>57.619108613426441</v>
      </c>
      <c r="EG90" s="24">
        <f t="shared" si="140"/>
        <v>57.101119639190657</v>
      </c>
      <c r="EH90" s="24">
        <f t="shared" si="140"/>
        <v>60.435598068090009</v>
      </c>
      <c r="EI90" s="24">
        <f t="shared" si="140"/>
        <v>63.823250031299679</v>
      </c>
      <c r="EJ90" s="24">
        <f t="shared" si="140"/>
        <v>62.258873098603594</v>
      </c>
      <c r="EK90" s="24">
        <f t="shared" si="140"/>
        <v>67.556147334521739</v>
      </c>
      <c r="EL90" s="24">
        <f t="shared" si="140"/>
        <v>61.404339827714452</v>
      </c>
      <c r="EM90" s="24">
        <f t="shared" si="140"/>
        <v>66.380130067541955</v>
      </c>
      <c r="EN90" s="24">
        <f t="shared" si="140"/>
        <v>68.656424162577991</v>
      </c>
      <c r="EO90" s="24">
        <f t="shared" si="140"/>
        <v>55.302201760688853</v>
      </c>
      <c r="EP90" s="24">
        <f t="shared" si="140"/>
        <v>46.521937046193266</v>
      </c>
      <c r="EQ90" s="24">
        <f t="shared" si="140"/>
        <v>48.497566659292104</v>
      </c>
      <c r="ER90" s="24">
        <f t="shared" si="140"/>
        <v>53.658263958835185</v>
      </c>
      <c r="ES90" s="24">
        <f t="shared" si="140"/>
        <v>58.299777527294623</v>
      </c>
      <c r="ET90" s="24">
        <f t="shared" si="140"/>
        <v>64.742709347760893</v>
      </c>
      <c r="EU90" s="24">
        <f t="shared" si="140"/>
        <v>60.431567196695937</v>
      </c>
      <c r="EV90" s="24">
        <f t="shared" si="140"/>
        <v>55.057900320787695</v>
      </c>
      <c r="EW90" s="24">
        <f t="shared" si="140"/>
        <v>57.230209201325579</v>
      </c>
      <c r="EX90" s="24">
        <f t="shared" si="140"/>
        <v>54.020126282427711</v>
      </c>
      <c r="EY90" s="24">
        <f t="shared" si="140"/>
        <v>53.739432916595511</v>
      </c>
      <c r="EZ90" s="24">
        <f t="shared" si="140"/>
        <v>50.241077242878227</v>
      </c>
      <c r="FA90" s="24">
        <f t="shared" si="140"/>
        <v>52.024694901736439</v>
      </c>
      <c r="FB90" s="24">
        <f t="shared" si="140"/>
        <v>54.026274418427278</v>
      </c>
      <c r="FC90" s="24">
        <f t="shared" si="140"/>
        <v>50.532468776304242</v>
      </c>
      <c r="FD90" s="24">
        <f t="shared" si="140"/>
        <v>44.08277492235586</v>
      </c>
      <c r="FE90" s="24">
        <f t="shared" si="140"/>
        <v>22.946922009604076</v>
      </c>
      <c r="FF90" s="24">
        <f t="shared" si="140"/>
        <v>14.220519675537359</v>
      </c>
      <c r="FG90" s="24">
        <f t="shared" ref="FG90:FO90" si="141">+FG91/FG89</f>
        <v>24.485524807231268</v>
      </c>
      <c r="FH90" s="24">
        <f t="shared" si="141"/>
        <v>34.203675440220515</v>
      </c>
      <c r="FI90" s="24">
        <f t="shared" si="141"/>
        <v>36.209618598949426</v>
      </c>
      <c r="FJ90" s="24">
        <f t="shared" si="141"/>
        <v>38.022142417463904</v>
      </c>
      <c r="FK90" s="24">
        <f t="shared" si="141"/>
        <v>35.956662358165936</v>
      </c>
      <c r="FL90" s="24">
        <f t="shared" si="141"/>
        <v>35.927484474515005</v>
      </c>
      <c r="FM90" s="24">
        <f t="shared" si="141"/>
        <v>36.933597198387162</v>
      </c>
      <c r="FN90" s="24">
        <f t="shared" si="141"/>
        <v>43.111772168931154</v>
      </c>
      <c r="FO90" s="24">
        <f t="shared" si="141"/>
        <v>48.548997193916001</v>
      </c>
      <c r="FP90" s="24">
        <f t="shared" ref="FP90:FQ90" si="142">+FP91/FP89</f>
        <v>55.298378195465069</v>
      </c>
      <c r="FQ90" s="24">
        <f t="shared" si="142"/>
        <v>58.603586704445902</v>
      </c>
      <c r="FR90" s="24">
        <f t="shared" ref="FR90:FW90" si="143">+FR91/FR89</f>
        <v>57.094457746272269</v>
      </c>
      <c r="FS90" s="24">
        <f t="shared" si="143"/>
        <v>61.467923204104018</v>
      </c>
      <c r="FT90" s="24">
        <f t="shared" si="143"/>
        <v>67.031945034194436</v>
      </c>
      <c r="FU90" s="24">
        <f t="shared" si="143"/>
        <v>66.734805366750251</v>
      </c>
      <c r="FV90" s="24">
        <f t="shared" si="143"/>
        <v>61.003220370685739</v>
      </c>
      <c r="FW90" s="24">
        <f t="shared" si="143"/>
        <v>64.588977486351666</v>
      </c>
      <c r="FX90" s="24">
        <f t="shared" ref="FX90:GB90" si="144">+FX91/FX89</f>
        <v>74.800201256819449</v>
      </c>
      <c r="FY90" s="24">
        <f t="shared" si="144"/>
        <v>68.484921737530271</v>
      </c>
      <c r="FZ90" s="24">
        <f t="shared" si="144"/>
        <v>59.852048243413954</v>
      </c>
      <c r="GA90" s="24">
        <f t="shared" si="144"/>
        <v>77.392921217174134</v>
      </c>
      <c r="GB90" s="24">
        <f t="shared" si="144"/>
        <v>84.365600441674403</v>
      </c>
      <c r="GC90" s="143">
        <f>+GC91/GC89</f>
        <v>64.401080659801977</v>
      </c>
      <c r="GD90" s="113">
        <v>64.401080659801949</v>
      </c>
      <c r="GE90" s="198">
        <f t="shared" si="125"/>
        <v>0</v>
      </c>
      <c r="GF90" s="113"/>
      <c r="GG90" s="113"/>
      <c r="GH90" s="113"/>
    </row>
    <row r="91" spans="1:200" x14ac:dyDescent="0.2">
      <c r="B91" s="38" t="s">
        <v>70</v>
      </c>
      <c r="C91" s="29">
        <f t="shared" ref="C91:X91" si="145">+C95+C111+C107</f>
        <v>414450.12172000005</v>
      </c>
      <c r="D91" s="29">
        <f t="shared" si="145"/>
        <v>426370.19861999992</v>
      </c>
      <c r="E91" s="29">
        <f t="shared" si="145"/>
        <v>498449.16022000002</v>
      </c>
      <c r="F91" s="29">
        <f t="shared" si="145"/>
        <v>488132.05469000002</v>
      </c>
      <c r="G91" s="29">
        <f t="shared" si="145"/>
        <v>496088.38001999998</v>
      </c>
      <c r="H91" s="29">
        <f t="shared" si="145"/>
        <v>674244.81964</v>
      </c>
      <c r="I91" s="29">
        <f t="shared" si="145"/>
        <v>779967.26081999997</v>
      </c>
      <c r="J91" s="29">
        <f t="shared" si="145"/>
        <v>625046.45108999999</v>
      </c>
      <c r="K91" s="29">
        <f t="shared" si="145"/>
        <v>705680.74526999996</v>
      </c>
      <c r="L91" s="29">
        <f t="shared" si="145"/>
        <v>756720.29922000004</v>
      </c>
      <c r="M91" s="29">
        <f t="shared" si="145"/>
        <v>735384.31787999999</v>
      </c>
      <c r="N91" s="29">
        <f t="shared" si="145"/>
        <v>827822.32079000003</v>
      </c>
      <c r="O91" s="29">
        <f t="shared" si="145"/>
        <v>941848.34930999996</v>
      </c>
      <c r="P91" s="29">
        <f t="shared" si="145"/>
        <v>984789.67590000003</v>
      </c>
      <c r="Q91" s="29">
        <f t="shared" si="145"/>
        <v>785668.32050999999</v>
      </c>
      <c r="R91" s="29">
        <f t="shared" si="145"/>
        <v>1019806.23181</v>
      </c>
      <c r="S91" s="29">
        <f t="shared" si="145"/>
        <v>1237510.9542399999</v>
      </c>
      <c r="T91" s="29">
        <f t="shared" si="145"/>
        <v>1217919.70949</v>
      </c>
      <c r="U91" s="29">
        <f t="shared" si="145"/>
        <v>1110313.6387499999</v>
      </c>
      <c r="V91" s="29">
        <f t="shared" si="145"/>
        <v>1051507.4252599999</v>
      </c>
      <c r="W91" s="29">
        <f t="shared" si="145"/>
        <v>843810.73439999996</v>
      </c>
      <c r="X91" s="29">
        <f t="shared" si="145"/>
        <v>663795.37115000002</v>
      </c>
      <c r="Y91" s="29">
        <v>401433.93033999996</v>
      </c>
      <c r="Z91" s="29">
        <f t="shared" ref="Z91:AX91" si="146">+Z95+Z111+Z107</f>
        <v>309543.06130000006</v>
      </c>
      <c r="AA91" s="29">
        <f t="shared" si="146"/>
        <v>288745.42215</v>
      </c>
      <c r="AB91" s="29">
        <f t="shared" si="146"/>
        <v>252129.98742000002</v>
      </c>
      <c r="AC91" s="29">
        <f t="shared" si="146"/>
        <v>347888.04901000002</v>
      </c>
      <c r="AD91" s="29">
        <f t="shared" si="146"/>
        <v>425484.61193999997</v>
      </c>
      <c r="AE91" s="29">
        <f t="shared" si="146"/>
        <v>504278.15223000001</v>
      </c>
      <c r="AF91" s="29">
        <f t="shared" si="146"/>
        <v>569944.48557000002</v>
      </c>
      <c r="AG91" s="29">
        <f t="shared" si="146"/>
        <v>570194.36379999993</v>
      </c>
      <c r="AH91" s="29">
        <f t="shared" si="146"/>
        <v>722502.27344000002</v>
      </c>
      <c r="AI91" s="29">
        <f t="shared" si="146"/>
        <v>570008.19672000001</v>
      </c>
      <c r="AJ91" s="29">
        <f t="shared" si="146"/>
        <v>651837.90130000003</v>
      </c>
      <c r="AK91" s="29">
        <f t="shared" si="146"/>
        <v>604397.75945000001</v>
      </c>
      <c r="AL91" s="29">
        <f t="shared" si="146"/>
        <v>776719.87144000002</v>
      </c>
      <c r="AM91" s="29">
        <f t="shared" si="146"/>
        <v>692357.68589000008</v>
      </c>
      <c r="AN91" s="29">
        <f t="shared" si="146"/>
        <v>592318.23453000002</v>
      </c>
      <c r="AO91" s="29">
        <f t="shared" si="146"/>
        <v>826287.86962000001</v>
      </c>
      <c r="AP91" s="29">
        <f t="shared" si="146"/>
        <v>862276.32444</v>
      </c>
      <c r="AQ91" s="29">
        <f t="shared" si="146"/>
        <v>616218.08762999997</v>
      </c>
      <c r="AR91" s="29">
        <f t="shared" si="146"/>
        <v>789498.82039000001</v>
      </c>
      <c r="AS91" s="29">
        <f t="shared" si="146"/>
        <v>668912.81275000004</v>
      </c>
      <c r="AT91" s="29">
        <f t="shared" si="146"/>
        <v>653821.52374999993</v>
      </c>
      <c r="AU91" s="29">
        <f t="shared" si="146"/>
        <v>737053.53862000001</v>
      </c>
      <c r="AV91" s="29">
        <f t="shared" si="146"/>
        <v>837062.78518000001</v>
      </c>
      <c r="AW91" s="29">
        <f t="shared" si="146"/>
        <v>759226.60602999991</v>
      </c>
      <c r="AX91" s="29">
        <f t="shared" si="146"/>
        <v>916906.64691999997</v>
      </c>
      <c r="AY91" s="29">
        <v>843433.36693999998</v>
      </c>
      <c r="AZ91" s="29">
        <v>887556.40381000005</v>
      </c>
      <c r="BA91" s="29">
        <v>1119966.52287</v>
      </c>
      <c r="BB91" s="29">
        <v>929998.93698</v>
      </c>
      <c r="BC91" s="29">
        <v>1120086.07959</v>
      </c>
      <c r="BD91" s="29">
        <v>1042688.51359</v>
      </c>
      <c r="BE91" s="29">
        <f>+BE95+BE111</f>
        <v>1044542.5407099999</v>
      </c>
      <c r="BF91" s="29">
        <f>+BF95+BF111</f>
        <v>889738.53464000009</v>
      </c>
      <c r="BG91" s="29">
        <f>+BG95+BG111</f>
        <v>958878.03206999996</v>
      </c>
      <c r="BH91" s="29">
        <v>941497.82994000008</v>
      </c>
      <c r="BI91" s="29">
        <v>1006729.63587</v>
      </c>
      <c r="BJ91" s="29">
        <f t="shared" ref="BJ91:CQ91" si="147">+BJ95+BJ111</f>
        <v>1014856.65202</v>
      </c>
      <c r="BK91" s="29">
        <f t="shared" si="147"/>
        <v>1300815.01162</v>
      </c>
      <c r="BL91" s="29">
        <f t="shared" si="147"/>
        <v>1124790.1198700001</v>
      </c>
      <c r="BM91" s="29">
        <f t="shared" si="147"/>
        <v>1104289.78422</v>
      </c>
      <c r="BN91" s="29">
        <f t="shared" si="147"/>
        <v>1151473.36999</v>
      </c>
      <c r="BO91" s="29">
        <f t="shared" si="147"/>
        <v>1163022.0339800001</v>
      </c>
      <c r="BP91" s="29">
        <f t="shared" si="147"/>
        <v>884248.51006</v>
      </c>
      <c r="BQ91" s="29">
        <f t="shared" si="147"/>
        <v>913744.93144000007</v>
      </c>
      <c r="BR91" s="29">
        <f t="shared" si="147"/>
        <v>1075311.4844199999</v>
      </c>
      <c r="BS91" s="29">
        <f t="shared" si="147"/>
        <v>1135903.7304499999</v>
      </c>
      <c r="BT91" s="29">
        <f t="shared" si="147"/>
        <v>985724.07704999996</v>
      </c>
      <c r="BU91" s="29">
        <f t="shared" si="147"/>
        <v>847699.47959</v>
      </c>
      <c r="BV91" s="29">
        <f t="shared" si="147"/>
        <v>1024206.1679000001</v>
      </c>
      <c r="BW91" s="29">
        <f t="shared" si="147"/>
        <v>1048793.7576300001</v>
      </c>
      <c r="BX91" s="29">
        <f t="shared" si="147"/>
        <v>1171419.4390199999</v>
      </c>
      <c r="BY91" s="29">
        <f t="shared" si="147"/>
        <v>1165254.2425899999</v>
      </c>
      <c r="BZ91" s="29">
        <f t="shared" si="147"/>
        <v>987015.21124999993</v>
      </c>
      <c r="CA91" s="29">
        <f t="shared" si="147"/>
        <v>1050604.95839</v>
      </c>
      <c r="CB91" s="29">
        <f t="shared" si="147"/>
        <v>1079497.77146</v>
      </c>
      <c r="CC91" s="29">
        <f t="shared" si="147"/>
        <v>1270302.6699600001</v>
      </c>
      <c r="CD91" s="29">
        <f t="shared" si="147"/>
        <v>1177626.58445</v>
      </c>
      <c r="CE91" s="29">
        <f t="shared" si="147"/>
        <v>1238610.4291899998</v>
      </c>
      <c r="CF91" s="29">
        <f t="shared" si="147"/>
        <v>1069331.51544</v>
      </c>
      <c r="CG91" s="29">
        <f t="shared" si="147"/>
        <v>969409.4265399999</v>
      </c>
      <c r="CH91" s="29">
        <f t="shared" si="147"/>
        <v>1183892.5927800001</v>
      </c>
      <c r="CI91" s="29">
        <f t="shared" si="147"/>
        <v>1059149.6971199999</v>
      </c>
      <c r="CJ91" s="29">
        <f t="shared" si="147"/>
        <v>1090014.54195</v>
      </c>
      <c r="CK91" s="29">
        <f t="shared" si="147"/>
        <v>1264241.1139800001</v>
      </c>
      <c r="CL91" s="29">
        <f t="shared" si="147"/>
        <v>838186.68527999998</v>
      </c>
      <c r="CM91" s="29">
        <f t="shared" si="147"/>
        <v>1494127.3811999999</v>
      </c>
      <c r="CN91" s="29">
        <f t="shared" si="147"/>
        <v>1290071.4043299998</v>
      </c>
      <c r="CO91" s="29">
        <f t="shared" si="147"/>
        <v>1165224.1955200001</v>
      </c>
      <c r="CP91" s="29">
        <f t="shared" si="147"/>
        <v>1256989.7511799999</v>
      </c>
      <c r="CQ91" s="29">
        <f t="shared" si="147"/>
        <v>1031364.5919999999</v>
      </c>
      <c r="CR91" s="29">
        <v>1014850.7101200001</v>
      </c>
      <c r="CS91" s="29">
        <f t="shared" ref="CS91:FD91" si="148">+CS95+CS111</f>
        <v>906671.99148999993</v>
      </c>
      <c r="CT91" s="29">
        <f t="shared" si="148"/>
        <v>605126.22373000009</v>
      </c>
      <c r="CU91" s="29">
        <f t="shared" si="148"/>
        <v>598257.50346000004</v>
      </c>
      <c r="CV91" s="29">
        <f t="shared" si="148"/>
        <v>478864.13942999998</v>
      </c>
      <c r="CW91" s="29">
        <f t="shared" si="148"/>
        <v>584857.47990000003</v>
      </c>
      <c r="CX91" s="29">
        <f t="shared" si="148"/>
        <v>553615.24475000007</v>
      </c>
      <c r="CY91" s="29">
        <f t="shared" si="148"/>
        <v>746311.42985000007</v>
      </c>
      <c r="CZ91" s="29">
        <f t="shared" si="148"/>
        <v>646383.19170000008</v>
      </c>
      <c r="DA91" s="29">
        <f t="shared" si="148"/>
        <v>606388.69298000005</v>
      </c>
      <c r="DB91" s="29">
        <f t="shared" si="148"/>
        <v>531532.23693999997</v>
      </c>
      <c r="DC91" s="29">
        <f t="shared" si="148"/>
        <v>495220.47918999998</v>
      </c>
      <c r="DD91" s="29">
        <f t="shared" si="148"/>
        <v>420545.40435999999</v>
      </c>
      <c r="DE91" s="29">
        <f t="shared" si="148"/>
        <v>374527.82269000006</v>
      </c>
      <c r="DF91" s="29">
        <f t="shared" si="148"/>
        <v>318730.63355999999</v>
      </c>
      <c r="DG91" s="29">
        <f t="shared" si="148"/>
        <v>272556.22302999999</v>
      </c>
      <c r="DH91" s="29">
        <f t="shared" si="148"/>
        <v>231147.92855000001</v>
      </c>
      <c r="DI91" s="29">
        <f t="shared" si="148"/>
        <v>333373.90603000007</v>
      </c>
      <c r="DJ91" s="29">
        <f t="shared" si="148"/>
        <v>343733.64701000002</v>
      </c>
      <c r="DK91" s="29">
        <f t="shared" si="148"/>
        <v>488465.16834999999</v>
      </c>
      <c r="DL91" s="29">
        <f t="shared" si="148"/>
        <v>511060.2132</v>
      </c>
      <c r="DM91" s="29">
        <f t="shared" si="148"/>
        <v>495642.69215999998</v>
      </c>
      <c r="DN91" s="29">
        <f t="shared" si="148"/>
        <v>421884.97609000001</v>
      </c>
      <c r="DO91" s="29">
        <f t="shared" si="148"/>
        <v>447351.83663999994</v>
      </c>
      <c r="DP91" s="29">
        <f t="shared" si="148"/>
        <v>532295.83084000007</v>
      </c>
      <c r="DQ91" s="29">
        <f t="shared" si="148"/>
        <v>450955.08545000007</v>
      </c>
      <c r="DR91" s="29">
        <f t="shared" si="148"/>
        <v>525468.70082999999</v>
      </c>
      <c r="DS91" s="29">
        <f t="shared" si="148"/>
        <v>526949.25125999993</v>
      </c>
      <c r="DT91" s="29">
        <f t="shared" si="148"/>
        <v>522082.90958000004</v>
      </c>
      <c r="DU91" s="29">
        <f t="shared" si="148"/>
        <v>488231.11843000003</v>
      </c>
      <c r="DV91" s="29">
        <f t="shared" si="148"/>
        <v>518023.26704000001</v>
      </c>
      <c r="DW91" s="29">
        <f t="shared" si="148"/>
        <v>483553.28119999997</v>
      </c>
      <c r="DX91" s="29">
        <f t="shared" si="148"/>
        <v>458983.70005000004</v>
      </c>
      <c r="DY91" s="29">
        <f t="shared" si="148"/>
        <v>468231.18691999995</v>
      </c>
      <c r="DZ91" s="29">
        <f t="shared" si="148"/>
        <v>466663.01278999995</v>
      </c>
      <c r="EA91" s="29">
        <f t="shared" si="148"/>
        <v>530750.79891000001</v>
      </c>
      <c r="EB91" s="29">
        <f t="shared" si="148"/>
        <v>538774.15357999993</v>
      </c>
      <c r="EC91" s="29">
        <f t="shared" si="148"/>
        <v>584301.94018999999</v>
      </c>
      <c r="ED91" s="29">
        <f t="shared" si="148"/>
        <v>577026.80619000003</v>
      </c>
      <c r="EE91" s="29">
        <f t="shared" si="148"/>
        <v>709642.77747999993</v>
      </c>
      <c r="EF91" s="29">
        <f t="shared" si="148"/>
        <v>473189.14456999995</v>
      </c>
      <c r="EG91" s="29">
        <f t="shared" si="148"/>
        <v>636249.49681000016</v>
      </c>
      <c r="EH91" s="29">
        <f t="shared" si="148"/>
        <v>581204.1878800001</v>
      </c>
      <c r="EI91" s="29">
        <f t="shared" si="148"/>
        <v>742034.58502</v>
      </c>
      <c r="EJ91" s="29">
        <f t="shared" si="148"/>
        <v>674576.56789999991</v>
      </c>
      <c r="EK91" s="29">
        <f t="shared" si="148"/>
        <v>747540.75539000006</v>
      </c>
      <c r="EL91" s="29">
        <f t="shared" si="148"/>
        <v>726925.67866000009</v>
      </c>
      <c r="EM91" s="29">
        <f t="shared" si="148"/>
        <v>739702.86914999993</v>
      </c>
      <c r="EN91" s="29">
        <f t="shared" si="148"/>
        <v>756527.86900000006</v>
      </c>
      <c r="EO91" s="29">
        <f t="shared" si="148"/>
        <v>583006.93333999999</v>
      </c>
      <c r="EP91" s="29">
        <f t="shared" si="148"/>
        <v>506983.73929000006</v>
      </c>
      <c r="EQ91" s="29">
        <f t="shared" si="148"/>
        <v>521241.66342</v>
      </c>
      <c r="ER91" s="29">
        <f t="shared" si="148"/>
        <v>540563.44907000009</v>
      </c>
      <c r="ES91" s="29">
        <f t="shared" si="148"/>
        <v>715823.04456999991</v>
      </c>
      <c r="ET91" s="29">
        <f t="shared" si="148"/>
        <v>806886.50971000001</v>
      </c>
      <c r="EU91" s="29">
        <f t="shared" si="148"/>
        <v>721520.55061999999</v>
      </c>
      <c r="EV91" s="29">
        <f t="shared" si="148"/>
        <v>567824.89833999996</v>
      </c>
      <c r="EW91" s="29">
        <f t="shared" si="148"/>
        <v>690813.98229000007</v>
      </c>
      <c r="EX91" s="29">
        <f t="shared" si="148"/>
        <v>692960.43417999998</v>
      </c>
      <c r="EY91" s="29">
        <f t="shared" si="148"/>
        <v>611851.28937999997</v>
      </c>
      <c r="EZ91" s="29">
        <f t="shared" si="148"/>
        <v>608853.75992999994</v>
      </c>
      <c r="FA91" s="29">
        <f t="shared" si="148"/>
        <v>573361.44058000005</v>
      </c>
      <c r="FB91" s="29">
        <f t="shared" si="148"/>
        <v>679459.97341000009</v>
      </c>
      <c r="FC91" s="29">
        <f t="shared" si="148"/>
        <v>594388.97907</v>
      </c>
      <c r="FD91" s="29">
        <f t="shared" si="148"/>
        <v>420490.27651</v>
      </c>
      <c r="FE91" s="29">
        <f t="shared" ref="FE91:FV91" si="149">+FE95+FE111</f>
        <v>312475.05682999996</v>
      </c>
      <c r="FF91" s="29">
        <f t="shared" si="149"/>
        <v>74811.543409999998</v>
      </c>
      <c r="FG91" s="29">
        <f t="shared" si="149"/>
        <v>222286.09828999999</v>
      </c>
      <c r="FH91" s="29">
        <f t="shared" si="149"/>
        <v>427617.18276</v>
      </c>
      <c r="FI91" s="29">
        <f t="shared" si="149"/>
        <v>403225.14814</v>
      </c>
      <c r="FJ91" s="29">
        <f t="shared" si="149"/>
        <v>438791.39431999996</v>
      </c>
      <c r="FK91" s="29">
        <f t="shared" si="149"/>
        <v>455570.87719999999</v>
      </c>
      <c r="FL91" s="29">
        <f t="shared" si="149"/>
        <v>397910.89939999999</v>
      </c>
      <c r="FM91" s="29">
        <f t="shared" si="149"/>
        <v>412638.14458000002</v>
      </c>
      <c r="FN91" s="29">
        <f t="shared" si="149"/>
        <v>524587.63798</v>
      </c>
      <c r="FO91" s="29">
        <f t="shared" si="149"/>
        <v>531231.93020000006</v>
      </c>
      <c r="FP91" s="29">
        <f t="shared" si="149"/>
        <v>565470.73804310907</v>
      </c>
      <c r="FQ91" s="29">
        <f t="shared" si="149"/>
        <v>673169.47009620292</v>
      </c>
      <c r="FR91" s="29">
        <f t="shared" si="149"/>
        <v>586833.41751766042</v>
      </c>
      <c r="FS91" s="29">
        <f t="shared" si="149"/>
        <v>681006.44597823452</v>
      </c>
      <c r="FT91" s="29">
        <f t="shared" si="149"/>
        <v>708049.29492017091</v>
      </c>
      <c r="FU91" s="29">
        <f t="shared" si="149"/>
        <v>629064.08432138164</v>
      </c>
      <c r="FV91" s="29">
        <f t="shared" si="149"/>
        <v>617704.11937862926</v>
      </c>
      <c r="FW91" s="29">
        <f t="shared" ref="FW91:FX91" si="150">+FW95+FW111</f>
        <v>607232.75318844593</v>
      </c>
      <c r="FX91" s="29">
        <f t="shared" si="150"/>
        <v>800605.44035455375</v>
      </c>
      <c r="FY91" s="29">
        <f t="shared" ref="FY91:GB91" si="151">+FY95+FY111</f>
        <v>689126.29249559226</v>
      </c>
      <c r="FZ91" s="29">
        <f t="shared" si="151"/>
        <v>188669.14816740807</v>
      </c>
      <c r="GA91" s="29">
        <f t="shared" si="151"/>
        <v>668970.56540764752</v>
      </c>
      <c r="GB91" s="29">
        <f t="shared" si="151"/>
        <v>748587.58901850181</v>
      </c>
      <c r="GC91" s="143">
        <f t="shared" si="126"/>
        <v>97500980.656917572</v>
      </c>
      <c r="GD91" s="113">
        <v>97500980.656917542</v>
      </c>
      <c r="GE91" s="198">
        <f t="shared" si="125"/>
        <v>0</v>
      </c>
      <c r="GF91" s="113"/>
      <c r="GG91" s="113"/>
      <c r="GH91" s="113"/>
    </row>
    <row r="92" spans="1:200" x14ac:dyDescent="0.2">
      <c r="B92" s="12" t="s">
        <v>122</v>
      </c>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2"/>
      <c r="DI92" s="12"/>
      <c r="DJ92" s="12"/>
      <c r="DK92" s="12"/>
      <c r="DL92" s="12"/>
      <c r="DM92" s="12"/>
      <c r="DN92" s="12"/>
      <c r="DO92" s="12"/>
      <c r="DP92" s="12"/>
      <c r="DQ92" s="12"/>
      <c r="DR92" s="12"/>
      <c r="DS92" s="12"/>
      <c r="DT92" s="12"/>
      <c r="DU92" s="12"/>
      <c r="DV92" s="12"/>
      <c r="DW92" s="12"/>
      <c r="DX92" s="12"/>
      <c r="DY92" s="12"/>
      <c r="DZ92" s="12"/>
      <c r="EA92" s="12"/>
      <c r="EB92" s="12"/>
      <c r="EC92" s="12"/>
      <c r="ED92" s="12"/>
      <c r="EE92" s="12"/>
      <c r="EF92" s="12"/>
      <c r="EG92" s="12"/>
      <c r="EH92" s="12"/>
      <c r="EI92" s="12"/>
      <c r="EJ92" s="12"/>
      <c r="EK92" s="12"/>
      <c r="EL92" s="12"/>
      <c r="EM92" s="12"/>
      <c r="EN92" s="12"/>
      <c r="EO92" s="12"/>
      <c r="EP92" s="12"/>
      <c r="EQ92" s="12"/>
      <c r="ER92" s="12"/>
      <c r="ES92" s="12"/>
      <c r="ET92" s="12"/>
      <c r="EU92" s="12"/>
      <c r="EV92" s="12"/>
      <c r="EW92" s="12"/>
      <c r="EX92" s="12"/>
      <c r="EY92" s="12"/>
      <c r="EZ92" s="12"/>
      <c r="FA92" s="12"/>
      <c r="FB92" s="12"/>
      <c r="FC92" s="12"/>
      <c r="FD92" s="12"/>
      <c r="FE92" s="12"/>
      <c r="FF92" s="12"/>
      <c r="FG92" s="12"/>
      <c r="FH92" s="12"/>
      <c r="FI92" s="12"/>
      <c r="FJ92" s="12"/>
      <c r="FK92" s="12"/>
      <c r="FL92" s="12"/>
      <c r="FM92" s="12"/>
      <c r="FN92" s="12"/>
      <c r="FO92" s="12"/>
      <c r="FP92" s="12"/>
      <c r="FQ92" s="12"/>
      <c r="FR92" s="12"/>
      <c r="FS92" s="12"/>
      <c r="FT92" s="12"/>
      <c r="FU92" s="12"/>
      <c r="FV92" s="12"/>
      <c r="FW92" s="12"/>
      <c r="FX92" s="12"/>
      <c r="FY92" s="12"/>
      <c r="FZ92" s="12"/>
      <c r="GA92" s="12"/>
      <c r="GB92" s="12"/>
      <c r="GC92" s="143">
        <f t="shared" si="126"/>
        <v>0</v>
      </c>
      <c r="GD92" s="113"/>
      <c r="GE92" s="198">
        <f t="shared" si="125"/>
        <v>0</v>
      </c>
      <c r="GF92" s="200"/>
      <c r="GG92" s="200"/>
      <c r="GH92" s="200"/>
    </row>
    <row r="93" spans="1:200" x14ac:dyDescent="0.2">
      <c r="B93" s="38" t="s">
        <v>135</v>
      </c>
      <c r="C93" s="29">
        <f t="shared" ref="C93:AH93" si="152">+C37</f>
        <v>5713.8729999999996</v>
      </c>
      <c r="D93" s="29">
        <f t="shared" si="152"/>
        <v>5656.9110000000001</v>
      </c>
      <c r="E93" s="29">
        <f t="shared" si="152"/>
        <v>5137.83</v>
      </c>
      <c r="F93" s="29">
        <f t="shared" si="152"/>
        <v>5169.2209999999995</v>
      </c>
      <c r="G93" s="29">
        <f t="shared" si="152"/>
        <v>4509.777</v>
      </c>
      <c r="H93" s="29">
        <f t="shared" si="152"/>
        <v>5632.8289999999997</v>
      </c>
      <c r="I93" s="29">
        <f t="shared" si="152"/>
        <v>6697.4969999999994</v>
      </c>
      <c r="J93" s="29">
        <f t="shared" si="152"/>
        <v>5802.8090000000002</v>
      </c>
      <c r="K93" s="29">
        <f t="shared" si="152"/>
        <v>6192.3019999999997</v>
      </c>
      <c r="L93" s="29">
        <f t="shared" si="152"/>
        <v>5835.6900000000005</v>
      </c>
      <c r="M93" s="29">
        <f t="shared" si="152"/>
        <v>5210.93</v>
      </c>
      <c r="N93" s="29">
        <f t="shared" si="152"/>
        <v>5047.4189999999999</v>
      </c>
      <c r="O93" s="29">
        <f t="shared" si="152"/>
        <v>8843.5740000000005</v>
      </c>
      <c r="P93" s="29">
        <f t="shared" si="152"/>
        <v>7251.6970000000001</v>
      </c>
      <c r="Q93" s="29">
        <f t="shared" si="152"/>
        <v>5424.3209999999999</v>
      </c>
      <c r="R93" s="29">
        <f t="shared" si="152"/>
        <v>5326.6545500000002</v>
      </c>
      <c r="S93" s="29">
        <f t="shared" si="152"/>
        <v>6597.3399799999997</v>
      </c>
      <c r="T93" s="29">
        <f t="shared" si="152"/>
        <v>6201.1013000000003</v>
      </c>
      <c r="U93" s="29">
        <f t="shared" si="152"/>
        <v>6142.6471799999999</v>
      </c>
      <c r="V93" s="29">
        <f t="shared" si="152"/>
        <v>6563.34303</v>
      </c>
      <c r="W93" s="29">
        <f t="shared" si="152"/>
        <v>5914.0042300000005</v>
      </c>
      <c r="X93" s="29">
        <f t="shared" si="152"/>
        <v>6561.1592000000001</v>
      </c>
      <c r="Y93" s="29">
        <f t="shared" si="152"/>
        <v>6429.3374299999996</v>
      </c>
      <c r="Z93" s="29">
        <f t="shared" si="152"/>
        <v>6225.1399799999999</v>
      </c>
      <c r="AA93" s="29">
        <f t="shared" si="152"/>
        <v>7449.9150799999998</v>
      </c>
      <c r="AB93" s="29">
        <f t="shared" si="152"/>
        <v>5956.9667300000001</v>
      </c>
      <c r="AC93" s="29">
        <f t="shared" si="152"/>
        <v>6785.2742900000003</v>
      </c>
      <c r="AD93" s="29">
        <f t="shared" si="152"/>
        <v>6922.6669499999998</v>
      </c>
      <c r="AE93" s="29">
        <f t="shared" si="152"/>
        <v>6900.9661800000013</v>
      </c>
      <c r="AF93" s="29">
        <f t="shared" si="152"/>
        <v>6400.7139500000003</v>
      </c>
      <c r="AG93" s="29">
        <f t="shared" si="152"/>
        <v>7012.3070699999998</v>
      </c>
      <c r="AH93" s="29">
        <f t="shared" si="152"/>
        <v>8091.5378799999999</v>
      </c>
      <c r="AI93" s="29">
        <f t="shared" ref="AI93:BN93" si="153">+AI37</f>
        <v>6959.2560400000002</v>
      </c>
      <c r="AJ93" s="29">
        <f t="shared" si="153"/>
        <v>6313.7590199999995</v>
      </c>
      <c r="AK93" s="29">
        <f t="shared" si="153"/>
        <v>5733.6812</v>
      </c>
      <c r="AL93" s="29">
        <f t="shared" si="153"/>
        <v>8943.06394</v>
      </c>
      <c r="AM93" s="29">
        <f t="shared" si="153"/>
        <v>7238.7911299999996</v>
      </c>
      <c r="AN93" s="29">
        <f t="shared" si="153"/>
        <v>6033.5612999999994</v>
      </c>
      <c r="AO93" s="29">
        <f t="shared" si="153"/>
        <v>8123.6932699999998</v>
      </c>
      <c r="AP93" s="29">
        <f t="shared" si="153"/>
        <v>9744.2100900000005</v>
      </c>
      <c r="AQ93" s="29">
        <f t="shared" si="153"/>
        <v>7816.5311000000002</v>
      </c>
      <c r="AR93" s="29">
        <f t="shared" si="153"/>
        <v>8269.6510100000014</v>
      </c>
      <c r="AS93" s="29">
        <f t="shared" si="153"/>
        <v>6776.1754700000001</v>
      </c>
      <c r="AT93" s="29">
        <f t="shared" si="153"/>
        <v>6397.9906899999996</v>
      </c>
      <c r="AU93" s="29">
        <f t="shared" si="153"/>
        <v>9172.0141799999983</v>
      </c>
      <c r="AV93" s="29">
        <f t="shared" si="153"/>
        <v>7630.7068799999997</v>
      </c>
      <c r="AW93" s="29">
        <f t="shared" si="153"/>
        <v>6930.5156399999996</v>
      </c>
      <c r="AX93" s="29">
        <f t="shared" si="153"/>
        <v>9107.9074499999988</v>
      </c>
      <c r="AY93" s="29">
        <f t="shared" si="153"/>
        <v>8832.8388799999993</v>
      </c>
      <c r="AZ93" s="29">
        <f t="shared" si="153"/>
        <v>9149.3290300000008</v>
      </c>
      <c r="BA93" s="29">
        <f t="shared" si="153"/>
        <v>9607.2550599999995</v>
      </c>
      <c r="BB93" s="29">
        <f t="shared" si="153"/>
        <v>8363.0892299999996</v>
      </c>
      <c r="BC93" s="29">
        <f t="shared" si="153"/>
        <v>10193.70183</v>
      </c>
      <c r="BD93" s="29">
        <f t="shared" si="153"/>
        <v>9201.1880700000002</v>
      </c>
      <c r="BE93" s="29">
        <f t="shared" si="153"/>
        <v>9463.8365400000002</v>
      </c>
      <c r="BF93" s="29">
        <f t="shared" si="153"/>
        <v>8619.6465900000003</v>
      </c>
      <c r="BG93" s="29">
        <f t="shared" si="153"/>
        <v>8348.0811499999982</v>
      </c>
      <c r="BH93" s="29">
        <f t="shared" si="153"/>
        <v>7803.9904200000001</v>
      </c>
      <c r="BI93" s="29">
        <f t="shared" si="153"/>
        <v>7383.5637299999999</v>
      </c>
      <c r="BJ93" s="29">
        <f t="shared" si="153"/>
        <v>8632.5547799999986</v>
      </c>
      <c r="BK93" s="29">
        <f t="shared" si="153"/>
        <v>12285.915729999999</v>
      </c>
      <c r="BL93" s="29">
        <f t="shared" si="153"/>
        <v>8608.1744500000004</v>
      </c>
      <c r="BM93" s="29">
        <f t="shared" si="153"/>
        <v>8692.5250699999997</v>
      </c>
      <c r="BN93" s="29">
        <f t="shared" si="153"/>
        <v>9238.6039700000001</v>
      </c>
      <c r="BO93" s="29">
        <f t="shared" ref="BO93:CT93" si="154">+BO37</f>
        <v>9885.4000100000012</v>
      </c>
      <c r="BP93" s="29">
        <f t="shared" si="154"/>
        <v>9337.6550499999994</v>
      </c>
      <c r="BQ93" s="29">
        <f t="shared" si="154"/>
        <v>8539.3433100000002</v>
      </c>
      <c r="BR93" s="29">
        <f t="shared" si="154"/>
        <v>10058.693750000002</v>
      </c>
      <c r="BS93" s="29">
        <f t="shared" si="154"/>
        <v>9435.3163399999994</v>
      </c>
      <c r="BT93" s="29">
        <f t="shared" si="154"/>
        <v>9017.4851500000004</v>
      </c>
      <c r="BU93" s="29">
        <f t="shared" si="154"/>
        <v>8137.4845200000009</v>
      </c>
      <c r="BV93" s="29">
        <f t="shared" si="154"/>
        <v>9084.4776800000018</v>
      </c>
      <c r="BW93" s="29">
        <f t="shared" si="154"/>
        <v>9145.2546399999992</v>
      </c>
      <c r="BX93" s="29">
        <f t="shared" si="154"/>
        <v>10298.544720000002</v>
      </c>
      <c r="BY93" s="29">
        <f t="shared" si="154"/>
        <v>10548.364750000001</v>
      </c>
      <c r="BZ93" s="29">
        <f t="shared" si="154"/>
        <v>9074.5747599999995</v>
      </c>
      <c r="CA93" s="29">
        <f t="shared" si="154"/>
        <v>9865.3455800000011</v>
      </c>
      <c r="CB93" s="29">
        <f t="shared" si="154"/>
        <v>9833.3510200000019</v>
      </c>
      <c r="CC93" s="29">
        <f t="shared" si="154"/>
        <v>11212.167809999999</v>
      </c>
      <c r="CD93" s="29">
        <f t="shared" si="154"/>
        <v>10687.610219999999</v>
      </c>
      <c r="CE93" s="29">
        <f t="shared" si="154"/>
        <v>11324.01022</v>
      </c>
      <c r="CF93" s="29">
        <f t="shared" si="154"/>
        <v>10276.932499999999</v>
      </c>
      <c r="CG93" s="29">
        <f t="shared" si="154"/>
        <v>10241.28283</v>
      </c>
      <c r="CH93" s="29">
        <f t="shared" si="154"/>
        <v>11624.615519999999</v>
      </c>
      <c r="CI93" s="29">
        <f t="shared" si="154"/>
        <v>10217.95665</v>
      </c>
      <c r="CJ93" s="29">
        <f t="shared" si="154"/>
        <v>9702.7226900000005</v>
      </c>
      <c r="CK93" s="29">
        <f t="shared" si="154"/>
        <v>12017.627799999998</v>
      </c>
      <c r="CL93" s="29">
        <f t="shared" si="154"/>
        <v>7523.8980000000001</v>
      </c>
      <c r="CM93" s="29">
        <f t="shared" si="154"/>
        <v>13923.756219999999</v>
      </c>
      <c r="CN93" s="29">
        <f t="shared" si="154"/>
        <v>12094.98641</v>
      </c>
      <c r="CO93" s="29">
        <f t="shared" si="154"/>
        <v>11384.68247</v>
      </c>
      <c r="CP93" s="29">
        <f t="shared" si="154"/>
        <v>13465.80638</v>
      </c>
      <c r="CQ93" s="29">
        <f t="shared" si="154"/>
        <v>11068.70074</v>
      </c>
      <c r="CR93" s="29">
        <f t="shared" si="154"/>
        <v>12328.65826</v>
      </c>
      <c r="CS93" s="29">
        <f t="shared" si="154"/>
        <v>13199.001700000001</v>
      </c>
      <c r="CT93" s="29">
        <f t="shared" si="154"/>
        <v>11726.391749999999</v>
      </c>
      <c r="CU93" s="29">
        <f t="shared" ref="CU93:DZ93" si="155">+CU37</f>
        <v>12496.636049999999</v>
      </c>
      <c r="CV93" s="29">
        <f t="shared" si="155"/>
        <v>9530.967389999998</v>
      </c>
      <c r="CW93" s="29">
        <f t="shared" si="155"/>
        <v>12083.8079</v>
      </c>
      <c r="CX93" s="29">
        <f t="shared" si="155"/>
        <v>8915.9078599999993</v>
      </c>
      <c r="CY93" s="29">
        <f t="shared" si="155"/>
        <v>12139.668380000001</v>
      </c>
      <c r="CZ93" s="29">
        <f t="shared" si="155"/>
        <v>10231.928329999999</v>
      </c>
      <c r="DA93" s="29">
        <f t="shared" si="155"/>
        <v>13229.030060000001</v>
      </c>
      <c r="DB93" s="29">
        <f t="shared" si="155"/>
        <v>12544.700049999999</v>
      </c>
      <c r="DC93" s="29">
        <f t="shared" si="155"/>
        <v>10313.402959999999</v>
      </c>
      <c r="DD93" s="29">
        <f t="shared" si="155"/>
        <v>9519.4707999999991</v>
      </c>
      <c r="DE93" s="29">
        <f t="shared" si="155"/>
        <v>10226.712470000002</v>
      </c>
      <c r="DF93" s="29">
        <f t="shared" si="155"/>
        <v>10132.72472</v>
      </c>
      <c r="DG93" s="29">
        <f t="shared" si="155"/>
        <v>10911.75202</v>
      </c>
      <c r="DH93" s="29">
        <f t="shared" si="155"/>
        <v>9242.6233199999988</v>
      </c>
      <c r="DI93" s="29">
        <f t="shared" si="155"/>
        <v>10110.26967</v>
      </c>
      <c r="DJ93" s="29">
        <f t="shared" si="155"/>
        <v>9181.0039699999998</v>
      </c>
      <c r="DK93" s="29">
        <f t="shared" si="155"/>
        <v>11601.113499999999</v>
      </c>
      <c r="DL93" s="29">
        <f t="shared" si="155"/>
        <v>10927.00605</v>
      </c>
      <c r="DM93" s="29">
        <f t="shared" si="155"/>
        <v>12709.243820000003</v>
      </c>
      <c r="DN93" s="29">
        <f t="shared" si="155"/>
        <v>9631.7170000000006</v>
      </c>
      <c r="DO93" s="29">
        <f t="shared" si="155"/>
        <v>9783.8891199999998</v>
      </c>
      <c r="DP93" s="29">
        <f t="shared" si="155"/>
        <v>11829.224009999998</v>
      </c>
      <c r="DQ93" s="29">
        <f t="shared" si="155"/>
        <v>9654.9642700000004</v>
      </c>
      <c r="DR93" s="29">
        <f t="shared" si="155"/>
        <v>10418.893099999999</v>
      </c>
      <c r="DS93" s="29">
        <f t="shared" si="155"/>
        <v>10397.27442</v>
      </c>
      <c r="DT93" s="29">
        <f t="shared" si="155"/>
        <v>10022.152669999999</v>
      </c>
      <c r="DU93" s="29">
        <f t="shared" si="155"/>
        <v>10089.88487</v>
      </c>
      <c r="DV93" s="29">
        <f t="shared" si="155"/>
        <v>10287.603800000001</v>
      </c>
      <c r="DW93" s="29">
        <f t="shared" si="155"/>
        <v>10045.85247</v>
      </c>
      <c r="DX93" s="29">
        <f t="shared" si="155"/>
        <v>9494.8445900000006</v>
      </c>
      <c r="DY93" s="29">
        <f t="shared" si="155"/>
        <v>10112.29585</v>
      </c>
      <c r="DZ93" s="29">
        <f t="shared" si="155"/>
        <v>9026.0358100000012</v>
      </c>
      <c r="EA93" s="29">
        <f t="shared" ref="EA93:FJ93" si="156">+EA37</f>
        <v>10122.836949999999</v>
      </c>
      <c r="EB93" s="29">
        <f t="shared" si="156"/>
        <v>9347.3852000000006</v>
      </c>
      <c r="EC93" s="29">
        <f t="shared" si="156"/>
        <v>8951.9096099999988</v>
      </c>
      <c r="ED93" s="29">
        <f t="shared" si="156"/>
        <v>8434.5412199999992</v>
      </c>
      <c r="EE93" s="29">
        <f t="shared" si="156"/>
        <v>10190.88276</v>
      </c>
      <c r="EF93" s="29">
        <f t="shared" si="156"/>
        <v>6612.1778300000005</v>
      </c>
      <c r="EG93" s="29">
        <f t="shared" si="156"/>
        <v>9760.4712799999998</v>
      </c>
      <c r="EH93" s="29">
        <f t="shared" si="156"/>
        <v>7645.9098199999989</v>
      </c>
      <c r="EI93" s="29">
        <f t="shared" si="156"/>
        <v>10228.938759999999</v>
      </c>
      <c r="EJ93" s="29">
        <f t="shared" si="156"/>
        <v>9212.4110899999996</v>
      </c>
      <c r="EK93" s="29">
        <f t="shared" si="156"/>
        <v>9564.64005</v>
      </c>
      <c r="EL93" s="29">
        <f t="shared" si="156"/>
        <v>9826.6594299999997</v>
      </c>
      <c r="EM93" s="29">
        <f t="shared" si="156"/>
        <v>9550.1410400000004</v>
      </c>
      <c r="EN93" s="29">
        <f t="shared" si="156"/>
        <v>9320.0342000000001</v>
      </c>
      <c r="EO93" s="29">
        <f t="shared" si="156"/>
        <v>8841.4026099999992</v>
      </c>
      <c r="EP93" s="29">
        <f t="shared" si="156"/>
        <v>9314.0367799999985</v>
      </c>
      <c r="EQ93" s="29">
        <f t="shared" si="156"/>
        <v>8775.2224799999985</v>
      </c>
      <c r="ER93" s="29">
        <f t="shared" si="156"/>
        <v>8494.6839400000008</v>
      </c>
      <c r="ES93" s="29">
        <f t="shared" si="156"/>
        <v>10683.14993</v>
      </c>
      <c r="ET93" s="29">
        <f t="shared" si="156"/>
        <v>11129.508610000001</v>
      </c>
      <c r="EU93" s="29">
        <f t="shared" si="156"/>
        <v>10134.207270000001</v>
      </c>
      <c r="EV93" s="29">
        <f t="shared" si="156"/>
        <v>8934.0988800000014</v>
      </c>
      <c r="EW93" s="29">
        <f t="shared" si="156"/>
        <v>10321.943729999999</v>
      </c>
      <c r="EX93" s="29">
        <f t="shared" si="156"/>
        <v>11516.193319999998</v>
      </c>
      <c r="EY93" s="29">
        <f t="shared" si="156"/>
        <v>9532.894049999999</v>
      </c>
      <c r="EZ93" s="29">
        <f t="shared" si="156"/>
        <v>10747.317930000001</v>
      </c>
      <c r="FA93" s="29">
        <f t="shared" si="156"/>
        <v>9245.7029600000005</v>
      </c>
      <c r="FB93" s="29">
        <f t="shared" si="156"/>
        <v>11417.244439999999</v>
      </c>
      <c r="FC93" s="29">
        <f t="shared" si="156"/>
        <v>10413.87645</v>
      </c>
      <c r="FD93" s="29">
        <f t="shared" si="156"/>
        <v>8223.3020199999992</v>
      </c>
      <c r="FE93" s="29">
        <f t="shared" si="156"/>
        <v>11904.109769999999</v>
      </c>
      <c r="FF93" s="29">
        <f t="shared" si="156"/>
        <v>4901.1082399999996</v>
      </c>
      <c r="FG93" s="29">
        <f t="shared" si="156"/>
        <v>7618.54763</v>
      </c>
      <c r="FH93" s="29">
        <f t="shared" si="156"/>
        <v>10263.796699999999</v>
      </c>
      <c r="FI93" s="29">
        <f t="shared" si="156"/>
        <v>9486.0681299999997</v>
      </c>
      <c r="FJ93" s="29">
        <f t="shared" si="156"/>
        <v>10608.91077</v>
      </c>
      <c r="FK93" s="29">
        <f t="shared" ref="FK93:FN93" si="157">+FK37</f>
        <v>10954.99862</v>
      </c>
      <c r="FL93" s="29">
        <f t="shared" si="157"/>
        <v>10350.58741</v>
      </c>
      <c r="FM93" s="29">
        <f t="shared" si="157"/>
        <v>10017.049490000001</v>
      </c>
      <c r="FN93" s="29">
        <f t="shared" si="157"/>
        <v>10891.34332</v>
      </c>
      <c r="FO93" s="29">
        <f t="shared" ref="FO93:FT93" si="158">+FO37</f>
        <v>9225.6190800000004</v>
      </c>
      <c r="FP93" s="29">
        <f t="shared" si="158"/>
        <v>9066.9819399999997</v>
      </c>
      <c r="FQ93" s="29">
        <f t="shared" si="158"/>
        <v>10146.932799999999</v>
      </c>
      <c r="FR93" s="29">
        <f t="shared" si="158"/>
        <v>8985.6518999999989</v>
      </c>
      <c r="FS93" s="29">
        <f t="shared" si="158"/>
        <v>9711.5360700000001</v>
      </c>
      <c r="FT93" s="29">
        <f t="shared" si="158"/>
        <v>9083.6273499999988</v>
      </c>
      <c r="FU93" s="29">
        <f t="shared" ref="FU93:FV93" si="159">+FU37</f>
        <v>7681.2179299999998</v>
      </c>
      <c r="FV93" s="29">
        <f t="shared" si="159"/>
        <v>9144.1657300000006</v>
      </c>
      <c r="FW93" s="29">
        <f t="shared" ref="FW93:FX93" si="160">+FW37</f>
        <v>8014.1511999999993</v>
      </c>
      <c r="FX93" s="29">
        <f t="shared" si="160"/>
        <v>9340.2065999999995</v>
      </c>
      <c r="FY93" s="29">
        <f t="shared" ref="FY93:GB93" si="161">+FY37</f>
        <v>8179.0776999999998</v>
      </c>
      <c r="FZ93" s="29">
        <f t="shared" si="161"/>
        <v>2702.5690299999997</v>
      </c>
      <c r="GA93" s="29">
        <f t="shared" si="161"/>
        <v>7891.0637200000001</v>
      </c>
      <c r="GB93" s="29">
        <f t="shared" si="161"/>
        <v>7519.7271000000001</v>
      </c>
      <c r="GC93" s="143">
        <f t="shared" si="126"/>
        <v>1317731.7681499992</v>
      </c>
      <c r="GD93" s="113">
        <v>1317731.7681500001</v>
      </c>
      <c r="GE93" s="198">
        <f t="shared" si="125"/>
        <v>0</v>
      </c>
      <c r="GF93" s="200"/>
      <c r="GG93" s="200"/>
      <c r="GH93" s="200"/>
      <c r="GI93" s="106"/>
      <c r="GJ93" s="106"/>
      <c r="GK93" s="106"/>
      <c r="GL93" s="106"/>
      <c r="GM93" s="106"/>
      <c r="GN93" s="106"/>
      <c r="GO93" s="106"/>
      <c r="GP93" s="106"/>
      <c r="GQ93" s="106"/>
    </row>
    <row r="94" spans="1:200" x14ac:dyDescent="0.2">
      <c r="B94" s="37" t="s">
        <v>69</v>
      </c>
      <c r="C94" s="24">
        <f t="shared" ref="C94" si="162">+C95/C93</f>
        <v>39.109372698693164</v>
      </c>
      <c r="D94" s="24">
        <f t="shared" ref="D94" si="163">+D95/D93</f>
        <v>46.630391241792559</v>
      </c>
      <c r="E94" s="24">
        <f t="shared" ref="E94" si="164">+E95/E93</f>
        <v>48.669200798780814</v>
      </c>
      <c r="F94" s="24">
        <f t="shared" ref="F94" si="165">+F95/F93</f>
        <v>53.308112493159037</v>
      </c>
      <c r="G94" s="24">
        <f t="shared" ref="G94" si="166">+G95/G93</f>
        <v>54.572038612995712</v>
      </c>
      <c r="H94" s="24">
        <f t="shared" ref="H94" si="167">+H95/H93</f>
        <v>57.03713541987517</v>
      </c>
      <c r="I94" s="24">
        <f t="shared" ref="I94" si="168">+I95/I93</f>
        <v>64.159133839104371</v>
      </c>
      <c r="J94" s="24">
        <f t="shared" ref="J94" si="169">+J95/J93</f>
        <v>62.735864545946619</v>
      </c>
      <c r="K94" s="24">
        <f t="shared" ref="K94" si="170">+K95/K93</f>
        <v>65.11552522309151</v>
      </c>
      <c r="L94" s="24">
        <f t="shared" ref="L94" si="171">+L95/L93</f>
        <v>71.034077310480839</v>
      </c>
      <c r="M94" s="24">
        <f t="shared" ref="M94" si="172">+M95/M93</f>
        <v>81.384815729629821</v>
      </c>
      <c r="N94" s="24">
        <f t="shared" ref="N94" si="173">+N95/N93</f>
        <v>78.467688420557124</v>
      </c>
      <c r="O94" s="24">
        <f t="shared" ref="O94" si="174">+O95/O93</f>
        <v>77.26219120007363</v>
      </c>
      <c r="P94" s="24">
        <f t="shared" ref="P94" si="175">+P95/P93</f>
        <v>80.882736473959127</v>
      </c>
      <c r="Q94" s="24">
        <f t="shared" ref="Q94" si="176">+Q95/Q93</f>
        <v>89.656619246906672</v>
      </c>
      <c r="R94" s="24">
        <f t="shared" ref="R94" si="177">+R95/R93</f>
        <v>97.336185315415278</v>
      </c>
      <c r="S94" s="24">
        <f t="shared" ref="S94" si="178">+S95/S93</f>
        <v>108.74992210875874</v>
      </c>
      <c r="T94" s="24">
        <f t="shared" ref="T94" si="179">+T95/T93</f>
        <v>118.80247365415559</v>
      </c>
      <c r="U94" s="24">
        <f t="shared" ref="U94" si="180">+U95/U93</f>
        <v>114.92283889565672</v>
      </c>
      <c r="V94" s="24">
        <f t="shared" ref="V94" si="181">+V95/V93</f>
        <v>99.967703356501247</v>
      </c>
      <c r="W94" s="24">
        <f t="shared" ref="W94" si="182">+W95/W93</f>
        <v>88.99651504138339</v>
      </c>
      <c r="X94" s="24">
        <f t="shared" ref="X94" si="183">+X95/X93</f>
        <v>62.812038712610416</v>
      </c>
      <c r="Y94" s="24">
        <f t="shared" ref="Y94" si="184">+Y95/Y93</f>
        <v>42.341858173401235</v>
      </c>
      <c r="Z94" s="24">
        <f t="shared" ref="Z94" si="185">+Z95/Z93</f>
        <v>25.568172997131548</v>
      </c>
      <c r="AA94" s="24">
        <f t="shared" ref="AA94" si="186">+AA95/AA93</f>
        <v>27.6544381268303</v>
      </c>
      <c r="AB94" s="24">
        <f t="shared" ref="AB94" si="187">+AB95/AB93</f>
        <v>26.354003410725781</v>
      </c>
      <c r="AC94" s="24">
        <f t="shared" ref="AC94" si="188">+AC95/AC93</f>
        <v>36.302483254512616</v>
      </c>
      <c r="AD94" s="24">
        <f t="shared" ref="AD94" si="189">+AD95/AD93</f>
        <v>40.316769338441169</v>
      </c>
      <c r="AE94" s="24">
        <f t="shared" ref="AE94" si="190">+AE95/AE93</f>
        <v>50.433432321211569</v>
      </c>
      <c r="AF94" s="24">
        <f t="shared" ref="AF94" si="191">+AF95/AF93</f>
        <v>63.937380626109686</v>
      </c>
      <c r="AG94" s="24">
        <f t="shared" ref="AG94" si="192">+AG95/AG93</f>
        <v>55.975294555947052</v>
      </c>
      <c r="AH94" s="24">
        <f t="shared" ref="AH94" si="193">+AH95/AH93</f>
        <v>64.746491938810522</v>
      </c>
      <c r="AI94" s="24">
        <f t="shared" ref="AI94" si="194">+AI95/AI93</f>
        <v>64.210486601093635</v>
      </c>
      <c r="AJ94" s="24">
        <f t="shared" ref="AJ94" si="195">+AJ95/AJ93</f>
        <v>69.710743676751861</v>
      </c>
      <c r="AK94" s="24">
        <f t="shared" ref="AK94" si="196">+AK95/AK93</f>
        <v>71.130843777990307</v>
      </c>
      <c r="AL94" s="24">
        <f t="shared" ref="AL94" si="197">+AL95/AL93</f>
        <v>67.400970011403047</v>
      </c>
      <c r="AM94" s="24">
        <f t="shared" ref="AM94" si="198">+AM95/AM93</f>
        <v>72.804744599669093</v>
      </c>
      <c r="AN94" s="24">
        <f t="shared" ref="AN94" si="199">+AN95/AN93</f>
        <v>70.077406385180851</v>
      </c>
      <c r="AO94" s="24">
        <f t="shared" ref="AO94" si="200">+AO95/AO93</f>
        <v>73.340609234991476</v>
      </c>
      <c r="AP94" s="24">
        <f t="shared" ref="AP94" si="201">+AP95/AP93</f>
        <v>75.295426794312888</v>
      </c>
      <c r="AQ94" s="24">
        <f t="shared" ref="AQ94" si="202">+AQ95/AQ93</f>
        <v>65.159579738638797</v>
      </c>
      <c r="AR94" s="24">
        <f t="shared" ref="AR94" si="203">+AR95/AR93</f>
        <v>66.941999537898269</v>
      </c>
      <c r="AS94" s="24">
        <f t="shared" ref="AS94" si="204">+AS95/AS93</f>
        <v>69.352554648352395</v>
      </c>
      <c r="AT94" s="24">
        <f t="shared" ref="AT94" si="205">+AT95/AT93</f>
        <v>69.500899292493344</v>
      </c>
      <c r="AU94" s="24">
        <f t="shared" ref="AU94" si="206">+AU95/AU93</f>
        <v>67.082331716368998</v>
      </c>
      <c r="AV94" s="24">
        <f t="shared" ref="AV94" si="207">+AV95/AV93</f>
        <v>75.095545441787436</v>
      </c>
      <c r="AW94" s="24">
        <f t="shared" ref="AW94" si="208">+AW95/AW93</f>
        <v>77.647095909302351</v>
      </c>
      <c r="AX94" s="24">
        <f t="shared" ref="AX94" si="209">+AX95/AX93</f>
        <v>81.762782928805464</v>
      </c>
      <c r="AY94" s="24">
        <f t="shared" ref="AY94" si="210">+AY95/AY93</f>
        <v>82.475767185057052</v>
      </c>
      <c r="AZ94" s="24">
        <f t="shared" ref="AZ94" si="211">+AZ95/AZ93</f>
        <v>83.530452482809011</v>
      </c>
      <c r="BA94" s="24">
        <f t="shared" ref="BA94" si="212">+BA95/BA93</f>
        <v>99.54513191929351</v>
      </c>
      <c r="BB94" s="24">
        <f t="shared" ref="BB94" si="213">+BB95/BB93</f>
        <v>110.07751318109517</v>
      </c>
      <c r="BC94" s="24">
        <f t="shared" ref="BC94" si="214">+BC95/BC93</f>
        <v>102.63108998058657</v>
      </c>
      <c r="BD94" s="24">
        <f t="shared" ref="BD94" si="215">+BD95/BD93</f>
        <v>97.214957908147611</v>
      </c>
      <c r="BE94" s="24">
        <f t="shared" ref="BE94" si="216">+BE95/BE93</f>
        <v>97.741102353190044</v>
      </c>
      <c r="BF94" s="24">
        <f t="shared" ref="BF94" si="217">+BF95/BF93</f>
        <v>88.501875424338024</v>
      </c>
      <c r="BG94" s="24">
        <f t="shared" ref="BG94" si="218">+BG95/BG93</f>
        <v>94.226177261106301</v>
      </c>
      <c r="BH94" s="24">
        <f t="shared" ref="BH94" si="219">+BH95/BH93</f>
        <v>101.42405218124294</v>
      </c>
      <c r="BI94" s="24">
        <f t="shared" ref="BI94" si="220">+BI95/BI93</f>
        <v>111.86930884931903</v>
      </c>
      <c r="BJ94" s="24">
        <f t="shared" ref="BJ94" si="221">+BJ95/BJ93</f>
        <v>105.3323038594144</v>
      </c>
      <c r="BK94" s="24">
        <f t="shared" ref="BK94" si="222">+BK95/BK93</f>
        <v>99.736231821769138</v>
      </c>
      <c r="BL94" s="24">
        <f t="shared" ref="BL94" si="223">+BL95/BL93</f>
        <v>104.14403481100454</v>
      </c>
      <c r="BM94" s="24">
        <f t="shared" ref="BM94" si="224">+BM95/BM93</f>
        <v>112.45414555473926</v>
      </c>
      <c r="BN94" s="24">
        <f t="shared" ref="BN94" si="225">+BN95/BN93</f>
        <v>111.91268345816971</v>
      </c>
      <c r="BO94" s="24">
        <f t="shared" ref="BO94" si="226">+BO95/BO93</f>
        <v>101.4741513651707</v>
      </c>
      <c r="BP94" s="24">
        <f t="shared" ref="BP94" si="227">+BP95/BP93</f>
        <v>86.502867221465849</v>
      </c>
      <c r="BQ94" s="24">
        <f t="shared" ref="BQ94" si="228">+BQ95/BQ93</f>
        <v>90.422891164917928</v>
      </c>
      <c r="BR94" s="24">
        <f t="shared" ref="BR94" si="229">+BR95/BR93</f>
        <v>95.747804885698969</v>
      </c>
      <c r="BS94" s="24">
        <f t="shared" ref="BS94" si="230">+BS95/BS93</f>
        <v>99.748674159450601</v>
      </c>
      <c r="BT94" s="24">
        <f t="shared" ref="BT94" si="231">+BT95/BT93</f>
        <v>94.694886735688158</v>
      </c>
      <c r="BU94" s="24">
        <f t="shared" ref="BU94" si="232">+BU95/BU93</f>
        <v>91.488975571040456</v>
      </c>
      <c r="BV94" s="24">
        <f t="shared" ref="BV94" si="233">+BV95/BV93</f>
        <v>93.017010264700204</v>
      </c>
      <c r="BW94" s="24">
        <f t="shared" ref="BW94" si="234">+BW95/BW93</f>
        <v>100.45594960820031</v>
      </c>
      <c r="BX94" s="24">
        <f t="shared" ref="BX94" si="235">+BX95/BX93</f>
        <v>100.41082409165864</v>
      </c>
      <c r="BY94" s="24">
        <f t="shared" ref="BY94" si="236">+BY95/BY93</f>
        <v>97.845408371946945</v>
      </c>
      <c r="BZ94" s="24">
        <f t="shared" ref="BZ94" si="237">+BZ95/BZ93</f>
        <v>95.900785889828299</v>
      </c>
      <c r="CA94" s="24">
        <f t="shared" ref="CA94" si="238">+CA95/CA93</f>
        <v>96.660541484041957</v>
      </c>
      <c r="CB94" s="24">
        <f t="shared" ref="CB94" si="239">+CB95/CB93</f>
        <v>94.863690526528146</v>
      </c>
      <c r="CC94" s="24">
        <f t="shared" ref="CC94" si="240">+CC95/CC93</f>
        <v>101.52919748977608</v>
      </c>
      <c r="CD94" s="24">
        <f t="shared" ref="CD94" si="241">+CD95/CD93</f>
        <v>97.975267921962086</v>
      </c>
      <c r="CE94" s="24">
        <f t="shared" ref="CE94" si="242">+CE95/CE93</f>
        <v>97.577309299708475</v>
      </c>
      <c r="CF94" s="24">
        <f t="shared" ref="CF94" si="243">+CF95/CF93</f>
        <v>92.187486260126747</v>
      </c>
      <c r="CG94" s="24">
        <f t="shared" ref="CG94" si="244">+CG95/CG93</f>
        <v>84.630741688050804</v>
      </c>
      <c r="CH94" s="24">
        <f t="shared" ref="CH94" si="245">+CH95/CH93</f>
        <v>90.734666054572457</v>
      </c>
      <c r="CI94" s="24">
        <f t="shared" ref="CI94" si="246">+CI95/CI93</f>
        <v>91.720698917821295</v>
      </c>
      <c r="CJ94" s="24">
        <f t="shared" ref="CJ94" si="247">+CJ95/CJ93</f>
        <v>98.364968994079334</v>
      </c>
      <c r="CK94" s="24">
        <f t="shared" ref="CK94" si="248">+CK95/CK93</f>
        <v>96.558116429600204</v>
      </c>
      <c r="CL94" s="24">
        <f t="shared" ref="CL94" si="249">+CL95/CL93</f>
        <v>98.23652790614652</v>
      </c>
      <c r="CM94" s="24">
        <f t="shared" ref="CM94" si="250">+CM95/CM93</f>
        <v>95.965828511180305</v>
      </c>
      <c r="CN94" s="24">
        <f t="shared" ref="CN94" si="251">+CN95/CN93</f>
        <v>99.232991213422949</v>
      </c>
      <c r="CO94" s="24">
        <f t="shared" ref="CO94" si="252">+CO95/CO93</f>
        <v>91.23308056917638</v>
      </c>
      <c r="CP94" s="24">
        <f t="shared" ref="CP94" si="253">+CP95/CP93</f>
        <v>86.266268703025858</v>
      </c>
      <c r="CQ94" s="24">
        <f t="shared" ref="CQ94" si="254">+CQ95/CQ93</f>
        <v>83.502217764358846</v>
      </c>
      <c r="CR94" s="24">
        <f t="shared" ref="CR94" si="255">+CR95/CR93</f>
        <v>73.248159371074991</v>
      </c>
      <c r="CS94" s="24">
        <f t="shared" ref="CS94" si="256">+CS95/CS93</f>
        <v>61.469459341004544</v>
      </c>
      <c r="CT94" s="24">
        <f t="shared" ref="CT94" si="257">+CT95/CT93</f>
        <v>45.054630721338476</v>
      </c>
      <c r="CU94" s="24">
        <f t="shared" ref="CU94" si="258">+CU95/CU93</f>
        <v>41.530760248074927</v>
      </c>
      <c r="CV94" s="24">
        <f t="shared" ref="CV94" si="259">+CV95/CV93</f>
        <v>41.573142891636742</v>
      </c>
      <c r="CW94" s="24">
        <f t="shared" ref="CW94" si="260">+CW95/CW93</f>
        <v>42.919601327823166</v>
      </c>
      <c r="CX94" s="24">
        <f t="shared" ref="CX94" si="261">+CX95/CX93</f>
        <v>55.31827102910416</v>
      </c>
      <c r="CY94" s="24">
        <f t="shared" ref="CY94" si="262">+CY95/CY93</f>
        <v>56.670405153192497</v>
      </c>
      <c r="CZ94" s="24">
        <f t="shared" ref="CZ94" si="263">+CZ95/CZ93</f>
        <v>53.603608819453108</v>
      </c>
      <c r="DA94" s="24">
        <f t="shared" ref="DA94" si="264">+DA95/DA93</f>
        <v>41.446281639940572</v>
      </c>
      <c r="DB94" s="24">
        <f t="shared" ref="DB94" si="265">+DB95/DB93</f>
        <v>36.706478059632843</v>
      </c>
      <c r="DC94" s="24">
        <f t="shared" ref="DC94" si="266">+DC95/DC93</f>
        <v>40.118130605846126</v>
      </c>
      <c r="DD94" s="24">
        <f t="shared" ref="DD94" si="267">+DD95/DD93</f>
        <v>37.853730873359055</v>
      </c>
      <c r="DE94" s="24">
        <f t="shared" ref="DE94" si="268">+DE95/DE93</f>
        <v>31.141720984554087</v>
      </c>
      <c r="DF94" s="24">
        <f t="shared" ref="DF94" si="269">+DF95/DF93</f>
        <v>27.068990372216486</v>
      </c>
      <c r="DG94" s="24">
        <f t="shared" ref="DG94" si="270">+DG95/DG93</f>
        <v>21.744035326785223</v>
      </c>
      <c r="DH94" s="24">
        <f t="shared" ref="DH94" si="271">+DH95/DH93</f>
        <v>22.477898409041735</v>
      </c>
      <c r="DI94" s="24">
        <f t="shared" ref="DI94" si="272">+DI95/DI93</f>
        <v>28.444994612097233</v>
      </c>
      <c r="DJ94" s="24">
        <f t="shared" ref="DJ94" si="273">+DJ95/DJ93</f>
        <v>34.297850377685876</v>
      </c>
      <c r="DK94" s="24">
        <f t="shared" ref="DK94" si="274">+DK95/DK93</f>
        <v>37.594736419913481</v>
      </c>
      <c r="DL94" s="24">
        <f t="shared" ref="DL94" si="275">+DL95/DL93</f>
        <v>39.922784330296956</v>
      </c>
      <c r="DM94" s="24">
        <f t="shared" ref="DM94" si="276">+DM95/DM93</f>
        <v>35.327930960254399</v>
      </c>
      <c r="DN94" s="24">
        <f t="shared" ref="DN94" si="277">+DN95/DN93</f>
        <v>37.315266266647988</v>
      </c>
      <c r="DO94" s="24">
        <f t="shared" ref="DO94" si="278">+DO95/DO93</f>
        <v>39.23373463578254</v>
      </c>
      <c r="DP94" s="24">
        <f t="shared" ref="DP94" si="279">+DP95/DP93</f>
        <v>41.012666469911593</v>
      </c>
      <c r="DQ94" s="24">
        <f t="shared" ref="DQ94" si="280">+DQ95/DQ93</f>
        <v>39.299703971871878</v>
      </c>
      <c r="DR94" s="24">
        <f t="shared" ref="DR94" si="281">+DR95/DR93</f>
        <v>44.574000393573485</v>
      </c>
      <c r="DS94" s="24">
        <f t="shared" ref="DS94" si="282">+DS95/DS93</f>
        <v>44.934492061814794</v>
      </c>
      <c r="DT94" s="24">
        <f t="shared" ref="DT94" si="283">+DT95/DT93</f>
        <v>44.572222106251353</v>
      </c>
      <c r="DU94" s="24">
        <f t="shared" ref="DU94:DV94" si="284">+DU95/DU93</f>
        <v>42.890258098653611</v>
      </c>
      <c r="DV94" s="24">
        <f t="shared" si="284"/>
        <v>44.798489867971007</v>
      </c>
      <c r="DW94" s="24">
        <f t="shared" ref="DW94" si="285">+DW95/DW93</f>
        <v>41.5404834897003</v>
      </c>
      <c r="DX94" s="24">
        <f t="shared" ref="DX94:DY94" si="286">+DX95/DX93</f>
        <v>40.480066743251456</v>
      </c>
      <c r="DY94" s="24">
        <f t="shared" si="286"/>
        <v>40.951225000997169</v>
      </c>
      <c r="DZ94" s="24">
        <f t="shared" ref="DZ94" si="287">+DZ95/DZ93</f>
        <v>43.217139018862355</v>
      </c>
      <c r="EA94" s="24">
        <f t="shared" ref="EA94:EB94" si="288">+EA95/EA93</f>
        <v>45.355440103181756</v>
      </c>
      <c r="EB94" s="24">
        <f t="shared" si="288"/>
        <v>49.41953520862711</v>
      </c>
      <c r="EC94" s="24">
        <f t="shared" ref="EC94" si="289">+EC95/EC93</f>
        <v>54.713863997561077</v>
      </c>
      <c r="ED94" s="24">
        <f t="shared" ref="ED94:EE94" si="290">+ED95/ED93</f>
        <v>57.236241792887945</v>
      </c>
      <c r="EE94" s="24">
        <f t="shared" si="290"/>
        <v>60.539379148936447</v>
      </c>
      <c r="EF94" s="24">
        <f t="shared" ref="EF94" si="291">+EF95/EF93</f>
        <v>58.082136561351362</v>
      </c>
      <c r="EG94" s="24">
        <f t="shared" ref="EG94:EH94" si="292">+EG95/EG93</f>
        <v>57.333710409729328</v>
      </c>
      <c r="EH94" s="24">
        <f t="shared" si="292"/>
        <v>61.249187393633179</v>
      </c>
      <c r="EI94" s="24">
        <f t="shared" ref="EI94" si="293">+EI95/EI93</f>
        <v>64.090030847931288</v>
      </c>
      <c r="EJ94" s="24">
        <f t="shared" ref="EJ94:EK94" si="294">+EJ95/EJ93</f>
        <v>62.672495993662828</v>
      </c>
      <c r="EK94" s="24">
        <f t="shared" si="294"/>
        <v>67.805987556217559</v>
      </c>
      <c r="EL94" s="24">
        <f t="shared" ref="EL94" si="295">+EL95/EL93</f>
        <v>61.919260336063168</v>
      </c>
      <c r="EM94" s="24">
        <f t="shared" ref="EM94:EN94" si="296">+EM95/EM93</f>
        <v>66.867495349576529</v>
      </c>
      <c r="EN94" s="24">
        <f t="shared" si="296"/>
        <v>69.101172420590487</v>
      </c>
      <c r="EO94" s="24">
        <f t="shared" ref="EO94" si="297">+EO95/EO93</f>
        <v>55.40189032292016</v>
      </c>
      <c r="EP94" s="24">
        <f t="shared" ref="EP94:EQ94" si="298">+EP95/EP93</f>
        <v>46.895724927553928</v>
      </c>
      <c r="EQ94" s="24">
        <f t="shared" si="298"/>
        <v>48.904081522500618</v>
      </c>
      <c r="ER94" s="24">
        <f t="shared" ref="ER94" si="299">+ER95/ER93</f>
        <v>54.053859848492493</v>
      </c>
      <c r="ES94" s="24">
        <f t="shared" ref="ES94:ET94" si="300">+ES95/ES93</f>
        <v>58.536480854200647</v>
      </c>
      <c r="ET94" s="24">
        <f t="shared" si="300"/>
        <v>64.984036558465803</v>
      </c>
      <c r="EU94" s="24">
        <f t="shared" ref="EU94" si="301">+EU95/EU93</f>
        <v>60.840146566293782</v>
      </c>
      <c r="EV94" s="24">
        <f t="shared" ref="EV94:EW94" si="302">+EV95/EV93</f>
        <v>55.342433436331063</v>
      </c>
      <c r="EW94" s="24">
        <f t="shared" si="302"/>
        <v>57.508680427576806</v>
      </c>
      <c r="EX94" s="24">
        <f t="shared" ref="EX94" si="303">+EX95/EX93</f>
        <v>54.153356810790328</v>
      </c>
      <c r="EY94" s="24">
        <f t="shared" ref="EY94:EZ94" si="304">+EY95/EY93</f>
        <v>54.214713295801296</v>
      </c>
      <c r="EZ94" s="24">
        <f t="shared" si="304"/>
        <v>50.379012355131842</v>
      </c>
      <c r="FA94" s="24">
        <f t="shared" ref="FA94" si="305">+FA95/FA93</f>
        <v>52.633476377657715</v>
      </c>
      <c r="FB94" s="24">
        <f t="shared" ref="FB94:FC94" si="306">+FB95/FB93</f>
        <v>54.199049175301724</v>
      </c>
      <c r="FC94" s="24">
        <f t="shared" si="306"/>
        <v>50.989901905356298</v>
      </c>
      <c r="FD94" s="24">
        <f t="shared" ref="FD94" si="307">+FD95/FD93</f>
        <v>44.599247827456061</v>
      </c>
      <c r="FE94" s="24">
        <f t="shared" ref="FE94:FF94" si="308">+FE95/FE93</f>
        <v>23.169995588842756</v>
      </c>
      <c r="FF94" s="24">
        <f t="shared" si="308"/>
        <v>14.03742579453826</v>
      </c>
      <c r="FG94" s="24">
        <f t="shared" ref="FG94" si="309">+FG95/FG93</f>
        <v>25.369010839930919</v>
      </c>
      <c r="FH94" s="24">
        <f t="shared" ref="FH94:FI94" si="310">+FH95/FH93</f>
        <v>34.543031674623876</v>
      </c>
      <c r="FI94" s="24">
        <f t="shared" si="310"/>
        <v>36.476604245093064</v>
      </c>
      <c r="FJ94" s="24">
        <f t="shared" ref="FJ94" si="311">+FJ95/FJ93</f>
        <v>38.167514538346893</v>
      </c>
      <c r="FK94" s="24">
        <f t="shared" ref="FK94:FL94" si="312">+FK95/FK93</f>
        <v>36.017000667591134</v>
      </c>
      <c r="FL94" s="24">
        <f t="shared" si="312"/>
        <v>36.013775625899477</v>
      </c>
      <c r="FM94" s="24">
        <f t="shared" ref="FM94" si="313">+FM95/FM93</f>
        <v>37.079926405554772</v>
      </c>
      <c r="FN94" s="24">
        <f t="shared" ref="FN94:FO94" si="314">+FN95/FN93</f>
        <v>43.289685607853926</v>
      </c>
      <c r="FO94" s="24">
        <f t="shared" si="314"/>
        <v>48.603272374649137</v>
      </c>
      <c r="FP94" s="24">
        <f t="shared" ref="FP94:FQ94" si="315">+FP95/FP93</f>
        <v>55.617982911850504</v>
      </c>
      <c r="FQ94" s="24">
        <f t="shared" si="315"/>
        <v>58.727730350923316</v>
      </c>
      <c r="FR94" s="24">
        <f t="shared" ref="FR94:FW94" si="316">+FR95/FR93</f>
        <v>57.241661849570306</v>
      </c>
      <c r="FS94" s="24">
        <f t="shared" si="316"/>
        <v>61.52149625837221</v>
      </c>
      <c r="FT94" s="24">
        <f t="shared" si="316"/>
        <v>67.29539588175551</v>
      </c>
      <c r="FU94" s="24">
        <f t="shared" si="316"/>
        <v>66.840455995988165</v>
      </c>
      <c r="FV94" s="24">
        <f t="shared" si="316"/>
        <v>61.145964536219914</v>
      </c>
      <c r="FW94" s="24">
        <f t="shared" si="316"/>
        <v>64.743563799455956</v>
      </c>
      <c r="FX94" s="24">
        <f t="shared" ref="FX94:GB94" si="317">+FX95/FX93</f>
        <v>75.204297372714265</v>
      </c>
      <c r="FY94" s="24">
        <f t="shared" si="317"/>
        <v>68.497261474100014</v>
      </c>
      <c r="FZ94" s="24">
        <f t="shared" si="317"/>
        <v>60.289413824571881</v>
      </c>
      <c r="GA94" s="24">
        <f t="shared" si="317"/>
        <v>77.629522233885467</v>
      </c>
      <c r="GB94" s="24">
        <f t="shared" si="317"/>
        <v>84.66512679761594</v>
      </c>
      <c r="GC94" s="143">
        <f>+GC95/GC93</f>
        <v>64.811997832845393</v>
      </c>
      <c r="GD94" s="113">
        <v>64.81199783284535</v>
      </c>
      <c r="GE94" s="198">
        <f t="shared" si="125"/>
        <v>0</v>
      </c>
      <c r="GF94" s="200"/>
      <c r="GG94" s="200"/>
      <c r="GH94" s="200"/>
      <c r="GI94" s="106"/>
      <c r="GJ94" s="106"/>
      <c r="GK94" s="106"/>
      <c r="GL94" s="106"/>
      <c r="GM94" s="106"/>
      <c r="GN94" s="106"/>
      <c r="GO94" s="106"/>
      <c r="GP94" s="106"/>
      <c r="GQ94" s="106"/>
      <c r="GR94" s="106"/>
    </row>
    <row r="95" spans="1:200" x14ac:dyDescent="0.2">
      <c r="B95" s="38" t="s">
        <v>70</v>
      </c>
      <c r="C95" s="29">
        <v>223465.98871000001</v>
      </c>
      <c r="D95" s="29">
        <v>263783.97314999998</v>
      </c>
      <c r="E95" s="29">
        <v>250054.07994000003</v>
      </c>
      <c r="F95" s="29">
        <v>275561.41457000002</v>
      </c>
      <c r="G95" s="29">
        <v>246107.72457999998</v>
      </c>
      <c r="H95" s="29">
        <v>321280.43047000002</v>
      </c>
      <c r="I95" s="29">
        <v>429705.60641000001</v>
      </c>
      <c r="J95" s="29">
        <v>364044.23940999998</v>
      </c>
      <c r="K95" s="29">
        <v>403214.99706999998</v>
      </c>
      <c r="L95" s="29">
        <v>414532.85462</v>
      </c>
      <c r="M95" s="29">
        <v>424090.57782999997</v>
      </c>
      <c r="N95" s="29">
        <v>396059.30142000003</v>
      </c>
      <c r="O95" s="29">
        <v>683273.90527999995</v>
      </c>
      <c r="P95" s="29">
        <v>586537.09744000004</v>
      </c>
      <c r="Q95" s="29">
        <v>486326.28257000004</v>
      </c>
      <c r="R95" s="29">
        <v>518476.23439</v>
      </c>
      <c r="S95" s="29">
        <v>717460.20894999988</v>
      </c>
      <c r="T95" s="29">
        <v>736706.17382000003</v>
      </c>
      <c r="U95" s="29">
        <v>705930.45226000005</v>
      </c>
      <c r="V95" s="29">
        <v>656122.32905000006</v>
      </c>
      <c r="W95" s="29">
        <v>526325.76641000004</v>
      </c>
      <c r="X95" s="29">
        <v>412119.78567000001</v>
      </c>
      <c r="Y95" s="29">
        <v>272230.09360999998</v>
      </c>
      <c r="Z95" s="29">
        <v>159165.45594000001</v>
      </c>
      <c r="AA95" s="29">
        <v>206023.21562999999</v>
      </c>
      <c r="AB95" s="29">
        <v>156989.92152</v>
      </c>
      <c r="AC95" s="29">
        <v>246322.30629000001</v>
      </c>
      <c r="AD95" s="29">
        <v>279099.56663000002</v>
      </c>
      <c r="AE95" s="29">
        <v>348039.41078999999</v>
      </c>
      <c r="AF95" s="29">
        <v>409244.88410000002</v>
      </c>
      <c r="AG95" s="29">
        <v>392515.95376</v>
      </c>
      <c r="AH95" s="29">
        <v>523898.69212000002</v>
      </c>
      <c r="AI95" s="29">
        <v>446857.21671000001</v>
      </c>
      <c r="AJ95" s="29">
        <v>440136.83668000001</v>
      </c>
      <c r="AK95" s="29">
        <v>407841.58171</v>
      </c>
      <c r="AL95" s="29">
        <v>602771.18443000002</v>
      </c>
      <c r="AM95" s="29">
        <v>527018.33943000005</v>
      </c>
      <c r="AN95" s="29">
        <v>422816.32717</v>
      </c>
      <c r="AO95" s="29">
        <v>595796.61366000003</v>
      </c>
      <c r="AP95" s="29">
        <v>733694.45750000002</v>
      </c>
      <c r="AQ95" s="29">
        <v>509321.88149</v>
      </c>
      <c r="AR95" s="29">
        <v>553586.97409000003</v>
      </c>
      <c r="AS95" s="29">
        <v>469945.07958999998</v>
      </c>
      <c r="AT95" s="29">
        <v>444666.10661999998</v>
      </c>
      <c r="AU95" s="29">
        <v>615280.09773000004</v>
      </c>
      <c r="AV95" s="29">
        <v>573032.09525999997</v>
      </c>
      <c r="AW95" s="29">
        <v>538134.41259999992</v>
      </c>
      <c r="AX95" s="29">
        <v>744687.85976999998</v>
      </c>
      <c r="AY95" s="29">
        <v>728495.16304999997</v>
      </c>
      <c r="AZ95" s="29">
        <v>764247.59379000007</v>
      </c>
      <c r="BA95" s="29">
        <v>956355.47233000002</v>
      </c>
      <c r="BB95" s="29">
        <v>920588.06495000003</v>
      </c>
      <c r="BC95" s="29">
        <v>1046190.7297499999</v>
      </c>
      <c r="BD95" s="29">
        <v>894493.11092999997</v>
      </c>
      <c r="BE95" s="29">
        <v>925005.81590999989</v>
      </c>
      <c r="BF95" s="29">
        <v>762854.88871000009</v>
      </c>
      <c r="BG95" s="29">
        <v>786607.77422999998</v>
      </c>
      <c r="BH95" s="29">
        <v>791512.33158</v>
      </c>
      <c r="BI95" s="29">
        <v>825994.17131999996</v>
      </c>
      <c r="BJ95" s="29">
        <v>909286.88317000004</v>
      </c>
      <c r="BK95" s="29">
        <v>1225350.93939</v>
      </c>
      <c r="BL95" s="29">
        <v>896490.01957999996</v>
      </c>
      <c r="BM95" s="29">
        <v>977510.47945999994</v>
      </c>
      <c r="BN95" s="29">
        <v>1033916.96169</v>
      </c>
      <c r="BO95" s="29">
        <v>1003112.57692</v>
      </c>
      <c r="BP95" s="29">
        <v>807733.93495000002</v>
      </c>
      <c r="BQ95" s="29">
        <v>772152.11074000003</v>
      </c>
      <c r="BR95" s="29">
        <v>963097.8465799999</v>
      </c>
      <c r="BS95" s="29">
        <v>941160.29518999998</v>
      </c>
      <c r="BT95" s="29">
        <v>853909.73491999996</v>
      </c>
      <c r="BU95" s="29">
        <v>744490.12245999998</v>
      </c>
      <c r="BV95" s="29">
        <v>845010.95361000008</v>
      </c>
      <c r="BW95" s="29">
        <v>918695.23927000002</v>
      </c>
      <c r="BX95" s="29">
        <v>1034085.36228</v>
      </c>
      <c r="BY95" s="29">
        <v>1032109.05662</v>
      </c>
      <c r="BZ95" s="29">
        <v>870258.85109999997</v>
      </c>
      <c r="CA95" s="29">
        <v>953589.64569000003</v>
      </c>
      <c r="CB95" s="29">
        <v>932827.96799999999</v>
      </c>
      <c r="CC95" s="29">
        <v>1138362.3998700001</v>
      </c>
      <c r="CD95" s="29">
        <v>1047121.4747500001</v>
      </c>
      <c r="CE95" s="29">
        <v>1104966.4477499998</v>
      </c>
      <c r="CF95" s="29">
        <v>947404.57363999996</v>
      </c>
      <c r="CG95" s="29">
        <v>866727.36173999996</v>
      </c>
      <c r="CH95" s="29">
        <v>1054755.6072200001</v>
      </c>
      <c r="CI95" s="29">
        <v>937198.12544999993</v>
      </c>
      <c r="CJ95" s="29">
        <v>954408.01656000002</v>
      </c>
      <c r="CK95" s="29">
        <v>1160399.5043200001</v>
      </c>
      <c r="CL95" s="29">
        <v>739121.61583999998</v>
      </c>
      <c r="CM95" s="29">
        <v>1336204.80164</v>
      </c>
      <c r="CN95" s="29">
        <v>1200221.6801499999</v>
      </c>
      <c r="CO95" s="29">
        <v>1038659.65304</v>
      </c>
      <c r="CP95" s="29">
        <v>1161644.87148</v>
      </c>
      <c r="CQ95" s="29">
        <v>924261.05955999997</v>
      </c>
      <c r="CR95" s="29">
        <v>903051.52506000001</v>
      </c>
      <c r="CS95" s="29">
        <v>811335.49833999993</v>
      </c>
      <c r="CT95" s="29">
        <v>528328.24999000004</v>
      </c>
      <c r="CU95" s="29">
        <v>518994.79570000002</v>
      </c>
      <c r="CV95" s="29">
        <v>396232.26919999998</v>
      </c>
      <c r="CW95" s="29">
        <v>518632.21759000001</v>
      </c>
      <c r="CX95" s="29">
        <v>493212.60747000005</v>
      </c>
      <c r="CY95" s="29">
        <v>687959.92552000005</v>
      </c>
      <c r="CZ95" s="29">
        <v>548468.28367000003</v>
      </c>
      <c r="DA95" s="29">
        <v>548294.10569</v>
      </c>
      <c r="DB95" s="29">
        <v>460471.75715000002</v>
      </c>
      <c r="DC95" s="29">
        <v>413754.44693999999</v>
      </c>
      <c r="DD95" s="29">
        <v>360347.48572</v>
      </c>
      <c r="DE95" s="29">
        <v>318477.42633000005</v>
      </c>
      <c r="DF95" s="29">
        <v>274282.62789</v>
      </c>
      <c r="DG95" s="29">
        <v>237265.5214</v>
      </c>
      <c r="DH95" s="29">
        <v>207754.74802</v>
      </c>
      <c r="DI95" s="29">
        <v>287586.56629000005</v>
      </c>
      <c r="DJ95" s="29">
        <v>314888.70048</v>
      </c>
      <c r="DK95" s="29">
        <v>436140.80420999997</v>
      </c>
      <c r="DL95" s="29">
        <v>436236.50591000001</v>
      </c>
      <c r="DM95" s="29">
        <v>448991.28823000001</v>
      </c>
      <c r="DN95" s="29">
        <v>359410.08445999998</v>
      </c>
      <c r="DO95" s="29">
        <v>383858.50943999994</v>
      </c>
      <c r="DP95" s="29">
        <v>485148.01892000006</v>
      </c>
      <c r="DQ95" s="29">
        <v>379437.23767000006</v>
      </c>
      <c r="DR95" s="29">
        <v>464411.74514000001</v>
      </c>
      <c r="DS95" s="29">
        <v>467196.24488999997</v>
      </c>
      <c r="DT95" s="29">
        <v>446709.61479000002</v>
      </c>
      <c r="DU95" s="29">
        <v>432757.76626</v>
      </c>
      <c r="DV95" s="29">
        <v>460869.11460000003</v>
      </c>
      <c r="DW95" s="29">
        <v>417309.56866999995</v>
      </c>
      <c r="DX95" s="29">
        <v>384351.94272000005</v>
      </c>
      <c r="DY95" s="29">
        <v>414110.90262999997</v>
      </c>
      <c r="DZ95" s="29">
        <v>390079.44438999996</v>
      </c>
      <c r="EA95" s="29">
        <v>459125.72496000002</v>
      </c>
      <c r="EB95" s="29">
        <v>461943.43199999997</v>
      </c>
      <c r="EC95" s="29">
        <v>489793.56491999998</v>
      </c>
      <c r="ED95" s="29">
        <v>482761.44068</v>
      </c>
      <c r="EE95" s="29">
        <v>616949.71526999993</v>
      </c>
      <c r="EF95" s="29">
        <v>384049.41568999994</v>
      </c>
      <c r="EG95" s="29">
        <v>559604.03383000009</v>
      </c>
      <c r="EH95" s="29">
        <v>468305.76336000004</v>
      </c>
      <c r="EI95" s="29">
        <v>655573.00066999998</v>
      </c>
      <c r="EJ95" s="29">
        <v>577364.79712999996</v>
      </c>
      <c r="EK95" s="29">
        <v>648539.86421000003</v>
      </c>
      <c r="EL95" s="29">
        <v>608459.48348000005</v>
      </c>
      <c r="EM95" s="29">
        <v>638594.01157999993</v>
      </c>
      <c r="EN95" s="29">
        <v>644025.29022000008</v>
      </c>
      <c r="EO95" s="29">
        <v>489830.41769999999</v>
      </c>
      <c r="EP95" s="29">
        <v>436788.50680000003</v>
      </c>
      <c r="EQ95" s="29">
        <v>429144.19553999999</v>
      </c>
      <c r="ER95" s="29">
        <v>459170.45515000005</v>
      </c>
      <c r="ES95" s="29">
        <v>625354.00133999996</v>
      </c>
      <c r="ET95" s="29">
        <v>723240.39439000003</v>
      </c>
      <c r="EU95" s="29">
        <v>616566.65564000001</v>
      </c>
      <c r="EV95" s="29">
        <v>494434.77257999999</v>
      </c>
      <c r="EW95" s="29">
        <v>593601.36336000008</v>
      </c>
      <c r="EX95" s="29">
        <v>623640.52596</v>
      </c>
      <c r="EY95" s="29">
        <v>516823.11780000001</v>
      </c>
      <c r="EZ95" s="29">
        <v>541439.26277999999</v>
      </c>
      <c r="FA95" s="29">
        <v>486633.48834000004</v>
      </c>
      <c r="FB95" s="29">
        <v>618803.79285000009</v>
      </c>
      <c r="FC95" s="29">
        <v>531002.53864000004</v>
      </c>
      <c r="FD95" s="29">
        <v>366753.08474999998</v>
      </c>
      <c r="FE95" s="29">
        <v>275818.17085999995</v>
      </c>
      <c r="FF95" s="29">
        <v>68798.943230000004</v>
      </c>
      <c r="FG95" s="29">
        <v>193275.01741</v>
      </c>
      <c r="FH95" s="29">
        <v>354542.65450999996</v>
      </c>
      <c r="FI95" s="29">
        <v>346019.55301999999</v>
      </c>
      <c r="FJ95" s="29">
        <v>404915.75604999997</v>
      </c>
      <c r="FK95" s="5">
        <v>394566.19260999997</v>
      </c>
      <c r="FL95" s="5">
        <v>372763.73258000001</v>
      </c>
      <c r="FM95" s="5">
        <v>371431.45789000002</v>
      </c>
      <c r="FN95" s="5">
        <v>471482.82816999999</v>
      </c>
      <c r="FO95" s="29">
        <v>448395.27697000001</v>
      </c>
      <c r="FP95" s="29">
        <v>504287.24660097709</v>
      </c>
      <c r="FQ95" s="29">
        <v>595906.33336733922</v>
      </c>
      <c r="FR95" s="29">
        <v>514353.64755774889</v>
      </c>
      <c r="FS95" s="29">
        <v>597468.22999355174</v>
      </c>
      <c r="FT95" s="29">
        <v>611286.29856059165</v>
      </c>
      <c r="FU95" s="29">
        <v>513416.1090457603</v>
      </c>
      <c r="FV95" s="29">
        <v>559128.83343989751</v>
      </c>
      <c r="FW95" s="29">
        <v>518864.7095156865</v>
      </c>
      <c r="FX95" s="29">
        <v>702423.67466898845</v>
      </c>
      <c r="FY95" s="29">
        <v>560244.42383388057</v>
      </c>
      <c r="FZ95" s="29">
        <v>162936.3026391418</v>
      </c>
      <c r="GA95" s="29">
        <v>612579.50650074694</v>
      </c>
      <c r="GB95" s="29">
        <v>636658.64840496879</v>
      </c>
      <c r="GC95" s="143">
        <f t="shared" si="126"/>
        <v>85404828.501609281</v>
      </c>
      <c r="GD95" s="113">
        <v>85404828.501609281</v>
      </c>
      <c r="GE95" s="198">
        <f t="shared" si="125"/>
        <v>0</v>
      </c>
      <c r="GF95" s="113"/>
      <c r="GG95" s="113"/>
      <c r="GH95" s="113"/>
      <c r="GI95" s="106"/>
      <c r="GJ95" s="106"/>
      <c r="GK95" s="106"/>
      <c r="GL95" s="106"/>
      <c r="GM95" s="106"/>
      <c r="GN95" s="106"/>
      <c r="GO95" s="106"/>
      <c r="GP95" s="106"/>
      <c r="GQ95" s="106"/>
      <c r="GR95" s="106"/>
    </row>
    <row r="96" spans="1:200" x14ac:dyDescent="0.2">
      <c r="B96" s="37" t="s">
        <v>156</v>
      </c>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9">
        <f>+BW93/31</f>
        <v>295.00821419354838</v>
      </c>
      <c r="BX96" s="39">
        <f>+BX93/28</f>
        <v>367.80516857142862</v>
      </c>
      <c r="BY96" s="39">
        <f>+BY93/31</f>
        <v>340.26983064516133</v>
      </c>
      <c r="BZ96" s="39">
        <f>+BZ93/30</f>
        <v>302.48582533333331</v>
      </c>
      <c r="CA96" s="39">
        <f>+CA93/31</f>
        <v>318.2369541935484</v>
      </c>
      <c r="CB96" s="39">
        <f>+CB93/30</f>
        <v>327.77836733333339</v>
      </c>
      <c r="CC96" s="39">
        <f>+CC93/31</f>
        <v>361.68283258064514</v>
      </c>
      <c r="CD96" s="39">
        <f>+CD93/31</f>
        <v>344.76161999999994</v>
      </c>
      <c r="CE96" s="39">
        <f>+CE93/30</f>
        <v>377.46700733333336</v>
      </c>
      <c r="CF96" s="39">
        <f>+CF93/31</f>
        <v>331.51395161290321</v>
      </c>
      <c r="CG96" s="39">
        <f>+CG93/30</f>
        <v>341.37609433333336</v>
      </c>
      <c r="CH96" s="39">
        <f>+CH93/31</f>
        <v>374.98759741935481</v>
      </c>
      <c r="CI96" s="39">
        <f>+CI93/31</f>
        <v>329.61150483870966</v>
      </c>
      <c r="CJ96" s="39">
        <f>+CJ93/28</f>
        <v>346.52581035714286</v>
      </c>
      <c r="CK96" s="39">
        <f>+CK93/31</f>
        <v>387.66541290322573</v>
      </c>
      <c r="CL96" s="39">
        <f>+CL93/30</f>
        <v>250.79660000000001</v>
      </c>
      <c r="CM96" s="39">
        <f>+CM93/31</f>
        <v>449.15342645161286</v>
      </c>
      <c r="CN96" s="39">
        <f>+CN93/30</f>
        <v>403.16621366666664</v>
      </c>
      <c r="CO96" s="39">
        <f>+CO93/31</f>
        <v>367.24782161290324</v>
      </c>
      <c r="CP96" s="39">
        <f>+CP93/31</f>
        <v>434.38085096774194</v>
      </c>
      <c r="CQ96" s="39">
        <f>+CQ93/30</f>
        <v>368.95669133333337</v>
      </c>
      <c r="CR96" s="39">
        <f>+CR93/31</f>
        <v>397.69865354838709</v>
      </c>
      <c r="CS96" s="39">
        <f>+CS93/30</f>
        <v>439.96672333333333</v>
      </c>
      <c r="CT96" s="39">
        <f>+CT93/31</f>
        <v>378.27070161290317</v>
      </c>
      <c r="CU96" s="39">
        <f>+CU93/31</f>
        <v>403.11729193548382</v>
      </c>
      <c r="CV96" s="39">
        <f>+CV93/28</f>
        <v>340.39169249999992</v>
      </c>
      <c r="CW96" s="39">
        <f>+CW93/31</f>
        <v>389.80025483870969</v>
      </c>
      <c r="CX96" s="39">
        <f>+CX93/30</f>
        <v>297.19692866666662</v>
      </c>
      <c r="CY96" s="39">
        <f>+CY93/31</f>
        <v>391.60220580645165</v>
      </c>
      <c r="CZ96" s="39">
        <f>+CZ93/30</f>
        <v>341.06427766666661</v>
      </c>
      <c r="DA96" s="39">
        <f>+DA93/31</f>
        <v>426.74290516129037</v>
      </c>
      <c r="DB96" s="39">
        <f>+DB93/31</f>
        <v>404.66774354838708</v>
      </c>
      <c r="DC96" s="39">
        <f>+DC93/30</f>
        <v>343.78009866666667</v>
      </c>
      <c r="DD96" s="39">
        <f>+DD93/31</f>
        <v>307.07970322580644</v>
      </c>
      <c r="DE96" s="39">
        <f>+DE93/30</f>
        <v>340.89041566666674</v>
      </c>
      <c r="DF96" s="39">
        <f>+DF93/31</f>
        <v>326.86208774193551</v>
      </c>
      <c r="DG96" s="39">
        <f>+DG93/31</f>
        <v>351.99200064516128</v>
      </c>
      <c r="DH96" s="39">
        <f>+DH93/29</f>
        <v>318.71114896551722</v>
      </c>
      <c r="DI96" s="39">
        <f>+DI93/31</f>
        <v>326.13773129032256</v>
      </c>
      <c r="DJ96" s="39">
        <f>+DJ93/30</f>
        <v>306.03346566666664</v>
      </c>
      <c r="DK96" s="39">
        <f>+DK93/31</f>
        <v>374.22946774193548</v>
      </c>
      <c r="DL96" s="39">
        <f>+DL93/30</f>
        <v>364.23353500000002</v>
      </c>
      <c r="DM96" s="39">
        <f>+DM93/31</f>
        <v>409.9756070967743</v>
      </c>
      <c r="DN96" s="39">
        <f>+DN93/31</f>
        <v>310.70054838709677</v>
      </c>
      <c r="DO96" s="39">
        <f>+DO93/30</f>
        <v>326.12963733333333</v>
      </c>
      <c r="DP96" s="39">
        <f>+DP93/31</f>
        <v>381.58787129032254</v>
      </c>
      <c r="DQ96" s="39">
        <f>+DQ93/30</f>
        <v>321.83214233333337</v>
      </c>
      <c r="DR96" s="39">
        <f>+DR93/31</f>
        <v>336.09332580645162</v>
      </c>
      <c r="DS96" s="39">
        <f>+DS93/31</f>
        <v>335.39594903225805</v>
      </c>
      <c r="DT96" s="39">
        <f>+DT93/28</f>
        <v>357.93402392857143</v>
      </c>
      <c r="DU96" s="39">
        <f>+DU93/31</f>
        <v>325.48015709677418</v>
      </c>
      <c r="DV96" s="39">
        <f>+DV93/30</f>
        <v>342.9201266666667</v>
      </c>
      <c r="DW96" s="39">
        <f>+DW93/31</f>
        <v>324.05975709677421</v>
      </c>
      <c r="DX96" s="39">
        <f>+DX93/30</f>
        <v>316.49481966666667</v>
      </c>
      <c r="DY96" s="39">
        <f>+DY93/31</f>
        <v>326.20309193548388</v>
      </c>
      <c r="DZ96" s="39">
        <f>+DZ93/31</f>
        <v>291.16244548387101</v>
      </c>
      <c r="EA96" s="39">
        <f>+EA93/30</f>
        <v>337.4278983333333</v>
      </c>
      <c r="EB96" s="39">
        <f>+EB93/31</f>
        <v>301.52855483870968</v>
      </c>
      <c r="EC96" s="39">
        <f>+EC93/30</f>
        <v>298.39698699999997</v>
      </c>
      <c r="ED96" s="39">
        <f>+ED93/31</f>
        <v>272.08197483870964</v>
      </c>
      <c r="EE96" s="39">
        <f>+EE93/31</f>
        <v>328.73815354838712</v>
      </c>
      <c r="EF96" s="39">
        <f>+EF93/28</f>
        <v>236.14920821428572</v>
      </c>
      <c r="EG96" s="39">
        <f>+EG93/31</f>
        <v>314.8539122580645</v>
      </c>
      <c r="EH96" s="39">
        <f>+EH93/30</f>
        <v>254.86366066666662</v>
      </c>
      <c r="EI96" s="39">
        <f>+EI93/31</f>
        <v>329.96576645161286</v>
      </c>
      <c r="EJ96" s="39">
        <f>+EJ93/30</f>
        <v>307.08036966666663</v>
      </c>
      <c r="EK96" s="39">
        <f>+EK93/31</f>
        <v>308.5367758064516</v>
      </c>
      <c r="EL96" s="39">
        <f>+EL93/31</f>
        <v>316.98901387096771</v>
      </c>
      <c r="EM96" s="39">
        <f>+EM93/30</f>
        <v>318.33803466666666</v>
      </c>
      <c r="EN96" s="39">
        <f>+EN93/31</f>
        <v>300.64626451612901</v>
      </c>
      <c r="EO96" s="39">
        <f>+EO93/30</f>
        <v>294.71342033333332</v>
      </c>
      <c r="EP96" s="39">
        <f>+EP93/31</f>
        <v>300.45279935483865</v>
      </c>
      <c r="EQ96" s="39">
        <f>+EQ93/31</f>
        <v>283.07169290322577</v>
      </c>
      <c r="ER96" s="39">
        <f>+ER93/28</f>
        <v>303.38156928571431</v>
      </c>
      <c r="ES96" s="39">
        <f>+ES93/31</f>
        <v>344.61773967741937</v>
      </c>
      <c r="ET96" s="39">
        <f>+ET93/30</f>
        <v>370.98362033333336</v>
      </c>
      <c r="EU96" s="39">
        <f>+EU93/31</f>
        <v>326.90991193548388</v>
      </c>
      <c r="EV96" s="39">
        <f>+EV93/30</f>
        <v>297.80329600000005</v>
      </c>
      <c r="EW96" s="39">
        <f>+EW93/31</f>
        <v>332.96592677419352</v>
      </c>
      <c r="EX96" s="39">
        <f>+EX93/31</f>
        <v>371.49010709677412</v>
      </c>
      <c r="EY96" s="39">
        <f>+EY93/30</f>
        <v>317.76313499999998</v>
      </c>
      <c r="EZ96" s="39">
        <f>+EZ93/31</f>
        <v>346.68767516129037</v>
      </c>
      <c r="FA96" s="39">
        <f>+FA93/30</f>
        <v>308.1900986666667</v>
      </c>
      <c r="FB96" s="39">
        <f>+FB93/31</f>
        <v>368.29820774193541</v>
      </c>
      <c r="FC96" s="39">
        <f>+FC93/31</f>
        <v>335.93149838709678</v>
      </c>
      <c r="FD96" s="39">
        <f>+FD93/29</f>
        <v>283.56213862068961</v>
      </c>
      <c r="FE96" s="39">
        <f>+FE93/31</f>
        <v>384.00354096774191</v>
      </c>
      <c r="FF96" s="39">
        <f>+FF93/30</f>
        <v>163.37027466666666</v>
      </c>
      <c r="FG96" s="39">
        <f>+FG93/31</f>
        <v>245.75960096774193</v>
      </c>
      <c r="FH96" s="39">
        <f>+FH93/30</f>
        <v>342.12655666666666</v>
      </c>
      <c r="FI96" s="39">
        <f>+FI93/31</f>
        <v>306.00219774193545</v>
      </c>
      <c r="FJ96" s="39">
        <f>+FJ93/31</f>
        <v>342.22292806451617</v>
      </c>
      <c r="FK96" s="39">
        <f>+'Cifras Publicación'!FK93/30</f>
        <v>365.16662066666669</v>
      </c>
      <c r="FL96" s="39">
        <f>+'Cifras Publicación'!FL93/31</f>
        <v>333.88991645161292</v>
      </c>
      <c r="FM96" s="39">
        <f>+'Cifras Publicación'!FM93/30</f>
        <v>333.90164966666669</v>
      </c>
      <c r="FN96" s="39">
        <f>+'Cifras Publicación'!FN93/31</f>
        <v>351.33365548387098</v>
      </c>
      <c r="FO96" s="39">
        <f>+FO93/31</f>
        <v>297.60061548387097</v>
      </c>
      <c r="FP96" s="39">
        <f>+FP93/28</f>
        <v>323.82078357142854</v>
      </c>
      <c r="FQ96" s="39">
        <f>+FQ93/31</f>
        <v>327.32041290322576</v>
      </c>
      <c r="FR96" s="39">
        <f>+FR93/30</f>
        <v>299.52172999999999</v>
      </c>
      <c r="FS96" s="39">
        <f>+FS93/31</f>
        <v>313.2753570967742</v>
      </c>
      <c r="FT96" s="39">
        <f>+FT93/30</f>
        <v>302.78757833333327</v>
      </c>
      <c r="FU96" s="39">
        <f>+FU93/31</f>
        <v>247.78122354838709</v>
      </c>
      <c r="FV96" s="39">
        <f>+FV93/31</f>
        <v>294.97308806451616</v>
      </c>
      <c r="FW96" s="39">
        <f>+FW93/30</f>
        <v>267.13837333333333</v>
      </c>
      <c r="FX96" s="39">
        <f>+FX93/31</f>
        <v>301.29698709677416</v>
      </c>
      <c r="FY96" s="39">
        <f>+FY93/30</f>
        <v>272.63592333333332</v>
      </c>
      <c r="FZ96" s="39">
        <f>+FZ93/31</f>
        <v>87.17964612903225</v>
      </c>
      <c r="GA96" s="39">
        <f>+GA93/31</f>
        <v>254.55044258064515</v>
      </c>
      <c r="GB96" s="39">
        <f>+GB93/28</f>
        <v>268.56168214285714</v>
      </c>
      <c r="GC96" s="143"/>
      <c r="GE96" s="198">
        <f t="shared" si="125"/>
        <v>0</v>
      </c>
      <c r="GF96" s="113"/>
      <c r="GG96" s="113"/>
      <c r="GH96" s="113"/>
    </row>
    <row r="97" spans="2:190" x14ac:dyDescent="0.2">
      <c r="B97" s="17" t="s">
        <v>14</v>
      </c>
      <c r="C97" s="18">
        <v>2037.829</v>
      </c>
      <c r="D97" s="18">
        <v>1830.2080000000001</v>
      </c>
      <c r="E97" s="18">
        <v>1851.3240000000001</v>
      </c>
      <c r="F97" s="18">
        <v>1518.8589999999999</v>
      </c>
      <c r="G97" s="18">
        <v>2015.509</v>
      </c>
      <c r="H97" s="18">
        <v>2394.2139999999999</v>
      </c>
      <c r="I97" s="18">
        <v>2123.84</v>
      </c>
      <c r="J97" s="18">
        <v>2249.078</v>
      </c>
      <c r="K97" s="18">
        <v>2174.6930000000002</v>
      </c>
      <c r="L97" s="18">
        <v>2581.902</v>
      </c>
      <c r="M97" s="18">
        <v>2690.0450000000001</v>
      </c>
      <c r="N97" s="18">
        <v>3216.6660000000002</v>
      </c>
      <c r="O97" s="18">
        <v>4133.5129999999999</v>
      </c>
      <c r="P97" s="18">
        <v>3669.0450000000001</v>
      </c>
      <c r="Q97" s="18">
        <v>1777.528</v>
      </c>
      <c r="R97" s="18">
        <v>2007.57599</v>
      </c>
      <c r="S97" s="18">
        <v>2740.3923600000003</v>
      </c>
      <c r="T97" s="18">
        <v>2910.0622000000003</v>
      </c>
      <c r="U97" s="18">
        <v>2852.2726899999998</v>
      </c>
      <c r="V97" s="18">
        <v>3495.08304</v>
      </c>
      <c r="W97" s="18">
        <v>3054.8072099999999</v>
      </c>
      <c r="X97" s="18">
        <v>2594.3349600000001</v>
      </c>
      <c r="Y97" s="18">
        <v>2418.4707999999996</v>
      </c>
      <c r="Z97" s="18">
        <v>2519.8916100000001</v>
      </c>
      <c r="AA97" s="18">
        <v>3386.7302</v>
      </c>
      <c r="AB97" s="18">
        <v>3064.5705900000003</v>
      </c>
      <c r="AC97" s="18">
        <v>3212.6124300000001</v>
      </c>
      <c r="AD97" s="18">
        <v>3016.5391099999997</v>
      </c>
      <c r="AE97" s="18">
        <v>3312.2219700000001</v>
      </c>
      <c r="AF97" s="18">
        <v>2685.9068000000007</v>
      </c>
      <c r="AG97" s="18">
        <v>2893.3599199999999</v>
      </c>
      <c r="AH97" s="18">
        <v>2688.6799099999998</v>
      </c>
      <c r="AI97" s="18">
        <v>1834.6514199999997</v>
      </c>
      <c r="AJ97" s="18">
        <v>1772.82737</v>
      </c>
      <c r="AK97" s="18">
        <v>1894.9132500000001</v>
      </c>
      <c r="AL97" s="18">
        <v>3003.0000500000001</v>
      </c>
      <c r="AM97" s="18">
        <v>2187.7628199999999</v>
      </c>
      <c r="AN97" s="18">
        <v>2520.16525</v>
      </c>
      <c r="AO97" s="18">
        <v>2590.3402800000003</v>
      </c>
      <c r="AP97" s="18">
        <v>3634.0850500000001</v>
      </c>
      <c r="AQ97" s="18">
        <v>3335.7620200000001</v>
      </c>
      <c r="AR97" s="18">
        <v>3047.0135900000005</v>
      </c>
      <c r="AS97" s="18">
        <v>2134.2324100000001</v>
      </c>
      <c r="AT97" s="18">
        <v>2263.0979000000002</v>
      </c>
      <c r="AU97" s="18">
        <v>1049.4475499999999</v>
      </c>
      <c r="AV97" s="18">
        <v>1139.9187100000001</v>
      </c>
      <c r="AW97" s="18">
        <v>1474.5525699999998</v>
      </c>
      <c r="AX97" s="18">
        <v>2431.1498799999999</v>
      </c>
      <c r="AY97" s="18">
        <v>4433.05818</v>
      </c>
      <c r="AZ97" s="18">
        <v>3495.8701599999999</v>
      </c>
      <c r="BA97" s="18">
        <v>4101.4364599999999</v>
      </c>
      <c r="BB97" s="18">
        <v>4452.1604299999999</v>
      </c>
      <c r="BC97" s="18">
        <v>6332.3264899999995</v>
      </c>
      <c r="BD97" s="18">
        <v>4817.1551099999997</v>
      </c>
      <c r="BE97" s="18">
        <v>4644.2893700000004</v>
      </c>
      <c r="BF97" s="18">
        <v>4034.48362</v>
      </c>
      <c r="BG97" s="18">
        <v>3942.7362600000001</v>
      </c>
      <c r="BH97" s="18">
        <v>3970.1585099999998</v>
      </c>
      <c r="BI97" s="18">
        <v>5023.6662799999995</v>
      </c>
      <c r="BJ97" s="18">
        <v>6120.0465600000007</v>
      </c>
      <c r="BK97" s="18">
        <v>6637.1918299999988</v>
      </c>
      <c r="BL97" s="18">
        <v>5008.0110399999994</v>
      </c>
      <c r="BM97" s="18">
        <v>4529.7912999999999</v>
      </c>
      <c r="BN97" s="18">
        <v>4860.8278099999998</v>
      </c>
      <c r="BO97" s="18">
        <v>5701.6227699999999</v>
      </c>
      <c r="BP97" s="18">
        <v>6059.9155100000007</v>
      </c>
      <c r="BQ97" s="18">
        <v>3200.5189599999999</v>
      </c>
      <c r="BR97" s="18">
        <v>3587.9355199999995</v>
      </c>
      <c r="BS97" s="18">
        <v>5157.7242200000001</v>
      </c>
      <c r="BT97" s="18">
        <v>5055.1805700000004</v>
      </c>
      <c r="BU97" s="18">
        <v>4643.8633100000006</v>
      </c>
      <c r="BV97" s="18">
        <v>4818.3538500000004</v>
      </c>
      <c r="BW97" s="18">
        <v>4099.1484700000001</v>
      </c>
      <c r="BX97" s="18">
        <v>5957.1530300000013</v>
      </c>
      <c r="BY97" s="18">
        <v>6564.6920099999998</v>
      </c>
      <c r="BZ97" s="18">
        <v>5566.5895099999998</v>
      </c>
      <c r="CA97" s="18">
        <v>3103.2846500000001</v>
      </c>
      <c r="CB97" s="18">
        <v>2984.6240400000006</v>
      </c>
      <c r="CC97" s="18">
        <v>5762.0391</v>
      </c>
      <c r="CD97" s="18">
        <v>4299.8835199999994</v>
      </c>
      <c r="CE97" s="18">
        <v>4340.0643899999995</v>
      </c>
      <c r="CF97" s="18">
        <v>5086.2117099999996</v>
      </c>
      <c r="CG97" s="18">
        <v>6182.3010000000004</v>
      </c>
      <c r="CH97" s="18">
        <v>7330.3182500000003</v>
      </c>
      <c r="CI97" s="18">
        <v>6350.9763300000004</v>
      </c>
      <c r="CJ97" s="18">
        <v>4485.2884000000004</v>
      </c>
      <c r="CK97" s="18">
        <v>5636.085689999999</v>
      </c>
      <c r="CL97" s="18">
        <v>4302.1610199999996</v>
      </c>
      <c r="CM97" s="18">
        <v>5853.9973300000001</v>
      </c>
      <c r="CN97" s="18">
        <v>6682.3022199999996</v>
      </c>
      <c r="CO97" s="18">
        <v>4070.6709199999996</v>
      </c>
      <c r="CP97" s="18">
        <v>8001.5341799999997</v>
      </c>
      <c r="CQ97" s="18">
        <v>6491.7107400000004</v>
      </c>
      <c r="CR97" s="18">
        <v>7778.5389700000005</v>
      </c>
      <c r="CS97" s="18">
        <v>7504.1791499999999</v>
      </c>
      <c r="CT97" s="18">
        <v>5154.9724099999994</v>
      </c>
      <c r="CU97" s="18">
        <v>6735.91633</v>
      </c>
      <c r="CV97" s="18">
        <v>5571.106029999999</v>
      </c>
      <c r="CW97" s="18">
        <v>6041.2048600000007</v>
      </c>
      <c r="CX97" s="18">
        <v>4559.6212499999992</v>
      </c>
      <c r="CY97" s="18">
        <v>6402.4840500000009</v>
      </c>
      <c r="CZ97" s="18">
        <v>6460.7233999999999</v>
      </c>
      <c r="DA97" s="18">
        <v>6886.0218700000005</v>
      </c>
      <c r="DB97" s="18">
        <v>6675.3345800000006</v>
      </c>
      <c r="DC97" s="18">
        <v>6514.8015699999996</v>
      </c>
      <c r="DD97" s="18">
        <v>6163.5233300000009</v>
      </c>
      <c r="DE97" s="18">
        <v>5635.549930000001</v>
      </c>
      <c r="DF97" s="18">
        <v>5260.8474699999997</v>
      </c>
      <c r="DG97" s="18">
        <v>4963.9179499999991</v>
      </c>
      <c r="DH97" s="18">
        <v>4735.7240199999997</v>
      </c>
      <c r="DI97" s="18">
        <v>5527.0385199999992</v>
      </c>
      <c r="DJ97" s="18">
        <v>6160.8807499999994</v>
      </c>
      <c r="DK97" s="18">
        <v>4839.5814799999998</v>
      </c>
      <c r="DL97" s="18">
        <v>6756.8757200000009</v>
      </c>
      <c r="DM97" s="18">
        <v>5756.435260000002</v>
      </c>
      <c r="DN97" s="18">
        <v>4058.6285200000002</v>
      </c>
      <c r="DO97" s="18">
        <v>5304.7406100000007</v>
      </c>
      <c r="DP97" s="18">
        <v>4030.3007199999993</v>
      </c>
      <c r="DQ97" s="18">
        <v>5884.0653100000009</v>
      </c>
      <c r="DR97" s="18">
        <v>5877.4883799999998</v>
      </c>
      <c r="DS97" s="18">
        <v>5093.6571000000004</v>
      </c>
      <c r="DT97" s="18">
        <v>5426.3400499999998</v>
      </c>
      <c r="DU97" s="18">
        <v>5540.1365099999994</v>
      </c>
      <c r="DV97" s="18">
        <v>5072.1437100000003</v>
      </c>
      <c r="DW97" s="18">
        <v>3793.9612100000004</v>
      </c>
      <c r="DX97" s="18">
        <v>4353.5028000000002</v>
      </c>
      <c r="DY97" s="18">
        <v>3901.4012700000003</v>
      </c>
      <c r="DZ97" s="18">
        <v>3712.1974200000004</v>
      </c>
      <c r="EA97" s="18">
        <v>4563.9889199999998</v>
      </c>
      <c r="EB97" s="18">
        <v>4431.0412300000007</v>
      </c>
      <c r="EC97" s="18">
        <v>4651.0566799999997</v>
      </c>
      <c r="ED97" s="18">
        <v>5070.06041</v>
      </c>
      <c r="EE97" s="18">
        <v>5072.7897999999996</v>
      </c>
      <c r="EF97" s="18">
        <v>3907.9240300000001</v>
      </c>
      <c r="EG97" s="18">
        <v>4768.2643499999995</v>
      </c>
      <c r="EH97" s="18">
        <v>4815.1676399999997</v>
      </c>
      <c r="EI97" s="18">
        <v>3498.2412899999999</v>
      </c>
      <c r="EJ97" s="18">
        <v>3083.3704400000001</v>
      </c>
      <c r="EK97" s="18">
        <v>2974.8075999999996</v>
      </c>
      <c r="EL97" s="18">
        <v>3557.2940600000002</v>
      </c>
      <c r="EM97" s="18">
        <v>4732.58734</v>
      </c>
      <c r="EN97" s="18">
        <v>5156.6113299999997</v>
      </c>
      <c r="EO97" s="18">
        <v>3409.65245</v>
      </c>
      <c r="EP97" s="18">
        <v>3697.95919</v>
      </c>
      <c r="EQ97" s="18">
        <v>4279.928359999999</v>
      </c>
      <c r="ER97" s="18">
        <v>3856.7</v>
      </c>
      <c r="ES97" s="18">
        <v>3747.1352999999999</v>
      </c>
      <c r="ET97" s="18">
        <v>4433.5192800000004</v>
      </c>
      <c r="EU97" s="18">
        <v>3551.6747500000001</v>
      </c>
      <c r="EV97" s="18">
        <v>4426.3969699999998</v>
      </c>
      <c r="EW97" s="18">
        <v>4567.4412400000001</v>
      </c>
      <c r="EX97" s="18">
        <v>3732.7</v>
      </c>
      <c r="EY97" s="18">
        <v>3978.7838200000001</v>
      </c>
      <c r="EZ97" s="18">
        <v>2989.75</v>
      </c>
      <c r="FA97" s="18">
        <v>3899.9997699999999</v>
      </c>
      <c r="FB97" s="18">
        <v>3499.9871200000002</v>
      </c>
      <c r="FC97" s="18">
        <v>4659.8015300000006</v>
      </c>
      <c r="FD97" s="18">
        <v>2919.4974699999998</v>
      </c>
      <c r="FE97" s="18">
        <v>4245.3559999999998</v>
      </c>
      <c r="FF97" s="18">
        <v>2429.2311299999997</v>
      </c>
      <c r="FG97" s="18">
        <v>4671.6816600000002</v>
      </c>
      <c r="FH97" s="18">
        <v>5677.2813499999993</v>
      </c>
      <c r="FI97" s="18">
        <v>5074.1051200000002</v>
      </c>
      <c r="FJ97" s="18">
        <v>5219.9284000000007</v>
      </c>
      <c r="FK97" s="18">
        <v>5927.3600800000004</v>
      </c>
      <c r="FL97" s="18">
        <v>4539.7291999999998</v>
      </c>
      <c r="FM97" s="18">
        <v>4313.2137499999999</v>
      </c>
      <c r="FN97" s="18">
        <v>4844.1557999999995</v>
      </c>
      <c r="FO97" s="18">
        <v>3483.3342599999996</v>
      </c>
      <c r="FP97" s="18">
        <v>3945.7</v>
      </c>
      <c r="FQ97" s="18">
        <v>4981.6306799999993</v>
      </c>
      <c r="FR97" s="18">
        <v>4208.2</v>
      </c>
      <c r="FS97" s="18">
        <v>4057.7856399999996</v>
      </c>
      <c r="FT97" s="18">
        <v>3689.6281300000001</v>
      </c>
      <c r="FU97" s="18">
        <v>2893</v>
      </c>
      <c r="FV97" s="18">
        <v>3728.1</v>
      </c>
      <c r="FW97" s="18">
        <v>4185.3999999999996</v>
      </c>
      <c r="FX97" s="18">
        <v>3478.7</v>
      </c>
      <c r="FY97" s="18">
        <v>3808.7</v>
      </c>
      <c r="FZ97" s="18">
        <v>1351.7624599999999</v>
      </c>
      <c r="GA97" s="18">
        <v>3267.2556300000001</v>
      </c>
      <c r="GB97" s="18">
        <v>3225</v>
      </c>
      <c r="GC97" s="143">
        <f t="shared" si="126"/>
        <v>641093.57479999959</v>
      </c>
      <c r="GD97" s="113">
        <v>641093.57480000006</v>
      </c>
      <c r="GE97" s="198">
        <f t="shared" si="125"/>
        <v>0</v>
      </c>
      <c r="GF97" s="113"/>
      <c r="GG97" s="113"/>
      <c r="GH97" s="113"/>
    </row>
    <row r="98" spans="2:190" x14ac:dyDescent="0.2">
      <c r="B98" s="19" t="s">
        <v>18</v>
      </c>
      <c r="C98" s="25">
        <v>1450.6859999999999</v>
      </c>
      <c r="D98" s="25">
        <v>1811.6559999999999</v>
      </c>
      <c r="E98" s="25">
        <v>1128.2019999999998</v>
      </c>
      <c r="F98" s="25">
        <v>1818.2750000000001</v>
      </c>
      <c r="G98" s="25">
        <v>1409.9449999999999</v>
      </c>
      <c r="H98" s="25">
        <v>1121.8209999999999</v>
      </c>
      <c r="I98" s="25">
        <v>2053.6689999999999</v>
      </c>
      <c r="J98" s="25">
        <v>1766.8420000000001</v>
      </c>
      <c r="K98" s="25">
        <v>1836.4389999999999</v>
      </c>
      <c r="L98" s="25">
        <v>1508.877</v>
      </c>
      <c r="M98" s="25">
        <v>761.89399999999978</v>
      </c>
      <c r="N98" s="25">
        <v>419.98799999999983</v>
      </c>
      <c r="O98" s="25">
        <v>2111.9669999999996</v>
      </c>
      <c r="P98" s="25">
        <v>1113.5169999999998</v>
      </c>
      <c r="Q98" s="25">
        <v>1797.7949999999998</v>
      </c>
      <c r="R98" s="25">
        <v>1530.7935599999998</v>
      </c>
      <c r="S98" s="25">
        <v>1713.8829199999996</v>
      </c>
      <c r="T98" s="25">
        <v>757.55436000000009</v>
      </c>
      <c r="U98" s="25">
        <v>1859.0685199999998</v>
      </c>
      <c r="V98" s="25">
        <v>1226.3304499999999</v>
      </c>
      <c r="W98" s="25">
        <v>1416.8903799999998</v>
      </c>
      <c r="X98" s="25">
        <v>2236.9328999999989</v>
      </c>
      <c r="Y98" s="25">
        <v>2183.3052900000007</v>
      </c>
      <c r="Z98" s="25">
        <v>2195.5239699999997</v>
      </c>
      <c r="AA98" s="25">
        <v>1855.5101299999999</v>
      </c>
      <c r="AB98" s="25">
        <v>1474.6331399999999</v>
      </c>
      <c r="AC98" s="25">
        <v>2135.78386</v>
      </c>
      <c r="AD98" s="25">
        <v>1982.40302</v>
      </c>
      <c r="AE98" s="25">
        <v>2150.7742600000001</v>
      </c>
      <c r="AF98" s="25">
        <v>2236.8376699999999</v>
      </c>
      <c r="AG98" s="25">
        <v>1924.19543</v>
      </c>
      <c r="AH98" s="25">
        <v>3264.4075600000001</v>
      </c>
      <c r="AI98" s="25">
        <v>2906.5977699999999</v>
      </c>
      <c r="AJ98" s="25">
        <v>2848.3964700000001</v>
      </c>
      <c r="AK98" s="25">
        <v>2486.9448400000001</v>
      </c>
      <c r="AL98" s="25">
        <v>3481.85808</v>
      </c>
      <c r="AM98" s="25">
        <v>3289.4584199999999</v>
      </c>
      <c r="AN98" s="25">
        <v>2477.8563899999999</v>
      </c>
      <c r="AO98" s="25">
        <v>3469.5651499999999</v>
      </c>
      <c r="AP98" s="25">
        <v>3999.9727400000002</v>
      </c>
      <c r="AQ98" s="25">
        <v>2711.7611099999999</v>
      </c>
      <c r="AR98" s="25">
        <v>3034.8191200000001</v>
      </c>
      <c r="AS98" s="25">
        <v>2671.3234400000001</v>
      </c>
      <c r="AT98" s="25">
        <v>3428.8754300000001</v>
      </c>
      <c r="AU98" s="25">
        <v>5448.5947100000003</v>
      </c>
      <c r="AV98" s="25">
        <v>4713.7405600000002</v>
      </c>
      <c r="AW98" s="25">
        <v>3490.2868199999998</v>
      </c>
      <c r="AX98" s="25">
        <v>4584.1008899999997</v>
      </c>
      <c r="AY98" s="25">
        <v>2221.2902600000002</v>
      </c>
      <c r="AZ98" s="25">
        <v>2658.55744</v>
      </c>
      <c r="BA98" s="25">
        <v>2055.7924200000002</v>
      </c>
      <c r="BB98" s="25">
        <v>1000.27</v>
      </c>
      <c r="BC98" s="25">
        <v>731.029</v>
      </c>
      <c r="BD98" s="25">
        <v>1000.00022</v>
      </c>
      <c r="BE98" s="25">
        <v>1455.29521</v>
      </c>
      <c r="BF98" s="25">
        <v>1519.13887</v>
      </c>
      <c r="BG98" s="25">
        <v>1742.13363</v>
      </c>
      <c r="BH98" s="25">
        <v>1381.00956</v>
      </c>
      <c r="BI98" s="25">
        <v>0</v>
      </c>
      <c r="BJ98" s="25">
        <v>0</v>
      </c>
      <c r="BK98" s="25">
        <v>969.35480000000007</v>
      </c>
      <c r="BL98" s="25">
        <v>683.79164000000003</v>
      </c>
      <c r="BM98" s="25">
        <v>1092.7830100000001</v>
      </c>
      <c r="BN98" s="25">
        <v>692.85420999999997</v>
      </c>
      <c r="BO98" s="25">
        <v>1306.9571000000001</v>
      </c>
      <c r="BP98" s="25">
        <v>738.3030500000001</v>
      </c>
      <c r="BQ98" s="25">
        <v>2729.1280400000001</v>
      </c>
      <c r="BR98" s="25">
        <v>3942.9517500000002</v>
      </c>
      <c r="BS98" s="25">
        <v>1324.57224</v>
      </c>
      <c r="BT98" s="25">
        <v>979.90363999999988</v>
      </c>
      <c r="BU98" s="25">
        <v>851.05686999999989</v>
      </c>
      <c r="BV98" s="25">
        <v>1405.25035</v>
      </c>
      <c r="BW98" s="25">
        <v>2076.91093</v>
      </c>
      <c r="BX98" s="25">
        <v>1452.9165399999999</v>
      </c>
      <c r="BY98" s="25">
        <v>1446.50983</v>
      </c>
      <c r="BZ98" s="25">
        <v>1074.1672000000001</v>
      </c>
      <c r="CA98" s="25">
        <v>3776.5128500000001</v>
      </c>
      <c r="CB98" s="25">
        <v>2075.4628299999999</v>
      </c>
      <c r="CC98" s="25">
        <v>1579.2857300000001</v>
      </c>
      <c r="CD98" s="25">
        <v>2289.3315300000004</v>
      </c>
      <c r="CE98" s="25">
        <v>2574.9588399999998</v>
      </c>
      <c r="CF98" s="25">
        <v>1678.7899300000001</v>
      </c>
      <c r="CG98" s="25">
        <v>537</v>
      </c>
      <c r="CH98" s="25">
        <v>833</v>
      </c>
      <c r="CI98" s="25">
        <v>360</v>
      </c>
      <c r="CJ98" s="25">
        <v>1450</v>
      </c>
      <c r="CK98" s="25">
        <v>2010.0000000000005</v>
      </c>
      <c r="CL98" s="25">
        <v>1430</v>
      </c>
      <c r="CM98" s="25">
        <v>1780</v>
      </c>
      <c r="CN98" s="25">
        <v>1138.4589300000002</v>
      </c>
      <c r="CO98" s="25">
        <v>2383.6627100000001</v>
      </c>
      <c r="CP98" s="25">
        <v>1258.7994799999999</v>
      </c>
      <c r="CQ98" s="25">
        <v>1489.1707799999997</v>
      </c>
      <c r="CR98" s="25">
        <v>1181.8527099999999</v>
      </c>
      <c r="CS98" s="25">
        <v>1565.4864</v>
      </c>
      <c r="CT98" s="25">
        <v>1654.2404899999999</v>
      </c>
      <c r="CU98" s="25">
        <v>1621.9060500000001</v>
      </c>
      <c r="CV98" s="25">
        <v>1692.0881499999998</v>
      </c>
      <c r="CW98" s="25">
        <v>1493.4105500000001</v>
      </c>
      <c r="CX98" s="25">
        <v>1682.9510599999999</v>
      </c>
      <c r="CY98" s="25">
        <v>1322.4867499999991</v>
      </c>
      <c r="CZ98" s="25">
        <v>1235.42157</v>
      </c>
      <c r="DA98" s="25">
        <v>2076.4570199999998</v>
      </c>
      <c r="DB98" s="25">
        <v>2109.2971000000002</v>
      </c>
      <c r="DC98" s="25">
        <v>1220.4537600000001</v>
      </c>
      <c r="DD98" s="25">
        <v>1327.6562099999999</v>
      </c>
      <c r="DE98" s="25">
        <v>1395.2620199999999</v>
      </c>
      <c r="DF98" s="25">
        <v>1581.85635</v>
      </c>
      <c r="DG98" s="25">
        <v>1625.8497400000001</v>
      </c>
      <c r="DH98" s="25">
        <v>1819.5645900000002</v>
      </c>
      <c r="DI98" s="25">
        <v>582.08807999999999</v>
      </c>
      <c r="DJ98" s="25">
        <v>341.75684999999999</v>
      </c>
      <c r="DK98" s="25">
        <v>1936.64003</v>
      </c>
      <c r="DL98" s="25">
        <v>1079.4683599999998</v>
      </c>
      <c r="DM98" s="25">
        <v>2025.8331499999999</v>
      </c>
      <c r="DN98" s="25">
        <v>1839.9068300000001</v>
      </c>
      <c r="DO98" s="25">
        <v>1546.5372600000001</v>
      </c>
      <c r="DP98" s="25">
        <v>2757.37291</v>
      </c>
      <c r="DQ98" s="25">
        <v>821.12612999999999</v>
      </c>
      <c r="DR98" s="25">
        <v>1260.58681</v>
      </c>
      <c r="DS98" s="25">
        <v>1339.4617800000001</v>
      </c>
      <c r="DT98" s="25">
        <v>1022.9549000000001</v>
      </c>
      <c r="DU98" s="25">
        <v>954.40053</v>
      </c>
      <c r="DV98" s="25">
        <v>2097.4065000000001</v>
      </c>
      <c r="DW98" s="25">
        <v>2289.1857400000004</v>
      </c>
      <c r="DX98" s="25">
        <v>2082.5456200000003</v>
      </c>
      <c r="DY98" s="25">
        <v>2550.8357799999999</v>
      </c>
      <c r="DZ98" s="25">
        <v>1713.0600900000002</v>
      </c>
      <c r="EA98" s="25">
        <v>1466.8521099999998</v>
      </c>
      <c r="EB98" s="25">
        <v>1367.33978</v>
      </c>
      <c r="EC98" s="25">
        <v>989.34808999999996</v>
      </c>
      <c r="ED98" s="25">
        <v>1685.7250699999997</v>
      </c>
      <c r="EE98" s="25">
        <v>406.59577999999999</v>
      </c>
      <c r="EF98" s="25">
        <v>885.90859</v>
      </c>
      <c r="EG98" s="25">
        <v>1112.2940899999999</v>
      </c>
      <c r="EH98" s="25">
        <v>713.94012999999995</v>
      </c>
      <c r="EI98" s="25">
        <v>2690.7509</v>
      </c>
      <c r="EJ98" s="25">
        <v>2107.28244</v>
      </c>
      <c r="EK98" s="25">
        <v>2547.0528399999998</v>
      </c>
      <c r="EL98" s="25">
        <v>2226.7824999999998</v>
      </c>
      <c r="EM98" s="25">
        <v>1453.39537</v>
      </c>
      <c r="EN98" s="25">
        <v>1111.2607399999999</v>
      </c>
      <c r="EO98" s="25">
        <v>1712.7440699999997</v>
      </c>
      <c r="EP98" s="25">
        <v>2490.0360700000001</v>
      </c>
      <c r="EQ98" s="25">
        <v>834.21951999999999</v>
      </c>
      <c r="ER98" s="25">
        <v>1608.8502800000001</v>
      </c>
      <c r="ES98" s="25">
        <v>2764.3574199999998</v>
      </c>
      <c r="ET98" s="25">
        <v>3119.8530300000002</v>
      </c>
      <c r="EU98" s="25">
        <v>3200</v>
      </c>
      <c r="EV98" s="25">
        <v>1367.6814399999998</v>
      </c>
      <c r="EW98" s="25">
        <v>1540.15047</v>
      </c>
      <c r="EX98" s="25">
        <v>2490.72246</v>
      </c>
      <c r="EY98" s="25">
        <v>1574.9647199999999</v>
      </c>
      <c r="EZ98" s="25">
        <v>2085.7156599999998</v>
      </c>
      <c r="FA98" s="25">
        <v>1912.65705</v>
      </c>
      <c r="FB98" s="25">
        <v>3109.4426400000002</v>
      </c>
      <c r="FC98" s="25">
        <v>1959.7171099999998</v>
      </c>
      <c r="FD98" s="25">
        <v>2824.6771400000002</v>
      </c>
      <c r="FE98" s="25">
        <v>2129.2070199999998</v>
      </c>
      <c r="FF98" s="25">
        <v>0</v>
      </c>
      <c r="FG98" s="25">
        <v>1234.9820199999999</v>
      </c>
      <c r="FH98" s="25">
        <v>1165.0179800000001</v>
      </c>
      <c r="FI98" s="25">
        <v>1599.67767</v>
      </c>
      <c r="FJ98" s="25">
        <v>1100</v>
      </c>
      <c r="FK98" s="25">
        <v>1100</v>
      </c>
      <c r="FL98" s="25">
        <v>1500</v>
      </c>
      <c r="FM98" s="25">
        <v>2044.3306499999999</v>
      </c>
      <c r="FN98" s="25">
        <v>2442.5822699999999</v>
      </c>
      <c r="FO98" s="25">
        <v>2100</v>
      </c>
      <c r="FP98" s="25">
        <v>1539.88003</v>
      </c>
      <c r="FQ98" s="25">
        <v>1569.71046</v>
      </c>
      <c r="FR98" s="25">
        <v>1149.6371799999999</v>
      </c>
      <c r="FS98" s="25">
        <v>1300</v>
      </c>
      <c r="FT98" s="25">
        <v>1500</v>
      </c>
      <c r="FU98" s="25">
        <v>1606.4663500000001</v>
      </c>
      <c r="FV98" s="25">
        <v>1603.9700700000001</v>
      </c>
      <c r="FW98" s="25">
        <v>423.39059999999995</v>
      </c>
      <c r="FX98" s="25">
        <v>2778.8468399999997</v>
      </c>
      <c r="FY98" s="25">
        <v>287.25705999999997</v>
      </c>
      <c r="FZ98" s="25">
        <v>0</v>
      </c>
      <c r="GA98" s="25">
        <v>1200</v>
      </c>
      <c r="GB98" s="25">
        <v>1917.03504</v>
      </c>
      <c r="GC98" s="143">
        <f t="shared" si="126"/>
        <v>210676.07804000002</v>
      </c>
      <c r="GD98" s="113">
        <v>210676.07803999999</v>
      </c>
      <c r="GE98" s="198">
        <f t="shared" si="125"/>
        <v>0</v>
      </c>
      <c r="GF98" s="113"/>
      <c r="GG98" s="113"/>
      <c r="GH98" s="113"/>
    </row>
    <row r="99" spans="2:190" x14ac:dyDescent="0.2">
      <c r="B99" s="17" t="s">
        <v>108</v>
      </c>
      <c r="C99" s="18">
        <v>2225.3580000000002</v>
      </c>
      <c r="D99" s="18">
        <v>2015.04756</v>
      </c>
      <c r="E99" s="18">
        <v>2158.3040000000001</v>
      </c>
      <c r="F99" s="18">
        <v>1832.087</v>
      </c>
      <c r="G99" s="18">
        <v>1084.3230000000001</v>
      </c>
      <c r="H99" s="18">
        <v>2116.7939999999999</v>
      </c>
      <c r="I99" s="18">
        <v>2519.9879999999998</v>
      </c>
      <c r="J99" s="18">
        <v>1786.8889999999999</v>
      </c>
      <c r="K99" s="18">
        <v>2181.17</v>
      </c>
      <c r="L99" s="18">
        <v>1744.9110000000001</v>
      </c>
      <c r="M99" s="18">
        <v>1758.991</v>
      </c>
      <c r="N99" s="18">
        <v>1410.7650000000001</v>
      </c>
      <c r="O99" s="18">
        <v>2598.0940000000001</v>
      </c>
      <c r="P99" s="18">
        <v>2469.1350000000002</v>
      </c>
      <c r="Q99" s="18">
        <v>1848.998</v>
      </c>
      <c r="R99" s="18">
        <v>1788.2850000000001</v>
      </c>
      <c r="S99" s="18">
        <v>2143.06484</v>
      </c>
      <c r="T99" s="18">
        <v>2533.48477</v>
      </c>
      <c r="U99" s="18">
        <v>1431.30539</v>
      </c>
      <c r="V99" s="18">
        <v>1841.92902</v>
      </c>
      <c r="W99" s="18">
        <v>1442.3069699999999</v>
      </c>
      <c r="X99" s="18">
        <v>1729.8920000000001</v>
      </c>
      <c r="Y99" s="18">
        <v>1827.5615</v>
      </c>
      <c r="Z99" s="18">
        <v>1509.7254599999999</v>
      </c>
      <c r="AA99" s="18">
        <v>2207.6747500000001</v>
      </c>
      <c r="AB99" s="18">
        <v>1417.7629999999999</v>
      </c>
      <c r="AC99" s="18">
        <v>1436.8779999999999</v>
      </c>
      <c r="AD99" s="18">
        <v>1923.7248200000001</v>
      </c>
      <c r="AE99" s="18">
        <v>1437.9699500000002</v>
      </c>
      <c r="AF99" s="18">
        <v>1477.96948</v>
      </c>
      <c r="AG99" s="18">
        <v>2194.7517200000002</v>
      </c>
      <c r="AH99" s="18">
        <v>2138.4504100000004</v>
      </c>
      <c r="AI99" s="18">
        <v>2218.0068500000002</v>
      </c>
      <c r="AJ99" s="18">
        <v>1692.5351799999999</v>
      </c>
      <c r="AK99" s="18">
        <v>1351.8231099999998</v>
      </c>
      <c r="AL99" s="18">
        <v>2458.2058099999999</v>
      </c>
      <c r="AM99" s="18">
        <v>1761.5698900000002</v>
      </c>
      <c r="AN99" s="18">
        <v>1035.5396599999999</v>
      </c>
      <c r="AO99" s="18">
        <v>2063.78784</v>
      </c>
      <c r="AP99" s="18">
        <v>2110.1523000000002</v>
      </c>
      <c r="AQ99" s="18">
        <v>1769.0079699999997</v>
      </c>
      <c r="AR99" s="18">
        <v>2187.8182999999999</v>
      </c>
      <c r="AS99" s="18">
        <v>1970.6196199999999</v>
      </c>
      <c r="AT99" s="18">
        <v>706.01735999999994</v>
      </c>
      <c r="AU99" s="18">
        <v>2673.97192</v>
      </c>
      <c r="AV99" s="18">
        <v>1777.0476099999998</v>
      </c>
      <c r="AW99" s="18">
        <v>1965.67625</v>
      </c>
      <c r="AX99" s="18">
        <v>2092.6566800000001</v>
      </c>
      <c r="AY99" s="18">
        <v>2178.49044</v>
      </c>
      <c r="AZ99" s="18">
        <v>2994.9014300000003</v>
      </c>
      <c r="BA99" s="18">
        <v>3450.0261799999998</v>
      </c>
      <c r="BB99" s="18">
        <v>2910.9287999999997</v>
      </c>
      <c r="BC99" s="18">
        <v>3130.3463400000001</v>
      </c>
      <c r="BD99" s="18">
        <v>3384.0327400000001</v>
      </c>
      <c r="BE99" s="18">
        <v>3364.2519600000001</v>
      </c>
      <c r="BF99" s="18">
        <v>3066.0240999999996</v>
      </c>
      <c r="BG99" s="18">
        <v>2663.2112599999996</v>
      </c>
      <c r="BH99" s="18">
        <v>2452.8223499999999</v>
      </c>
      <c r="BI99" s="18">
        <v>2359.8974499999999</v>
      </c>
      <c r="BJ99" s="18">
        <v>2512.5082199999997</v>
      </c>
      <c r="BK99" s="18">
        <v>0</v>
      </c>
      <c r="BL99" s="18">
        <v>0</v>
      </c>
      <c r="BM99" s="18">
        <v>0</v>
      </c>
      <c r="BN99" s="18">
        <v>0</v>
      </c>
      <c r="BO99" s="18">
        <v>0</v>
      </c>
      <c r="BP99" s="18">
        <v>0</v>
      </c>
      <c r="BQ99" s="18">
        <v>0</v>
      </c>
      <c r="BR99" s="18">
        <v>0</v>
      </c>
      <c r="BS99" s="18">
        <v>0</v>
      </c>
      <c r="BT99" s="18">
        <v>0</v>
      </c>
      <c r="BU99" s="18">
        <v>0</v>
      </c>
      <c r="BV99" s="18">
        <v>0</v>
      </c>
      <c r="BW99" s="18">
        <v>0</v>
      </c>
      <c r="BX99" s="18">
        <v>0</v>
      </c>
      <c r="BY99" s="18">
        <v>0</v>
      </c>
      <c r="BZ99" s="18">
        <v>0</v>
      </c>
      <c r="CA99" s="18">
        <v>0</v>
      </c>
      <c r="CB99" s="18">
        <v>0</v>
      </c>
      <c r="CC99" s="18">
        <v>0</v>
      </c>
      <c r="CD99" s="18">
        <v>0</v>
      </c>
      <c r="CE99" s="18">
        <v>0</v>
      </c>
      <c r="CF99" s="18">
        <v>0</v>
      </c>
      <c r="CG99" s="18">
        <v>0</v>
      </c>
      <c r="CH99" s="18">
        <v>0</v>
      </c>
      <c r="CI99" s="18">
        <v>0</v>
      </c>
      <c r="CJ99" s="18">
        <v>0</v>
      </c>
      <c r="CK99" s="18">
        <v>0</v>
      </c>
      <c r="CL99" s="18">
        <v>0</v>
      </c>
      <c r="CM99" s="18">
        <v>0</v>
      </c>
      <c r="CN99" s="18">
        <v>0</v>
      </c>
      <c r="CO99" s="18">
        <v>0</v>
      </c>
      <c r="CP99" s="18">
        <v>0</v>
      </c>
      <c r="CQ99" s="18">
        <v>0</v>
      </c>
      <c r="CR99" s="18">
        <v>0</v>
      </c>
      <c r="CS99" s="18">
        <v>0</v>
      </c>
      <c r="CT99" s="18">
        <v>0</v>
      </c>
      <c r="CU99" s="18">
        <v>0</v>
      </c>
      <c r="CV99" s="18">
        <v>0</v>
      </c>
      <c r="CW99" s="18">
        <v>0</v>
      </c>
      <c r="CX99" s="18">
        <v>0</v>
      </c>
      <c r="CY99" s="18">
        <v>0</v>
      </c>
      <c r="CZ99" s="18">
        <v>0</v>
      </c>
      <c r="DA99" s="18">
        <v>0</v>
      </c>
      <c r="DB99" s="18">
        <v>0</v>
      </c>
      <c r="DC99" s="18">
        <v>0</v>
      </c>
      <c r="DD99" s="18">
        <v>0</v>
      </c>
      <c r="DE99" s="18">
        <v>0</v>
      </c>
      <c r="DF99" s="18">
        <v>0</v>
      </c>
      <c r="DG99" s="18">
        <v>0</v>
      </c>
      <c r="DH99" s="18">
        <v>0</v>
      </c>
      <c r="DI99" s="18">
        <v>0</v>
      </c>
      <c r="DJ99" s="18">
        <v>0</v>
      </c>
      <c r="DK99" s="18">
        <v>0</v>
      </c>
      <c r="DL99" s="18">
        <v>0</v>
      </c>
      <c r="DM99" s="18">
        <v>0</v>
      </c>
      <c r="DN99" s="18">
        <v>0</v>
      </c>
      <c r="DO99" s="18">
        <v>0</v>
      </c>
      <c r="DP99" s="18">
        <v>0</v>
      </c>
      <c r="DQ99" s="18">
        <v>0</v>
      </c>
      <c r="DR99" s="18">
        <v>0</v>
      </c>
      <c r="DS99" s="18">
        <v>0</v>
      </c>
      <c r="DT99" s="18">
        <v>0</v>
      </c>
      <c r="DU99" s="18">
        <v>0</v>
      </c>
      <c r="DV99" s="18">
        <v>0</v>
      </c>
      <c r="DW99" s="18">
        <v>0</v>
      </c>
      <c r="DX99" s="18">
        <v>0</v>
      </c>
      <c r="DY99" s="18">
        <v>0</v>
      </c>
      <c r="DZ99" s="18">
        <v>0</v>
      </c>
      <c r="EA99" s="18">
        <v>0</v>
      </c>
      <c r="EB99" s="18">
        <v>0</v>
      </c>
      <c r="EC99" s="18">
        <v>0</v>
      </c>
      <c r="ED99" s="18">
        <v>0</v>
      </c>
      <c r="EE99" s="18">
        <v>0</v>
      </c>
      <c r="EF99" s="18">
        <v>0</v>
      </c>
      <c r="EG99" s="18">
        <v>0</v>
      </c>
      <c r="EH99" s="18">
        <v>0</v>
      </c>
      <c r="EI99" s="18">
        <v>0</v>
      </c>
      <c r="EJ99" s="18">
        <v>0</v>
      </c>
      <c r="EK99" s="18">
        <v>0</v>
      </c>
      <c r="EL99" s="18">
        <v>0</v>
      </c>
      <c r="EM99" s="18">
        <v>0</v>
      </c>
      <c r="EN99" s="18">
        <v>0</v>
      </c>
      <c r="EO99" s="18">
        <v>0</v>
      </c>
      <c r="EP99" s="18">
        <v>0</v>
      </c>
      <c r="EQ99" s="18">
        <v>0</v>
      </c>
      <c r="ER99" s="18">
        <v>0</v>
      </c>
      <c r="ES99" s="18">
        <v>0</v>
      </c>
      <c r="ET99" s="18">
        <v>0</v>
      </c>
      <c r="EU99" s="18">
        <v>0</v>
      </c>
      <c r="EV99" s="18">
        <v>0</v>
      </c>
      <c r="EW99" s="18"/>
      <c r="EX99" s="18"/>
      <c r="EY99" s="18"/>
      <c r="EZ99" s="18"/>
      <c r="FA99" s="18"/>
      <c r="FB99" s="18"/>
      <c r="FC99" s="18"/>
      <c r="FD99" s="18"/>
      <c r="FE99" s="18"/>
      <c r="FF99" s="18"/>
      <c r="FG99" s="18"/>
      <c r="FH99" s="18"/>
      <c r="FI99" s="18"/>
      <c r="FJ99" s="18"/>
      <c r="FK99" s="18"/>
      <c r="FL99" s="18"/>
      <c r="FM99" s="18"/>
      <c r="FN99" s="18"/>
      <c r="FO99" s="18"/>
      <c r="FP99" s="18"/>
      <c r="FQ99" s="18"/>
      <c r="FR99" s="18"/>
      <c r="FS99" s="18"/>
      <c r="FT99" s="18"/>
      <c r="FU99" s="18"/>
      <c r="FV99" s="18"/>
      <c r="FW99" s="18"/>
      <c r="FX99" s="18"/>
      <c r="FY99" s="18"/>
      <c r="FZ99" s="18"/>
      <c r="GA99" s="18"/>
      <c r="GB99" s="18"/>
      <c r="GC99" s="143"/>
      <c r="GD99" s="113"/>
      <c r="GE99" s="198">
        <f t="shared" si="125"/>
        <v>0</v>
      </c>
      <c r="GF99" s="113"/>
      <c r="GG99" s="113"/>
      <c r="GH99" s="113"/>
    </row>
    <row r="100" spans="2:190" x14ac:dyDescent="0.2">
      <c r="B100" s="19" t="s">
        <v>39</v>
      </c>
      <c r="C100" s="40">
        <v>0</v>
      </c>
      <c r="D100" s="40">
        <v>0</v>
      </c>
      <c r="E100" s="40">
        <v>0</v>
      </c>
      <c r="F100" s="40">
        <v>0</v>
      </c>
      <c r="G100" s="40">
        <v>0</v>
      </c>
      <c r="H100" s="40">
        <v>0</v>
      </c>
      <c r="I100" s="40">
        <v>0</v>
      </c>
      <c r="J100" s="40">
        <v>0</v>
      </c>
      <c r="K100" s="40">
        <v>0</v>
      </c>
      <c r="L100" s="40">
        <v>0</v>
      </c>
      <c r="M100" s="40">
        <v>0</v>
      </c>
      <c r="N100" s="40">
        <v>0</v>
      </c>
      <c r="O100" s="40">
        <v>0</v>
      </c>
      <c r="P100" s="40">
        <v>0</v>
      </c>
      <c r="Q100" s="40">
        <v>0</v>
      </c>
      <c r="R100" s="40">
        <v>0</v>
      </c>
      <c r="S100" s="40">
        <v>0</v>
      </c>
      <c r="T100" s="40">
        <v>0</v>
      </c>
      <c r="U100" s="40">
        <v>0</v>
      </c>
      <c r="V100" s="40">
        <v>0</v>
      </c>
      <c r="W100" s="40">
        <v>0</v>
      </c>
      <c r="X100" s="40">
        <v>0</v>
      </c>
      <c r="Y100" s="40">
        <v>0</v>
      </c>
      <c r="Z100" s="40">
        <v>0</v>
      </c>
      <c r="AA100" s="40">
        <v>0</v>
      </c>
      <c r="AB100" s="40">
        <v>0</v>
      </c>
      <c r="AC100" s="40">
        <v>0</v>
      </c>
      <c r="AD100" s="40">
        <v>0</v>
      </c>
      <c r="AE100" s="40">
        <v>0</v>
      </c>
      <c r="AF100" s="40">
        <v>0</v>
      </c>
      <c r="AG100" s="40">
        <v>0</v>
      </c>
      <c r="AH100" s="40">
        <v>0</v>
      </c>
      <c r="AI100" s="40">
        <v>0</v>
      </c>
      <c r="AJ100" s="40">
        <v>0</v>
      </c>
      <c r="AK100" s="40">
        <v>0</v>
      </c>
      <c r="AL100" s="40">
        <v>0</v>
      </c>
      <c r="AM100" s="40">
        <v>0</v>
      </c>
      <c r="AN100" s="40">
        <v>0</v>
      </c>
      <c r="AO100" s="40">
        <v>0</v>
      </c>
      <c r="AP100" s="40">
        <v>0</v>
      </c>
      <c r="AQ100" s="40">
        <v>0</v>
      </c>
      <c r="AR100" s="40">
        <v>0</v>
      </c>
      <c r="AS100" s="40">
        <v>0</v>
      </c>
      <c r="AT100" s="40">
        <v>0</v>
      </c>
      <c r="AU100" s="40">
        <v>0</v>
      </c>
      <c r="AV100" s="40">
        <v>0</v>
      </c>
      <c r="AW100" s="40">
        <v>0</v>
      </c>
      <c r="AX100" s="40">
        <v>0</v>
      </c>
      <c r="AY100" s="40">
        <v>0</v>
      </c>
      <c r="AZ100" s="40">
        <v>0</v>
      </c>
      <c r="BA100" s="40">
        <v>0</v>
      </c>
      <c r="BB100" s="40">
        <v>0</v>
      </c>
      <c r="BC100" s="40">
        <v>0</v>
      </c>
      <c r="BD100" s="40">
        <v>0</v>
      </c>
      <c r="BE100" s="40">
        <v>0</v>
      </c>
      <c r="BF100" s="40">
        <v>0</v>
      </c>
      <c r="BG100" s="40">
        <v>0</v>
      </c>
      <c r="BH100" s="40">
        <v>0</v>
      </c>
      <c r="BI100" s="40">
        <v>0</v>
      </c>
      <c r="BJ100" s="40">
        <v>0</v>
      </c>
      <c r="BK100" s="40">
        <v>4679.3690999999999</v>
      </c>
      <c r="BL100" s="40">
        <v>2916.3717700000002</v>
      </c>
      <c r="BM100" s="40">
        <v>3069.9507599999997</v>
      </c>
      <c r="BN100" s="40">
        <v>3033.2073300000002</v>
      </c>
      <c r="BO100" s="40">
        <v>2876.8201400000007</v>
      </c>
      <c r="BP100" s="40">
        <v>1377.0776200000003</v>
      </c>
      <c r="BQ100" s="40">
        <v>2441.6963100000003</v>
      </c>
      <c r="BR100" s="40">
        <v>2194.4731499999998</v>
      </c>
      <c r="BS100" s="40">
        <v>2455.3036300000003</v>
      </c>
      <c r="BT100" s="40">
        <v>2702.40094</v>
      </c>
      <c r="BU100" s="40">
        <v>2322.5643399999999</v>
      </c>
      <c r="BV100" s="40">
        <v>2600.8734800000002</v>
      </c>
      <c r="BW100" s="40">
        <v>2669.1952399999996</v>
      </c>
      <c r="BX100" s="40">
        <v>2588.4751499999998</v>
      </c>
      <c r="BY100" s="40">
        <v>2317.2074600000001</v>
      </c>
      <c r="BZ100" s="40">
        <v>2133.8180499999999</v>
      </c>
      <c r="CA100" s="40">
        <v>2645.54808</v>
      </c>
      <c r="CB100" s="40">
        <v>4423.26415</v>
      </c>
      <c r="CC100" s="40">
        <v>3520.8429800000004</v>
      </c>
      <c r="CD100" s="40">
        <v>3379.1963999999998</v>
      </c>
      <c r="CE100" s="40">
        <v>3496.10943</v>
      </c>
      <c r="CF100" s="40">
        <v>3161.9308600000004</v>
      </c>
      <c r="CG100" s="40">
        <v>3471.9818300000002</v>
      </c>
      <c r="CH100" s="40">
        <v>3301.29727</v>
      </c>
      <c r="CI100" s="40">
        <v>3081.1869499999998</v>
      </c>
      <c r="CJ100" s="40">
        <v>3300.8487000000005</v>
      </c>
      <c r="CK100" s="40">
        <v>3753.6620499999999</v>
      </c>
      <c r="CL100" s="40">
        <v>1791.73768</v>
      </c>
      <c r="CM100" s="40">
        <v>4989.7588900000001</v>
      </c>
      <c r="CN100" s="40">
        <v>3584.2252600000002</v>
      </c>
      <c r="CO100" s="40">
        <v>4457.0155099999993</v>
      </c>
      <c r="CP100" s="40">
        <v>3732.1393900000003</v>
      </c>
      <c r="CQ100" s="40">
        <v>3087.8192200000003</v>
      </c>
      <c r="CR100" s="40">
        <v>3069.9332399999994</v>
      </c>
      <c r="CS100" s="40">
        <v>3097.6694800000005</v>
      </c>
      <c r="CT100" s="40">
        <v>4689.9910599999994</v>
      </c>
      <c r="CU100" s="40">
        <v>3439.8570299999997</v>
      </c>
      <c r="CV100" s="40">
        <v>1733.4528099999998</v>
      </c>
      <c r="CW100" s="40">
        <v>3854.0220000000004</v>
      </c>
      <c r="CX100" s="40">
        <v>2523.3355499999998</v>
      </c>
      <c r="CY100" s="40">
        <v>3804.69758</v>
      </c>
      <c r="CZ100" s="40">
        <v>2221.7833600000004</v>
      </c>
      <c r="DA100" s="40">
        <v>3365.5511699999997</v>
      </c>
      <c r="DB100" s="40">
        <v>3150.06837</v>
      </c>
      <c r="DC100" s="40">
        <v>1975.1476299999999</v>
      </c>
      <c r="DD100" s="40">
        <v>1663.2912699999997</v>
      </c>
      <c r="DE100" s="25">
        <v>3195.9005200000001</v>
      </c>
      <c r="DF100" s="25">
        <v>2532.0209</v>
      </c>
      <c r="DG100" s="25">
        <v>4036.9843299999998</v>
      </c>
      <c r="DH100" s="25">
        <v>2687.3347100000001</v>
      </c>
      <c r="DI100" s="25">
        <v>3811.1430699999996</v>
      </c>
      <c r="DJ100" s="25">
        <v>2240.12743</v>
      </c>
      <c r="DK100" s="25">
        <v>4704.8919900000001</v>
      </c>
      <c r="DL100" s="25">
        <v>2669.53305</v>
      </c>
      <c r="DM100" s="25">
        <v>4726.97541</v>
      </c>
      <c r="DN100" s="25">
        <v>3733.1816500000004</v>
      </c>
      <c r="DO100" s="25">
        <v>2932.6112499999999</v>
      </c>
      <c r="DP100" s="25">
        <v>4804.3503799999999</v>
      </c>
      <c r="DQ100" s="25">
        <v>2949.7728299999999</v>
      </c>
      <c r="DR100" s="25">
        <v>3280.8179100000002</v>
      </c>
      <c r="DS100" s="25">
        <v>3964.1555400000002</v>
      </c>
      <c r="DT100" s="25">
        <v>3326.7817900000005</v>
      </c>
      <c r="DU100" s="25">
        <v>3235.6928500000004</v>
      </c>
      <c r="DV100" s="25">
        <v>3118.05359</v>
      </c>
      <c r="DW100" s="25">
        <v>3684.70966</v>
      </c>
      <c r="DX100" s="25">
        <v>3058.7961700000001</v>
      </c>
      <c r="DY100" s="25">
        <v>3533.0588000000002</v>
      </c>
      <c r="DZ100" s="25">
        <v>3522.8091800000002</v>
      </c>
      <c r="EA100" s="25">
        <v>3707.1026699999998</v>
      </c>
      <c r="EB100" s="25">
        <v>2600.9358199999997</v>
      </c>
      <c r="EC100" s="25">
        <v>2778.04198</v>
      </c>
      <c r="ED100" s="25">
        <v>1678.7557400000001</v>
      </c>
      <c r="EE100" s="25">
        <v>3776.0128099999997</v>
      </c>
      <c r="EF100" s="25">
        <v>1484</v>
      </c>
      <c r="EG100" s="25">
        <v>3780.5771799999998</v>
      </c>
      <c r="EH100" s="25">
        <v>2014.94615</v>
      </c>
      <c r="EI100" s="25">
        <v>2746.9419800000005</v>
      </c>
      <c r="EJ100" s="25">
        <v>2595.86166</v>
      </c>
      <c r="EK100" s="25">
        <v>2341.74521</v>
      </c>
      <c r="EL100" s="25">
        <v>2681.6984600000001</v>
      </c>
      <c r="EM100" s="25">
        <v>3124.8289300000001</v>
      </c>
      <c r="EN100" s="25">
        <v>2077.5180500000001</v>
      </c>
      <c r="EO100" s="25">
        <v>3718.45426</v>
      </c>
      <c r="EP100" s="25">
        <v>3126.0415200000002</v>
      </c>
      <c r="EQ100" s="25">
        <v>3206.5745999999995</v>
      </c>
      <c r="ER100" s="25">
        <v>2862.4737600000003</v>
      </c>
      <c r="ES100" s="25">
        <v>3773.6572099999998</v>
      </c>
      <c r="ET100" s="25">
        <v>3318.3524500000003</v>
      </c>
      <c r="EU100" s="25">
        <v>3382.5325200000002</v>
      </c>
      <c r="EV100" s="25">
        <v>3140.0204700000004</v>
      </c>
      <c r="EW100" s="25">
        <v>3854.3520199999994</v>
      </c>
      <c r="EX100" s="25">
        <v>4013.0083999999993</v>
      </c>
      <c r="EY100" s="25">
        <v>2853.1584699999999</v>
      </c>
      <c r="EZ100" s="25">
        <v>3617.3921900000005</v>
      </c>
      <c r="FA100" s="25">
        <v>2341.9</v>
      </c>
      <c r="FB100" s="25">
        <v>3660.6457399999999</v>
      </c>
      <c r="FC100" s="25">
        <v>2294.35781</v>
      </c>
      <c r="FD100" s="25">
        <v>2141.0165900000002</v>
      </c>
      <c r="FE100" s="25">
        <v>4181.36906</v>
      </c>
      <c r="FF100" s="25">
        <v>2111.8771099999999</v>
      </c>
      <c r="FG100" s="25">
        <v>1369.8839500000001</v>
      </c>
      <c r="FH100" s="25">
        <v>3079.49737</v>
      </c>
      <c r="FI100" s="25">
        <v>2278.2495299999996</v>
      </c>
      <c r="FJ100" s="25">
        <v>3088.9823700000002</v>
      </c>
      <c r="FK100" s="25">
        <v>2756.4</v>
      </c>
      <c r="FL100" s="25">
        <v>3218.5985300000002</v>
      </c>
      <c r="FM100" s="25">
        <v>2598.9851800000006</v>
      </c>
      <c r="FN100" s="25">
        <v>2967.0323599999997</v>
      </c>
      <c r="FO100" s="25">
        <v>2894.9101300000002</v>
      </c>
      <c r="FP100" s="25">
        <v>3581.40191</v>
      </c>
      <c r="FQ100" s="25">
        <v>2795.59166</v>
      </c>
      <c r="FR100" s="25">
        <v>3250.0925299999999</v>
      </c>
      <c r="FS100" s="25">
        <v>3853.7504299999996</v>
      </c>
      <c r="FT100" s="25">
        <v>3393.9992199999997</v>
      </c>
      <c r="FU100" s="25">
        <v>2841.7515800000001</v>
      </c>
      <c r="FV100" s="25">
        <v>3312.09566</v>
      </c>
      <c r="FW100" s="25">
        <v>3405.3606</v>
      </c>
      <c r="FX100" s="25">
        <v>2182.6597599999996</v>
      </c>
      <c r="FY100" s="25">
        <v>3583.1206399999996</v>
      </c>
      <c r="FZ100" s="25">
        <v>1350.8065699999997</v>
      </c>
      <c r="GA100" s="25">
        <v>3123.80809</v>
      </c>
      <c r="GB100" s="25">
        <v>2377.6920599999999</v>
      </c>
      <c r="GC100" s="143">
        <f t="shared" si="126"/>
        <v>374186.69362999999</v>
      </c>
      <c r="GD100" s="113">
        <v>374186.69363000005</v>
      </c>
      <c r="GE100" s="198">
        <f t="shared" si="125"/>
        <v>0</v>
      </c>
      <c r="GF100" s="113"/>
      <c r="GG100" s="113"/>
      <c r="GH100" s="113"/>
    </row>
    <row r="101" spans="2:190" x14ac:dyDescent="0.2">
      <c r="B101" s="17" t="s">
        <v>40</v>
      </c>
      <c r="C101" s="18">
        <v>0</v>
      </c>
      <c r="D101" s="18">
        <v>0</v>
      </c>
      <c r="E101" s="18">
        <v>0</v>
      </c>
      <c r="F101" s="18">
        <v>0</v>
      </c>
      <c r="G101" s="18">
        <v>0</v>
      </c>
      <c r="H101" s="18">
        <v>0</v>
      </c>
      <c r="I101" s="18">
        <v>0</v>
      </c>
      <c r="J101" s="18">
        <v>0</v>
      </c>
      <c r="K101" s="18">
        <v>0</v>
      </c>
      <c r="L101" s="18">
        <v>0</v>
      </c>
      <c r="M101" s="18">
        <v>0</v>
      </c>
      <c r="N101" s="18">
        <v>0</v>
      </c>
      <c r="O101" s="18">
        <v>0</v>
      </c>
      <c r="P101" s="18">
        <v>0</v>
      </c>
      <c r="Q101" s="18">
        <v>0</v>
      </c>
      <c r="R101" s="18">
        <v>0</v>
      </c>
      <c r="S101" s="18">
        <v>0</v>
      </c>
      <c r="T101" s="18">
        <v>0</v>
      </c>
      <c r="U101" s="18">
        <v>0</v>
      </c>
      <c r="V101" s="18">
        <v>0</v>
      </c>
      <c r="W101" s="18">
        <v>0</v>
      </c>
      <c r="X101" s="18">
        <v>0</v>
      </c>
      <c r="Y101" s="18">
        <v>0</v>
      </c>
      <c r="Z101" s="18">
        <v>0</v>
      </c>
      <c r="AA101" s="18">
        <v>0</v>
      </c>
      <c r="AB101" s="18">
        <v>0</v>
      </c>
      <c r="AC101" s="18">
        <v>0</v>
      </c>
      <c r="AD101" s="18">
        <v>0</v>
      </c>
      <c r="AE101" s="18">
        <v>0</v>
      </c>
      <c r="AF101" s="18">
        <v>0</v>
      </c>
      <c r="AG101" s="18">
        <v>0</v>
      </c>
      <c r="AH101" s="18">
        <v>0</v>
      </c>
      <c r="AI101" s="18">
        <v>0</v>
      </c>
      <c r="AJ101" s="18">
        <v>0</v>
      </c>
      <c r="AK101" s="18">
        <v>0</v>
      </c>
      <c r="AL101" s="18">
        <v>0</v>
      </c>
      <c r="AM101" s="18">
        <v>0</v>
      </c>
      <c r="AN101" s="18">
        <v>0</v>
      </c>
      <c r="AO101" s="18">
        <v>0</v>
      </c>
      <c r="AP101" s="18">
        <v>0</v>
      </c>
      <c r="AQ101" s="18">
        <v>0</v>
      </c>
      <c r="AR101" s="18">
        <v>0</v>
      </c>
      <c r="AS101" s="18">
        <v>0</v>
      </c>
      <c r="AT101" s="18">
        <v>0</v>
      </c>
      <c r="AU101" s="18">
        <v>0</v>
      </c>
      <c r="AV101" s="18">
        <v>0</v>
      </c>
      <c r="AW101" s="18">
        <v>0</v>
      </c>
      <c r="AX101" s="18">
        <v>0</v>
      </c>
      <c r="AY101" s="18">
        <v>0</v>
      </c>
      <c r="AZ101" s="18">
        <v>0</v>
      </c>
      <c r="BA101" s="18">
        <v>0</v>
      </c>
      <c r="BB101" s="18">
        <v>0</v>
      </c>
      <c r="BC101" s="18">
        <v>0</v>
      </c>
      <c r="BD101" s="18">
        <v>0</v>
      </c>
      <c r="BE101" s="18">
        <v>0</v>
      </c>
      <c r="BF101" s="18">
        <v>0</v>
      </c>
      <c r="BG101" s="18">
        <v>0</v>
      </c>
      <c r="BH101" s="18">
        <v>0</v>
      </c>
      <c r="BI101" s="18">
        <v>0</v>
      </c>
      <c r="BJ101" s="18">
        <v>0</v>
      </c>
      <c r="BK101" s="18">
        <v>0</v>
      </c>
      <c r="BL101" s="18">
        <v>0</v>
      </c>
      <c r="BM101" s="18">
        <v>0</v>
      </c>
      <c r="BN101" s="18">
        <v>651.71461999999997</v>
      </c>
      <c r="BO101" s="18">
        <v>0</v>
      </c>
      <c r="BP101" s="18">
        <v>1162.3592300000003</v>
      </c>
      <c r="BQ101" s="18">
        <v>168</v>
      </c>
      <c r="BR101" s="18">
        <v>333.33332999999999</v>
      </c>
      <c r="BS101" s="18">
        <v>497.71625</v>
      </c>
      <c r="BT101" s="18">
        <v>280</v>
      </c>
      <c r="BU101" s="18">
        <v>320</v>
      </c>
      <c r="BV101" s="18">
        <v>260</v>
      </c>
      <c r="BW101" s="18">
        <v>300</v>
      </c>
      <c r="BX101" s="18">
        <v>300</v>
      </c>
      <c r="BY101" s="18">
        <v>219.95545000000001</v>
      </c>
      <c r="BZ101" s="18">
        <v>300</v>
      </c>
      <c r="CA101" s="18">
        <v>340</v>
      </c>
      <c r="CB101" s="18">
        <v>350</v>
      </c>
      <c r="CC101" s="18">
        <v>350</v>
      </c>
      <c r="CD101" s="18">
        <v>719.19876999999997</v>
      </c>
      <c r="CE101" s="18">
        <v>912.87756000000002</v>
      </c>
      <c r="CF101" s="18">
        <v>350</v>
      </c>
      <c r="CG101" s="18">
        <v>50</v>
      </c>
      <c r="CH101" s="18">
        <v>160</v>
      </c>
      <c r="CI101" s="18">
        <v>425.79336999999998</v>
      </c>
      <c r="CJ101" s="18">
        <v>466.58557999999999</v>
      </c>
      <c r="CK101" s="18">
        <v>617.88006000000007</v>
      </c>
      <c r="CL101" s="18">
        <v>0</v>
      </c>
      <c r="CM101" s="18">
        <v>1300</v>
      </c>
      <c r="CN101" s="18">
        <v>690</v>
      </c>
      <c r="CO101" s="18">
        <v>473.33332999999999</v>
      </c>
      <c r="CP101" s="18">
        <v>473.33332999999999</v>
      </c>
      <c r="CQ101" s="18">
        <v>0</v>
      </c>
      <c r="CR101" s="18">
        <v>298.33333999999996</v>
      </c>
      <c r="CS101" s="18">
        <v>1031.6666699999998</v>
      </c>
      <c r="CT101" s="18">
        <v>227.18778999999998</v>
      </c>
      <c r="CU101" s="18">
        <v>698.95663999999999</v>
      </c>
      <c r="CV101" s="18">
        <v>534.32040000000006</v>
      </c>
      <c r="CW101" s="18">
        <v>695.17048999999997</v>
      </c>
      <c r="CX101" s="18">
        <v>150</v>
      </c>
      <c r="CY101" s="18">
        <v>610</v>
      </c>
      <c r="CZ101" s="18">
        <v>314</v>
      </c>
      <c r="DA101" s="18">
        <v>901</v>
      </c>
      <c r="DB101" s="18">
        <v>610</v>
      </c>
      <c r="DC101" s="18">
        <v>603</v>
      </c>
      <c r="DD101" s="18">
        <v>365</v>
      </c>
      <c r="DE101" s="18">
        <v>0</v>
      </c>
      <c r="DF101" s="18">
        <v>758</v>
      </c>
      <c r="DG101" s="18">
        <v>285</v>
      </c>
      <c r="DH101" s="18">
        <v>0</v>
      </c>
      <c r="DI101" s="18">
        <v>190</v>
      </c>
      <c r="DJ101" s="18">
        <v>438.23894000000001</v>
      </c>
      <c r="DK101" s="18">
        <v>120</v>
      </c>
      <c r="DL101" s="18">
        <v>421.12891999999999</v>
      </c>
      <c r="DM101" s="18">
        <v>200</v>
      </c>
      <c r="DN101" s="18">
        <v>0</v>
      </c>
      <c r="DO101" s="18">
        <v>0</v>
      </c>
      <c r="DP101" s="18">
        <v>237.2</v>
      </c>
      <c r="DQ101" s="18">
        <v>0</v>
      </c>
      <c r="DR101" s="18">
        <v>0</v>
      </c>
      <c r="DS101" s="18">
        <v>0</v>
      </c>
      <c r="DT101" s="18">
        <v>246.07593</v>
      </c>
      <c r="DU101" s="18">
        <v>359.65497999999997</v>
      </c>
      <c r="DV101" s="18">
        <v>0</v>
      </c>
      <c r="DW101" s="18">
        <v>277.99585999999999</v>
      </c>
      <c r="DX101" s="18">
        <v>0</v>
      </c>
      <c r="DY101" s="18">
        <v>127</v>
      </c>
      <c r="DZ101" s="18">
        <v>77.96911999999999</v>
      </c>
      <c r="EA101" s="18">
        <v>384.89325000000002</v>
      </c>
      <c r="EB101" s="18">
        <v>948.06837000000007</v>
      </c>
      <c r="EC101" s="18">
        <v>533.46285999999998</v>
      </c>
      <c r="ED101" s="18">
        <v>0</v>
      </c>
      <c r="EE101" s="18">
        <v>935.48437000000001</v>
      </c>
      <c r="EF101" s="18">
        <v>334.34520999999995</v>
      </c>
      <c r="EG101" s="18">
        <v>99.335660000000004</v>
      </c>
      <c r="EH101" s="18">
        <v>101.85589999999999</v>
      </c>
      <c r="EI101" s="18">
        <v>1293.00459</v>
      </c>
      <c r="EJ101" s="18">
        <v>1425.8965499999997</v>
      </c>
      <c r="EK101" s="18">
        <v>1701.0344</v>
      </c>
      <c r="EL101" s="18">
        <v>1360.8844099999999</v>
      </c>
      <c r="EM101" s="18">
        <v>239.32939999999996</v>
      </c>
      <c r="EN101" s="18">
        <v>974.64408000000003</v>
      </c>
      <c r="EO101" s="18">
        <v>0.55183000000000004</v>
      </c>
      <c r="EP101" s="18">
        <v>0</v>
      </c>
      <c r="EQ101" s="18">
        <v>454.5</v>
      </c>
      <c r="ER101" s="18">
        <v>166.65989999999999</v>
      </c>
      <c r="ES101" s="18">
        <v>398</v>
      </c>
      <c r="ET101" s="18">
        <v>257.78385000000003</v>
      </c>
      <c r="EU101" s="18">
        <v>0</v>
      </c>
      <c r="EV101" s="18">
        <v>0</v>
      </c>
      <c r="EW101" s="18">
        <v>360</v>
      </c>
      <c r="EX101" s="18">
        <v>1279.7624599999999</v>
      </c>
      <c r="EY101" s="18">
        <v>1125.98704</v>
      </c>
      <c r="EZ101" s="18">
        <v>2054.4600800000003</v>
      </c>
      <c r="FA101" s="18">
        <v>1091.1461400000001</v>
      </c>
      <c r="FB101" s="18">
        <v>1147.16894</v>
      </c>
      <c r="FC101" s="18">
        <v>1500</v>
      </c>
      <c r="FD101" s="18">
        <v>338.11081999999999</v>
      </c>
      <c r="FE101" s="18">
        <v>1348.17769</v>
      </c>
      <c r="FF101" s="18">
        <v>360</v>
      </c>
      <c r="FG101" s="18">
        <v>342</v>
      </c>
      <c r="FH101" s="18">
        <v>342</v>
      </c>
      <c r="FI101" s="18">
        <v>534.03581000000008</v>
      </c>
      <c r="FJ101" s="18">
        <v>1200</v>
      </c>
      <c r="FK101" s="18">
        <v>1171.2385400000001</v>
      </c>
      <c r="FL101" s="18">
        <v>1092.2596799999999</v>
      </c>
      <c r="FM101" s="18">
        <v>1060.51991</v>
      </c>
      <c r="FN101" s="18">
        <v>637.57289000000003</v>
      </c>
      <c r="FO101" s="18">
        <v>747.37468999999999</v>
      </c>
      <c r="FP101" s="18">
        <v>0</v>
      </c>
      <c r="FQ101" s="18">
        <v>800</v>
      </c>
      <c r="FR101" s="18">
        <v>377.72219000000001</v>
      </c>
      <c r="FS101" s="18">
        <v>500</v>
      </c>
      <c r="FT101" s="18">
        <v>500</v>
      </c>
      <c r="FU101" s="18">
        <v>340</v>
      </c>
      <c r="FV101" s="18">
        <v>500</v>
      </c>
      <c r="FW101" s="18">
        <v>0</v>
      </c>
      <c r="FX101" s="18">
        <v>900</v>
      </c>
      <c r="FY101" s="18">
        <v>500</v>
      </c>
      <c r="FZ101" s="18">
        <v>0</v>
      </c>
      <c r="GA101" s="18">
        <v>300</v>
      </c>
      <c r="GB101" s="18">
        <v>0</v>
      </c>
      <c r="GC101" s="143">
        <f t="shared" si="126"/>
        <v>57308.251469999988</v>
      </c>
      <c r="GD101" s="113">
        <v>57308.251469999988</v>
      </c>
      <c r="GE101" s="198">
        <f t="shared" si="125"/>
        <v>0</v>
      </c>
      <c r="GF101" s="113"/>
      <c r="GG101" s="113"/>
      <c r="GH101" s="113"/>
    </row>
    <row r="102" spans="2:190" x14ac:dyDescent="0.2">
      <c r="B102" s="19" t="s">
        <v>71</v>
      </c>
      <c r="C102" s="25">
        <v>41.57112443546896</v>
      </c>
      <c r="D102" s="25">
        <v>48.897363094832755</v>
      </c>
      <c r="E102" s="25">
        <v>51.417780099921934</v>
      </c>
      <c r="F102" s="25">
        <v>54.99417058170274</v>
      </c>
      <c r="G102" s="25">
        <v>55.897992015073044</v>
      </c>
      <c r="H102" s="25">
        <v>59.323518668045118</v>
      </c>
      <c r="I102" s="25">
        <v>66.14954636602819</v>
      </c>
      <c r="J102" s="25">
        <v>65.042188176059298</v>
      </c>
      <c r="K102" s="25">
        <v>64.655196410888493</v>
      </c>
      <c r="L102" s="25">
        <v>71.288918604500495</v>
      </c>
      <c r="M102" s="25">
        <v>82.555255214533062</v>
      </c>
      <c r="N102" s="25">
        <v>80.327207158008434</v>
      </c>
      <c r="O102" s="25">
        <v>79.216922071642216</v>
      </c>
      <c r="P102" s="25">
        <v>81.82812276558046</v>
      </c>
      <c r="Q102" s="25">
        <v>91.845439642795895</v>
      </c>
      <c r="R102" s="25">
        <v>99.937179159254313</v>
      </c>
      <c r="S102" s="25">
        <v>112.19805433533962</v>
      </c>
      <c r="T102" s="25">
        <v>121.65797156014585</v>
      </c>
      <c r="U102" s="25">
        <v>117.30615581120266</v>
      </c>
      <c r="V102" s="25">
        <v>100.85987639688808</v>
      </c>
      <c r="W102" s="25">
        <v>90.236980891187685</v>
      </c>
      <c r="X102" s="25">
        <v>63.329709048671958</v>
      </c>
      <c r="Y102" s="25">
        <v>41.763918159260108</v>
      </c>
      <c r="Z102" s="25">
        <v>24.555860088157914</v>
      </c>
      <c r="AA102" s="25">
        <v>27.399004455791523</v>
      </c>
      <c r="AB102" s="25">
        <v>29.13961290739422</v>
      </c>
      <c r="AC102" s="25">
        <v>39.827486283743568</v>
      </c>
      <c r="AD102" s="25">
        <v>42.583730696238327</v>
      </c>
      <c r="AE102" s="25">
        <v>50.91565347098912</v>
      </c>
      <c r="AF102" s="25">
        <v>64.417356083079397</v>
      </c>
      <c r="AG102" s="25">
        <v>56.748166922462033</v>
      </c>
      <c r="AH102" s="25">
        <v>57.783349623446739</v>
      </c>
      <c r="AI102" s="25">
        <v>64.806793076311621</v>
      </c>
      <c r="AJ102" s="25">
        <v>70.453188504281599</v>
      </c>
      <c r="AK102" s="25">
        <v>61.478630007096413</v>
      </c>
      <c r="AL102" s="25">
        <v>60.104051176899759</v>
      </c>
      <c r="AM102" s="25">
        <v>73.82047460951587</v>
      </c>
      <c r="AN102" s="25">
        <v>70.258566618050651</v>
      </c>
      <c r="AO102" s="25">
        <v>73.709926935266168</v>
      </c>
      <c r="AP102" s="25">
        <v>75.466804449844545</v>
      </c>
      <c r="AQ102" s="25">
        <v>67.838524068411118</v>
      </c>
      <c r="AR102" s="25">
        <v>67.547251965341928</v>
      </c>
      <c r="AS102" s="25">
        <v>69.907955780254113</v>
      </c>
      <c r="AT102" s="25">
        <v>70.212446338008405</v>
      </c>
      <c r="AU102" s="25">
        <v>68.202487253445469</v>
      </c>
      <c r="AV102" s="25">
        <v>75.676218448218975</v>
      </c>
      <c r="AW102" s="25">
        <v>72.660845030137665</v>
      </c>
      <c r="AX102" s="25">
        <v>82.635995583946894</v>
      </c>
      <c r="AY102" s="25">
        <v>83.846904316621973</v>
      </c>
      <c r="AZ102" s="25">
        <v>84.421277999923177</v>
      </c>
      <c r="BA102" s="25">
        <v>100.70924500048793</v>
      </c>
      <c r="BB102" s="25">
        <v>110.96764146909193</v>
      </c>
      <c r="BC102" s="25">
        <v>104.10837624055979</v>
      </c>
      <c r="BD102" s="25">
        <v>99.579650438822128</v>
      </c>
      <c r="BE102" s="25">
        <v>99.319913073121128</v>
      </c>
      <c r="BF102" s="25">
        <v>90.223079145590248</v>
      </c>
      <c r="BG102" s="25">
        <v>96.050647612974672</v>
      </c>
      <c r="BH102" s="25">
        <v>102.25137965868936</v>
      </c>
      <c r="BI102" s="25">
        <v>113.30499836853095</v>
      </c>
      <c r="BJ102" s="25">
        <v>106.21700858014174</v>
      </c>
      <c r="BK102" s="25">
        <v>101.35997444743199</v>
      </c>
      <c r="BL102" s="25">
        <v>104.57810998643534</v>
      </c>
      <c r="BM102" s="25">
        <v>112.49436969917551</v>
      </c>
      <c r="BN102" s="25">
        <v>113.74777070957968</v>
      </c>
      <c r="BO102" s="25">
        <v>103.27617114761188</v>
      </c>
      <c r="BP102" s="25">
        <v>87.972366754978324</v>
      </c>
      <c r="BQ102" s="25">
        <v>91.652927517021638</v>
      </c>
      <c r="BR102" s="25">
        <v>96.839155133187532</v>
      </c>
      <c r="BS102" s="25">
        <v>101.19852378220716</v>
      </c>
      <c r="BT102" s="25">
        <v>96.190576749221307</v>
      </c>
      <c r="BU102" s="25">
        <v>93.015464809373938</v>
      </c>
      <c r="BV102" s="25">
        <v>94.205215770061699</v>
      </c>
      <c r="BW102" s="25">
        <v>101.75912499831738</v>
      </c>
      <c r="BX102" s="25">
        <v>101.81169242058343</v>
      </c>
      <c r="BY102" s="25">
        <v>98.944731794477633</v>
      </c>
      <c r="BZ102" s="25">
        <v>97.025472389066778</v>
      </c>
      <c r="CA102" s="25">
        <v>97.696865809307553</v>
      </c>
      <c r="CB102" s="25">
        <v>97.016788279970498</v>
      </c>
      <c r="CC102" s="25">
        <v>103.12185062114875</v>
      </c>
      <c r="CD102" s="25">
        <v>99.76487025336516</v>
      </c>
      <c r="CE102" s="25">
        <v>99.609123227499893</v>
      </c>
      <c r="CF102" s="25">
        <v>93.826604279528084</v>
      </c>
      <c r="CG102" s="25">
        <v>86.280367705200803</v>
      </c>
      <c r="CH102" s="25">
        <v>91.629945604287016</v>
      </c>
      <c r="CI102" s="25">
        <v>92.399772972815285</v>
      </c>
      <c r="CJ102" s="25">
        <v>99.241267860755556</v>
      </c>
      <c r="CK102" s="25">
        <v>97.708598590894425</v>
      </c>
      <c r="CL102" s="25">
        <v>99.27806437589409</v>
      </c>
      <c r="CM102" s="25">
        <v>98.183713383764328</v>
      </c>
      <c r="CN102" s="25">
        <v>100.99455087338964</v>
      </c>
      <c r="CO102" s="25">
        <v>94.159612498292418</v>
      </c>
      <c r="CP102" s="25">
        <v>88.058170465798455</v>
      </c>
      <c r="CQ102" s="25">
        <v>84.936704575171021</v>
      </c>
      <c r="CR102" s="25">
        <v>74.164571617732648</v>
      </c>
      <c r="CS102" s="25">
        <v>62.989474482838581</v>
      </c>
      <c r="CT102" s="25">
        <v>47.337370970843793</v>
      </c>
      <c r="CU102" s="25">
        <v>43.012325372127073</v>
      </c>
      <c r="CV102" s="25">
        <v>42.748105133620527</v>
      </c>
      <c r="CW102" s="25">
        <v>45.29755079885603</v>
      </c>
      <c r="CX102" s="25">
        <v>57.025867534879744</v>
      </c>
      <c r="CY102" s="25">
        <v>57.882562400541829</v>
      </c>
      <c r="CZ102" s="25">
        <v>54.748731313403901</v>
      </c>
      <c r="DA102" s="25">
        <v>42.329810356519715</v>
      </c>
      <c r="DB102" s="25">
        <v>38.336857090734966</v>
      </c>
      <c r="DC102" s="25">
        <v>41.136300514371733</v>
      </c>
      <c r="DD102" s="25">
        <v>38.884022276081438</v>
      </c>
      <c r="DE102" s="25">
        <v>32.317087965088653</v>
      </c>
      <c r="DF102" s="25">
        <v>28.2799522500755</v>
      </c>
      <c r="DG102" s="25">
        <v>23.254205079146729</v>
      </c>
      <c r="DH102" s="25">
        <v>24.978974381672035</v>
      </c>
      <c r="DI102" s="25">
        <v>30.574499617193069</v>
      </c>
      <c r="DJ102" s="25">
        <v>36.111785579389476</v>
      </c>
      <c r="DK102" s="25">
        <v>40.418518175944818</v>
      </c>
      <c r="DL102" s="25">
        <v>40.932584885975274</v>
      </c>
      <c r="DM102" s="25">
        <v>36.978918900416701</v>
      </c>
      <c r="DN102" s="25">
        <v>39.088948940441206</v>
      </c>
      <c r="DO102" s="25">
        <v>41.252483718254254</v>
      </c>
      <c r="DP102" s="25">
        <v>42.53644880992433</v>
      </c>
      <c r="DQ102" s="25">
        <v>41.346573334285779</v>
      </c>
      <c r="DR102" s="25">
        <v>46.300338780446239</v>
      </c>
      <c r="DS102" s="25">
        <v>46.71287936617005</v>
      </c>
      <c r="DT102" s="25">
        <v>45.890244189797592</v>
      </c>
      <c r="DU102" s="25">
        <v>44.453680700131564</v>
      </c>
      <c r="DV102" s="25">
        <v>45.477365165527189</v>
      </c>
      <c r="DW102" s="25">
        <v>42.400977348898017</v>
      </c>
      <c r="DX102" s="25">
        <v>41.506765164352288</v>
      </c>
      <c r="DY102" s="25">
        <v>42.743116690838576</v>
      </c>
      <c r="DZ102" s="25">
        <v>44.315978331331635</v>
      </c>
      <c r="EA102" s="25">
        <v>48.508713406687491</v>
      </c>
      <c r="EB102" s="25">
        <v>52.320799017657002</v>
      </c>
      <c r="EC102" s="25">
        <v>56.122098157879257</v>
      </c>
      <c r="ED102" s="25">
        <v>58.410444205778049</v>
      </c>
      <c r="EE102" s="25">
        <v>62.874044485155991</v>
      </c>
      <c r="EF102" s="25">
        <v>59.300169043799663</v>
      </c>
      <c r="EG102" s="25">
        <v>59.847635030286213</v>
      </c>
      <c r="EH102" s="25">
        <v>63.063049512646245</v>
      </c>
      <c r="EI102" s="25">
        <v>66.480569356197051</v>
      </c>
      <c r="EJ102" s="25">
        <v>65.596001907091861</v>
      </c>
      <c r="EK102" s="25">
        <v>69.762848273394781</v>
      </c>
      <c r="EL102" s="25">
        <v>64.484427145109024</v>
      </c>
      <c r="EM102" s="25">
        <v>69.689511657122296</v>
      </c>
      <c r="EN102" s="25">
        <v>70.321141377634575</v>
      </c>
      <c r="EO102" s="25">
        <v>57.205316727819991</v>
      </c>
      <c r="EP102" s="25">
        <v>48.700747736362651</v>
      </c>
      <c r="EQ102" s="25">
        <v>52.004007552002264</v>
      </c>
      <c r="ER102" s="25">
        <v>56.192257337010659</v>
      </c>
      <c r="ES102" s="25">
        <v>60.780021787800571</v>
      </c>
      <c r="ET102" s="25">
        <v>66.755865640398568</v>
      </c>
      <c r="EU102" s="25">
        <v>62.779179991207201</v>
      </c>
      <c r="EV102" s="25">
        <v>57.27182743826684</v>
      </c>
      <c r="EW102" s="25">
        <v>59.427080768387967</v>
      </c>
      <c r="EX102" s="25">
        <v>56.40192194622913</v>
      </c>
      <c r="EY102" s="25">
        <v>57.103664304345259</v>
      </c>
      <c r="EZ102" s="25">
        <v>53.893225061882511</v>
      </c>
      <c r="FA102" s="25">
        <v>56.02375079877573</v>
      </c>
      <c r="FB102" s="25">
        <v>57.139159072419439</v>
      </c>
      <c r="FC102" s="25">
        <v>54.914275679484248</v>
      </c>
      <c r="FD102" s="25">
        <v>47.06342891782797</v>
      </c>
      <c r="FE102" s="25">
        <v>25.58444797315714</v>
      </c>
      <c r="FF102" s="25">
        <v>16.71521667022273</v>
      </c>
      <c r="FG102" s="25">
        <v>26.961460414923941</v>
      </c>
      <c r="FH102" s="25">
        <v>35.809046194066823</v>
      </c>
      <c r="FI102" s="25">
        <v>37.558419669063717</v>
      </c>
      <c r="FJ102" s="25">
        <v>39.389760994758888</v>
      </c>
      <c r="FK102" s="25">
        <v>36.800044871788344</v>
      </c>
      <c r="FL102" s="25">
        <v>36.95491050976414</v>
      </c>
      <c r="FM102" s="25">
        <v>38.41710926029085</v>
      </c>
      <c r="FN102" s="25">
        <v>44.12847513797086</v>
      </c>
      <c r="FO102" s="25">
        <v>49.736182678708737</v>
      </c>
      <c r="FP102" s="25">
        <v>57.459273042127705</v>
      </c>
      <c r="FQ102" s="18">
        <v>59.709860229957201</v>
      </c>
      <c r="FR102" s="18">
        <v>58.431775849682396</v>
      </c>
      <c r="FS102" s="18">
        <v>62.259759778453471</v>
      </c>
      <c r="FT102" s="18">
        <v>68.706968878837543</v>
      </c>
      <c r="FU102" s="18">
        <v>68.452201931081873</v>
      </c>
      <c r="FV102" s="18">
        <v>62.198704079890305</v>
      </c>
      <c r="FW102" s="18">
        <v>66.399852610596739</v>
      </c>
      <c r="FX102" s="18">
        <v>76.767486132256366</v>
      </c>
      <c r="FY102" s="18">
        <v>69.386401648814143</v>
      </c>
      <c r="FZ102" s="18">
        <v>63.353113642732822</v>
      </c>
      <c r="GA102" s="18">
        <v>79.711787060957533</v>
      </c>
      <c r="GB102" s="18">
        <v>86.470690792468787</v>
      </c>
      <c r="GC102" s="143">
        <f t="shared" si="126"/>
        <v>8952.5446520174537</v>
      </c>
      <c r="GD102" s="113">
        <v>8952.5446520174537</v>
      </c>
      <c r="GE102" s="198">
        <f t="shared" si="125"/>
        <v>0</v>
      </c>
      <c r="GF102" s="113"/>
      <c r="GG102" s="113"/>
      <c r="GH102" s="113"/>
    </row>
    <row r="103" spans="2:190" x14ac:dyDescent="0.2">
      <c r="B103" s="17" t="s">
        <v>72</v>
      </c>
      <c r="C103" s="18">
        <v>35.250282219759697</v>
      </c>
      <c r="D103" s="18">
        <v>42.533202943358816</v>
      </c>
      <c r="E103" s="18">
        <v>44.874803197325306</v>
      </c>
      <c r="F103" s="18">
        <v>50.23696957076821</v>
      </c>
      <c r="G103" s="18">
        <v>50.383256861654694</v>
      </c>
      <c r="H103" s="18">
        <v>53.239408988309684</v>
      </c>
      <c r="I103" s="18">
        <v>60.859528354896938</v>
      </c>
      <c r="J103" s="18">
        <v>57.552548070976997</v>
      </c>
      <c r="K103" s="18">
        <v>65.962061544950643</v>
      </c>
      <c r="L103" s="18">
        <v>70.436625965450389</v>
      </c>
      <c r="M103" s="18">
        <v>79.087882030095656</v>
      </c>
      <c r="N103" s="18">
        <v>73.674242138130737</v>
      </c>
      <c r="O103" s="18">
        <v>72.563272749176889</v>
      </c>
      <c r="P103" s="18">
        <v>79.051581355413944</v>
      </c>
      <c r="Q103" s="18">
        <v>85.424197943967499</v>
      </c>
      <c r="R103" s="18">
        <v>92.189758746508517</v>
      </c>
      <c r="S103" s="18">
        <v>101.58310891330756</v>
      </c>
      <c r="T103" s="18">
        <v>114.66869260871854</v>
      </c>
      <c r="U103" s="18">
        <v>107.07786561189432</v>
      </c>
      <c r="V103" s="18">
        <v>97.680825963641112</v>
      </c>
      <c r="W103" s="18">
        <v>85.150580975144294</v>
      </c>
      <c r="X103" s="18">
        <v>61.366257390634786</v>
      </c>
      <c r="Y103" s="18">
        <v>43.797099966266522</v>
      </c>
      <c r="Z103" s="18">
        <v>28.729972216273016</v>
      </c>
      <c r="AA103" s="18">
        <v>28.260978873812817</v>
      </c>
      <c r="AB103" s="18">
        <v>17.435411927099242</v>
      </c>
      <c r="AC103" s="18">
        <v>23.181596774395597</v>
      </c>
      <c r="AD103" s="18">
        <v>34.425901517452999</v>
      </c>
      <c r="AE103" s="18">
        <v>48.601424410850868</v>
      </c>
      <c r="AF103" s="18">
        <v>62.338703144262489</v>
      </c>
      <c r="AG103" s="18">
        <v>54.278813186213149</v>
      </c>
      <c r="AH103" s="18">
        <v>62.607351119262077</v>
      </c>
      <c r="AI103" s="18">
        <v>62.93581173134789</v>
      </c>
      <c r="AJ103" s="18">
        <v>67.683604874907246</v>
      </c>
      <c r="AK103" s="18">
        <v>69.714906989569073</v>
      </c>
      <c r="AL103" s="18">
        <v>67.885179955701105</v>
      </c>
      <c r="AM103" s="18">
        <v>70.699063594916467</v>
      </c>
      <c r="AN103" s="18">
        <v>69.203057360449151</v>
      </c>
      <c r="AO103" s="18">
        <v>72.250467310632089</v>
      </c>
      <c r="AP103" s="18">
        <v>74.303698178562755</v>
      </c>
      <c r="AQ103" s="18">
        <v>59.832114125523141</v>
      </c>
      <c r="AR103" s="18">
        <v>65.259493414055456</v>
      </c>
      <c r="AS103" s="18">
        <v>67.99815755919451</v>
      </c>
      <c r="AT103" s="18">
        <v>63.764344746423809</v>
      </c>
      <c r="AU103" s="18">
        <v>64.748532510393758</v>
      </c>
      <c r="AV103" s="18">
        <v>73.152608353582607</v>
      </c>
      <c r="AW103" s="18">
        <v>71.455383006230051</v>
      </c>
      <c r="AX103" s="18">
        <v>78.835496374875973</v>
      </c>
      <c r="AY103" s="18">
        <v>79.730668308168489</v>
      </c>
      <c r="AZ103" s="18">
        <v>81.69982163575402</v>
      </c>
      <c r="BA103" s="18">
        <v>97.467551132585896</v>
      </c>
      <c r="BB103" s="18">
        <v>108.39984606631396</v>
      </c>
      <c r="BC103" s="18">
        <v>99.297716475679181</v>
      </c>
      <c r="BD103" s="18">
        <v>93.150929816406418</v>
      </c>
      <c r="BE103" s="18">
        <v>94.878633436242382</v>
      </c>
      <c r="BF103" s="18">
        <v>85.384184438080595</v>
      </c>
      <c r="BG103" s="18">
        <v>90.331677142278238</v>
      </c>
      <c r="BH103" s="18">
        <v>99.619123924731028</v>
      </c>
      <c r="BI103" s="18">
        <v>108.81306373291771</v>
      </c>
      <c r="BJ103" s="18">
        <v>103.17737854405907</v>
      </c>
      <c r="BK103" s="18">
        <v>97.09675634050754</v>
      </c>
      <c r="BL103" s="18">
        <v>103.29686221409449</v>
      </c>
      <c r="BM103" s="18">
        <v>112.38047556268234</v>
      </c>
      <c r="BN103" s="18">
        <v>109.14695565969176</v>
      </c>
      <c r="BO103" s="18">
        <v>97.084026533673679</v>
      </c>
      <c r="BP103" s="18">
        <v>82.568933035496102</v>
      </c>
      <c r="BQ103" s="18">
        <v>87.628052038179362</v>
      </c>
      <c r="BR103" s="18">
        <v>92.496434277831995</v>
      </c>
      <c r="BS103" s="18">
        <v>96.566049102743165</v>
      </c>
      <c r="BT103" s="18">
        <v>91.668259742346891</v>
      </c>
      <c r="BU103" s="18">
        <v>88.314810092618671</v>
      </c>
      <c r="BV103" s="18">
        <v>90.432163069559607</v>
      </c>
      <c r="BW103" s="18">
        <v>97.745286288355175</v>
      </c>
      <c r="BX103" s="18">
        <v>96.817048400521116</v>
      </c>
      <c r="BY103" s="18">
        <v>94.374247021704818</v>
      </c>
      <c r="BZ103" s="18">
        <v>92.832039888691668</v>
      </c>
      <c r="CA103" s="18">
        <v>94.272470247387062</v>
      </c>
      <c r="CB103" s="18">
        <v>92.581214351235047</v>
      </c>
      <c r="CC103" s="18">
        <v>98.508619274083188</v>
      </c>
      <c r="CD103" s="18">
        <v>95.098025949136954</v>
      </c>
      <c r="CE103" s="18">
        <v>94.390627066656464</v>
      </c>
      <c r="CF103" s="18">
        <v>89.030067577910557</v>
      </c>
      <c r="CG103" s="18">
        <v>81.483555166160087</v>
      </c>
      <c r="CH103" s="18">
        <v>88.623188381083281</v>
      </c>
      <c r="CI103" s="18">
        <v>90.158456252365582</v>
      </c>
      <c r="CJ103" s="18">
        <v>96.984430914810673</v>
      </c>
      <c r="CK103" s="18">
        <v>94.539495024683447</v>
      </c>
      <c r="CL103" s="18">
        <v>94.90438637488991</v>
      </c>
      <c r="CM103" s="18">
        <v>93.273940297525542</v>
      </c>
      <c r="CN103" s="18">
        <v>96.009776859244482</v>
      </c>
      <c r="CO103" s="18">
        <v>87.041204114401609</v>
      </c>
      <c r="CP103" s="18">
        <v>82.32055099057996</v>
      </c>
      <c r="CQ103" s="18">
        <v>79.794594853243439</v>
      </c>
      <c r="CR103" s="18">
        <v>70.810284430827522</v>
      </c>
      <c r="CS103" s="18">
        <v>58.074933730324318</v>
      </c>
      <c r="CT103" s="18">
        <v>41.893536757502481</v>
      </c>
      <c r="CU103" s="18">
        <v>38.538922702363664</v>
      </c>
      <c r="CV103" s="18">
        <v>37.809989256215509</v>
      </c>
      <c r="CW103" s="18">
        <v>38.981114494045585</v>
      </c>
      <c r="CX103" s="18">
        <v>51.330819963793807</v>
      </c>
      <c r="CY103" s="18">
        <v>54.549335886966418</v>
      </c>
      <c r="CZ103" s="18">
        <v>50.128142874289559</v>
      </c>
      <c r="DA103" s="18">
        <v>39.590307768431764</v>
      </c>
      <c r="DB103" s="18">
        <v>32.897430474816417</v>
      </c>
      <c r="DC103" s="18">
        <v>37.063300024719744</v>
      </c>
      <c r="DD103" s="18">
        <v>34.048509011128139</v>
      </c>
      <c r="DE103" s="18">
        <v>28.555976160638707</v>
      </c>
      <c r="DF103" s="18">
        <v>24.550388297782849</v>
      </c>
      <c r="DG103" s="18">
        <v>19.441466169039764</v>
      </c>
      <c r="DH103" s="18">
        <v>16.376955783921602</v>
      </c>
      <c r="DI103" s="18">
        <v>25.193569838950928</v>
      </c>
      <c r="DJ103" s="18">
        <v>29.893910939966926</v>
      </c>
      <c r="DK103" s="18">
        <v>33.628933507198333</v>
      </c>
      <c r="DL103" s="18">
        <v>37.362444604452385</v>
      </c>
      <c r="DM103" s="18">
        <v>32.720158386428963</v>
      </c>
      <c r="DN103" s="18">
        <v>34.512796553354029</v>
      </c>
      <c r="DO103" s="18">
        <v>34.517456300101706</v>
      </c>
      <c r="DP103" s="18">
        <v>38.96112747098266</v>
      </c>
      <c r="DQ103" s="18">
        <v>34.646921612471168</v>
      </c>
      <c r="DR103" s="18">
        <v>40.818006140454166</v>
      </c>
      <c r="DS103" s="18">
        <v>42.048485992483663</v>
      </c>
      <c r="DT103" s="18">
        <v>42.193086456662776</v>
      </c>
      <c r="DU103" s="18">
        <v>40.066134684093747</v>
      </c>
      <c r="DV103" s="18">
        <v>43.237506264977341</v>
      </c>
      <c r="DW103" s="18">
        <v>40.219539862627038</v>
      </c>
      <c r="DX103" s="18">
        <v>38.319778712696419</v>
      </c>
      <c r="DY103" s="18">
        <v>37.792338602745318</v>
      </c>
      <c r="DZ103" s="18">
        <v>41.561528554527641</v>
      </c>
      <c r="EA103" s="18">
        <v>44.431140630985134</v>
      </c>
      <c r="EB103" s="18">
        <v>47.994917984075478</v>
      </c>
      <c r="EC103" s="18">
        <v>52.32158625257027</v>
      </c>
      <c r="ED103" s="18">
        <v>52.051586908198573</v>
      </c>
      <c r="EE103" s="18">
        <v>57.744066035614615</v>
      </c>
      <c r="EF103" s="18">
        <v>54.664174597710527</v>
      </c>
      <c r="EG103" s="18">
        <v>53.271260476854032</v>
      </c>
      <c r="EH103" s="18">
        <v>55.989154318418137</v>
      </c>
      <c r="EI103" s="18">
        <v>59.557870105180946</v>
      </c>
      <c r="EJ103" s="18">
        <v>57.936729787447433</v>
      </c>
      <c r="EK103" s="18">
        <v>64.017021749076179</v>
      </c>
      <c r="EL103" s="18">
        <v>57.544973681743215</v>
      </c>
      <c r="EM103" s="18">
        <v>61.383509926935673</v>
      </c>
      <c r="EN103" s="18">
        <v>65.110340651803938</v>
      </c>
      <c r="EO103" s="18">
        <v>52.631946135961442</v>
      </c>
      <c r="EP103" s="18">
        <v>43.322684538859932</v>
      </c>
      <c r="EQ103" s="18">
        <v>44.573800978280005</v>
      </c>
      <c r="ER103" s="18">
        <v>50.195478730762098</v>
      </c>
      <c r="ES103" s="18">
        <v>55.034563099294871</v>
      </c>
      <c r="ET103" s="18">
        <v>61.24164992104869</v>
      </c>
      <c r="EU103" s="18">
        <v>56.96975569052055</v>
      </c>
      <c r="EV103" s="18">
        <v>51.782246404637114</v>
      </c>
      <c r="EW103" s="18">
        <v>54.728465117759995</v>
      </c>
      <c r="EX103" s="18">
        <v>51.509416391746704</v>
      </c>
      <c r="EY103" s="18">
        <v>50.182564328478989</v>
      </c>
      <c r="EZ103" s="18">
        <v>47.234313763330768</v>
      </c>
      <c r="FA103" s="18">
        <v>46.893238424264219</v>
      </c>
      <c r="FB103" s="18">
        <v>50.157202482673249</v>
      </c>
      <c r="FC103" s="18">
        <v>44.143561474015648</v>
      </c>
      <c r="FD103" s="18">
        <v>38.889704053134487</v>
      </c>
      <c r="FE103" s="18">
        <v>20.386570545605242</v>
      </c>
      <c r="FF103" s="18">
        <v>11.405833420297796</v>
      </c>
      <c r="FG103" s="18">
        <v>19.874442069242342</v>
      </c>
      <c r="FH103" s="18">
        <v>32.011259948314354</v>
      </c>
      <c r="FI103" s="18">
        <v>33.909367894300694</v>
      </c>
      <c r="FJ103" s="18">
        <v>36.366502217742507</v>
      </c>
      <c r="FK103" s="18">
        <v>34.615972153289697</v>
      </c>
      <c r="FL103" s="18">
        <v>34.695198307339666</v>
      </c>
      <c r="FM103" s="18">
        <v>34.756880210833458</v>
      </c>
      <c r="FN103" s="18">
        <v>41.594065934915307</v>
      </c>
      <c r="FO103" s="18">
        <v>46.866610575066723</v>
      </c>
      <c r="FP103" s="18">
        <v>52.797706209623342</v>
      </c>
      <c r="FQ103" s="18">
        <v>56.938242419655296</v>
      </c>
      <c r="FR103" s="18">
        <v>55.484009507766281</v>
      </c>
      <c r="FS103" s="18">
        <v>60.612978935199152</v>
      </c>
      <c r="FT103" s="18">
        <v>65.414157977140476</v>
      </c>
      <c r="FU103" s="18">
        <v>64.561209355462097</v>
      </c>
      <c r="FV103" s="18">
        <v>59.673472365782018</v>
      </c>
      <c r="FW103" s="18">
        <v>62.501954407583966</v>
      </c>
      <c r="FX103" s="18">
        <v>72.031152217507056</v>
      </c>
      <c r="FY103" s="18">
        <v>67.605326041119525</v>
      </c>
      <c r="FZ103" s="18">
        <v>57.223545997989739</v>
      </c>
      <c r="GA103" s="18">
        <v>74.912661642587338</v>
      </c>
      <c r="GB103" s="18">
        <v>80.760385100957464</v>
      </c>
      <c r="GC103" s="143">
        <f t="shared" si="126"/>
        <v>8324.2571659859987</v>
      </c>
      <c r="GD103" s="113">
        <v>8324.2571656049149</v>
      </c>
      <c r="GE103" s="211">
        <f t="shared" si="125"/>
        <v>3.8108373701106757E-7</v>
      </c>
      <c r="GF103" s="113"/>
      <c r="GG103" s="113"/>
      <c r="GH103" s="113"/>
    </row>
    <row r="104" spans="2:190" x14ac:dyDescent="0.2">
      <c r="B104" s="12" t="s">
        <v>109</v>
      </c>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c r="CA104" s="12"/>
      <c r="CB104" s="12"/>
      <c r="CC104" s="12"/>
      <c r="CD104" s="12"/>
      <c r="CE104" s="12"/>
      <c r="CF104" s="12"/>
      <c r="CG104" s="12"/>
      <c r="CH104" s="12"/>
      <c r="CI104" s="12"/>
      <c r="CJ104" s="12"/>
      <c r="CK104" s="12"/>
      <c r="CL104" s="12"/>
      <c r="CM104" s="12"/>
      <c r="CN104" s="12"/>
      <c r="CO104" s="12"/>
      <c r="CP104" s="12"/>
      <c r="CQ104" s="12"/>
      <c r="CR104" s="12"/>
      <c r="CS104" s="12"/>
      <c r="CT104" s="12"/>
      <c r="CU104" s="12"/>
      <c r="CV104" s="12"/>
      <c r="CW104" s="12"/>
      <c r="CX104" s="12"/>
      <c r="CY104" s="12"/>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GC104" s="143">
        <f t="shared" si="126"/>
        <v>0</v>
      </c>
      <c r="GD104" s="113"/>
      <c r="GE104" s="198">
        <f t="shared" si="125"/>
        <v>0</v>
      </c>
      <c r="GF104" s="113"/>
      <c r="GG104" s="113"/>
      <c r="GH104" s="113"/>
    </row>
    <row r="105" spans="2:190" x14ac:dyDescent="0.2">
      <c r="B105" s="17" t="s">
        <v>112</v>
      </c>
      <c r="C105" s="18">
        <v>4590.4320900000002</v>
      </c>
      <c r="D105" s="18">
        <v>3553.4653900000003</v>
      </c>
      <c r="E105" s="18">
        <v>5167.0080200000002</v>
      </c>
      <c r="F105" s="18">
        <v>4145.3244100000002</v>
      </c>
      <c r="G105" s="18">
        <v>4714.1256199999998</v>
      </c>
      <c r="H105" s="18">
        <v>6208.9651000000003</v>
      </c>
      <c r="I105" s="18">
        <v>5541.4790699999994</v>
      </c>
      <c r="J105" s="18">
        <v>4406.348899999999</v>
      </c>
      <c r="K105" s="18">
        <v>4717.407369999999</v>
      </c>
      <c r="L105" s="18">
        <v>4769.1349999999993</v>
      </c>
      <c r="M105" s="18">
        <v>4002.8243400000001</v>
      </c>
      <c r="N105" s="18">
        <v>5674.6458900000007</v>
      </c>
      <c r="O105" s="18">
        <v>3382.6217899999992</v>
      </c>
      <c r="P105" s="18">
        <v>5006.3128100000004</v>
      </c>
      <c r="Q105" s="18">
        <v>3501.5742200000004</v>
      </c>
      <c r="R105" s="18">
        <v>5493.8079600000001</v>
      </c>
      <c r="S105" s="18">
        <v>5003.1888099999996</v>
      </c>
      <c r="T105" s="18">
        <v>4176.7681499999999</v>
      </c>
      <c r="U105" s="18">
        <v>3565.2666300000001</v>
      </c>
      <c r="V105" s="18">
        <v>3988.5757400000011</v>
      </c>
      <c r="W105" s="18">
        <v>3629.6644999999999</v>
      </c>
      <c r="X105" s="18">
        <v>3846.90157</v>
      </c>
      <c r="Y105" s="18">
        <v>2636.30296</v>
      </c>
      <c r="Z105" s="18">
        <v>5640.8323399999999</v>
      </c>
      <c r="AA105" s="18">
        <v>3330.0641199999991</v>
      </c>
      <c r="AB105" s="18">
        <v>3504.2729199999994</v>
      </c>
      <c r="AC105" s="18">
        <v>2799.5014799999999</v>
      </c>
      <c r="AD105" s="18">
        <v>3725.25378</v>
      </c>
      <c r="AE105" s="18">
        <v>3273.4045999999998</v>
      </c>
      <c r="AF105" s="18">
        <v>2677.2827799999995</v>
      </c>
      <c r="AG105" s="18">
        <v>3101.2746299999999</v>
      </c>
      <c r="AH105" s="18">
        <v>3263.2022099999995</v>
      </c>
      <c r="AI105" s="18">
        <v>1932.6998700000004</v>
      </c>
      <c r="AJ105" s="18">
        <v>3125.7879199999998</v>
      </c>
      <c r="AK105" s="18">
        <v>2845.97534</v>
      </c>
      <c r="AL105" s="18">
        <v>2508.84411</v>
      </c>
      <c r="AM105" s="18">
        <v>2308.0241000000001</v>
      </c>
      <c r="AN105" s="18">
        <v>2461.5425200000004</v>
      </c>
      <c r="AO105" s="18">
        <v>3173.0888500000001</v>
      </c>
      <c r="AP105" s="18">
        <v>1710.3887699999996</v>
      </c>
      <c r="AQ105" s="18">
        <v>1633.9419100000005</v>
      </c>
      <c r="AR105" s="18">
        <v>3522.9688699999997</v>
      </c>
      <c r="AS105" s="18">
        <v>2919.7131900000004</v>
      </c>
      <c r="AT105" s="18">
        <v>3064.6374600000004</v>
      </c>
      <c r="AU105" s="18">
        <v>1793.8961900000004</v>
      </c>
      <c r="AV105" s="18">
        <v>3601.3736000000004</v>
      </c>
      <c r="AW105" s="18">
        <v>2892.8935799999995</v>
      </c>
      <c r="AX105" s="18">
        <v>2140.2340299999996</v>
      </c>
      <c r="AY105" s="18">
        <v>60.586999999999534</v>
      </c>
      <c r="AZ105" s="18">
        <v>85</v>
      </c>
      <c r="BA105" s="18">
        <v>197.83288999999968</v>
      </c>
      <c r="BB105" s="18">
        <v>51.729999999999563</v>
      </c>
      <c r="BC105" s="18">
        <v>0</v>
      </c>
      <c r="BD105" s="18">
        <v>5.6399999999994179</v>
      </c>
      <c r="BE105" s="18">
        <v>0</v>
      </c>
      <c r="BF105" s="18">
        <v>0</v>
      </c>
      <c r="BG105" s="18">
        <v>0</v>
      </c>
      <c r="BH105" s="18">
        <v>2.2330000000001746</v>
      </c>
      <c r="BI105" s="18">
        <v>8.4990299999990384</v>
      </c>
      <c r="BJ105" s="18">
        <v>0</v>
      </c>
      <c r="BK105" s="18">
        <v>0</v>
      </c>
      <c r="BL105" s="18">
        <v>0</v>
      </c>
      <c r="BM105" s="18">
        <v>0</v>
      </c>
      <c r="BN105" s="18">
        <v>0</v>
      </c>
      <c r="BO105" s="18">
        <v>0</v>
      </c>
      <c r="BP105" s="18">
        <v>0</v>
      </c>
      <c r="BQ105" s="18">
        <v>0</v>
      </c>
      <c r="BR105" s="18">
        <v>0</v>
      </c>
      <c r="BS105" s="18">
        <v>0</v>
      </c>
      <c r="BT105" s="18">
        <v>0</v>
      </c>
      <c r="BU105" s="18">
        <v>0</v>
      </c>
      <c r="BV105" s="18">
        <v>0</v>
      </c>
      <c r="BW105" s="18">
        <v>0</v>
      </c>
      <c r="BX105" s="18">
        <v>0</v>
      </c>
      <c r="BY105" s="18">
        <v>0</v>
      </c>
      <c r="BZ105" s="18">
        <v>0</v>
      </c>
      <c r="CA105" s="18">
        <v>0</v>
      </c>
      <c r="CB105" s="18">
        <v>0</v>
      </c>
      <c r="CC105" s="18">
        <v>0</v>
      </c>
      <c r="CD105" s="18">
        <v>0</v>
      </c>
      <c r="CE105" s="18">
        <v>0</v>
      </c>
      <c r="CF105" s="18">
        <v>0</v>
      </c>
      <c r="CG105" s="18">
        <v>0</v>
      </c>
      <c r="CH105" s="18">
        <v>0</v>
      </c>
      <c r="CI105" s="18">
        <v>0</v>
      </c>
      <c r="CJ105" s="18">
        <v>0</v>
      </c>
      <c r="CK105" s="18">
        <v>0</v>
      </c>
      <c r="CL105" s="18">
        <v>0</v>
      </c>
      <c r="CM105" s="18">
        <v>0</v>
      </c>
      <c r="CN105" s="18">
        <v>0</v>
      </c>
      <c r="CO105" s="18">
        <v>0</v>
      </c>
      <c r="CP105" s="18">
        <v>0</v>
      </c>
      <c r="CQ105" s="18">
        <v>0</v>
      </c>
      <c r="CR105" s="18">
        <v>0</v>
      </c>
      <c r="CS105" s="18">
        <v>0</v>
      </c>
      <c r="CT105" s="18">
        <v>0</v>
      </c>
      <c r="CU105" s="18">
        <v>0</v>
      </c>
      <c r="CV105" s="18">
        <v>0</v>
      </c>
      <c r="CW105" s="18">
        <v>0</v>
      </c>
      <c r="CX105" s="18">
        <v>0</v>
      </c>
      <c r="CY105" s="18">
        <v>0</v>
      </c>
      <c r="CZ105" s="18">
        <v>0</v>
      </c>
      <c r="DA105" s="18">
        <v>0</v>
      </c>
      <c r="DB105" s="18">
        <v>0</v>
      </c>
      <c r="DC105" s="18">
        <v>0</v>
      </c>
      <c r="DD105" s="18">
        <v>0</v>
      </c>
      <c r="DE105" s="18">
        <v>0</v>
      </c>
      <c r="DF105" s="18">
        <v>0</v>
      </c>
      <c r="DG105" s="18">
        <v>0</v>
      </c>
      <c r="DH105" s="18">
        <v>0</v>
      </c>
      <c r="DI105" s="18">
        <v>0</v>
      </c>
      <c r="DJ105" s="18">
        <v>0</v>
      </c>
      <c r="DK105" s="18">
        <v>0</v>
      </c>
      <c r="DL105" s="18">
        <v>0</v>
      </c>
      <c r="DM105" s="18">
        <v>0</v>
      </c>
      <c r="DN105" s="18">
        <v>0</v>
      </c>
      <c r="DO105" s="18">
        <v>0</v>
      </c>
      <c r="DP105" s="18">
        <v>0</v>
      </c>
      <c r="DQ105" s="18">
        <v>0</v>
      </c>
      <c r="DR105" s="18">
        <v>0</v>
      </c>
      <c r="DS105" s="18">
        <v>0</v>
      </c>
      <c r="DT105" s="18">
        <v>0</v>
      </c>
      <c r="DU105" s="18">
        <v>0</v>
      </c>
      <c r="DV105" s="18">
        <v>0</v>
      </c>
      <c r="DW105" s="18">
        <v>0</v>
      </c>
      <c r="DX105" s="18">
        <v>0</v>
      </c>
      <c r="DY105" s="18">
        <v>0</v>
      </c>
      <c r="DZ105" s="18">
        <v>0</v>
      </c>
      <c r="EA105" s="18">
        <v>0</v>
      </c>
      <c r="EB105" s="18">
        <v>0</v>
      </c>
      <c r="EC105" s="18">
        <v>0</v>
      </c>
      <c r="ED105" s="18">
        <v>0</v>
      </c>
      <c r="EE105" s="18">
        <v>0</v>
      </c>
      <c r="EF105" s="18">
        <v>0</v>
      </c>
      <c r="EG105" s="18">
        <v>0</v>
      </c>
      <c r="EH105" s="83">
        <v>0</v>
      </c>
      <c r="EI105" s="18">
        <v>0</v>
      </c>
      <c r="EJ105" s="18">
        <v>0</v>
      </c>
      <c r="EK105" s="18">
        <v>0</v>
      </c>
      <c r="EL105" s="18">
        <v>0</v>
      </c>
      <c r="EM105" s="18">
        <v>0</v>
      </c>
      <c r="EN105" s="18">
        <v>0</v>
      </c>
      <c r="EO105" s="18">
        <v>0</v>
      </c>
      <c r="EP105" s="18">
        <v>0</v>
      </c>
      <c r="EQ105" s="18">
        <v>0</v>
      </c>
      <c r="ER105" s="18">
        <v>0</v>
      </c>
      <c r="ES105" s="18">
        <v>0</v>
      </c>
      <c r="ET105" s="18">
        <v>0</v>
      </c>
      <c r="EU105" s="18">
        <v>0</v>
      </c>
      <c r="EV105" s="18">
        <v>0</v>
      </c>
      <c r="EW105" s="18">
        <v>0</v>
      </c>
      <c r="EX105" s="18">
        <v>0</v>
      </c>
      <c r="EY105" s="18">
        <v>0</v>
      </c>
      <c r="EZ105" s="18">
        <v>0</v>
      </c>
      <c r="FA105" s="18">
        <v>0</v>
      </c>
      <c r="FB105" s="18">
        <v>0</v>
      </c>
      <c r="FC105" s="18">
        <v>0</v>
      </c>
      <c r="FD105" s="18">
        <v>0</v>
      </c>
      <c r="FE105" s="18">
        <v>0</v>
      </c>
      <c r="FF105" s="18">
        <v>0</v>
      </c>
      <c r="FG105" s="18">
        <v>0</v>
      </c>
      <c r="FH105" s="18">
        <v>0</v>
      </c>
      <c r="FI105" s="18">
        <v>0</v>
      </c>
      <c r="FJ105" s="18">
        <v>0</v>
      </c>
      <c r="FK105" s="18">
        <v>0</v>
      </c>
      <c r="FL105" s="18">
        <v>0</v>
      </c>
      <c r="FM105" s="18">
        <v>0</v>
      </c>
      <c r="FN105" s="18">
        <v>0</v>
      </c>
      <c r="FO105" s="18">
        <v>0</v>
      </c>
      <c r="FP105" s="18">
        <v>0</v>
      </c>
      <c r="FQ105" s="18">
        <v>0</v>
      </c>
      <c r="FR105" s="18">
        <v>0</v>
      </c>
      <c r="FS105" s="18">
        <v>0</v>
      </c>
      <c r="FT105" s="18">
        <v>0</v>
      </c>
      <c r="FU105" s="18">
        <v>0</v>
      </c>
      <c r="FV105" s="18">
        <v>0</v>
      </c>
      <c r="FW105" s="18">
        <v>0</v>
      </c>
      <c r="FX105" s="18">
        <v>0</v>
      </c>
      <c r="FY105" s="18">
        <v>0</v>
      </c>
      <c r="FZ105" s="18">
        <v>0</v>
      </c>
      <c r="GA105" s="18">
        <v>0</v>
      </c>
      <c r="GB105" s="18">
        <v>0</v>
      </c>
      <c r="GC105" s="143"/>
      <c r="GD105" s="113"/>
      <c r="GE105" s="198">
        <f t="shared" si="125"/>
        <v>0</v>
      </c>
      <c r="GF105" s="113"/>
      <c r="GG105" s="113"/>
      <c r="GH105" s="113"/>
    </row>
    <row r="106" spans="2:190" x14ac:dyDescent="0.2">
      <c r="B106" s="19" t="s">
        <v>110</v>
      </c>
      <c r="C106" s="25">
        <v>41.604827010957919</v>
      </c>
      <c r="D106" s="25">
        <v>45.754272977455386</v>
      </c>
      <c r="E106" s="25">
        <v>48.073291026167205</v>
      </c>
      <c r="F106" s="25">
        <v>51.279615078425181</v>
      </c>
      <c r="G106" s="25">
        <v>53.028000437544556</v>
      </c>
      <c r="H106" s="25">
        <v>56.847539563396801</v>
      </c>
      <c r="I106" s="25">
        <v>63.207250263962479</v>
      </c>
      <c r="J106" s="25">
        <v>59.23321498213636</v>
      </c>
      <c r="K106" s="25">
        <v>64.116944854817575</v>
      </c>
      <c r="L106" s="25">
        <v>71.750421114101428</v>
      </c>
      <c r="M106" s="25">
        <v>77.768523824355469</v>
      </c>
      <c r="N106" s="25">
        <v>76.086336969653615</v>
      </c>
      <c r="O106" s="25">
        <v>76.442020445330385</v>
      </c>
      <c r="P106" s="25">
        <v>79.550078785428511</v>
      </c>
      <c r="Q106" s="25">
        <v>85.487846075129013</v>
      </c>
      <c r="R106" s="25">
        <v>91.253644297388206</v>
      </c>
      <c r="S106" s="25">
        <v>103.94385761547946</v>
      </c>
      <c r="T106" s="25">
        <v>115.21193381777726</v>
      </c>
      <c r="U106" s="25">
        <v>113.42298583991177</v>
      </c>
      <c r="V106" s="25">
        <v>99.129394045303968</v>
      </c>
      <c r="W106" s="25">
        <v>87.469507991716583</v>
      </c>
      <c r="X106" s="25">
        <v>65.422933470065374</v>
      </c>
      <c r="Y106" s="25">
        <v>48.217138858224665</v>
      </c>
      <c r="Z106" s="25">
        <v>26.658761738697596</v>
      </c>
      <c r="AA106" s="25">
        <v>24.841025139179603</v>
      </c>
      <c r="AB106" s="25">
        <v>27.149730649403882</v>
      </c>
      <c r="AC106" s="25">
        <v>36.27993892684065</v>
      </c>
      <c r="AD106" s="25">
        <v>39.295321595512874</v>
      </c>
      <c r="AE106" s="25">
        <v>47.729737240547649</v>
      </c>
      <c r="AF106" s="25">
        <v>60.023394865296979</v>
      </c>
      <c r="AG106" s="25">
        <v>57.292059310464872</v>
      </c>
      <c r="AH106" s="25">
        <v>60.86156129441946</v>
      </c>
      <c r="AI106" s="25">
        <v>63.719660730354342</v>
      </c>
      <c r="AJ106" s="25">
        <v>67.72726430525077</v>
      </c>
      <c r="AK106" s="25">
        <v>69.064610285765866</v>
      </c>
      <c r="AL106" s="25">
        <v>69.334195104693052</v>
      </c>
      <c r="AM106" s="25">
        <v>71.636750439477638</v>
      </c>
      <c r="AN106" s="25">
        <v>68.860036332015085</v>
      </c>
      <c r="AO106" s="25">
        <v>72.639395508890303</v>
      </c>
      <c r="AP106" s="25">
        <v>75.17698268096089</v>
      </c>
      <c r="AQ106" s="25">
        <v>65.422280612166929</v>
      </c>
      <c r="AR106" s="25">
        <v>66.963931560371705</v>
      </c>
      <c r="AS106" s="25">
        <v>68.146328153554009</v>
      </c>
      <c r="AT106" s="25">
        <v>68.248012973776014</v>
      </c>
      <c r="AU106" s="25">
        <v>67.882100184403626</v>
      </c>
      <c r="AV106" s="25">
        <v>73.313884990993444</v>
      </c>
      <c r="AW106" s="25">
        <v>76.42596843469093</v>
      </c>
      <c r="AX106" s="25">
        <v>80.46726887619856</v>
      </c>
      <c r="AY106" s="25">
        <v>83.980307821809959</v>
      </c>
      <c r="AZ106" s="25">
        <v>84.369</v>
      </c>
      <c r="BA106" s="25">
        <v>89.515468838371618</v>
      </c>
      <c r="BB106" s="25">
        <v>111.74753903846155</v>
      </c>
      <c r="BC106" s="25" t="s">
        <v>116</v>
      </c>
      <c r="BD106" s="25">
        <v>95.194000000000017</v>
      </c>
      <c r="BE106" s="25">
        <v>0</v>
      </c>
      <c r="BF106" s="25">
        <v>0</v>
      </c>
      <c r="BG106" s="25">
        <v>0</v>
      </c>
      <c r="BH106" s="25">
        <v>101.41999999999999</v>
      </c>
      <c r="BI106" s="25">
        <v>111.86999999999999</v>
      </c>
      <c r="BJ106" s="25">
        <v>0</v>
      </c>
      <c r="BK106" s="25">
        <v>0</v>
      </c>
      <c r="BL106" s="25">
        <v>0</v>
      </c>
      <c r="BM106" s="25">
        <v>0</v>
      </c>
      <c r="BN106" s="25">
        <v>0</v>
      </c>
      <c r="BO106" s="25">
        <v>0</v>
      </c>
      <c r="BP106" s="25">
        <v>0</v>
      </c>
      <c r="BQ106" s="25">
        <v>0</v>
      </c>
      <c r="BR106" s="25">
        <v>0</v>
      </c>
      <c r="BS106" s="25">
        <v>0</v>
      </c>
      <c r="BT106" s="25">
        <v>0</v>
      </c>
      <c r="BU106" s="25">
        <v>0</v>
      </c>
      <c r="BV106" s="25">
        <v>0</v>
      </c>
      <c r="BW106" s="25">
        <v>0</v>
      </c>
      <c r="BX106" s="25">
        <v>0</v>
      </c>
      <c r="BY106" s="25">
        <v>0</v>
      </c>
      <c r="BZ106" s="25">
        <v>0</v>
      </c>
      <c r="CA106" s="25">
        <v>0</v>
      </c>
      <c r="CB106" s="25">
        <v>0</v>
      </c>
      <c r="CC106" s="25">
        <v>0</v>
      </c>
      <c r="CD106" s="25">
        <v>0</v>
      </c>
      <c r="CE106" s="25">
        <v>0</v>
      </c>
      <c r="CF106" s="25">
        <v>0</v>
      </c>
      <c r="CG106" s="25">
        <v>0</v>
      </c>
      <c r="CH106" s="25">
        <v>0</v>
      </c>
      <c r="CI106" s="25">
        <v>0</v>
      </c>
      <c r="CJ106" s="25">
        <v>0</v>
      </c>
      <c r="CK106" s="25">
        <v>0</v>
      </c>
      <c r="CL106" s="25">
        <v>0</v>
      </c>
      <c r="CM106" s="25">
        <v>0</v>
      </c>
      <c r="CN106" s="25">
        <v>0</v>
      </c>
      <c r="CO106" s="25">
        <v>0</v>
      </c>
      <c r="CP106" s="25">
        <v>0</v>
      </c>
      <c r="CQ106" s="25">
        <v>0</v>
      </c>
      <c r="CR106" s="25">
        <v>0</v>
      </c>
      <c r="CS106" s="25">
        <v>0</v>
      </c>
      <c r="CT106" s="25">
        <v>0</v>
      </c>
      <c r="CU106" s="25">
        <v>0</v>
      </c>
      <c r="CV106" s="25">
        <v>0</v>
      </c>
      <c r="CW106" s="25">
        <v>0</v>
      </c>
      <c r="CX106" s="25">
        <v>0</v>
      </c>
      <c r="CY106" s="25">
        <v>0</v>
      </c>
      <c r="CZ106" s="25">
        <v>0</v>
      </c>
      <c r="DA106" s="25" t="s">
        <v>116</v>
      </c>
      <c r="DB106" s="25" t="s">
        <v>116</v>
      </c>
      <c r="DC106" s="25" t="s">
        <v>116</v>
      </c>
      <c r="DD106" s="25" t="s">
        <v>116</v>
      </c>
      <c r="DE106" s="25" t="s">
        <v>116</v>
      </c>
      <c r="DF106" s="25" t="s">
        <v>116</v>
      </c>
      <c r="DG106" s="25" t="s">
        <v>116</v>
      </c>
      <c r="DH106" s="25" t="s">
        <v>116</v>
      </c>
      <c r="DI106" s="25" t="s">
        <v>116</v>
      </c>
      <c r="DJ106" s="25" t="s">
        <v>116</v>
      </c>
      <c r="DK106" s="25" t="s">
        <v>116</v>
      </c>
      <c r="DL106" s="25" t="s">
        <v>116</v>
      </c>
      <c r="DM106" s="25" t="s">
        <v>116</v>
      </c>
      <c r="DN106" s="25" t="s">
        <v>116</v>
      </c>
      <c r="DO106" s="25" t="s">
        <v>116</v>
      </c>
      <c r="DP106" s="25" t="s">
        <v>116</v>
      </c>
      <c r="DQ106" s="25" t="s">
        <v>116</v>
      </c>
      <c r="DR106" s="25" t="s">
        <v>116</v>
      </c>
      <c r="DS106" s="25" t="s">
        <v>116</v>
      </c>
      <c r="DT106" s="25" t="s">
        <v>116</v>
      </c>
      <c r="DU106" s="25" t="s">
        <v>116</v>
      </c>
      <c r="DV106" s="25" t="s">
        <v>116</v>
      </c>
      <c r="DW106" s="25" t="s">
        <v>116</v>
      </c>
      <c r="DX106" s="25" t="s">
        <v>116</v>
      </c>
      <c r="DY106" s="25" t="s">
        <v>116</v>
      </c>
      <c r="DZ106" s="25" t="s">
        <v>116</v>
      </c>
      <c r="EA106" s="25" t="s">
        <v>116</v>
      </c>
      <c r="EB106" s="25" t="s">
        <v>116</v>
      </c>
      <c r="EC106" s="25" t="s">
        <v>116</v>
      </c>
      <c r="ED106" s="82" t="s">
        <v>116</v>
      </c>
      <c r="EE106" s="82" t="s">
        <v>116</v>
      </c>
      <c r="EF106" s="82" t="s">
        <v>116</v>
      </c>
      <c r="EG106" s="82" t="s">
        <v>116</v>
      </c>
      <c r="EH106" s="84" t="s">
        <v>116</v>
      </c>
      <c r="EI106" s="82" t="s">
        <v>116</v>
      </c>
      <c r="EJ106" s="82">
        <v>0</v>
      </c>
      <c r="EK106" s="82">
        <v>0</v>
      </c>
      <c r="EL106" s="82">
        <v>0</v>
      </c>
      <c r="EM106" s="82">
        <v>0</v>
      </c>
      <c r="EN106" s="82">
        <v>0</v>
      </c>
      <c r="EO106" s="82">
        <v>0</v>
      </c>
      <c r="EP106" s="82">
        <v>0</v>
      </c>
      <c r="EQ106" s="82">
        <v>0</v>
      </c>
      <c r="ER106" s="82">
        <v>0</v>
      </c>
      <c r="ES106" s="82">
        <v>0</v>
      </c>
      <c r="ET106" s="82">
        <v>0</v>
      </c>
      <c r="EU106" s="82">
        <v>0</v>
      </c>
      <c r="EV106" s="82">
        <v>0</v>
      </c>
      <c r="EW106" s="82">
        <v>0</v>
      </c>
      <c r="EX106" s="82">
        <v>0</v>
      </c>
      <c r="EY106" s="82">
        <v>0</v>
      </c>
      <c r="EZ106" s="82">
        <v>0</v>
      </c>
      <c r="FA106" s="82">
        <v>0</v>
      </c>
      <c r="FB106" s="82">
        <v>0</v>
      </c>
      <c r="FC106" s="82">
        <v>0</v>
      </c>
      <c r="FD106" s="82">
        <v>0</v>
      </c>
      <c r="FE106" s="82">
        <v>0</v>
      </c>
      <c r="FF106" s="82">
        <v>0</v>
      </c>
      <c r="FG106" s="82">
        <v>0</v>
      </c>
      <c r="FH106" s="82">
        <v>0</v>
      </c>
      <c r="FI106" s="82">
        <v>0</v>
      </c>
      <c r="FJ106" s="82">
        <v>0</v>
      </c>
      <c r="FK106" s="82">
        <v>0</v>
      </c>
      <c r="FL106" s="82">
        <v>0</v>
      </c>
      <c r="FM106" s="82">
        <v>0</v>
      </c>
      <c r="FN106" s="82">
        <v>0</v>
      </c>
      <c r="FO106" s="82">
        <v>0</v>
      </c>
      <c r="FP106" s="82">
        <v>0</v>
      </c>
      <c r="FQ106" s="82">
        <v>0</v>
      </c>
      <c r="FR106" s="82">
        <v>0</v>
      </c>
      <c r="FS106" s="82">
        <v>0</v>
      </c>
      <c r="FT106" s="82">
        <v>0</v>
      </c>
      <c r="FU106" s="82">
        <v>0</v>
      </c>
      <c r="FV106" s="82">
        <v>0</v>
      </c>
      <c r="FW106" s="82">
        <v>0</v>
      </c>
      <c r="FX106" s="82">
        <v>0</v>
      </c>
      <c r="FY106" s="82">
        <v>0</v>
      </c>
      <c r="FZ106" s="82">
        <v>0</v>
      </c>
      <c r="GA106" s="82">
        <v>0</v>
      </c>
      <c r="GB106" s="82">
        <v>0</v>
      </c>
      <c r="GC106" s="143"/>
      <c r="GD106" s="113"/>
      <c r="GE106" s="198">
        <f t="shared" si="125"/>
        <v>0</v>
      </c>
      <c r="GF106" s="113"/>
      <c r="GG106" s="113"/>
      <c r="GH106" s="113"/>
    </row>
    <row r="107" spans="2:190" x14ac:dyDescent="0.2">
      <c r="B107" s="17" t="s">
        <v>111</v>
      </c>
      <c r="C107" s="18">
        <v>190984.13301000002</v>
      </c>
      <c r="D107" s="18">
        <v>162586.22546999998</v>
      </c>
      <c r="E107" s="18">
        <v>248395.08027999999</v>
      </c>
      <c r="F107" s="18">
        <v>212570.64011999997</v>
      </c>
      <c r="G107" s="18">
        <v>249980.65544</v>
      </c>
      <c r="H107" s="18">
        <v>352964.38916999998</v>
      </c>
      <c r="I107" s="18">
        <v>350261.65441000002</v>
      </c>
      <c r="J107" s="18">
        <v>261002.21168000001</v>
      </c>
      <c r="K107" s="18">
        <v>302465.74819999997</v>
      </c>
      <c r="L107" s="18">
        <v>342187.44460000005</v>
      </c>
      <c r="M107" s="18">
        <v>311293.74004999996</v>
      </c>
      <c r="N107" s="18">
        <v>431763.01936999999</v>
      </c>
      <c r="O107" s="18">
        <v>258574.44403000001</v>
      </c>
      <c r="P107" s="18">
        <v>398252.57845999999</v>
      </c>
      <c r="Q107" s="18">
        <v>299342.03793999995</v>
      </c>
      <c r="R107" s="18">
        <v>501329.99741999997</v>
      </c>
      <c r="S107" s="18">
        <v>520050.74529000005</v>
      </c>
      <c r="T107" s="18">
        <v>481213.53566999995</v>
      </c>
      <c r="U107" s="18">
        <v>404383.18648999999</v>
      </c>
      <c r="V107" s="18">
        <v>395385.09620999999</v>
      </c>
      <c r="W107" s="18">
        <v>317484.96798999998</v>
      </c>
      <c r="X107" s="18">
        <v>251675.58548000001</v>
      </c>
      <c r="Y107" s="18">
        <v>127044.98396000001</v>
      </c>
      <c r="Z107" s="18">
        <v>150377.60536000002</v>
      </c>
      <c r="AA107" s="18">
        <v>82722.206519999978</v>
      </c>
      <c r="AB107" s="18">
        <v>95140.065900000016</v>
      </c>
      <c r="AC107" s="18">
        <v>101565.74272000001</v>
      </c>
      <c r="AD107" s="18">
        <v>146385.04530999996</v>
      </c>
      <c r="AE107" s="18">
        <v>156238.74143999998</v>
      </c>
      <c r="AF107" s="18">
        <v>160699.60146999999</v>
      </c>
      <c r="AG107" s="18">
        <v>177678.41003999999</v>
      </c>
      <c r="AH107" s="18">
        <v>198603.58132</v>
      </c>
      <c r="AI107" s="18">
        <v>123150.98000999997</v>
      </c>
      <c r="AJ107" s="18">
        <v>211701.06462000002</v>
      </c>
      <c r="AK107" s="18">
        <v>196556.17774000001</v>
      </c>
      <c r="AL107" s="18">
        <v>173948.68700999999</v>
      </c>
      <c r="AM107" s="18">
        <v>165339.34645999997</v>
      </c>
      <c r="AN107" s="18">
        <v>169501.90735999998</v>
      </c>
      <c r="AO107" s="18">
        <v>230491.25595999992</v>
      </c>
      <c r="AP107" s="18">
        <v>128581.86693999998</v>
      </c>
      <c r="AQ107" s="18">
        <v>106896.20614000002</v>
      </c>
      <c r="AR107" s="18">
        <v>235911.84630000003</v>
      </c>
      <c r="AS107" s="18">
        <v>198967.73316</v>
      </c>
      <c r="AT107" s="18">
        <v>209155.41712999999</v>
      </c>
      <c r="AU107" s="18">
        <v>121773.44089</v>
      </c>
      <c r="AV107" s="18">
        <v>264030.68992000003</v>
      </c>
      <c r="AW107" s="18">
        <v>221092.19342999998</v>
      </c>
      <c r="AX107" s="18">
        <v>172218.78714999999</v>
      </c>
      <c r="AY107" s="18">
        <v>0</v>
      </c>
      <c r="AZ107" s="18">
        <v>0</v>
      </c>
      <c r="BA107" s="18">
        <v>0</v>
      </c>
      <c r="BB107" s="18">
        <v>0</v>
      </c>
      <c r="BC107" s="18">
        <v>0</v>
      </c>
      <c r="BD107" s="18">
        <v>0</v>
      </c>
      <c r="BE107" s="18">
        <v>0</v>
      </c>
      <c r="BF107" s="18">
        <v>0</v>
      </c>
      <c r="BG107" s="18">
        <v>0</v>
      </c>
      <c r="BH107" s="18">
        <v>0</v>
      </c>
      <c r="BI107" s="18">
        <v>0</v>
      </c>
      <c r="BJ107" s="18">
        <v>0</v>
      </c>
      <c r="BK107" s="18">
        <v>0</v>
      </c>
      <c r="BL107" s="18">
        <v>0</v>
      </c>
      <c r="BM107" s="18">
        <v>0</v>
      </c>
      <c r="BN107" s="18">
        <v>0</v>
      </c>
      <c r="BO107" s="18">
        <v>0</v>
      </c>
      <c r="BP107" s="18">
        <v>0</v>
      </c>
      <c r="BQ107" s="18">
        <v>0</v>
      </c>
      <c r="BR107" s="18">
        <v>0</v>
      </c>
      <c r="BS107" s="18">
        <v>0</v>
      </c>
      <c r="BT107" s="18">
        <v>0</v>
      </c>
      <c r="BU107" s="18">
        <v>0</v>
      </c>
      <c r="BV107" s="18">
        <v>0</v>
      </c>
      <c r="BW107" s="18">
        <v>0</v>
      </c>
      <c r="BX107" s="18">
        <v>0</v>
      </c>
      <c r="BY107" s="18">
        <v>0</v>
      </c>
      <c r="BZ107" s="18">
        <v>0</v>
      </c>
      <c r="CA107" s="18">
        <v>0</v>
      </c>
      <c r="CB107" s="18">
        <v>0</v>
      </c>
      <c r="CC107" s="18">
        <v>0</v>
      </c>
      <c r="CD107" s="18">
        <v>0</v>
      </c>
      <c r="CE107" s="18">
        <v>0</v>
      </c>
      <c r="CF107" s="18">
        <v>0</v>
      </c>
      <c r="CG107" s="18">
        <v>0</v>
      </c>
      <c r="CH107" s="18">
        <v>0</v>
      </c>
      <c r="CI107" s="18">
        <v>0</v>
      </c>
      <c r="CJ107" s="18">
        <v>0</v>
      </c>
      <c r="CK107" s="18">
        <v>0</v>
      </c>
      <c r="CL107" s="18">
        <v>0</v>
      </c>
      <c r="CM107" s="18">
        <v>0</v>
      </c>
      <c r="CN107" s="18">
        <v>0</v>
      </c>
      <c r="CO107" s="18">
        <v>0</v>
      </c>
      <c r="CP107" s="18">
        <v>0</v>
      </c>
      <c r="CQ107" s="18">
        <v>0</v>
      </c>
      <c r="CR107" s="18">
        <v>0</v>
      </c>
      <c r="CS107" s="18">
        <v>0</v>
      </c>
      <c r="CT107" s="18">
        <v>0</v>
      </c>
      <c r="CU107" s="18">
        <v>0</v>
      </c>
      <c r="CV107" s="18">
        <v>0</v>
      </c>
      <c r="CW107" s="18">
        <v>0</v>
      </c>
      <c r="CX107" s="18">
        <v>0</v>
      </c>
      <c r="CY107" s="18">
        <v>0</v>
      </c>
      <c r="CZ107" s="18">
        <v>0</v>
      </c>
      <c r="DA107" s="18">
        <v>0</v>
      </c>
      <c r="DB107" s="18">
        <v>0</v>
      </c>
      <c r="DC107" s="18">
        <v>0</v>
      </c>
      <c r="DD107" s="18">
        <v>0</v>
      </c>
      <c r="DE107" s="18">
        <v>0</v>
      </c>
      <c r="DF107" s="18">
        <v>0</v>
      </c>
      <c r="DG107" s="18">
        <v>0</v>
      </c>
      <c r="DH107" s="18">
        <v>0</v>
      </c>
      <c r="DI107" s="18">
        <v>0</v>
      </c>
      <c r="DJ107" s="18">
        <v>0</v>
      </c>
      <c r="DK107" s="18">
        <v>0</v>
      </c>
      <c r="DL107" s="18">
        <v>0</v>
      </c>
      <c r="DM107" s="18">
        <v>0</v>
      </c>
      <c r="DN107" s="18">
        <v>0</v>
      </c>
      <c r="DO107" s="18">
        <v>0</v>
      </c>
      <c r="DP107" s="18">
        <v>0</v>
      </c>
      <c r="DQ107" s="18">
        <v>0</v>
      </c>
      <c r="DR107" s="18">
        <v>0</v>
      </c>
      <c r="DS107" s="18">
        <v>0</v>
      </c>
      <c r="DT107" s="18">
        <v>0</v>
      </c>
      <c r="DU107" s="18">
        <v>0</v>
      </c>
      <c r="DV107" s="18">
        <v>0</v>
      </c>
      <c r="DW107" s="18">
        <v>0</v>
      </c>
      <c r="DX107" s="18">
        <v>0</v>
      </c>
      <c r="DY107" s="18">
        <v>0</v>
      </c>
      <c r="DZ107" s="18">
        <v>0</v>
      </c>
      <c r="EA107" s="18">
        <v>0</v>
      </c>
      <c r="EB107" s="18">
        <v>0</v>
      </c>
      <c r="EC107" s="18">
        <v>0</v>
      </c>
      <c r="ED107" s="18">
        <v>0</v>
      </c>
      <c r="EE107" s="18">
        <v>0</v>
      </c>
      <c r="EF107" s="18">
        <v>0</v>
      </c>
      <c r="EG107" s="18">
        <v>0</v>
      </c>
      <c r="EH107" s="83">
        <v>0</v>
      </c>
      <c r="EI107" s="18">
        <v>0</v>
      </c>
      <c r="EJ107" s="18">
        <v>0</v>
      </c>
      <c r="EK107" s="18">
        <v>0</v>
      </c>
      <c r="EL107" s="18">
        <v>0</v>
      </c>
      <c r="EM107" s="18">
        <v>0</v>
      </c>
      <c r="EN107" s="18">
        <v>0</v>
      </c>
      <c r="EO107" s="18">
        <v>0</v>
      </c>
      <c r="EP107" s="18">
        <v>0</v>
      </c>
      <c r="EQ107" s="18">
        <v>0</v>
      </c>
      <c r="ER107" s="18">
        <v>0</v>
      </c>
      <c r="ES107" s="18">
        <v>0</v>
      </c>
      <c r="ET107" s="18">
        <v>0</v>
      </c>
      <c r="EU107" s="18">
        <v>0</v>
      </c>
      <c r="EV107" s="18">
        <v>0</v>
      </c>
      <c r="EW107" s="18">
        <v>0</v>
      </c>
      <c r="EX107" s="18">
        <v>0</v>
      </c>
      <c r="EY107" s="18">
        <v>0</v>
      </c>
      <c r="EZ107" s="18">
        <v>0</v>
      </c>
      <c r="FA107" s="18">
        <v>0</v>
      </c>
      <c r="FB107" s="18">
        <v>0</v>
      </c>
      <c r="FC107" s="18">
        <v>0</v>
      </c>
      <c r="FD107" s="18">
        <v>0</v>
      </c>
      <c r="FE107" s="18">
        <v>0</v>
      </c>
      <c r="FF107" s="18">
        <v>0</v>
      </c>
      <c r="FG107" s="18">
        <v>0</v>
      </c>
      <c r="FH107" s="18">
        <v>0</v>
      </c>
      <c r="FI107" s="18">
        <v>0</v>
      </c>
      <c r="FJ107" s="18">
        <v>0</v>
      </c>
      <c r="FK107" s="18">
        <v>0</v>
      </c>
      <c r="FL107" s="18">
        <v>0</v>
      </c>
      <c r="FM107" s="18">
        <v>0</v>
      </c>
      <c r="FN107" s="18">
        <v>0</v>
      </c>
      <c r="FO107" s="18">
        <v>0</v>
      </c>
      <c r="FP107" s="18">
        <v>0</v>
      </c>
      <c r="FQ107" s="18">
        <v>0</v>
      </c>
      <c r="FR107" s="18">
        <v>0</v>
      </c>
      <c r="FS107" s="18">
        <v>0</v>
      </c>
      <c r="FT107" s="18">
        <v>0</v>
      </c>
      <c r="FU107" s="18">
        <v>0</v>
      </c>
      <c r="FV107" s="18">
        <v>0</v>
      </c>
      <c r="FW107" s="18">
        <v>0</v>
      </c>
      <c r="FX107" s="18">
        <v>0</v>
      </c>
      <c r="FY107" s="18">
        <v>0</v>
      </c>
      <c r="FZ107" s="18">
        <v>0</v>
      </c>
      <c r="GA107" s="18">
        <v>0</v>
      </c>
      <c r="GB107" s="18">
        <v>0</v>
      </c>
      <c r="GC107" s="143"/>
      <c r="GD107" s="113"/>
      <c r="GE107" s="198">
        <f t="shared" si="125"/>
        <v>0</v>
      </c>
      <c r="GF107" s="113"/>
      <c r="GG107" s="113"/>
      <c r="GH107" s="113"/>
    </row>
    <row r="108" spans="2:190" x14ac:dyDescent="0.2">
      <c r="B108" s="96" t="s">
        <v>157</v>
      </c>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c r="BG108" s="30"/>
      <c r="BH108" s="30"/>
      <c r="BI108" s="30"/>
      <c r="BJ108" s="30"/>
      <c r="BK108" s="30"/>
      <c r="BL108" s="30"/>
      <c r="BM108" s="30"/>
      <c r="BN108" s="30"/>
      <c r="BO108" s="30"/>
      <c r="BP108" s="30"/>
      <c r="BQ108" s="30"/>
      <c r="BR108" s="30"/>
      <c r="BS108" s="30"/>
      <c r="BT108" s="30"/>
      <c r="BU108" s="30"/>
      <c r="BV108" s="30"/>
      <c r="BW108" s="30"/>
      <c r="BX108" s="30"/>
      <c r="BY108" s="30"/>
      <c r="BZ108" s="30"/>
      <c r="CA108" s="30"/>
      <c r="CB108" s="30"/>
      <c r="CC108" s="30"/>
      <c r="CD108" s="30"/>
      <c r="CE108" s="30"/>
      <c r="CF108" s="30"/>
      <c r="CG108" s="30"/>
      <c r="CH108" s="30"/>
      <c r="CI108" s="30"/>
      <c r="CJ108" s="30"/>
      <c r="CK108" s="30"/>
      <c r="CL108" s="30"/>
      <c r="CM108" s="30"/>
      <c r="CN108" s="30"/>
      <c r="CO108" s="30"/>
      <c r="CP108" s="30"/>
      <c r="CQ108" s="30"/>
      <c r="CR108" s="30"/>
      <c r="CS108" s="30"/>
      <c r="CT108" s="30"/>
      <c r="CU108" s="30"/>
      <c r="CV108" s="30"/>
      <c r="CW108" s="30"/>
      <c r="CX108" s="30"/>
      <c r="CY108" s="30"/>
      <c r="CZ108" s="30"/>
      <c r="DA108" s="30"/>
      <c r="DB108" s="30"/>
      <c r="DC108" s="30"/>
      <c r="DD108" s="30"/>
      <c r="DE108" s="30"/>
      <c r="DF108" s="30"/>
      <c r="DG108" s="30"/>
      <c r="DH108" s="30"/>
      <c r="DI108" s="30"/>
      <c r="DJ108" s="30"/>
      <c r="DK108" s="30"/>
      <c r="DL108" s="30"/>
      <c r="DM108" s="30"/>
      <c r="DN108" s="30"/>
      <c r="DO108" s="30"/>
      <c r="DP108" s="30"/>
      <c r="DQ108" s="30"/>
      <c r="DR108" s="30"/>
      <c r="DS108" s="30"/>
      <c r="DT108" s="30"/>
      <c r="DU108" s="30"/>
      <c r="DV108" s="30"/>
      <c r="DW108" s="30"/>
      <c r="DX108" s="30"/>
      <c r="DY108" s="30"/>
      <c r="DZ108" s="30"/>
      <c r="EA108" s="30"/>
      <c r="EB108" s="30"/>
      <c r="EC108" s="30"/>
      <c r="ED108" s="30"/>
      <c r="EE108" s="30"/>
      <c r="EF108" s="30"/>
      <c r="EG108" s="30"/>
      <c r="EH108" s="30"/>
      <c r="EI108" s="30"/>
      <c r="EJ108" s="30"/>
      <c r="EK108" s="30"/>
      <c r="EL108" s="30"/>
      <c r="EM108" s="30"/>
      <c r="EN108" s="30"/>
      <c r="EO108" s="30"/>
      <c r="EP108" s="30"/>
      <c r="EQ108" s="30"/>
      <c r="ER108" s="30"/>
      <c r="ES108" s="30"/>
      <c r="ET108" s="30"/>
      <c r="EU108" s="30"/>
      <c r="EV108" s="30"/>
      <c r="EW108" s="30"/>
      <c r="EX108" s="30"/>
      <c r="EY108" s="30"/>
      <c r="EZ108" s="30"/>
      <c r="FA108" s="30"/>
      <c r="FB108" s="30"/>
      <c r="FC108" s="30"/>
      <c r="FD108" s="30"/>
      <c r="FE108" s="30"/>
      <c r="FF108" s="30"/>
      <c r="FG108" s="30"/>
      <c r="FH108" s="30"/>
      <c r="FI108" s="30"/>
      <c r="FJ108" s="30"/>
      <c r="FK108" s="30"/>
      <c r="FL108" s="30"/>
      <c r="FM108" s="30"/>
      <c r="FN108" s="30"/>
      <c r="FO108" s="30"/>
      <c r="FP108" s="30"/>
      <c r="FQ108" s="30"/>
      <c r="FR108" s="30"/>
      <c r="FS108" s="30"/>
      <c r="FT108" s="30"/>
      <c r="FU108" s="30"/>
      <c r="FV108" s="30"/>
      <c r="FW108" s="30"/>
      <c r="FX108" s="30"/>
      <c r="FY108" s="30"/>
      <c r="FZ108" s="30"/>
      <c r="GA108" s="30"/>
      <c r="GB108" s="30"/>
      <c r="GC108" s="143">
        <f t="shared" si="126"/>
        <v>0</v>
      </c>
      <c r="GD108" s="113"/>
      <c r="GE108" s="198">
        <f t="shared" si="125"/>
        <v>0</v>
      </c>
      <c r="GF108" s="113"/>
      <c r="GG108" s="113"/>
      <c r="GH108" s="113"/>
    </row>
    <row r="109" spans="2:190" x14ac:dyDescent="0.2">
      <c r="B109" s="36" t="s">
        <v>36</v>
      </c>
      <c r="C109" s="18">
        <v>0</v>
      </c>
      <c r="D109" s="18">
        <v>0</v>
      </c>
      <c r="E109" s="18">
        <v>0</v>
      </c>
      <c r="F109" s="18">
        <v>0</v>
      </c>
      <c r="G109" s="18">
        <v>0</v>
      </c>
      <c r="H109" s="18">
        <v>0</v>
      </c>
      <c r="I109" s="18">
        <v>0</v>
      </c>
      <c r="J109" s="18">
        <v>0</v>
      </c>
      <c r="K109" s="18">
        <v>0</v>
      </c>
      <c r="L109" s="18">
        <v>0</v>
      </c>
      <c r="M109" s="18">
        <v>0</v>
      </c>
      <c r="N109" s="18">
        <v>0</v>
      </c>
      <c r="O109" s="18">
        <v>0</v>
      </c>
      <c r="P109" s="18">
        <v>0</v>
      </c>
      <c r="Q109" s="18">
        <v>0</v>
      </c>
      <c r="R109" s="18">
        <v>0</v>
      </c>
      <c r="S109" s="18">
        <v>0</v>
      </c>
      <c r="T109" s="18">
        <v>0</v>
      </c>
      <c r="U109" s="18">
        <v>0</v>
      </c>
      <c r="V109" s="18">
        <v>0</v>
      </c>
      <c r="W109" s="18">
        <v>0</v>
      </c>
      <c r="X109" s="18">
        <v>0</v>
      </c>
      <c r="Y109" s="18">
        <v>0</v>
      </c>
      <c r="Z109" s="18">
        <v>0</v>
      </c>
      <c r="AA109" s="18">
        <v>0</v>
      </c>
      <c r="AB109" s="18">
        <v>0</v>
      </c>
      <c r="AC109" s="18">
        <v>0</v>
      </c>
      <c r="AD109" s="18">
        <v>0</v>
      </c>
      <c r="AE109" s="18">
        <v>0</v>
      </c>
      <c r="AF109" s="18">
        <v>0</v>
      </c>
      <c r="AG109" s="18">
        <v>0</v>
      </c>
      <c r="AH109" s="18">
        <v>0</v>
      </c>
      <c r="AI109" s="18">
        <v>0</v>
      </c>
      <c r="AJ109" s="18">
        <v>0</v>
      </c>
      <c r="AK109" s="18">
        <v>0</v>
      </c>
      <c r="AL109" s="18">
        <v>0</v>
      </c>
      <c r="AM109" s="18">
        <v>0</v>
      </c>
      <c r="AN109" s="18">
        <v>0</v>
      </c>
      <c r="AO109" s="18">
        <v>0</v>
      </c>
      <c r="AP109" s="18">
        <v>0</v>
      </c>
      <c r="AQ109" s="18">
        <v>0</v>
      </c>
      <c r="AR109" s="18">
        <v>0</v>
      </c>
      <c r="AS109" s="18">
        <v>0</v>
      </c>
      <c r="AT109" s="18">
        <v>0</v>
      </c>
      <c r="AU109" s="18">
        <v>0</v>
      </c>
      <c r="AV109" s="18">
        <v>0</v>
      </c>
      <c r="AW109" s="18">
        <v>0</v>
      </c>
      <c r="AX109" s="18">
        <v>0</v>
      </c>
      <c r="AY109" s="43">
        <f t="shared" ref="AY109:CD109" si="318">+AY41</f>
        <v>1393.5555899999999</v>
      </c>
      <c r="AZ109" s="43">
        <f t="shared" si="318"/>
        <v>1443.59438</v>
      </c>
      <c r="BA109" s="43">
        <f t="shared" si="318"/>
        <v>1774.1993399999999</v>
      </c>
      <c r="BB109" s="43">
        <f t="shared" si="318"/>
        <v>40</v>
      </c>
      <c r="BC109" s="43">
        <f t="shared" si="318"/>
        <v>720.01705000000004</v>
      </c>
      <c r="BD109" s="43">
        <f t="shared" si="318"/>
        <v>1474.4715799999999</v>
      </c>
      <c r="BE109" s="43">
        <f t="shared" si="318"/>
        <v>1252.1120900000001</v>
      </c>
      <c r="BF109" s="43">
        <f t="shared" si="318"/>
        <v>1388.9880800000001</v>
      </c>
      <c r="BG109" s="43">
        <f t="shared" si="318"/>
        <v>1929.3062600000001</v>
      </c>
      <c r="BH109" s="43">
        <f t="shared" si="318"/>
        <v>1562.5224599999999</v>
      </c>
      <c r="BI109" s="43">
        <f t="shared" si="318"/>
        <v>1747.55574</v>
      </c>
      <c r="BJ109" s="43">
        <f t="shared" si="318"/>
        <v>994.43529000000001</v>
      </c>
      <c r="BK109" s="43">
        <f t="shared" si="318"/>
        <v>772.22771999999998</v>
      </c>
      <c r="BL109" s="43">
        <f t="shared" si="318"/>
        <v>2290.4940000000001</v>
      </c>
      <c r="BM109" s="43">
        <f t="shared" si="318"/>
        <v>1168.1425900000002</v>
      </c>
      <c r="BN109" s="43">
        <f t="shared" si="318"/>
        <v>1061.8631600000001</v>
      </c>
      <c r="BO109" s="43">
        <f t="shared" si="318"/>
        <v>1552.4578700000002</v>
      </c>
      <c r="BP109" s="43">
        <f t="shared" si="318"/>
        <v>926.67511000000002</v>
      </c>
      <c r="BQ109" s="43">
        <f t="shared" si="318"/>
        <v>1638.5508099999997</v>
      </c>
      <c r="BR109" s="43">
        <f t="shared" si="318"/>
        <v>1244.0279</v>
      </c>
      <c r="BS109" s="43">
        <f t="shared" si="318"/>
        <v>2025.0832700000001</v>
      </c>
      <c r="BT109" s="43">
        <f t="shared" si="318"/>
        <v>1404.3127100000002</v>
      </c>
      <c r="BU109" s="43">
        <f t="shared" si="318"/>
        <v>1140.52277</v>
      </c>
      <c r="BV109" s="43">
        <f t="shared" si="318"/>
        <v>1970.4878800000001</v>
      </c>
      <c r="BW109" s="43">
        <f t="shared" si="318"/>
        <v>1362.67723</v>
      </c>
      <c r="BX109" s="43">
        <f t="shared" si="318"/>
        <v>1405.19372</v>
      </c>
      <c r="BY109" s="43">
        <f t="shared" si="318"/>
        <v>1383.08654</v>
      </c>
      <c r="BZ109" s="43">
        <f t="shared" si="318"/>
        <v>1232.19064</v>
      </c>
      <c r="CA109" s="43">
        <f t="shared" si="318"/>
        <v>1033.83771</v>
      </c>
      <c r="CB109" s="43">
        <f t="shared" si="318"/>
        <v>1552.98047</v>
      </c>
      <c r="CC109" s="43">
        <f t="shared" si="318"/>
        <v>1356.3876299999999</v>
      </c>
      <c r="CD109" s="43">
        <f t="shared" si="318"/>
        <v>1339.78026</v>
      </c>
      <c r="CE109" s="43">
        <f t="shared" ref="CE109:DJ109" si="319">+CE41</f>
        <v>1397.64237</v>
      </c>
      <c r="CF109" s="43">
        <f t="shared" si="319"/>
        <v>1322.9336900000001</v>
      </c>
      <c r="CG109" s="43">
        <f t="shared" si="319"/>
        <v>1248.0939500000002</v>
      </c>
      <c r="CH109" s="43">
        <f t="shared" si="319"/>
        <v>1478.1774799999998</v>
      </c>
      <c r="CI109" s="43">
        <f t="shared" si="319"/>
        <v>1354.4595899999999</v>
      </c>
      <c r="CJ109" s="43">
        <f t="shared" si="319"/>
        <v>1425.1622600000003</v>
      </c>
      <c r="CK109" s="43">
        <f t="shared" si="319"/>
        <v>1083.30024</v>
      </c>
      <c r="CL109" s="43">
        <f t="shared" si="319"/>
        <v>1045.4469899999999</v>
      </c>
      <c r="CM109" s="43">
        <f t="shared" si="319"/>
        <v>1649.5783600000002</v>
      </c>
      <c r="CN109" s="43">
        <f t="shared" si="319"/>
        <v>948.62301000000002</v>
      </c>
      <c r="CO109" s="43">
        <f t="shared" si="319"/>
        <v>1393.7851900000001</v>
      </c>
      <c r="CP109" s="43">
        <f t="shared" si="319"/>
        <v>1158.21479</v>
      </c>
      <c r="CQ109" s="43">
        <f t="shared" si="319"/>
        <v>1308.2583999999999</v>
      </c>
      <c r="CR109" s="43">
        <f t="shared" si="319"/>
        <v>1503.7787599999999</v>
      </c>
      <c r="CS109" s="43">
        <f t="shared" si="319"/>
        <v>1523.2229299999999</v>
      </c>
      <c r="CT109" s="43">
        <f t="shared" si="319"/>
        <v>1610.0890400000001</v>
      </c>
      <c r="CU109" s="43">
        <f t="shared" si="319"/>
        <v>1954.8322499999999</v>
      </c>
      <c r="CV109" s="43">
        <f t="shared" si="319"/>
        <v>2135.8507299999997</v>
      </c>
      <c r="CW109" s="43">
        <f t="shared" si="319"/>
        <v>1593.0622800000001</v>
      </c>
      <c r="CX109" s="43">
        <f t="shared" si="319"/>
        <v>1179.8322900000001</v>
      </c>
      <c r="CY109" s="43">
        <f t="shared" si="319"/>
        <v>1060.1297400000001</v>
      </c>
      <c r="CZ109" s="43">
        <f t="shared" si="319"/>
        <v>1922.3783599999999</v>
      </c>
      <c r="DA109" s="43">
        <f t="shared" si="319"/>
        <v>1389.2046399999999</v>
      </c>
      <c r="DB109" s="43">
        <f t="shared" si="319"/>
        <v>1916.0840700000001</v>
      </c>
      <c r="DC109" s="43">
        <f t="shared" si="319"/>
        <v>2033.0063700000003</v>
      </c>
      <c r="DD109" s="43">
        <f t="shared" si="319"/>
        <v>1675.4150500000003</v>
      </c>
      <c r="DE109" s="43">
        <f t="shared" si="319"/>
        <v>1797.8114600000004</v>
      </c>
      <c r="DF109" s="43">
        <f t="shared" si="319"/>
        <v>1742.5325800000003</v>
      </c>
      <c r="DG109" s="43">
        <f t="shared" si="319"/>
        <v>1721.0884900000003</v>
      </c>
      <c r="DH109" s="43">
        <f t="shared" si="319"/>
        <v>1233.2298500000002</v>
      </c>
      <c r="DI109" s="43">
        <f t="shared" si="319"/>
        <v>1758.09033</v>
      </c>
      <c r="DJ109" s="43">
        <f t="shared" si="319"/>
        <v>891.91662999999994</v>
      </c>
      <c r="DK109" s="43">
        <f t="shared" ref="DK109:EP109" si="320">+DK41</f>
        <v>1448.9160400000003</v>
      </c>
      <c r="DL109" s="43">
        <f t="shared" si="320"/>
        <v>1962.9615800000001</v>
      </c>
      <c r="DM109" s="43">
        <f t="shared" si="320"/>
        <v>1368.3777600000001</v>
      </c>
      <c r="DN109" s="43">
        <f t="shared" si="320"/>
        <v>1811.9622099999999</v>
      </c>
      <c r="DO109" s="43">
        <f t="shared" si="320"/>
        <v>1743.5771399999999</v>
      </c>
      <c r="DP109" s="43">
        <f t="shared" si="320"/>
        <v>1177.1326999999999</v>
      </c>
      <c r="DQ109" s="43">
        <f t="shared" si="320"/>
        <v>1979.2825800000001</v>
      </c>
      <c r="DR109" s="43">
        <f t="shared" si="320"/>
        <v>1461.1497099999999</v>
      </c>
      <c r="DS109" s="43">
        <f t="shared" si="320"/>
        <v>1374.3096300000002</v>
      </c>
      <c r="DT109" s="43">
        <f t="shared" si="320"/>
        <v>1754.6407599999998</v>
      </c>
      <c r="DU109" s="43">
        <f t="shared" si="320"/>
        <v>1341.42047</v>
      </c>
      <c r="DV109" s="43">
        <f t="shared" si="320"/>
        <v>1303.2542900000001</v>
      </c>
      <c r="DW109" s="43">
        <f t="shared" si="320"/>
        <v>1624.5387199999998</v>
      </c>
      <c r="DX109" s="43">
        <f t="shared" si="320"/>
        <v>1914.7069200000001</v>
      </c>
      <c r="DY109" s="43">
        <f t="shared" si="320"/>
        <v>1376.9780999999998</v>
      </c>
      <c r="DZ109" s="43">
        <f t="shared" si="320"/>
        <v>1818.8183900000004</v>
      </c>
      <c r="EA109" s="43">
        <f t="shared" si="320"/>
        <v>1560.74342</v>
      </c>
      <c r="EB109" s="43">
        <f t="shared" si="320"/>
        <v>1568.4371700000002</v>
      </c>
      <c r="EC109" s="43">
        <f t="shared" si="320"/>
        <v>1747.55826</v>
      </c>
      <c r="ED109" s="43">
        <f t="shared" si="320"/>
        <v>1776.2387600000002</v>
      </c>
      <c r="EE109" s="43">
        <f t="shared" si="320"/>
        <v>1562.06944</v>
      </c>
      <c r="EF109" s="43">
        <f t="shared" si="320"/>
        <v>1600.18706</v>
      </c>
      <c r="EG109" s="43">
        <f t="shared" si="320"/>
        <v>1382.0334700000001</v>
      </c>
      <c r="EH109" s="43">
        <f t="shared" si="320"/>
        <v>1971.0081299999999</v>
      </c>
      <c r="EI109" s="43">
        <f t="shared" si="320"/>
        <v>1397.46047</v>
      </c>
      <c r="EJ109" s="43">
        <f t="shared" si="320"/>
        <v>1622.6158600000001</v>
      </c>
      <c r="EK109" s="43">
        <f t="shared" si="320"/>
        <v>1500.83341</v>
      </c>
      <c r="EL109" s="43">
        <f t="shared" si="320"/>
        <v>2011.65218</v>
      </c>
      <c r="EM109" s="43">
        <f t="shared" si="320"/>
        <v>1593.2970399999999</v>
      </c>
      <c r="EN109" s="43">
        <f t="shared" si="320"/>
        <v>1699.00558</v>
      </c>
      <c r="EO109" s="43">
        <f t="shared" si="320"/>
        <v>1700.7985099999999</v>
      </c>
      <c r="EP109" s="43">
        <f t="shared" si="320"/>
        <v>1583.6981699999999</v>
      </c>
      <c r="EQ109" s="43">
        <f t="shared" ref="EQ109:FN109" si="321">+EQ41</f>
        <v>1972.5675499999998</v>
      </c>
      <c r="ER109" s="43">
        <f t="shared" si="321"/>
        <v>1579.5042500000002</v>
      </c>
      <c r="ES109" s="43">
        <f t="shared" si="321"/>
        <v>1595.16527</v>
      </c>
      <c r="ET109" s="43">
        <f t="shared" si="321"/>
        <v>1333.4624000000001</v>
      </c>
      <c r="EU109" s="43">
        <f t="shared" si="321"/>
        <v>1805.25722</v>
      </c>
      <c r="EV109" s="43">
        <f t="shared" si="321"/>
        <v>1379.1331</v>
      </c>
      <c r="EW109" s="43">
        <f t="shared" si="321"/>
        <v>1748.84881</v>
      </c>
      <c r="EX109" s="43">
        <f t="shared" si="321"/>
        <v>1311.62627</v>
      </c>
      <c r="EY109" s="43">
        <f t="shared" si="321"/>
        <v>1852.6241099999997</v>
      </c>
      <c r="EZ109" s="43">
        <f t="shared" si="321"/>
        <v>1371.3266799999999</v>
      </c>
      <c r="FA109" s="43">
        <f t="shared" si="321"/>
        <v>1775.2447200000006</v>
      </c>
      <c r="FB109" s="43">
        <f t="shared" si="321"/>
        <v>1159.2284099999999</v>
      </c>
      <c r="FC109" s="43">
        <f t="shared" si="321"/>
        <v>1348.6396800000005</v>
      </c>
      <c r="FD109" s="43">
        <f t="shared" si="321"/>
        <v>1315.3506</v>
      </c>
      <c r="FE109" s="43">
        <f t="shared" si="321"/>
        <v>1713.1874299999997</v>
      </c>
      <c r="FF109" s="43">
        <f t="shared" si="321"/>
        <v>359.70817999999997</v>
      </c>
      <c r="FG109" s="43">
        <f t="shared" si="321"/>
        <v>1459.7179999999998</v>
      </c>
      <c r="FH109" s="43">
        <f t="shared" si="321"/>
        <v>2238.2861099999996</v>
      </c>
      <c r="FI109" s="43">
        <f t="shared" si="321"/>
        <v>1649.7892400000003</v>
      </c>
      <c r="FJ109" s="43">
        <f t="shared" si="321"/>
        <v>931.50664000000006</v>
      </c>
      <c r="FK109" s="43">
        <f t="shared" si="321"/>
        <v>1715.0004099999999</v>
      </c>
      <c r="FL109" s="43">
        <f t="shared" si="321"/>
        <v>724.80250999999998</v>
      </c>
      <c r="FM109" s="43">
        <f t="shared" si="321"/>
        <v>1155.3836299999998</v>
      </c>
      <c r="FN109" s="43">
        <f t="shared" si="321"/>
        <v>1276.7400500000001</v>
      </c>
      <c r="FO109" s="43">
        <v>1716.5622400000002</v>
      </c>
      <c r="FP109" s="43">
        <v>1158.8285899999998</v>
      </c>
      <c r="FQ109" s="43">
        <v>1339.8977500000001</v>
      </c>
      <c r="FR109" s="43">
        <v>1292.6385100000002</v>
      </c>
      <c r="FS109" s="43">
        <v>1367.51802</v>
      </c>
      <c r="FT109" s="43">
        <v>1479.2362900000001</v>
      </c>
      <c r="FU109" s="43">
        <v>1745.1088699999998</v>
      </c>
      <c r="FV109" s="43">
        <v>981.59674000000007</v>
      </c>
      <c r="FW109" s="43">
        <v>1387.34077</v>
      </c>
      <c r="FX109" s="43">
        <v>1363.0458900000001</v>
      </c>
      <c r="FY109" s="43">
        <v>1883.3751000000002</v>
      </c>
      <c r="FZ109" s="43">
        <v>449.68981000000002</v>
      </c>
      <c r="GA109" s="43">
        <v>752.75738000000013</v>
      </c>
      <c r="GB109" s="43">
        <v>1353.4105900000004</v>
      </c>
      <c r="GC109" s="143">
        <f t="shared" si="126"/>
        <v>195819.74176999996</v>
      </c>
      <c r="GD109" s="113">
        <v>195819.74177000002</v>
      </c>
      <c r="GE109" s="198">
        <f t="shared" si="125"/>
        <v>0</v>
      </c>
      <c r="GF109" s="113"/>
      <c r="GG109" s="113"/>
      <c r="GH109" s="113"/>
    </row>
    <row r="110" spans="2:190" x14ac:dyDescent="0.2">
      <c r="B110" s="37" t="s">
        <v>69</v>
      </c>
      <c r="C110" s="44">
        <v>0</v>
      </c>
      <c r="D110" s="44">
        <v>0</v>
      </c>
      <c r="E110" s="44">
        <v>0</v>
      </c>
      <c r="F110" s="44">
        <v>0</v>
      </c>
      <c r="G110" s="44">
        <v>0</v>
      </c>
      <c r="H110" s="44">
        <v>0</v>
      </c>
      <c r="I110" s="44">
        <v>0</v>
      </c>
      <c r="J110" s="44">
        <v>0</v>
      </c>
      <c r="K110" s="44">
        <v>0</v>
      </c>
      <c r="L110" s="44">
        <v>0</v>
      </c>
      <c r="M110" s="44">
        <v>0</v>
      </c>
      <c r="N110" s="44">
        <v>0</v>
      </c>
      <c r="O110" s="44">
        <v>0</v>
      </c>
      <c r="P110" s="44">
        <v>0</v>
      </c>
      <c r="Q110" s="44">
        <v>0</v>
      </c>
      <c r="R110" s="44">
        <v>0</v>
      </c>
      <c r="S110" s="44">
        <v>0</v>
      </c>
      <c r="T110" s="44">
        <v>0</v>
      </c>
      <c r="U110" s="44">
        <v>0</v>
      </c>
      <c r="V110" s="44">
        <v>0</v>
      </c>
      <c r="W110" s="44">
        <v>0</v>
      </c>
      <c r="X110" s="44">
        <v>0</v>
      </c>
      <c r="Y110" s="44">
        <v>0</v>
      </c>
      <c r="Z110" s="44">
        <v>0</v>
      </c>
      <c r="AA110" s="44">
        <v>0</v>
      </c>
      <c r="AB110" s="44">
        <v>0</v>
      </c>
      <c r="AC110" s="44">
        <v>0</v>
      </c>
      <c r="AD110" s="44">
        <v>0</v>
      </c>
      <c r="AE110" s="44">
        <v>0</v>
      </c>
      <c r="AF110" s="44">
        <v>0</v>
      </c>
      <c r="AG110" s="44">
        <v>0</v>
      </c>
      <c r="AH110" s="44">
        <v>0</v>
      </c>
      <c r="AI110" s="44">
        <v>0</v>
      </c>
      <c r="AJ110" s="44">
        <v>0</v>
      </c>
      <c r="AK110" s="44">
        <v>0</v>
      </c>
      <c r="AL110" s="44">
        <v>0</v>
      </c>
      <c r="AM110" s="44">
        <v>0</v>
      </c>
      <c r="AN110" s="44">
        <v>0</v>
      </c>
      <c r="AO110" s="44">
        <v>0</v>
      </c>
      <c r="AP110" s="44">
        <v>0</v>
      </c>
      <c r="AQ110" s="44">
        <v>0</v>
      </c>
      <c r="AR110" s="44">
        <v>0</v>
      </c>
      <c r="AS110" s="44">
        <v>0</v>
      </c>
      <c r="AT110" s="44">
        <v>0</v>
      </c>
      <c r="AU110" s="44">
        <v>0</v>
      </c>
      <c r="AV110" s="44">
        <v>0</v>
      </c>
      <c r="AW110" s="44">
        <v>0</v>
      </c>
      <c r="AX110" s="44">
        <v>0</v>
      </c>
      <c r="AY110" s="24">
        <f t="shared" ref="AY110:DJ110" si="322">+AY111/AY109</f>
        <v>78.827202709581186</v>
      </c>
      <c r="AZ110" s="24">
        <f t="shared" si="322"/>
        <v>80.450191985369187</v>
      </c>
      <c r="BA110" s="24">
        <f t="shared" si="322"/>
        <v>82.235374205471189</v>
      </c>
      <c r="BB110" s="24">
        <f t="shared" si="322"/>
        <v>90</v>
      </c>
      <c r="BC110" s="24">
        <f t="shared" si="322"/>
        <v>102.6299999979167</v>
      </c>
      <c r="BD110" s="24">
        <f t="shared" si="322"/>
        <v>100.14333982619048</v>
      </c>
      <c r="BE110" s="24">
        <f t="shared" si="322"/>
        <v>95.468070115032589</v>
      </c>
      <c r="BF110" s="24">
        <f t="shared" si="322"/>
        <v>91.349701093187207</v>
      </c>
      <c r="BG110" s="24">
        <f t="shared" si="322"/>
        <v>89.29129677939261</v>
      </c>
      <c r="BH110" s="24">
        <f t="shared" si="322"/>
        <v>95.844464802125145</v>
      </c>
      <c r="BI110" s="24">
        <f t="shared" si="322"/>
        <v>102.87779514260301</v>
      </c>
      <c r="BJ110" s="24">
        <f t="shared" si="322"/>
        <v>106.16052136484416</v>
      </c>
      <c r="BK110" s="24">
        <f t="shared" si="322"/>
        <v>97.722563274470389</v>
      </c>
      <c r="BL110" s="24">
        <f t="shared" si="322"/>
        <v>99.672865456098108</v>
      </c>
      <c r="BM110" s="24">
        <f t="shared" si="322"/>
        <v>108.53067583127843</v>
      </c>
      <c r="BN110" s="24">
        <f t="shared" si="322"/>
        <v>110.70768129859593</v>
      </c>
      <c r="BO110" s="24">
        <f t="shared" si="322"/>
        <v>103.0040557944416</v>
      </c>
      <c r="BP110" s="24">
        <f t="shared" si="322"/>
        <v>82.56893304277915</v>
      </c>
      <c r="BQ110" s="24">
        <f t="shared" si="322"/>
        <v>86.413445244337609</v>
      </c>
      <c r="BR110" s="24">
        <f t="shared" si="322"/>
        <v>90.201865922781948</v>
      </c>
      <c r="BS110" s="24">
        <f t="shared" si="322"/>
        <v>96.165643233031105</v>
      </c>
      <c r="BT110" s="24">
        <f t="shared" si="322"/>
        <v>93.863952943927984</v>
      </c>
      <c r="BU110" s="24">
        <f t="shared" si="322"/>
        <v>90.493026395255569</v>
      </c>
      <c r="BV110" s="24">
        <f t="shared" si="322"/>
        <v>90.939516100956681</v>
      </c>
      <c r="BW110" s="24">
        <f t="shared" si="322"/>
        <v>95.472732277180569</v>
      </c>
      <c r="BX110" s="24">
        <f t="shared" si="322"/>
        <v>97.733198480277863</v>
      </c>
      <c r="BY110" s="24">
        <f t="shared" si="322"/>
        <v>96.266706470876358</v>
      </c>
      <c r="BZ110" s="24">
        <f t="shared" si="322"/>
        <v>94.755110418628064</v>
      </c>
      <c r="CA110" s="24">
        <f t="shared" si="322"/>
        <v>93.839982582952985</v>
      </c>
      <c r="CB110" s="24">
        <f t="shared" si="322"/>
        <v>94.444074663733531</v>
      </c>
      <c r="CC110" s="24">
        <f t="shared" si="322"/>
        <v>97.273277322648553</v>
      </c>
      <c r="CD110" s="24">
        <f t="shared" si="322"/>
        <v>97.407846343399626</v>
      </c>
      <c r="CE110" s="24">
        <f t="shared" si="322"/>
        <v>95.62101458043233</v>
      </c>
      <c r="CF110" s="24">
        <f t="shared" si="322"/>
        <v>92.164061374837303</v>
      </c>
      <c r="CG110" s="24">
        <f t="shared" si="322"/>
        <v>82.271102107337342</v>
      </c>
      <c r="CH110" s="24">
        <f t="shared" si="322"/>
        <v>87.362300743480418</v>
      </c>
      <c r="CI110" s="24">
        <f t="shared" si="322"/>
        <v>90.037069079336661</v>
      </c>
      <c r="CJ110" s="24">
        <f t="shared" si="322"/>
        <v>95.15163935789316</v>
      </c>
      <c r="CK110" s="24">
        <f t="shared" si="322"/>
        <v>95.856721733948845</v>
      </c>
      <c r="CL110" s="24">
        <f t="shared" si="322"/>
        <v>94.758577323944479</v>
      </c>
      <c r="CM110" s="24">
        <f t="shared" si="322"/>
        <v>95.735118372915608</v>
      </c>
      <c r="CN110" s="24">
        <f t="shared" si="322"/>
        <v>94.715944303311815</v>
      </c>
      <c r="CO110" s="24">
        <f t="shared" si="322"/>
        <v>90.806347626638214</v>
      </c>
      <c r="CP110" s="24">
        <f t="shared" si="322"/>
        <v>82.320551009368486</v>
      </c>
      <c r="CQ110" s="24">
        <f t="shared" si="322"/>
        <v>81.867261421749703</v>
      </c>
      <c r="CR110" s="24">
        <f t="shared" si="322"/>
        <v>74.321361647640245</v>
      </c>
      <c r="CS110" s="24">
        <f t="shared" si="322"/>
        <v>62.588667274067362</v>
      </c>
      <c r="CT110" s="24">
        <f t="shared" si="322"/>
        <v>47.697966902501243</v>
      </c>
      <c r="CU110" s="24">
        <f t="shared" si="322"/>
        <v>40.547063698176665</v>
      </c>
      <c r="CV110" s="24">
        <f t="shared" si="322"/>
        <v>38.688036139117273</v>
      </c>
      <c r="CW110" s="24">
        <f t="shared" si="322"/>
        <v>41.571044108834215</v>
      </c>
      <c r="CX110" s="24">
        <f t="shared" si="322"/>
        <v>51.195951994160119</v>
      </c>
      <c r="CY110" s="24">
        <f t="shared" si="322"/>
        <v>55.04185207557709</v>
      </c>
      <c r="CZ110" s="24">
        <f t="shared" si="322"/>
        <v>50.934254186048996</v>
      </c>
      <c r="DA110" s="24">
        <f t="shared" si="322"/>
        <v>41.818595775781461</v>
      </c>
      <c r="DB110" s="24">
        <f t="shared" si="322"/>
        <v>37.086305816424847</v>
      </c>
      <c r="DC110" s="24">
        <f t="shared" si="322"/>
        <v>40.071705358208</v>
      </c>
      <c r="DD110" s="24">
        <f t="shared" si="322"/>
        <v>35.930152734392586</v>
      </c>
      <c r="DE110" s="24">
        <f t="shared" si="322"/>
        <v>31.177015836799697</v>
      </c>
      <c r="DF110" s="24">
        <f t="shared" si="322"/>
        <v>25.507704234717949</v>
      </c>
      <c r="DG110" s="24">
        <f t="shared" si="322"/>
        <v>20.504873418797889</v>
      </c>
      <c r="DH110" s="24">
        <f t="shared" si="322"/>
        <v>18.969035277568086</v>
      </c>
      <c r="DI110" s="24">
        <f t="shared" si="322"/>
        <v>26.043792493870324</v>
      </c>
      <c r="DJ110" s="24">
        <f t="shared" si="322"/>
        <v>32.340406670071843</v>
      </c>
      <c r="DK110" s="24">
        <f t="shared" ref="DK110:FC110" si="323">+DK111/DK109</f>
        <v>36.112764781042792</v>
      </c>
      <c r="DL110" s="24">
        <f t="shared" si="323"/>
        <v>38.117764531081654</v>
      </c>
      <c r="DM110" s="24">
        <f t="shared" si="323"/>
        <v>34.092489145687374</v>
      </c>
      <c r="DN110" s="24">
        <f t="shared" si="323"/>
        <v>34.479136090812851</v>
      </c>
      <c r="DO110" s="24">
        <f t="shared" si="323"/>
        <v>36.415553830901914</v>
      </c>
      <c r="DP110" s="24">
        <f t="shared" si="323"/>
        <v>40.053098448458705</v>
      </c>
      <c r="DQ110" s="24">
        <f t="shared" si="323"/>
        <v>36.133217410522555</v>
      </c>
      <c r="DR110" s="24">
        <f t="shared" si="323"/>
        <v>41.786926604529796</v>
      </c>
      <c r="DS110" s="24">
        <f t="shared" si="323"/>
        <v>43.478561938040109</v>
      </c>
      <c r="DT110" s="24">
        <f t="shared" si="323"/>
        <v>42.956539314634412</v>
      </c>
      <c r="DU110" s="24">
        <f t="shared" si="323"/>
        <v>41.354186409575213</v>
      </c>
      <c r="DV110" s="24">
        <f t="shared" si="323"/>
        <v>43.85495054844592</v>
      </c>
      <c r="DW110" s="24">
        <f t="shared" si="323"/>
        <v>40.776936686372125</v>
      </c>
      <c r="DX110" s="24">
        <f t="shared" si="323"/>
        <v>38.978162428117194</v>
      </c>
      <c r="DY110" s="24">
        <f t="shared" si="323"/>
        <v>39.303663791021805</v>
      </c>
      <c r="DZ110" s="24">
        <f t="shared" si="323"/>
        <v>42.106220621620167</v>
      </c>
      <c r="EA110" s="24">
        <f t="shared" si="323"/>
        <v>45.891639222800634</v>
      </c>
      <c r="EB110" s="24">
        <f t="shared" si="323"/>
        <v>48.985527153759044</v>
      </c>
      <c r="EC110" s="24">
        <f t="shared" si="323"/>
        <v>54.080242949954638</v>
      </c>
      <c r="ED110" s="24">
        <f t="shared" si="323"/>
        <v>53.070210848230779</v>
      </c>
      <c r="EE110" s="24">
        <f t="shared" si="323"/>
        <v>59.339911425448534</v>
      </c>
      <c r="EF110" s="24">
        <f t="shared" si="323"/>
        <v>55.70581784357136</v>
      </c>
      <c r="EG110" s="24">
        <f t="shared" si="323"/>
        <v>55.458470900853079</v>
      </c>
      <c r="EH110" s="24">
        <f t="shared" si="323"/>
        <v>57.279532642008945</v>
      </c>
      <c r="EI110" s="24">
        <f t="shared" si="323"/>
        <v>61.870504537419933</v>
      </c>
      <c r="EJ110" s="24">
        <f t="shared" si="323"/>
        <v>59.910526678816019</v>
      </c>
      <c r="EK110" s="24">
        <f t="shared" si="323"/>
        <v>65.963944112891255</v>
      </c>
      <c r="EL110" s="24">
        <f t="shared" si="323"/>
        <v>58.889999154824075</v>
      </c>
      <c r="EM110" s="24">
        <f t="shared" si="323"/>
        <v>63.45888747147864</v>
      </c>
      <c r="EN110" s="24">
        <f t="shared" si="323"/>
        <v>66.21672118345839</v>
      </c>
      <c r="EO110" s="24">
        <f t="shared" si="323"/>
        <v>54.783982401301614</v>
      </c>
      <c r="EP110" s="24">
        <f t="shared" si="323"/>
        <v>44.323617858319558</v>
      </c>
      <c r="EQ110" s="24">
        <f t="shared" si="323"/>
        <v>46.689132587626723</v>
      </c>
      <c r="ER110" s="24">
        <f t="shared" si="323"/>
        <v>51.530721693214815</v>
      </c>
      <c r="ES110" s="24">
        <f t="shared" si="323"/>
        <v>56.714526658419544</v>
      </c>
      <c r="ET110" s="24">
        <f t="shared" si="323"/>
        <v>62.728514369808998</v>
      </c>
      <c r="EU110" s="24">
        <f t="shared" si="323"/>
        <v>58.13791731019915</v>
      </c>
      <c r="EV110" s="24">
        <f t="shared" si="323"/>
        <v>53.214679395339004</v>
      </c>
      <c r="EW110" s="24">
        <f t="shared" si="323"/>
        <v>55.586634118474777</v>
      </c>
      <c r="EX110" s="24">
        <f t="shared" si="323"/>
        <v>52.850350595676922</v>
      </c>
      <c r="EY110" s="24">
        <f t="shared" si="323"/>
        <v>51.293822134269867</v>
      </c>
      <c r="EZ110" s="24">
        <f t="shared" si="323"/>
        <v>49.160056559243792</v>
      </c>
      <c r="FA110" s="24">
        <f t="shared" si="323"/>
        <v>48.854082630365447</v>
      </c>
      <c r="FB110" s="24">
        <f t="shared" si="323"/>
        <v>52.324615267149987</v>
      </c>
      <c r="FC110" s="24">
        <f t="shared" si="323"/>
        <v>47.000278406460637</v>
      </c>
      <c r="FD110" s="24">
        <f t="shared" ref="FD110:FI110" si="324">+FD111/FD109</f>
        <v>40.853892308256064</v>
      </c>
      <c r="FE110" s="24">
        <f t="shared" si="324"/>
        <v>21.396891739977338</v>
      </c>
      <c r="FF110" s="24">
        <f t="shared" si="324"/>
        <v>16.715216707054033</v>
      </c>
      <c r="FG110" s="24">
        <f t="shared" si="324"/>
        <v>19.874442104570882</v>
      </c>
      <c r="FH110" s="24">
        <f t="shared" si="324"/>
        <v>32.647536846842165</v>
      </c>
      <c r="FI110" s="24">
        <f t="shared" si="324"/>
        <v>34.674486736257286</v>
      </c>
      <c r="FJ110" s="24">
        <f t="shared" ref="FJ110:FO110" si="325">+FJ111/FJ109</f>
        <v>36.366502196914027</v>
      </c>
      <c r="FK110" s="24">
        <f t="shared" si="325"/>
        <v>35.571236154981449</v>
      </c>
      <c r="FL110" s="24">
        <f t="shared" si="325"/>
        <v>34.695198309950662</v>
      </c>
      <c r="FM110" s="24">
        <f t="shared" si="325"/>
        <v>35.66493900385278</v>
      </c>
      <c r="FN110" s="24">
        <f t="shared" si="325"/>
        <v>41.594065925949451</v>
      </c>
      <c r="FO110" s="24">
        <f t="shared" si="325"/>
        <v>48.257296647746365</v>
      </c>
      <c r="FP110" s="24">
        <f t="shared" ref="FP110" si="326">+FP111/FP109</f>
        <v>52.797706209623307</v>
      </c>
      <c r="FQ110" s="24">
        <f t="shared" ref="FQ110:GB110" si="327">+FQ111/FQ109</f>
        <v>57.663457326399488</v>
      </c>
      <c r="FR110" s="24">
        <f t="shared" si="327"/>
        <v>56.071182623138355</v>
      </c>
      <c r="FS110" s="24">
        <f t="shared" si="327"/>
        <v>61.087469973289807</v>
      </c>
      <c r="FT110" s="24">
        <f t="shared" si="327"/>
        <v>65.414157977140505</v>
      </c>
      <c r="FU110" s="24">
        <f t="shared" si="327"/>
        <v>66.269776782248186</v>
      </c>
      <c r="FV110" s="24">
        <f t="shared" si="327"/>
        <v>59.67347236578199</v>
      </c>
      <c r="FW110" s="24">
        <f t="shared" si="327"/>
        <v>63.695989899265612</v>
      </c>
      <c r="FX110" s="24">
        <f t="shared" si="327"/>
        <v>72.031152000000006</v>
      </c>
      <c r="FY110" s="24">
        <f t="shared" si="327"/>
        <v>68.431333015771358</v>
      </c>
      <c r="FZ110" s="24">
        <f t="shared" si="327"/>
        <v>57.223545999999999</v>
      </c>
      <c r="GA110" s="24">
        <f t="shared" si="327"/>
        <v>74.91266164258731</v>
      </c>
      <c r="GB110" s="24">
        <f t="shared" si="327"/>
        <v>82.701392645030921</v>
      </c>
      <c r="GC110" s="143">
        <f>+GC111/GC109</f>
        <v>61.580217825543428</v>
      </c>
      <c r="GD110" s="113">
        <v>61.580217825543372</v>
      </c>
      <c r="GE110" s="210">
        <f t="shared" si="125"/>
        <v>5.6843418860808015E-14</v>
      </c>
      <c r="GF110" s="113"/>
      <c r="GG110" s="113"/>
      <c r="GH110" s="113"/>
    </row>
    <row r="111" spans="2:190" x14ac:dyDescent="0.2">
      <c r="B111" s="38" t="s">
        <v>139</v>
      </c>
      <c r="C111" s="45">
        <v>0</v>
      </c>
      <c r="D111" s="45">
        <v>0</v>
      </c>
      <c r="E111" s="45">
        <v>0</v>
      </c>
      <c r="F111" s="45">
        <v>0</v>
      </c>
      <c r="G111" s="45">
        <v>0</v>
      </c>
      <c r="H111" s="45">
        <v>0</v>
      </c>
      <c r="I111" s="45">
        <v>0</v>
      </c>
      <c r="J111" s="45">
        <v>0</v>
      </c>
      <c r="K111" s="45">
        <v>0</v>
      </c>
      <c r="L111" s="45">
        <v>0</v>
      </c>
      <c r="M111" s="45">
        <v>0</v>
      </c>
      <c r="N111" s="45">
        <v>0</v>
      </c>
      <c r="O111" s="45">
        <v>0</v>
      </c>
      <c r="P111" s="45">
        <v>0</v>
      </c>
      <c r="Q111" s="45">
        <v>0</v>
      </c>
      <c r="R111" s="45">
        <v>0</v>
      </c>
      <c r="S111" s="45">
        <v>0</v>
      </c>
      <c r="T111" s="45">
        <v>0</v>
      </c>
      <c r="U111" s="45">
        <v>0</v>
      </c>
      <c r="V111" s="45">
        <v>0</v>
      </c>
      <c r="W111" s="45">
        <v>0</v>
      </c>
      <c r="X111" s="45">
        <v>0</v>
      </c>
      <c r="Y111" s="45">
        <v>0</v>
      </c>
      <c r="Z111" s="45">
        <v>0</v>
      </c>
      <c r="AA111" s="45">
        <v>0</v>
      </c>
      <c r="AB111" s="45">
        <v>0</v>
      </c>
      <c r="AC111" s="45">
        <v>0</v>
      </c>
      <c r="AD111" s="45">
        <v>0</v>
      </c>
      <c r="AE111" s="45">
        <v>0</v>
      </c>
      <c r="AF111" s="45">
        <v>0</v>
      </c>
      <c r="AG111" s="45">
        <v>0</v>
      </c>
      <c r="AH111" s="45">
        <v>0</v>
      </c>
      <c r="AI111" s="45">
        <v>0</v>
      </c>
      <c r="AJ111" s="45">
        <v>0</v>
      </c>
      <c r="AK111" s="45">
        <v>0</v>
      </c>
      <c r="AL111" s="45">
        <v>0</v>
      </c>
      <c r="AM111" s="45">
        <v>0</v>
      </c>
      <c r="AN111" s="45">
        <v>0</v>
      </c>
      <c r="AO111" s="45">
        <v>0</v>
      </c>
      <c r="AP111" s="45">
        <v>0</v>
      </c>
      <c r="AQ111" s="45">
        <v>0</v>
      </c>
      <c r="AR111" s="45">
        <v>0</v>
      </c>
      <c r="AS111" s="45">
        <v>0</v>
      </c>
      <c r="AT111" s="45">
        <v>0</v>
      </c>
      <c r="AU111" s="45">
        <v>0</v>
      </c>
      <c r="AV111" s="45">
        <v>0</v>
      </c>
      <c r="AW111" s="45">
        <v>0</v>
      </c>
      <c r="AX111" s="45">
        <v>0</v>
      </c>
      <c r="AY111" s="29">
        <v>109850.08898</v>
      </c>
      <c r="AZ111" s="29">
        <v>116137.44502</v>
      </c>
      <c r="BA111" s="29">
        <v>145901.94664000001</v>
      </c>
      <c r="BB111" s="29">
        <v>3600</v>
      </c>
      <c r="BC111" s="29">
        <v>73895.349839999995</v>
      </c>
      <c r="BD111" s="29">
        <v>147658.5085</v>
      </c>
      <c r="BE111" s="29">
        <v>119536.7248</v>
      </c>
      <c r="BF111" s="29">
        <v>126883.64593</v>
      </c>
      <c r="BG111" s="29">
        <v>172270.25784000001</v>
      </c>
      <c r="BH111" s="29">
        <v>149759.12891999999</v>
      </c>
      <c r="BI111" s="29">
        <v>179784.68142000001</v>
      </c>
      <c r="BJ111" s="29">
        <v>105569.76884999999</v>
      </c>
      <c r="BK111" s="29">
        <v>75464.072230000005</v>
      </c>
      <c r="BL111" s="29">
        <v>228300.10029</v>
      </c>
      <c r="BM111" s="29">
        <v>126779.30476</v>
      </c>
      <c r="BN111" s="29">
        <v>117556.4083</v>
      </c>
      <c r="BO111" s="29">
        <v>159909.45705999999</v>
      </c>
      <c r="BP111" s="29">
        <v>76514.575110000005</v>
      </c>
      <c r="BQ111" s="29">
        <v>141592.82070000001</v>
      </c>
      <c r="BR111" s="29">
        <v>112213.63784</v>
      </c>
      <c r="BS111" s="29">
        <v>194743.43526</v>
      </c>
      <c r="BT111" s="29">
        <v>131814.34213</v>
      </c>
      <c r="BU111" s="29">
        <v>103209.35713</v>
      </c>
      <c r="BV111" s="29">
        <v>179195.21429</v>
      </c>
      <c r="BW111" s="29">
        <v>130098.51836</v>
      </c>
      <c r="BX111" s="29">
        <v>137334.07673999999</v>
      </c>
      <c r="BY111" s="29">
        <v>133145.18596999999</v>
      </c>
      <c r="BZ111" s="29">
        <v>116756.36014999999</v>
      </c>
      <c r="CA111" s="29">
        <v>97015.312699999995</v>
      </c>
      <c r="CB111" s="29">
        <v>146669.80346</v>
      </c>
      <c r="CC111" s="29">
        <v>131940.27009000001</v>
      </c>
      <c r="CD111" s="29">
        <v>130505.1097</v>
      </c>
      <c r="CE111" s="29">
        <v>133643.98144</v>
      </c>
      <c r="CF111" s="29">
        <v>121926.9418</v>
      </c>
      <c r="CG111" s="29">
        <v>102682.06479999999</v>
      </c>
      <c r="CH111" s="29">
        <v>129136.98556</v>
      </c>
      <c r="CI111" s="29">
        <v>121951.57167</v>
      </c>
      <c r="CJ111" s="29">
        <v>135606.52539</v>
      </c>
      <c r="CK111" s="29">
        <v>103841.60966</v>
      </c>
      <c r="CL111" s="29">
        <v>99065.069440000007</v>
      </c>
      <c r="CM111" s="29">
        <v>157922.57956000001</v>
      </c>
      <c r="CN111" s="29">
        <v>89849.724180000005</v>
      </c>
      <c r="CO111" s="29">
        <v>126564.54248</v>
      </c>
      <c r="CP111" s="29">
        <v>95344.879700000005</v>
      </c>
      <c r="CQ111" s="29">
        <v>107103.53244</v>
      </c>
      <c r="CR111" s="29">
        <v>111762.88506</v>
      </c>
      <c r="CS111" s="29">
        <v>95336.493149999995</v>
      </c>
      <c r="CT111" s="29">
        <v>76797.973740000001</v>
      </c>
      <c r="CU111" s="29">
        <v>79262.707760000005</v>
      </c>
      <c r="CV111" s="29">
        <v>82631.87023</v>
      </c>
      <c r="CW111" s="29">
        <v>66225.262310000006</v>
      </c>
      <c r="CX111" s="29">
        <v>60402.637280000003</v>
      </c>
      <c r="CY111" s="29">
        <v>58351.504330000003</v>
      </c>
      <c r="CZ111" s="29">
        <v>97914.908030000006</v>
      </c>
      <c r="DA111" s="29">
        <v>58094.587290000003</v>
      </c>
      <c r="DB111" s="29">
        <v>71060.479789999998</v>
      </c>
      <c r="DC111" s="29">
        <v>81466.032250000004</v>
      </c>
      <c r="DD111" s="29">
        <v>60197.918640000004</v>
      </c>
      <c r="DE111" s="29">
        <v>56050.396359999999</v>
      </c>
      <c r="DF111" s="29">
        <v>44448.005669999999</v>
      </c>
      <c r="DG111" s="29">
        <v>35290.701630000003</v>
      </c>
      <c r="DH111" s="29">
        <v>23393.180530000001</v>
      </c>
      <c r="DI111" s="29">
        <v>45787.339740000003</v>
      </c>
      <c r="DJ111" s="29">
        <v>28844.946530000001</v>
      </c>
      <c r="DK111" s="29">
        <v>52324.364139999998</v>
      </c>
      <c r="DL111" s="29">
        <v>74823.707290000006</v>
      </c>
      <c r="DM111" s="29">
        <v>46651.40393</v>
      </c>
      <c r="DN111" s="29">
        <v>62474.891630000006</v>
      </c>
      <c r="DO111" s="29">
        <v>63493.3272</v>
      </c>
      <c r="DP111" s="29">
        <v>47147.81192</v>
      </c>
      <c r="DQ111" s="29">
        <v>71517.847779999996</v>
      </c>
      <c r="DR111" s="29">
        <v>61056.955689999995</v>
      </c>
      <c r="DS111" s="29">
        <v>59753.006369999996</v>
      </c>
      <c r="DT111" s="29">
        <v>75373.29479</v>
      </c>
      <c r="DU111" s="29">
        <v>55473.352169999998</v>
      </c>
      <c r="DV111" s="29">
        <v>57154.152439999998</v>
      </c>
      <c r="DW111" s="29">
        <v>66243.712530000004</v>
      </c>
      <c r="DX111" s="29">
        <v>74631.757329999993</v>
      </c>
      <c r="DY111" s="29">
        <v>54120.284289999996</v>
      </c>
      <c r="DZ111" s="29">
        <v>76583.568400000004</v>
      </c>
      <c r="EA111" s="29">
        <v>71625.073950000005</v>
      </c>
      <c r="EB111" s="29">
        <v>76830.721579999998</v>
      </c>
      <c r="EC111" s="29">
        <v>94508.37526999999</v>
      </c>
      <c r="ED111" s="29">
        <v>94265.365510000003</v>
      </c>
      <c r="EE111" s="29">
        <v>92693.062209999989</v>
      </c>
      <c r="EF111" s="29">
        <v>89139.728879999995</v>
      </c>
      <c r="EG111" s="29">
        <v>76645.462980000011</v>
      </c>
      <c r="EH111" s="29">
        <v>112898.42452</v>
      </c>
      <c r="EI111" s="29">
        <v>86461.58434999999</v>
      </c>
      <c r="EJ111" s="29">
        <v>97211.770770000003</v>
      </c>
      <c r="EK111" s="29">
        <v>99000.891180000006</v>
      </c>
      <c r="EL111" s="29">
        <v>118466.19518000001</v>
      </c>
      <c r="EM111" s="29">
        <v>101108.85756999999</v>
      </c>
      <c r="EN111" s="29">
        <v>112502.57878</v>
      </c>
      <c r="EO111" s="29">
        <v>93176.515639999998</v>
      </c>
      <c r="EP111" s="29">
        <v>70195.232489999995</v>
      </c>
      <c r="EQ111" s="29">
        <v>92097.467879999997</v>
      </c>
      <c r="ER111" s="29">
        <v>81392.993920000008</v>
      </c>
      <c r="ES111" s="29">
        <v>90469.04323000001</v>
      </c>
      <c r="ET111" s="29">
        <v>83646.115319999997</v>
      </c>
      <c r="EU111" s="29">
        <v>104953.89498</v>
      </c>
      <c r="EV111" s="29">
        <v>73390.12576000001</v>
      </c>
      <c r="EW111" s="29">
        <v>97212.618930000011</v>
      </c>
      <c r="EX111" s="29">
        <v>69319.908219999998</v>
      </c>
      <c r="EY111" s="29">
        <v>95028.171579999995</v>
      </c>
      <c r="EZ111" s="29">
        <v>67414.49715000001</v>
      </c>
      <c r="FA111" s="29">
        <v>86727.952239999999</v>
      </c>
      <c r="FB111" s="29">
        <v>60656.180560000001</v>
      </c>
      <c r="FC111" s="29">
        <v>63386.440430000002</v>
      </c>
      <c r="FD111" s="29">
        <v>53737.191760000002</v>
      </c>
      <c r="FE111" s="29">
        <v>36656.885969999996</v>
      </c>
      <c r="FF111" s="29">
        <v>6012.6001799999995</v>
      </c>
      <c r="FG111" s="29">
        <v>29011.080879999998</v>
      </c>
      <c r="FH111" s="29">
        <v>73074.528250000003</v>
      </c>
      <c r="FI111" s="29">
        <v>57205.595119999998</v>
      </c>
      <c r="FJ111" s="29">
        <v>33875.638270000003</v>
      </c>
      <c r="FK111" s="29">
        <v>61004.684590000004</v>
      </c>
      <c r="FL111" s="29">
        <v>25147.166819999999</v>
      </c>
      <c r="FM111" s="29">
        <v>41206.686690000002</v>
      </c>
      <c r="FN111" s="29">
        <v>53104.809809999999</v>
      </c>
      <c r="FO111" s="29">
        <v>82836.653229999996</v>
      </c>
      <c r="FP111" s="29">
        <v>61183.491442132014</v>
      </c>
      <c r="FQ111" s="29">
        <v>77263.136728863697</v>
      </c>
      <c r="FR111" s="29">
        <v>72479.769959911471</v>
      </c>
      <c r="FS111" s="29">
        <v>83538.215984682727</v>
      </c>
      <c r="FT111" s="29">
        <v>96762.996359579236</v>
      </c>
      <c r="FU111" s="29">
        <v>115647.97527562136</v>
      </c>
      <c r="FV111" s="29">
        <v>58575.285938731693</v>
      </c>
      <c r="FW111" s="29">
        <v>88368.043672759377</v>
      </c>
      <c r="FX111" s="29">
        <v>98181.765685565289</v>
      </c>
      <c r="FY111" s="29">
        <v>128881.86866171171</v>
      </c>
      <c r="FZ111" s="29">
        <v>25732.845528266262</v>
      </c>
      <c r="GA111" s="29">
        <v>56391.058906900529</v>
      </c>
      <c r="GB111" s="29">
        <v>111928.94061353299</v>
      </c>
      <c r="GC111" s="143">
        <f t="shared" si="126"/>
        <v>12058622.352738263</v>
      </c>
      <c r="GD111" s="113">
        <v>12058622.352738256</v>
      </c>
      <c r="GE111" s="198">
        <f t="shared" si="125"/>
        <v>0</v>
      </c>
      <c r="GF111" s="113"/>
      <c r="GG111" s="113"/>
      <c r="GH111" s="113"/>
    </row>
    <row r="112" spans="2:190" x14ac:dyDescent="0.2">
      <c r="B112" s="12" t="s">
        <v>38</v>
      </c>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c r="CI112" s="12"/>
      <c r="CJ112" s="12"/>
      <c r="CK112" s="12"/>
      <c r="CL112" s="12"/>
      <c r="CM112" s="12"/>
      <c r="CN112" s="12"/>
      <c r="CO112" s="12"/>
      <c r="CP112" s="12"/>
      <c r="CQ112" s="12"/>
      <c r="CR112" s="12"/>
      <c r="CS112" s="12"/>
      <c r="CT112" s="12"/>
      <c r="CU112" s="12"/>
      <c r="CV112" s="12"/>
      <c r="CW112" s="12"/>
      <c r="CX112" s="12"/>
      <c r="CY112" s="12"/>
      <c r="CZ112" s="12"/>
      <c r="DA112" s="12"/>
      <c r="DB112" s="12"/>
      <c r="DC112" s="12"/>
      <c r="DD112" s="12"/>
      <c r="DE112" s="12"/>
      <c r="DF112" s="12"/>
      <c r="DG112" s="12"/>
      <c r="DH112" s="12"/>
      <c r="DI112" s="12"/>
      <c r="DJ112" s="12"/>
      <c r="DK112" s="12"/>
      <c r="DL112" s="12"/>
      <c r="DM112" s="12"/>
      <c r="DN112" s="12"/>
      <c r="DO112" s="12"/>
      <c r="DP112" s="12"/>
      <c r="DQ112" s="12"/>
      <c r="DR112" s="12"/>
      <c r="DS112" s="12"/>
      <c r="DT112" s="12"/>
      <c r="DU112" s="12"/>
      <c r="DV112" s="12"/>
      <c r="DW112" s="12"/>
      <c r="DX112" s="12"/>
      <c r="DY112" s="12"/>
      <c r="DZ112" s="12"/>
      <c r="EA112" s="12"/>
      <c r="EB112" s="12"/>
      <c r="EC112" s="12"/>
      <c r="ED112" s="12"/>
      <c r="EE112" s="12"/>
      <c r="EF112" s="12"/>
      <c r="EG112" s="12"/>
      <c r="EH112" s="12"/>
      <c r="EI112" s="12"/>
      <c r="EJ112" s="12"/>
      <c r="EK112" s="12"/>
      <c r="EL112" s="12"/>
      <c r="EM112" s="12"/>
      <c r="EN112" s="12"/>
      <c r="EO112" s="12"/>
      <c r="EP112" s="12"/>
      <c r="EQ112" s="12"/>
      <c r="ER112" s="12"/>
      <c r="ES112" s="12"/>
      <c r="ET112" s="12"/>
      <c r="EU112" s="12"/>
      <c r="EV112" s="12"/>
      <c r="EW112" s="12"/>
      <c r="EX112" s="12"/>
      <c r="EY112" s="12"/>
      <c r="EZ112" s="12"/>
      <c r="FA112" s="12"/>
      <c r="FB112" s="12"/>
      <c r="FC112" s="12"/>
      <c r="FD112" s="12"/>
      <c r="FE112" s="12"/>
      <c r="FF112" s="12"/>
      <c r="FG112" s="12"/>
      <c r="FH112" s="12"/>
      <c r="FI112" s="12"/>
      <c r="FJ112" s="12"/>
      <c r="FK112" s="12"/>
      <c r="FL112" s="12"/>
      <c r="FM112" s="12"/>
      <c r="FN112" s="12"/>
      <c r="FO112" s="12"/>
      <c r="FP112" s="12"/>
      <c r="FQ112" s="12"/>
      <c r="FR112" s="12"/>
      <c r="FS112" s="12"/>
      <c r="FT112" s="12"/>
      <c r="FU112" s="12"/>
      <c r="FV112" s="12"/>
      <c r="FW112" s="12"/>
      <c r="FX112" s="12"/>
      <c r="FY112" s="12"/>
      <c r="FZ112" s="12"/>
      <c r="GA112" s="12"/>
      <c r="GB112" s="12"/>
      <c r="GC112" s="143">
        <f t="shared" si="126"/>
        <v>0</v>
      </c>
      <c r="GD112" s="113"/>
      <c r="GE112" s="198">
        <f t="shared" si="125"/>
        <v>0</v>
      </c>
      <c r="GF112" s="113"/>
      <c r="GG112" s="143"/>
      <c r="GH112" s="143"/>
    </row>
    <row r="113" spans="2:193" x14ac:dyDescent="0.2">
      <c r="B113" s="38" t="s">
        <v>23</v>
      </c>
      <c r="C113" s="97">
        <f>+C115+C121</f>
        <v>1025.8979999999999</v>
      </c>
      <c r="D113" s="97">
        <f>+D115+D121</f>
        <v>825.84</v>
      </c>
      <c r="E113" s="97">
        <f>+E115+E121</f>
        <v>1021.885</v>
      </c>
      <c r="F113" s="97">
        <f>+F115+F121+F119</f>
        <v>1544.35</v>
      </c>
      <c r="G113" s="97">
        <f>+G115+G121+G119</f>
        <v>1216.261</v>
      </c>
      <c r="H113" s="97">
        <f t="shared" ref="H113:AH113" si="328">+H115+H121</f>
        <v>800.20799999999997</v>
      </c>
      <c r="I113" s="97">
        <f t="shared" si="328"/>
        <v>1631.5809999999999</v>
      </c>
      <c r="J113" s="97">
        <f t="shared" si="328"/>
        <v>1342.8810000000001</v>
      </c>
      <c r="K113" s="97">
        <f t="shared" si="328"/>
        <v>1380.1479999999999</v>
      </c>
      <c r="L113" s="97">
        <f t="shared" si="328"/>
        <v>1574.3029999999999</v>
      </c>
      <c r="M113" s="97">
        <f t="shared" si="328"/>
        <v>1580.8310000000001</v>
      </c>
      <c r="N113" s="97">
        <f t="shared" si="328"/>
        <v>1215.51</v>
      </c>
      <c r="O113" s="97">
        <f t="shared" si="328"/>
        <v>1544.9190000000001</v>
      </c>
      <c r="P113" s="97">
        <f t="shared" si="328"/>
        <v>976.64</v>
      </c>
      <c r="Q113" s="97">
        <f t="shared" si="328"/>
        <v>1010.965</v>
      </c>
      <c r="R113" s="97">
        <f t="shared" si="328"/>
        <v>1332.105</v>
      </c>
      <c r="S113" s="97">
        <f t="shared" si="328"/>
        <v>1331.2180000000001</v>
      </c>
      <c r="T113" s="97">
        <f t="shared" si="328"/>
        <v>966.46600000000001</v>
      </c>
      <c r="U113" s="97">
        <f t="shared" si="328"/>
        <v>1144.829</v>
      </c>
      <c r="V113" s="97">
        <f t="shared" si="328"/>
        <v>1536.43082</v>
      </c>
      <c r="W113" s="97">
        <f t="shared" si="328"/>
        <v>1467.5832800000001</v>
      </c>
      <c r="X113" s="97">
        <f t="shared" si="328"/>
        <v>1257.8330000000001</v>
      </c>
      <c r="Y113" s="97">
        <f t="shared" si="328"/>
        <v>1503.8110000000001</v>
      </c>
      <c r="Z113" s="97">
        <f t="shared" si="328"/>
        <v>1343.2860000000001</v>
      </c>
      <c r="AA113" s="97">
        <f t="shared" si="328"/>
        <v>1306.4190000000001</v>
      </c>
      <c r="AB113" s="97">
        <f t="shared" si="328"/>
        <v>1029.903</v>
      </c>
      <c r="AC113" s="97">
        <f t="shared" si="328"/>
        <v>871.97199999999998</v>
      </c>
      <c r="AD113" s="97">
        <f t="shared" si="328"/>
        <v>1386.5349999999999</v>
      </c>
      <c r="AE113" s="97">
        <f t="shared" si="328"/>
        <v>969.74400000000003</v>
      </c>
      <c r="AF113" s="97">
        <f t="shared" si="328"/>
        <v>1059.2629999999999</v>
      </c>
      <c r="AG113" s="97">
        <f t="shared" si="328"/>
        <v>1171.5350000000001</v>
      </c>
      <c r="AH113" s="97">
        <f t="shared" si="328"/>
        <v>1144.8879999999999</v>
      </c>
      <c r="AI113" s="97">
        <f t="shared" ref="AI113:BN113" si="329">+AI115+AI121</f>
        <v>926.19500000000005</v>
      </c>
      <c r="AJ113" s="97">
        <f t="shared" si="329"/>
        <v>991.43</v>
      </c>
      <c r="AK113" s="97">
        <f t="shared" si="329"/>
        <v>741.49300000000005</v>
      </c>
      <c r="AL113" s="97">
        <f t="shared" si="329"/>
        <v>734.93799999999999</v>
      </c>
      <c r="AM113" s="97">
        <f t="shared" si="329"/>
        <v>726.94500000000005</v>
      </c>
      <c r="AN113" s="97">
        <f t="shared" si="329"/>
        <v>752.48</v>
      </c>
      <c r="AO113" s="97">
        <f t="shared" si="329"/>
        <v>371.44</v>
      </c>
      <c r="AP113" s="97">
        <f t="shared" si="329"/>
        <v>778.35199999999998</v>
      </c>
      <c r="AQ113" s="97">
        <f t="shared" si="329"/>
        <v>576.54999999999995</v>
      </c>
      <c r="AR113" s="97">
        <f t="shared" si="329"/>
        <v>969.00699999999995</v>
      </c>
      <c r="AS113" s="97">
        <f t="shared" si="329"/>
        <v>1103.703</v>
      </c>
      <c r="AT113" s="97">
        <f t="shared" si="329"/>
        <v>929.61599999999999</v>
      </c>
      <c r="AU113" s="97">
        <f t="shared" si="329"/>
        <v>522.745</v>
      </c>
      <c r="AV113" s="97">
        <f t="shared" si="329"/>
        <v>1092.912</v>
      </c>
      <c r="AW113" s="97">
        <f t="shared" si="329"/>
        <v>1268.7496800000001</v>
      </c>
      <c r="AX113" s="97">
        <f t="shared" si="329"/>
        <v>1166.3264999999999</v>
      </c>
      <c r="AY113" s="97">
        <f t="shared" si="329"/>
        <v>923.41115000000002</v>
      </c>
      <c r="AZ113" s="97">
        <f t="shared" si="329"/>
        <v>762.76562000000001</v>
      </c>
      <c r="BA113" s="97">
        <f t="shared" si="329"/>
        <v>1190.8731399999999</v>
      </c>
      <c r="BB113" s="97">
        <f t="shared" si="329"/>
        <v>806.17812000000004</v>
      </c>
      <c r="BC113" s="97">
        <f t="shared" si="329"/>
        <v>779.48701000000005</v>
      </c>
      <c r="BD113" s="97">
        <f t="shared" si="329"/>
        <v>801.02490999999998</v>
      </c>
      <c r="BE113" s="97">
        <f t="shared" si="329"/>
        <v>1385.64057</v>
      </c>
      <c r="BF113" s="97">
        <f t="shared" si="329"/>
        <v>1305.59512</v>
      </c>
      <c r="BG113" s="97">
        <f t="shared" si="329"/>
        <v>1298.2670499999999</v>
      </c>
      <c r="BH113" s="97">
        <f t="shared" si="329"/>
        <v>956.10093999999992</v>
      </c>
      <c r="BI113" s="97">
        <f t="shared" si="329"/>
        <v>729.41067999999996</v>
      </c>
      <c r="BJ113" s="97">
        <f t="shared" si="329"/>
        <v>588.48411999999996</v>
      </c>
      <c r="BK113" s="97">
        <f t="shared" si="329"/>
        <v>778.37623999999994</v>
      </c>
      <c r="BL113" s="97">
        <f t="shared" si="329"/>
        <v>954.60775000000001</v>
      </c>
      <c r="BM113" s="97">
        <f t="shared" si="329"/>
        <v>777.66082999999992</v>
      </c>
      <c r="BN113" s="97">
        <f t="shared" si="329"/>
        <v>1408.7927399999999</v>
      </c>
      <c r="BO113" s="97">
        <f t="shared" ref="BO113:CR113" si="330">+BO115+BO121</f>
        <v>1148.89742</v>
      </c>
      <c r="BP113" s="97">
        <f t="shared" si="330"/>
        <v>1158.06258</v>
      </c>
      <c r="BQ113" s="97">
        <f t="shared" si="330"/>
        <v>742.86955</v>
      </c>
      <c r="BR113" s="97">
        <f t="shared" si="330"/>
        <v>766.29588000000001</v>
      </c>
      <c r="BS113" s="97">
        <f t="shared" si="330"/>
        <v>745.17705999999998</v>
      </c>
      <c r="BT113" s="97">
        <f t="shared" si="330"/>
        <v>351.11779999999999</v>
      </c>
      <c r="BU113" s="97">
        <f t="shared" si="330"/>
        <v>516.79937000000007</v>
      </c>
      <c r="BV113" s="97">
        <f t="shared" si="330"/>
        <v>689.19025999999997</v>
      </c>
      <c r="BW113" s="97">
        <f t="shared" si="330"/>
        <v>381.08509000000004</v>
      </c>
      <c r="BX113" s="97">
        <f t="shared" si="330"/>
        <v>347.26567999999997</v>
      </c>
      <c r="BY113" s="97">
        <f t="shared" si="330"/>
        <v>556.3777</v>
      </c>
      <c r="BZ113" s="97">
        <f t="shared" si="330"/>
        <v>526.65202999999997</v>
      </c>
      <c r="CA113" s="97">
        <f t="shared" si="330"/>
        <v>364.61935999999997</v>
      </c>
      <c r="CB113" s="97">
        <f t="shared" si="330"/>
        <v>382.30674999999997</v>
      </c>
      <c r="CC113" s="97">
        <f t="shared" si="330"/>
        <v>759.73360000000002</v>
      </c>
      <c r="CD113" s="97">
        <f t="shared" si="330"/>
        <v>905.67792000000009</v>
      </c>
      <c r="CE113" s="97">
        <f t="shared" si="330"/>
        <v>1104.9463699999999</v>
      </c>
      <c r="CF113" s="97">
        <f t="shared" si="330"/>
        <v>1117.9957200000001</v>
      </c>
      <c r="CG113" s="97">
        <f t="shared" si="330"/>
        <v>732.87941999999998</v>
      </c>
      <c r="CH113" s="97">
        <f t="shared" si="330"/>
        <v>0</v>
      </c>
      <c r="CI113" s="97">
        <f t="shared" si="330"/>
        <v>170.58117999999999</v>
      </c>
      <c r="CJ113" s="97">
        <f t="shared" si="330"/>
        <v>568.95321000000001</v>
      </c>
      <c r="CK113" s="97">
        <f t="shared" si="330"/>
        <v>547.51954000000001</v>
      </c>
      <c r="CL113" s="97">
        <f t="shared" si="330"/>
        <v>355.42322000000001</v>
      </c>
      <c r="CM113" s="97">
        <f t="shared" si="330"/>
        <v>189.43244000000001</v>
      </c>
      <c r="CN113" s="97">
        <f t="shared" si="330"/>
        <v>0</v>
      </c>
      <c r="CO113" s="97">
        <f t="shared" si="330"/>
        <v>0</v>
      </c>
      <c r="CP113" s="97">
        <f t="shared" si="330"/>
        <v>0</v>
      </c>
      <c r="CQ113" s="97">
        <f t="shared" si="330"/>
        <v>0</v>
      </c>
      <c r="CR113" s="97">
        <f t="shared" si="330"/>
        <v>0</v>
      </c>
      <c r="CS113" s="97">
        <v>620.48325</v>
      </c>
      <c r="CT113" s="97">
        <v>373.65253000000001</v>
      </c>
      <c r="CU113" s="97">
        <f t="shared" ref="CU113:DV113" si="331">+CU115+CU119+CU121</f>
        <v>203.32282999999998</v>
      </c>
      <c r="CV113" s="97">
        <f t="shared" si="331"/>
        <v>798.15450999999996</v>
      </c>
      <c r="CW113" s="97">
        <f t="shared" si="331"/>
        <v>581.44227999999998</v>
      </c>
      <c r="CX113" s="97">
        <f t="shared" si="331"/>
        <v>409.77909999999997</v>
      </c>
      <c r="CY113" s="97">
        <f t="shared" si="331"/>
        <v>594.10994000000005</v>
      </c>
      <c r="CZ113" s="97">
        <f t="shared" si="331"/>
        <v>592.25468000000001</v>
      </c>
      <c r="DA113" s="97">
        <f t="shared" si="331"/>
        <v>600.33965000000001</v>
      </c>
      <c r="DB113" s="102">
        <f t="shared" si="331"/>
        <v>764.67075999999997</v>
      </c>
      <c r="DC113" s="97">
        <f t="shared" si="331"/>
        <v>0</v>
      </c>
      <c r="DD113" s="97">
        <f t="shared" si="331"/>
        <v>374.87070999999997</v>
      </c>
      <c r="DE113" s="97">
        <f t="shared" si="331"/>
        <v>190.55616000000001</v>
      </c>
      <c r="DF113" s="97">
        <f t="shared" si="331"/>
        <v>583.39579000000003</v>
      </c>
      <c r="DG113" s="97">
        <f t="shared" si="331"/>
        <v>923.92538000000002</v>
      </c>
      <c r="DH113" s="97">
        <f t="shared" si="331"/>
        <v>926.67072999999993</v>
      </c>
      <c r="DI113" s="97">
        <f t="shared" si="331"/>
        <v>759.10368000000005</v>
      </c>
      <c r="DJ113" s="97">
        <f t="shared" si="331"/>
        <v>1527.0501700000002</v>
      </c>
      <c r="DK113" s="97">
        <f t="shared" si="331"/>
        <v>1297.6618800000001</v>
      </c>
      <c r="DL113" s="97">
        <f t="shared" si="331"/>
        <v>1174.9072800000001</v>
      </c>
      <c r="DM113" s="97">
        <f t="shared" si="331"/>
        <v>963.06909999999993</v>
      </c>
      <c r="DN113" s="97">
        <f t="shared" si="331"/>
        <v>1297.4436699999999</v>
      </c>
      <c r="DO113" s="97">
        <f t="shared" si="331"/>
        <v>1112.77369</v>
      </c>
      <c r="DP113" s="97">
        <f t="shared" si="331"/>
        <v>350.43728000000004</v>
      </c>
      <c r="DQ113" s="97">
        <f t="shared" si="331"/>
        <v>1047.84375</v>
      </c>
      <c r="DR113" s="97">
        <f t="shared" si="331"/>
        <v>699.02849000000003</v>
      </c>
      <c r="DS113" s="97">
        <f t="shared" si="331"/>
        <v>900.51371999999992</v>
      </c>
      <c r="DT113" s="97">
        <f t="shared" si="331"/>
        <v>931.31359999999995</v>
      </c>
      <c r="DU113" s="97">
        <f t="shared" si="331"/>
        <v>969.00076999999999</v>
      </c>
      <c r="DV113" s="97">
        <f t="shared" si="331"/>
        <v>1207.0057200000001</v>
      </c>
      <c r="DW113" s="97">
        <f t="shared" ref="DW113:FA113" si="332">+DW115+DW117+DW119+DW121</f>
        <v>1143.71976</v>
      </c>
      <c r="DX113" s="97">
        <f t="shared" si="332"/>
        <v>1444.9068</v>
      </c>
      <c r="DY113" s="97">
        <f t="shared" si="332"/>
        <v>1463.0589999999997</v>
      </c>
      <c r="DZ113" s="97">
        <f t="shared" si="332"/>
        <v>1459.0503899999999</v>
      </c>
      <c r="EA113" s="18">
        <f t="shared" si="332"/>
        <v>1716.9130499999999</v>
      </c>
      <c r="EB113" s="18">
        <f t="shared" si="332"/>
        <v>1310.76935</v>
      </c>
      <c r="EC113" s="18">
        <f t="shared" si="332"/>
        <v>1671.0553499999999</v>
      </c>
      <c r="ED113" s="18">
        <f t="shared" si="332"/>
        <v>1222.8106599999999</v>
      </c>
      <c r="EE113" s="18">
        <f t="shared" si="332"/>
        <v>1294.16687</v>
      </c>
      <c r="EF113" s="18">
        <f t="shared" si="332"/>
        <v>1701.0113299999998</v>
      </c>
      <c r="EG113" s="18">
        <f t="shared" si="332"/>
        <v>1307.9525500000002</v>
      </c>
      <c r="EH113" s="18">
        <f t="shared" si="332"/>
        <v>1359.93806</v>
      </c>
      <c r="EI113" s="18">
        <f t="shared" si="332"/>
        <v>1121.84581</v>
      </c>
      <c r="EJ113" s="18">
        <f t="shared" si="332"/>
        <v>1333.1794600000001</v>
      </c>
      <c r="EK113" s="18">
        <f t="shared" si="332"/>
        <v>1537.4060500000001</v>
      </c>
      <c r="EL113" s="18">
        <f t="shared" si="332"/>
        <v>1339.98072</v>
      </c>
      <c r="EM113" s="18">
        <f t="shared" si="332"/>
        <v>1159.4016200000001</v>
      </c>
      <c r="EN113" s="18">
        <f t="shared" si="332"/>
        <v>1255.4930300000001</v>
      </c>
      <c r="EO113" s="18">
        <f t="shared" si="332"/>
        <v>698.78314</v>
      </c>
      <c r="EP113" s="18">
        <f t="shared" si="332"/>
        <v>1286.28217</v>
      </c>
      <c r="EQ113" s="18">
        <f t="shared" si="332"/>
        <v>1085.7823900000001</v>
      </c>
      <c r="ER113" s="18">
        <f t="shared" si="332"/>
        <v>1219.19074</v>
      </c>
      <c r="ES113" s="18">
        <f t="shared" si="332"/>
        <v>1206.9368300000001</v>
      </c>
      <c r="ET113" s="18">
        <f t="shared" si="332"/>
        <v>963.46228999999994</v>
      </c>
      <c r="EU113" s="18">
        <f t="shared" si="332"/>
        <v>1255.2754500000001</v>
      </c>
      <c r="EV113" s="18">
        <f t="shared" si="332"/>
        <v>1506.9264500000002</v>
      </c>
      <c r="EW113" s="18">
        <f t="shared" si="332"/>
        <v>1949.2416300000002</v>
      </c>
      <c r="EX113" s="18">
        <f t="shared" si="332"/>
        <v>1424.4924399999998</v>
      </c>
      <c r="EY113" s="18">
        <f t="shared" si="332"/>
        <v>1173.8355699999997</v>
      </c>
      <c r="EZ113" s="18">
        <f t="shared" si="332"/>
        <v>1552.0968300000002</v>
      </c>
      <c r="FA113" s="18">
        <f t="shared" si="332"/>
        <v>1363.5758500000002</v>
      </c>
      <c r="FB113" s="18">
        <v>1148.3295900000001</v>
      </c>
      <c r="FC113" s="18">
        <v>1899.8781000000004</v>
      </c>
      <c r="FD113" s="18">
        <v>1124.45694</v>
      </c>
      <c r="FE113" s="18">
        <v>1868.5350099999998</v>
      </c>
      <c r="FF113" s="18">
        <v>561.70818999999995</v>
      </c>
      <c r="FG113" s="18">
        <v>0</v>
      </c>
      <c r="FH113" s="18">
        <v>938.65791999999999</v>
      </c>
      <c r="FI113" s="18">
        <v>1321.3438900000001</v>
      </c>
      <c r="FJ113" s="18">
        <v>1870.7249700000002</v>
      </c>
      <c r="FK113" s="18">
        <v>1492.3776400000002</v>
      </c>
      <c r="FL113" s="18">
        <v>1322.4094399999999</v>
      </c>
      <c r="FM113" s="18">
        <v>1491.3417400000003</v>
      </c>
      <c r="FN113" s="18">
        <v>950.15585999999996</v>
      </c>
      <c r="FO113" s="18">
        <v>1161.1264900000001</v>
      </c>
      <c r="FP113" s="18">
        <v>1133.4149200000002</v>
      </c>
      <c r="FQ113" s="18">
        <v>740.19713999999999</v>
      </c>
      <c r="FR113" s="18">
        <v>1121.9683600000001</v>
      </c>
      <c r="FS113" s="18">
        <v>1716.9670700000001</v>
      </c>
      <c r="FT113" s="18">
        <v>1285.9017599999997</v>
      </c>
      <c r="FU113" s="18">
        <v>1504.8768699999998</v>
      </c>
      <c r="FV113" s="18">
        <v>1494.8412599999997</v>
      </c>
      <c r="FW113" s="18">
        <v>1309.7164599999999</v>
      </c>
      <c r="FX113" s="18">
        <v>1710.3283200000001</v>
      </c>
      <c r="FY113" s="18">
        <v>1536.1395599999998</v>
      </c>
      <c r="FZ113" s="18">
        <v>1531.4587300000001</v>
      </c>
      <c r="GA113" s="18">
        <v>1156.23218</v>
      </c>
      <c r="GB113" s="18">
        <v>944.53861999999992</v>
      </c>
      <c r="GC113" s="143">
        <f t="shared" si="126"/>
        <v>129217.48491000004</v>
      </c>
      <c r="GD113" s="113">
        <v>129217.48490999998</v>
      </c>
      <c r="GE113" s="198">
        <f t="shared" si="125"/>
        <v>0</v>
      </c>
      <c r="GF113" s="113"/>
      <c r="GG113" s="143"/>
      <c r="GH113" s="143"/>
    </row>
    <row r="114" spans="2:193" x14ac:dyDescent="0.2">
      <c r="B114" s="37" t="s">
        <v>74</v>
      </c>
      <c r="C114" s="39">
        <v>31834.63319</v>
      </c>
      <c r="D114" s="39">
        <v>29983.710019999999</v>
      </c>
      <c r="E114" s="39">
        <v>38434.485119999998</v>
      </c>
      <c r="F114" s="39">
        <v>79491.987270000012</v>
      </c>
      <c r="G114" s="39">
        <v>69517.889970000004</v>
      </c>
      <c r="H114" s="39">
        <v>40211.042670000003</v>
      </c>
      <c r="I114" s="39">
        <v>94188.28946</v>
      </c>
      <c r="J114" s="39">
        <v>74766.232510000002</v>
      </c>
      <c r="K114" s="39">
        <v>77362.285690000004</v>
      </c>
      <c r="L114" s="39">
        <v>104327.87613</v>
      </c>
      <c r="M114" s="39">
        <v>116700.47825</v>
      </c>
      <c r="N114" s="39">
        <v>89275.034339999998</v>
      </c>
      <c r="O114" s="39">
        <v>107925.5</v>
      </c>
      <c r="P114" s="39">
        <v>70184.37659</v>
      </c>
      <c r="Q114" s="39">
        <v>72427.773440000004</v>
      </c>
      <c r="R114" s="39">
        <v>108069.87688</v>
      </c>
      <c r="S114" s="39">
        <v>112552.58506</v>
      </c>
      <c r="T114" s="39">
        <v>99691.858840000001</v>
      </c>
      <c r="U114" s="39">
        <v>125384.56315999999</v>
      </c>
      <c r="V114" s="39">
        <v>151707.18689000001</v>
      </c>
      <c r="W114" s="39">
        <v>133578.79379999998</v>
      </c>
      <c r="X114" s="39">
        <v>67980.155809999997</v>
      </c>
      <c r="Y114" s="39">
        <v>56110.853450000002</v>
      </c>
      <c r="Z114" s="39">
        <v>39832.060469999997</v>
      </c>
      <c r="AA114" s="39">
        <v>48389.633139999998</v>
      </c>
      <c r="AB114" s="39">
        <v>40321.561679999999</v>
      </c>
      <c r="AC114" s="39">
        <v>32819.807110000002</v>
      </c>
      <c r="AD114" s="39">
        <v>60748.722630000004</v>
      </c>
      <c r="AE114" s="39">
        <v>53041.116130000002</v>
      </c>
      <c r="AF114" s="39">
        <v>62538.81366</v>
      </c>
      <c r="AG114" s="39">
        <v>70305.333589999995</v>
      </c>
      <c r="AH114" s="39">
        <v>76408.945059999998</v>
      </c>
      <c r="AI114" s="39">
        <v>59486.597020000001</v>
      </c>
      <c r="AJ114" s="39">
        <v>66119.932430000001</v>
      </c>
      <c r="AK114" s="39">
        <v>53955.263749999998</v>
      </c>
      <c r="AL114" s="39">
        <v>50938.840490000002</v>
      </c>
      <c r="AM114" s="39">
        <v>50871.719190000003</v>
      </c>
      <c r="AN114" s="39">
        <v>51895.173139999999</v>
      </c>
      <c r="AO114" s="39">
        <v>26726.48184</v>
      </c>
      <c r="AP114" s="39">
        <v>56508.561990000002</v>
      </c>
      <c r="AQ114" s="39">
        <v>37391.254249999998</v>
      </c>
      <c r="AR114" s="39">
        <v>66262.720750000008</v>
      </c>
      <c r="AS114" s="39">
        <v>71692.827650000007</v>
      </c>
      <c r="AT114" s="39">
        <v>62521.644760000003</v>
      </c>
      <c r="AU114" s="39">
        <v>34769.181420000001</v>
      </c>
      <c r="AV114" s="39">
        <v>75520.822539999994</v>
      </c>
      <c r="AW114" s="39">
        <v>92785.545699999988</v>
      </c>
      <c r="AX114" s="39">
        <v>85760.208020000005</v>
      </c>
      <c r="AY114" s="39">
        <v>71573.361199999999</v>
      </c>
      <c r="AZ114" s="39">
        <v>65412.092539999998</v>
      </c>
      <c r="BA114" s="39">
        <v>114670.17292</v>
      </c>
      <c r="BB114" s="39">
        <v>82057.039749999996</v>
      </c>
      <c r="BC114" s="39">
        <v>72569.460070000001</v>
      </c>
      <c r="BD114" s="39">
        <v>79401.521729999993</v>
      </c>
      <c r="BE114" s="39">
        <v>139005.30429999999</v>
      </c>
      <c r="BF114" s="39">
        <v>125103.65681</v>
      </c>
      <c r="BG114" s="39">
        <v>129151.78272</v>
      </c>
      <c r="BH114" s="39">
        <v>93180.594889999993</v>
      </c>
      <c r="BI114" s="39">
        <v>73598.657510000005</v>
      </c>
      <c r="BJ114" s="39">
        <v>56525.88622</v>
      </c>
      <c r="BK114" s="39">
        <v>78207.754149999993</v>
      </c>
      <c r="BL114" s="39">
        <v>103565.9642</v>
      </c>
      <c r="BM114" s="39">
        <v>87587.744260000007</v>
      </c>
      <c r="BN114" s="39">
        <v>153511.80907000002</v>
      </c>
      <c r="BO114" s="39">
        <v>112905.18004000001</v>
      </c>
      <c r="BP114" s="39">
        <v>99186.175640000001</v>
      </c>
      <c r="BQ114" s="39">
        <v>68772.223429999998</v>
      </c>
      <c r="BR114" s="39">
        <v>77955.980639999994</v>
      </c>
      <c r="BS114" s="39">
        <v>78799.173459999991</v>
      </c>
      <c r="BT114" s="39">
        <v>33432.56048</v>
      </c>
      <c r="BU114" s="39">
        <v>51062.083719999995</v>
      </c>
      <c r="BV114" s="39">
        <v>68870.562949999992</v>
      </c>
      <c r="BW114" s="39">
        <v>36612.586479999998</v>
      </c>
      <c r="BX114" s="39">
        <v>38893.48661</v>
      </c>
      <c r="BY114" s="39">
        <v>53063.389660000001</v>
      </c>
      <c r="BZ114" s="39">
        <v>48974.420169999998</v>
      </c>
      <c r="CA114" s="39">
        <v>32861.209260000003</v>
      </c>
      <c r="CB114" s="39">
        <v>33634.792669999995</v>
      </c>
      <c r="CC114" s="39">
        <v>68821.020130000004</v>
      </c>
      <c r="CD114" s="39">
        <v>85128.316930000001</v>
      </c>
      <c r="CE114" s="39">
        <v>106144.80128</v>
      </c>
      <c r="CF114" s="39">
        <v>105183.07634</v>
      </c>
      <c r="CG114" s="39">
        <v>68403.833989999999</v>
      </c>
      <c r="CH114" s="39" t="s">
        <v>116</v>
      </c>
      <c r="CI114" s="39">
        <v>15926.823609999999</v>
      </c>
      <c r="CJ114" s="39">
        <v>56152.808660000002</v>
      </c>
      <c r="CK114" s="39">
        <v>52800.565430000002</v>
      </c>
      <c r="CL114" s="39">
        <v>36396.174870000003</v>
      </c>
      <c r="CM114" s="39">
        <v>17425.132420000002</v>
      </c>
      <c r="CN114" s="39" t="s">
        <v>116</v>
      </c>
      <c r="CO114" s="39" t="s">
        <v>116</v>
      </c>
      <c r="CP114" s="39" t="s">
        <v>116</v>
      </c>
      <c r="CQ114" s="39" t="s">
        <v>116</v>
      </c>
      <c r="CR114" s="39" t="s">
        <v>116</v>
      </c>
      <c r="CS114" s="39">
        <v>39495.037120000001</v>
      </c>
      <c r="CT114" s="39">
        <v>16130.57972</v>
      </c>
      <c r="CU114" s="39">
        <v>9174.8613700000005</v>
      </c>
      <c r="CV114" s="39">
        <v>39798.324690000001</v>
      </c>
      <c r="CW114" s="39">
        <v>27762.646399999998</v>
      </c>
      <c r="CX114" s="39">
        <v>26535.436699999998</v>
      </c>
      <c r="CY114" s="39">
        <v>34381.375220000002</v>
      </c>
      <c r="CZ114" s="39">
        <v>36105.085489999998</v>
      </c>
      <c r="DA114" s="39">
        <v>27353.219150000001</v>
      </c>
      <c r="DB114" s="39">
        <v>29174.154129999999</v>
      </c>
      <c r="DC114" s="39" t="s">
        <v>116</v>
      </c>
      <c r="DD114" s="39">
        <v>13045.50071</v>
      </c>
      <c r="DE114" s="39">
        <v>6139.7194799999997</v>
      </c>
      <c r="DF114" s="39">
        <v>11662.016</v>
      </c>
      <c r="DG114" s="39">
        <v>17378.855589999999</v>
      </c>
      <c r="DH114" s="39">
        <v>18591.18893</v>
      </c>
      <c r="DI114" s="39">
        <v>17761.754860000001</v>
      </c>
      <c r="DJ114" s="39">
        <v>39271.980819999997</v>
      </c>
      <c r="DK114" s="39">
        <v>42511.282579999999</v>
      </c>
      <c r="DL114" s="39">
        <v>41567.962500000001</v>
      </c>
      <c r="DM114" s="39">
        <v>30055.76554</v>
      </c>
      <c r="DN114" s="39">
        <v>41880.474889999998</v>
      </c>
      <c r="DO114" s="39">
        <v>39230.408069999998</v>
      </c>
      <c r="DP114" s="39">
        <v>13791.22869</v>
      </c>
      <c r="DQ114" s="39">
        <v>38195.140450000006</v>
      </c>
      <c r="DR114" s="39">
        <v>30115.93851</v>
      </c>
      <c r="DS114" s="39">
        <v>38788.399079999996</v>
      </c>
      <c r="DT114" s="39">
        <v>40357.053200000002</v>
      </c>
      <c r="DU114" s="39">
        <v>38444.799770000005</v>
      </c>
      <c r="DV114" s="39">
        <v>49280.838710000004</v>
      </c>
      <c r="DW114" s="39">
        <v>46687.421560000003</v>
      </c>
      <c r="DX114" s="39">
        <v>56868.876859999997</v>
      </c>
      <c r="DY114" s="39">
        <v>61577.167350000003</v>
      </c>
      <c r="DZ114" s="39">
        <v>63570.679549999993</v>
      </c>
      <c r="EA114" s="39">
        <v>79756.769019999992</v>
      </c>
      <c r="EB114" s="39">
        <v>61126.438310000005</v>
      </c>
      <c r="EC114" s="39">
        <v>88290.591019999993</v>
      </c>
      <c r="ED114" s="39">
        <v>63942.391040000002</v>
      </c>
      <c r="EE114" s="39">
        <v>70378.676919999998</v>
      </c>
      <c r="EF114" s="39">
        <v>88096.281000000003</v>
      </c>
      <c r="EG114" s="39">
        <v>67808.701889999997</v>
      </c>
      <c r="EH114" s="39">
        <v>76537.627299999993</v>
      </c>
      <c r="EI114" s="39">
        <v>70186.021189999999</v>
      </c>
      <c r="EJ114" s="39">
        <v>83544.97163</v>
      </c>
      <c r="EK114" s="39">
        <v>99544.535109999997</v>
      </c>
      <c r="EL114" s="39">
        <v>83122.238110000006</v>
      </c>
      <c r="EM114" s="39">
        <v>75753.330760000012</v>
      </c>
      <c r="EN114" s="39">
        <v>83711.026310000001</v>
      </c>
      <c r="EO114" s="39">
        <v>41880.556250000001</v>
      </c>
      <c r="EP114" s="39">
        <v>64579.012649999997</v>
      </c>
      <c r="EQ114" s="39">
        <v>58878.68881</v>
      </c>
      <c r="ER114" s="39">
        <v>75014.767999999996</v>
      </c>
      <c r="ES114" s="39">
        <v>73957.64761</v>
      </c>
      <c r="ET114" s="39">
        <v>60997.433290000001</v>
      </c>
      <c r="EU114" s="39">
        <v>76147.484280000004</v>
      </c>
      <c r="EV114" s="39">
        <v>81124.003710000005</v>
      </c>
      <c r="EW114" s="39">
        <v>112266.30314</v>
      </c>
      <c r="EX114" s="39">
        <v>59778.716690000001</v>
      </c>
      <c r="EY114" s="39">
        <v>55429.467660000002</v>
      </c>
      <c r="EZ114" s="39">
        <v>61287.194380000001</v>
      </c>
      <c r="FA114" s="39">
        <v>45906.580139999998</v>
      </c>
      <c r="FB114" s="39">
        <v>44329.26498</v>
      </c>
      <c r="FC114" s="39">
        <v>79702.196680000008</v>
      </c>
      <c r="FD114" s="39">
        <v>47656.378720000001</v>
      </c>
      <c r="FE114" s="39">
        <v>37118.1682</v>
      </c>
      <c r="FF114" s="39">
        <v>9270.3996500000012</v>
      </c>
      <c r="FG114" s="39">
        <v>0</v>
      </c>
      <c r="FH114" s="39">
        <v>26885.765219999997</v>
      </c>
      <c r="FI114" s="39">
        <v>42041.537579999997</v>
      </c>
      <c r="FJ114" s="39">
        <v>68602.386599999998</v>
      </c>
      <c r="FK114" s="39">
        <v>45349.62285</v>
      </c>
      <c r="FL114" s="39">
        <v>41162.059450000001</v>
      </c>
      <c r="FM114" s="39">
        <v>51252.148459999997</v>
      </c>
      <c r="FN114" s="39">
        <v>36077.435619999997</v>
      </c>
      <c r="FO114" s="39">
        <v>55726.487518019996</v>
      </c>
      <c r="FP114" s="39">
        <v>58759.865387279999</v>
      </c>
      <c r="FQ114" s="39">
        <v>40101.497524539998</v>
      </c>
      <c r="FR114" s="39">
        <v>60993.569446740003</v>
      </c>
      <c r="FS114" s="39">
        <v>97936.082616640007</v>
      </c>
      <c r="FT114" s="39">
        <v>78300.459581019997</v>
      </c>
      <c r="FU114" s="39">
        <v>90442.363825599998</v>
      </c>
      <c r="FV114" s="39">
        <v>90380.662139200009</v>
      </c>
      <c r="FW114" s="18">
        <v>84784.930192700005</v>
      </c>
      <c r="FX114" s="18">
        <v>121943.23578724</v>
      </c>
      <c r="FY114" s="18">
        <v>96521.406364080001</v>
      </c>
      <c r="FZ114" s="18">
        <v>93240.194802459984</v>
      </c>
      <c r="GA114" s="18">
        <v>86010.421311979997</v>
      </c>
      <c r="GB114" s="18">
        <v>74300.53341518002</v>
      </c>
      <c r="GC114" s="143">
        <f t="shared" si="126"/>
        <v>7673150.8850426795</v>
      </c>
      <c r="GD114" s="113">
        <v>7673150.8850426814</v>
      </c>
      <c r="GE114" s="198">
        <f t="shared" si="125"/>
        <v>0</v>
      </c>
      <c r="GF114" s="113"/>
      <c r="GG114" s="143"/>
      <c r="GH114" s="143"/>
    </row>
    <row r="115" spans="2:193" x14ac:dyDescent="0.2">
      <c r="B115" s="17" t="s">
        <v>15</v>
      </c>
      <c r="C115" s="18">
        <v>1025.8979999999999</v>
      </c>
      <c r="D115" s="18">
        <v>825.84</v>
      </c>
      <c r="E115" s="18">
        <v>1021.885</v>
      </c>
      <c r="F115" s="18">
        <v>1020.43</v>
      </c>
      <c r="G115" s="18">
        <v>821.53300000000002</v>
      </c>
      <c r="H115" s="18">
        <v>800.20799999999997</v>
      </c>
      <c r="I115" s="18">
        <v>1451.2449999999999</v>
      </c>
      <c r="J115" s="18">
        <v>1174.979</v>
      </c>
      <c r="K115" s="18">
        <v>1380.1479999999999</v>
      </c>
      <c r="L115" s="18">
        <v>1222.578</v>
      </c>
      <c r="M115" s="18">
        <v>1396.528</v>
      </c>
      <c r="N115" s="18">
        <v>1020.159</v>
      </c>
      <c r="O115" s="18">
        <v>1544.9190000000001</v>
      </c>
      <c r="P115" s="18">
        <v>787.46299999999997</v>
      </c>
      <c r="Q115" s="18">
        <v>1010.965</v>
      </c>
      <c r="R115" s="18">
        <v>1150.8209999999999</v>
      </c>
      <c r="S115" s="18">
        <v>1331.2180000000001</v>
      </c>
      <c r="T115" s="18">
        <v>786.17899999999997</v>
      </c>
      <c r="U115" s="18">
        <v>955.03399999999999</v>
      </c>
      <c r="V115" s="18">
        <v>1347.09582</v>
      </c>
      <c r="W115" s="18">
        <v>1292.9870000000001</v>
      </c>
      <c r="X115" s="18">
        <v>890.89300000000003</v>
      </c>
      <c r="Y115" s="18">
        <v>1326.6210000000001</v>
      </c>
      <c r="Z115" s="18">
        <v>1154.5309999999999</v>
      </c>
      <c r="AA115" s="18">
        <v>1118.865</v>
      </c>
      <c r="AB115" s="18">
        <v>851.44100000000003</v>
      </c>
      <c r="AC115" s="18">
        <v>871.97199999999998</v>
      </c>
      <c r="AD115" s="18">
        <v>1198.8699999999999</v>
      </c>
      <c r="AE115" s="18">
        <v>794.59100000000001</v>
      </c>
      <c r="AF115" s="18">
        <v>1059.2629999999999</v>
      </c>
      <c r="AG115" s="18">
        <v>993.76300000000003</v>
      </c>
      <c r="AH115" s="18">
        <v>1144.8879999999999</v>
      </c>
      <c r="AI115" s="18">
        <v>732.74800000000005</v>
      </c>
      <c r="AJ115" s="18">
        <v>808.09699999999998</v>
      </c>
      <c r="AK115" s="18">
        <v>551.37400000000002</v>
      </c>
      <c r="AL115" s="18">
        <v>734.93799999999999</v>
      </c>
      <c r="AM115" s="18">
        <v>726.94500000000005</v>
      </c>
      <c r="AN115" s="18">
        <v>752.48</v>
      </c>
      <c r="AO115" s="18">
        <v>371.44</v>
      </c>
      <c r="AP115" s="18">
        <v>778.35199999999998</v>
      </c>
      <c r="AQ115" s="18">
        <v>576.54999999999995</v>
      </c>
      <c r="AR115" s="18">
        <v>792.51099999999997</v>
      </c>
      <c r="AS115" s="18">
        <v>1103.703</v>
      </c>
      <c r="AT115" s="18">
        <v>742.572</v>
      </c>
      <c r="AU115" s="18">
        <v>522.745</v>
      </c>
      <c r="AV115" s="18">
        <v>1092.912</v>
      </c>
      <c r="AW115" s="18">
        <v>1081.6192000000001</v>
      </c>
      <c r="AX115" s="18">
        <v>1166.3264999999999</v>
      </c>
      <c r="AY115" s="18">
        <v>923.41115000000002</v>
      </c>
      <c r="AZ115" s="18">
        <v>762.76562000000001</v>
      </c>
      <c r="BA115" s="18">
        <v>1190.8731399999999</v>
      </c>
      <c r="BB115" s="18">
        <v>806.17812000000004</v>
      </c>
      <c r="BC115" s="18">
        <v>779.48701000000005</v>
      </c>
      <c r="BD115" s="18">
        <v>801.02490999999998</v>
      </c>
      <c r="BE115" s="18">
        <v>1385.64057</v>
      </c>
      <c r="BF115" s="18">
        <v>1120.42707</v>
      </c>
      <c r="BG115" s="18">
        <v>920.84236999999996</v>
      </c>
      <c r="BH115" s="18">
        <v>956.10093999999992</v>
      </c>
      <c r="BI115" s="18">
        <v>566.93813</v>
      </c>
      <c r="BJ115" s="18">
        <v>588.48411999999996</v>
      </c>
      <c r="BK115" s="18">
        <v>778.37623999999994</v>
      </c>
      <c r="BL115" s="18">
        <v>954.60775000000001</v>
      </c>
      <c r="BM115" s="18">
        <v>777.66082999999992</v>
      </c>
      <c r="BN115" s="18">
        <v>1217.8121999999998</v>
      </c>
      <c r="BO115" s="18">
        <v>961.78824999999995</v>
      </c>
      <c r="BP115" s="18">
        <v>969.55749000000003</v>
      </c>
      <c r="BQ115" s="18">
        <v>552.71924000000001</v>
      </c>
      <c r="BR115" s="18">
        <v>577.72253999999998</v>
      </c>
      <c r="BS115" s="18">
        <v>563.27761999999996</v>
      </c>
      <c r="BT115" s="18">
        <v>351.11779999999999</v>
      </c>
      <c r="BU115" s="18">
        <v>352.98020000000002</v>
      </c>
      <c r="BV115" s="18">
        <v>512.10244</v>
      </c>
      <c r="BW115" s="18">
        <v>381.08509000000004</v>
      </c>
      <c r="BX115" s="18">
        <v>190.24895999999998</v>
      </c>
      <c r="BY115" s="18">
        <v>556.3777</v>
      </c>
      <c r="BZ115" s="18">
        <v>364.10535999999996</v>
      </c>
      <c r="CA115" s="18">
        <v>364.61935999999997</v>
      </c>
      <c r="CB115" s="18">
        <v>190.40667000000002</v>
      </c>
      <c r="CC115" s="18">
        <v>759.73360000000002</v>
      </c>
      <c r="CD115" s="18">
        <v>734.22031000000004</v>
      </c>
      <c r="CE115" s="18">
        <v>767.94187999999997</v>
      </c>
      <c r="CF115" s="18">
        <v>940.4773100000001</v>
      </c>
      <c r="CG115" s="18">
        <v>551.11090999999999</v>
      </c>
      <c r="CH115" s="18">
        <v>0</v>
      </c>
      <c r="CI115" s="18">
        <v>170.58117999999999</v>
      </c>
      <c r="CJ115" s="18">
        <v>387.58706000000001</v>
      </c>
      <c r="CK115" s="18">
        <v>377.26409000000001</v>
      </c>
      <c r="CL115" s="18">
        <v>186.83151999999998</v>
      </c>
      <c r="CM115" s="18">
        <v>189.43244000000001</v>
      </c>
      <c r="CN115" s="18">
        <v>0</v>
      </c>
      <c r="CO115" s="18">
        <v>0</v>
      </c>
      <c r="CP115" s="18">
        <v>0</v>
      </c>
      <c r="CQ115" s="18">
        <v>0</v>
      </c>
      <c r="CR115" s="18">
        <v>0</v>
      </c>
      <c r="CS115" s="18">
        <v>418.35059999999999</v>
      </c>
      <c r="CT115" s="18">
        <v>373.65253000000001</v>
      </c>
      <c r="CU115" s="18">
        <v>0</v>
      </c>
      <c r="CV115" s="18">
        <v>598.09960999999998</v>
      </c>
      <c r="CW115" s="18">
        <v>382.80540000000002</v>
      </c>
      <c r="CX115" s="18">
        <v>0</v>
      </c>
      <c r="CY115" s="18">
        <v>379.71865000000003</v>
      </c>
      <c r="CZ115" s="18">
        <v>195.44111999999998</v>
      </c>
      <c r="DA115" s="18">
        <v>404.09967</v>
      </c>
      <c r="DB115" s="18">
        <v>583.47280999999998</v>
      </c>
      <c r="DC115" s="18">
        <v>0</v>
      </c>
      <c r="DD115" s="18">
        <v>374.87070999999997</v>
      </c>
      <c r="DE115" s="18">
        <v>190.55616000000001</v>
      </c>
      <c r="DF115" s="18">
        <v>583.39579000000003</v>
      </c>
      <c r="DG115" s="18">
        <v>923.92538000000002</v>
      </c>
      <c r="DH115" s="18">
        <v>926.67072999999993</v>
      </c>
      <c r="DI115" s="18">
        <v>759.10368000000005</v>
      </c>
      <c r="DJ115" s="18">
        <v>1352.0455300000001</v>
      </c>
      <c r="DK115" s="18">
        <v>1127.54701</v>
      </c>
      <c r="DL115" s="18">
        <v>997.92180000000008</v>
      </c>
      <c r="DM115" s="18">
        <v>963.06909999999993</v>
      </c>
      <c r="DN115" s="18">
        <v>1297.4436699999999</v>
      </c>
      <c r="DO115" s="18">
        <v>1112.77369</v>
      </c>
      <c r="DP115" s="18">
        <v>350.43728000000004</v>
      </c>
      <c r="DQ115" s="18">
        <v>1047.84375</v>
      </c>
      <c r="DR115" s="18">
        <v>699.02849000000003</v>
      </c>
      <c r="DS115" s="18">
        <v>900.51371999999992</v>
      </c>
      <c r="DT115" s="18">
        <v>931.31359999999995</v>
      </c>
      <c r="DU115" s="18">
        <v>969.00076999999999</v>
      </c>
      <c r="DV115" s="18">
        <v>1207.0057200000001</v>
      </c>
      <c r="DW115" s="18">
        <v>963.87876000000006</v>
      </c>
      <c r="DX115" s="18">
        <v>1076.5029099999999</v>
      </c>
      <c r="DY115" s="18">
        <v>1277.8135099999997</v>
      </c>
      <c r="DZ115" s="18">
        <v>1273.3800499999998</v>
      </c>
      <c r="EA115" s="18">
        <v>1366.2291499999999</v>
      </c>
      <c r="EB115" s="18">
        <v>1124.56024</v>
      </c>
      <c r="EC115" s="18">
        <v>1492.0852199999999</v>
      </c>
      <c r="ED115" s="18">
        <v>1222.8106599999999</v>
      </c>
      <c r="EE115" s="18">
        <v>1294.16687</v>
      </c>
      <c r="EF115" s="18">
        <v>1320.0453199999997</v>
      </c>
      <c r="EG115" s="18">
        <v>1307.9525500000002</v>
      </c>
      <c r="EH115" s="18">
        <v>1359.93806</v>
      </c>
      <c r="EI115" s="18">
        <v>1121.84581</v>
      </c>
      <c r="EJ115" s="18">
        <v>1333.1794600000001</v>
      </c>
      <c r="EK115" s="18">
        <v>1167.5607199999999</v>
      </c>
      <c r="EL115" s="18">
        <v>1339.98072</v>
      </c>
      <c r="EM115" s="18">
        <v>1159.4016200000001</v>
      </c>
      <c r="EN115" s="18">
        <v>1255.4930300000001</v>
      </c>
      <c r="EO115" s="18">
        <v>698.78314</v>
      </c>
      <c r="EP115" s="18">
        <v>1286.28217</v>
      </c>
      <c r="EQ115" s="18">
        <v>1085.7823900000001</v>
      </c>
      <c r="ER115" s="18">
        <v>1219.19074</v>
      </c>
      <c r="ES115" s="18">
        <v>1206.9368300000001</v>
      </c>
      <c r="ET115" s="18">
        <v>963.46228999999994</v>
      </c>
      <c r="EU115" s="18">
        <v>746.40417000000002</v>
      </c>
      <c r="EV115" s="18">
        <v>1171.0395700000001</v>
      </c>
      <c r="EW115" s="18">
        <v>1269.2030500000003</v>
      </c>
      <c r="EX115" s="18">
        <v>1258.4688999999998</v>
      </c>
      <c r="EY115" s="18">
        <v>1173.8355699999997</v>
      </c>
      <c r="EZ115" s="18">
        <v>1552.0968300000002</v>
      </c>
      <c r="FA115" s="18">
        <v>1185.2209900000003</v>
      </c>
      <c r="FB115" s="18">
        <v>799.36954000000003</v>
      </c>
      <c r="FC115" s="18">
        <v>1524.2925900000002</v>
      </c>
      <c r="FD115" s="18">
        <v>761.01543000000004</v>
      </c>
      <c r="FE115" s="18">
        <v>1504.2838099999999</v>
      </c>
      <c r="FF115" s="18">
        <v>380.13857999999993</v>
      </c>
      <c r="FG115" s="18">
        <v>0</v>
      </c>
      <c r="FH115" s="18">
        <v>758.30005000000006</v>
      </c>
      <c r="FI115" s="18">
        <v>1139.3759000000002</v>
      </c>
      <c r="FJ115" s="18">
        <v>1337.0168600000002</v>
      </c>
      <c r="FK115" s="18">
        <v>1138.2413800000002</v>
      </c>
      <c r="FL115" s="18">
        <v>1142.95526</v>
      </c>
      <c r="FM115" s="18">
        <v>1140.4638</v>
      </c>
      <c r="FN115" s="18">
        <v>950.15585999999996</v>
      </c>
      <c r="FO115" s="18">
        <v>953.83640999999989</v>
      </c>
      <c r="FP115" s="18">
        <v>948.88033000000007</v>
      </c>
      <c r="FQ115" s="18">
        <v>558.24706000000003</v>
      </c>
      <c r="FR115" s="18">
        <v>1121.9683600000001</v>
      </c>
      <c r="FS115" s="18">
        <v>1363.78584</v>
      </c>
      <c r="FT115" s="18">
        <v>1117.70688</v>
      </c>
      <c r="FU115" s="18">
        <v>1504.8768699999998</v>
      </c>
      <c r="FV115" s="18">
        <v>1327.0238999999999</v>
      </c>
      <c r="FW115" s="18">
        <v>1141.36097</v>
      </c>
      <c r="FX115" s="18">
        <v>1710.3283200000001</v>
      </c>
      <c r="FY115" s="18">
        <v>1536.1395599999998</v>
      </c>
      <c r="FZ115" s="18">
        <v>1531.4587300000001</v>
      </c>
      <c r="GA115" s="18">
        <v>1156.23218</v>
      </c>
      <c r="GB115" s="18">
        <v>944.53861999999992</v>
      </c>
      <c r="GC115" s="143">
        <f t="shared" si="126"/>
        <v>113299.55055</v>
      </c>
      <c r="GD115" s="113">
        <v>113299.55055000001</v>
      </c>
      <c r="GE115" s="198">
        <f t="shared" si="125"/>
        <v>0</v>
      </c>
      <c r="GF115" s="113"/>
      <c r="GG115" s="113"/>
      <c r="GH115" s="113"/>
    </row>
    <row r="116" spans="2:193" x14ac:dyDescent="0.2">
      <c r="B116" s="19" t="s">
        <v>69</v>
      </c>
      <c r="C116" s="25">
        <v>34.17345923278922</v>
      </c>
      <c r="D116" s="25">
        <v>39.773830027608255</v>
      </c>
      <c r="E116" s="25">
        <v>31.81337614310808</v>
      </c>
      <c r="F116" s="25">
        <v>45.749396303519106</v>
      </c>
      <c r="G116" s="25">
        <v>53.615431820754608</v>
      </c>
      <c r="H116" s="25">
        <v>52.440464129326379</v>
      </c>
      <c r="I116" s="25">
        <v>58.207430750838078</v>
      </c>
      <c r="J116" s="25">
        <v>56.07848057580653</v>
      </c>
      <c r="K116" s="25">
        <v>58.524772944640716</v>
      </c>
      <c r="L116" s="25">
        <v>65.664490944545051</v>
      </c>
      <c r="M116" s="25">
        <v>74.270559337156143</v>
      </c>
      <c r="N116" s="25">
        <v>72.886183722341315</v>
      </c>
      <c r="O116" s="25">
        <v>71.978436202804161</v>
      </c>
      <c r="P116" s="25">
        <v>70.276353428669026</v>
      </c>
      <c r="Q116" s="25">
        <v>75.661848639666061</v>
      </c>
      <c r="R116" s="25">
        <v>80.494382653775006</v>
      </c>
      <c r="S116" s="25">
        <v>87.922761035382635</v>
      </c>
      <c r="T116" s="25">
        <v>99.457529532078567</v>
      </c>
      <c r="U116" s="25">
        <v>110.62850884889961</v>
      </c>
      <c r="V116" s="25">
        <v>99.570104484015985</v>
      </c>
      <c r="W116" s="25">
        <v>86.539995692145396</v>
      </c>
      <c r="X116" s="25">
        <v>53.477356551235673</v>
      </c>
      <c r="Y116" s="25">
        <v>41.196695197799521</v>
      </c>
      <c r="Z116" s="25">
        <v>32.119621274786034</v>
      </c>
      <c r="AA116" s="25">
        <v>37.796021593311082</v>
      </c>
      <c r="AB116" s="25">
        <v>40.653307040652258</v>
      </c>
      <c r="AC116" s="25">
        <v>39.928826086158736</v>
      </c>
      <c r="AD116" s="25">
        <v>45.16637368522025</v>
      </c>
      <c r="AE116" s="25">
        <v>54.635281572532286</v>
      </c>
      <c r="AF116" s="25">
        <v>61.048361341800856</v>
      </c>
      <c r="AG116" s="25">
        <v>62.836616627908263</v>
      </c>
      <c r="AH116" s="25">
        <v>68.691033000607916</v>
      </c>
      <c r="AI116" s="25">
        <v>65.971524316681865</v>
      </c>
      <c r="AJ116" s="25">
        <v>69.05525993785399</v>
      </c>
      <c r="AK116" s="25">
        <v>74.588066212770286</v>
      </c>
      <c r="AL116" s="25">
        <v>71.179106359992275</v>
      </c>
      <c r="AM116" s="25">
        <v>70.548699999999997</v>
      </c>
      <c r="AN116" s="25">
        <v>71.486495455028702</v>
      </c>
      <c r="AO116" s="25">
        <v>73.068438051906099</v>
      </c>
      <c r="AP116" s="25">
        <v>74.874872936666193</v>
      </c>
      <c r="AQ116" s="25">
        <v>66.507582638105987</v>
      </c>
      <c r="AR116" s="25">
        <v>67.92</v>
      </c>
      <c r="AS116" s="25">
        <v>67.25</v>
      </c>
      <c r="AT116" s="25">
        <v>67.611799192536211</v>
      </c>
      <c r="AU116" s="25">
        <v>68.001065318654412</v>
      </c>
      <c r="AV116" s="25">
        <v>70.886466979958129</v>
      </c>
      <c r="AW116" s="25">
        <v>73.290965378573162</v>
      </c>
      <c r="AX116" s="25">
        <v>75.572640225528616</v>
      </c>
      <c r="AY116" s="25">
        <v>79.014837031153462</v>
      </c>
      <c r="AZ116" s="25">
        <v>87.7035009653424</v>
      </c>
      <c r="BA116" s="25">
        <v>98.725519075860603</v>
      </c>
      <c r="BB116" s="25">
        <v>104.51632984035835</v>
      </c>
      <c r="BC116" s="25">
        <v>94.918431572066865</v>
      </c>
      <c r="BD116" s="25">
        <v>101.92359006663101</v>
      </c>
      <c r="BE116" s="25">
        <v>85.947530729415632</v>
      </c>
      <c r="BF116" s="25">
        <v>97.761003391322916</v>
      </c>
      <c r="BG116" s="25">
        <v>97.918956455055394</v>
      </c>
      <c r="BH116" s="25">
        <v>99.200140897257143</v>
      </c>
      <c r="BI116" s="25">
        <v>103.20329452880512</v>
      </c>
      <c r="BJ116" s="25">
        <v>98.134138232990892</v>
      </c>
      <c r="BK116" s="25">
        <v>102.39065007945258</v>
      </c>
      <c r="BL116" s="25">
        <v>111.19181341236754</v>
      </c>
      <c r="BM116" s="25">
        <v>116.05003910252238</v>
      </c>
      <c r="BN116" s="25">
        <v>110.01898320611339</v>
      </c>
      <c r="BO116" s="25">
        <v>99.212859816076971</v>
      </c>
      <c r="BP116" s="25">
        <v>87.478484148474777</v>
      </c>
      <c r="BQ116" s="25">
        <v>92.611837702628193</v>
      </c>
      <c r="BR116" s="25">
        <v>101.38995731411137</v>
      </c>
      <c r="BS116" s="25">
        <v>102.94096151024071</v>
      </c>
      <c r="BT116" s="25">
        <v>97.156579130992512</v>
      </c>
      <c r="BU116" s="25">
        <v>93.842128623645166</v>
      </c>
      <c r="BV116" s="25">
        <v>93.785081633276349</v>
      </c>
      <c r="BW116" s="25">
        <v>98.575053303712295</v>
      </c>
      <c r="BX116" s="25">
        <v>103.60100002649162</v>
      </c>
      <c r="BY116" s="25">
        <v>97.736770057462763</v>
      </c>
      <c r="BZ116" s="25">
        <v>91.829140471867817</v>
      </c>
      <c r="CA116" s="25">
        <v>92.232822031172461</v>
      </c>
      <c r="CB116" s="25">
        <v>91.419000027677598</v>
      </c>
      <c r="CC116" s="25">
        <v>92.716116386059525</v>
      </c>
      <c r="CD116" s="25">
        <v>94.740041200985019</v>
      </c>
      <c r="CE116" s="25">
        <v>95.197594120013363</v>
      </c>
      <c r="CF116" s="25">
        <v>93.524700792621985</v>
      </c>
      <c r="CG116" s="25">
        <v>93.271769089093155</v>
      </c>
      <c r="CH116" s="25">
        <v>0</v>
      </c>
      <c r="CI116" s="25">
        <v>95.434999980654382</v>
      </c>
      <c r="CJ116" s="25">
        <v>96.098126315156136</v>
      </c>
      <c r="CK116" s="25">
        <v>94.386950451605387</v>
      </c>
      <c r="CL116" s="25">
        <v>93.002999975592999</v>
      </c>
      <c r="CM116" s="25">
        <v>93.616999971071479</v>
      </c>
      <c r="CN116" s="25">
        <v>0</v>
      </c>
      <c r="CO116" s="25">
        <v>0</v>
      </c>
      <c r="CP116" s="25">
        <v>0</v>
      </c>
      <c r="CQ116" s="25">
        <v>0</v>
      </c>
      <c r="CR116" s="25">
        <v>0</v>
      </c>
      <c r="CS116" s="25">
        <v>58.078000007649088</v>
      </c>
      <c r="CT116" s="25">
        <v>43.169999999732369</v>
      </c>
      <c r="CU116" s="25">
        <v>0</v>
      </c>
      <c r="CV116" s="25">
        <v>47.420573205189015</v>
      </c>
      <c r="CW116" s="25">
        <v>42.907513765479798</v>
      </c>
      <c r="CX116" s="25">
        <v>0</v>
      </c>
      <c r="CY116" s="25">
        <v>51.156210473201668</v>
      </c>
      <c r="CZ116" s="25">
        <v>49.921999986492096</v>
      </c>
      <c r="DA116" s="25">
        <v>40.967461393868504</v>
      </c>
      <c r="DB116" s="25">
        <v>22.356921636159878</v>
      </c>
      <c r="DC116" s="25">
        <v>0</v>
      </c>
      <c r="DD116" s="25">
        <v>18.060727630600962</v>
      </c>
      <c r="DE116" s="25">
        <v>32.220000025189428</v>
      </c>
      <c r="DF116" s="25">
        <v>13.177444664110448</v>
      </c>
      <c r="DG116" s="25">
        <v>17.170827038651108</v>
      </c>
      <c r="DH116" s="25">
        <v>19.642786669219607</v>
      </c>
      <c r="DI116" s="25">
        <v>22.78896428219133</v>
      </c>
      <c r="DJ116" s="25">
        <v>23.496054285982517</v>
      </c>
      <c r="DK116" s="25">
        <v>29.493164413606134</v>
      </c>
      <c r="DL116" s="25">
        <v>32.545781292682449</v>
      </c>
      <c r="DM116" s="25">
        <v>31.208317523633561</v>
      </c>
      <c r="DN116" s="25">
        <v>31.298779619759166</v>
      </c>
      <c r="DO116" s="25">
        <v>34.502796073572128</v>
      </c>
      <c r="DP116" s="25">
        <v>38.706766538936719</v>
      </c>
      <c r="DQ116" s="25">
        <v>36.448307999999997</v>
      </c>
      <c r="DR116" s="25">
        <v>43.084299634452123</v>
      </c>
      <c r="DS116" s="25">
        <v>43.073635717510221</v>
      </c>
      <c r="DT116" s="25">
        <v>43.333473504520931</v>
      </c>
      <c r="DU116" s="25">
        <v>39.674684429610927</v>
      </c>
      <c r="DV116" s="25">
        <v>40.829001795285606</v>
      </c>
      <c r="DW116" s="25">
        <v>40.168524730433944</v>
      </c>
      <c r="DX116" s="25">
        <v>38.966212513387447</v>
      </c>
      <c r="DY116" s="25">
        <v>41.867597735901235</v>
      </c>
      <c r="DZ116" s="25">
        <v>43.366919181198114</v>
      </c>
      <c r="EA116" s="25">
        <v>46.214798291077308</v>
      </c>
      <c r="EB116" s="25">
        <v>46.72442700551106</v>
      </c>
      <c r="EC116" s="25">
        <v>52.822500000000005</v>
      </c>
      <c r="ED116" s="25">
        <v>52.291428571428575</v>
      </c>
      <c r="EE116" s="25">
        <v>54.398857142857153</v>
      </c>
      <c r="EF116" s="25">
        <v>51.145714285714284</v>
      </c>
      <c r="EG116" s="25">
        <v>51.84339591120488</v>
      </c>
      <c r="EH116" s="25">
        <v>56.280230359892727</v>
      </c>
      <c r="EI116" s="25">
        <v>62.5629837635352</v>
      </c>
      <c r="EJ116" s="25">
        <v>62.665960687048091</v>
      </c>
      <c r="EK116" s="25">
        <v>64.560520182710505</v>
      </c>
      <c r="EL116" s="25">
        <v>62.03241349709868</v>
      </c>
      <c r="EM116" s="25">
        <v>65.338299905135543</v>
      </c>
      <c r="EN116" s="25">
        <v>66.675819225774603</v>
      </c>
      <c r="EO116" s="25">
        <v>59.933552839468895</v>
      </c>
      <c r="EP116" s="25">
        <v>50.50177283387206</v>
      </c>
      <c r="EQ116" s="25">
        <v>54.22696974085202</v>
      </c>
      <c r="ER116" s="25">
        <v>61.528333000000003</v>
      </c>
      <c r="ES116" s="25">
        <v>61.27714870351582</v>
      </c>
      <c r="ET116" s="25">
        <v>63.310659809363166</v>
      </c>
      <c r="EU116" s="25">
        <v>57.093887666785143</v>
      </c>
      <c r="EV116" s="25">
        <v>52.607923809568625</v>
      </c>
      <c r="EW116" s="25">
        <v>55.04032693689161</v>
      </c>
      <c r="EX116" s="25">
        <v>41.632858455969796</v>
      </c>
      <c r="EY116" s="25">
        <v>47.220811055785276</v>
      </c>
      <c r="EZ116" s="25">
        <v>39.486708031611656</v>
      </c>
      <c r="FA116" s="25">
        <v>33.273608518948009</v>
      </c>
      <c r="FB116" s="25">
        <v>37.651076264327003</v>
      </c>
      <c r="FC116" s="25">
        <v>40.663640931679645</v>
      </c>
      <c r="FD116" s="25">
        <v>39.962491113905536</v>
      </c>
      <c r="FE116" s="25">
        <v>18.918572274602894</v>
      </c>
      <c r="FF116" s="25">
        <v>15.07672494015209</v>
      </c>
      <c r="FG116" s="25"/>
      <c r="FH116" s="25">
        <v>27.77862746573734</v>
      </c>
      <c r="FI116" s="25">
        <v>31.246659166961489</v>
      </c>
      <c r="FJ116" s="25">
        <v>35.208152036736465</v>
      </c>
      <c r="FK116" s="25">
        <v>28.138776207152127</v>
      </c>
      <c r="FL116" s="25">
        <v>30.119280975680116</v>
      </c>
      <c r="FM116" s="25">
        <v>32.493013615381741</v>
      </c>
      <c r="FN116" s="25">
        <v>37.970018554040173</v>
      </c>
      <c r="FO116" s="25">
        <v>48.136785707331093</v>
      </c>
      <c r="FP116" s="25">
        <v>51.821272580579254</v>
      </c>
      <c r="FQ116" s="25">
        <v>54.255909407816674</v>
      </c>
      <c r="FR116" s="25">
        <v>54.363003112440708</v>
      </c>
      <c r="FS116" s="25">
        <v>55.872598432786191</v>
      </c>
      <c r="FT116" s="25">
        <v>59.117020610108447</v>
      </c>
      <c r="FU116" s="25">
        <v>60.099510882641184</v>
      </c>
      <c r="FV116" s="25">
        <v>59.129025166163174</v>
      </c>
      <c r="FW116" s="25">
        <v>63.715876759567138</v>
      </c>
      <c r="FX116" s="25">
        <v>71.298144549954003</v>
      </c>
      <c r="FY116" s="25">
        <v>62.833748233187883</v>
      </c>
      <c r="FZ116" s="25">
        <v>60.883256581429386</v>
      </c>
      <c r="GA116" s="25">
        <v>74.388537873059377</v>
      </c>
      <c r="GB116" s="25">
        <v>78.663309092835206</v>
      </c>
      <c r="GC116" s="143">
        <f t="shared" si="126"/>
        <v>7688.0214232034868</v>
      </c>
      <c r="GD116" s="113">
        <v>7.6880214232034865</v>
      </c>
      <c r="GE116" s="198"/>
      <c r="GF116" s="113"/>
      <c r="GG116" s="113"/>
      <c r="GH116" s="113"/>
    </row>
    <row r="117" spans="2:193" x14ac:dyDescent="0.2">
      <c r="B117" s="17" t="s">
        <v>114</v>
      </c>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c r="CX117" s="39"/>
      <c r="CY117" s="39"/>
      <c r="CZ117" s="39"/>
      <c r="DA117" s="39"/>
      <c r="DB117" s="39"/>
      <c r="DC117" s="39"/>
      <c r="DD117" s="39"/>
      <c r="DE117" s="39"/>
      <c r="DF117" s="39"/>
      <c r="DG117" s="39"/>
      <c r="DH117" s="39"/>
      <c r="DI117" s="39"/>
      <c r="DJ117" s="39"/>
      <c r="DK117" s="39"/>
      <c r="DL117" s="39"/>
      <c r="DM117" s="39"/>
      <c r="DN117" s="39"/>
      <c r="DO117" s="39"/>
      <c r="DP117" s="39"/>
      <c r="DQ117" s="39"/>
      <c r="DR117" s="39"/>
      <c r="DS117" s="39"/>
      <c r="DT117" s="39"/>
      <c r="DU117" s="39"/>
      <c r="DV117" s="39"/>
      <c r="DW117" s="39">
        <v>179.84100000000001</v>
      </c>
      <c r="DX117" s="39">
        <v>368.40388999999999</v>
      </c>
      <c r="DY117" s="39">
        <v>185.24548999999999</v>
      </c>
      <c r="DZ117" s="39">
        <v>185.67034000000001</v>
      </c>
      <c r="EA117" s="39">
        <v>350.68390000000005</v>
      </c>
      <c r="EB117" s="39">
        <v>186.20910999999998</v>
      </c>
      <c r="EC117" s="39">
        <v>178.97013000000001</v>
      </c>
      <c r="ED117" s="39">
        <v>0</v>
      </c>
      <c r="EE117" s="39">
        <v>0</v>
      </c>
      <c r="EF117" s="39">
        <v>380.96600999999998</v>
      </c>
      <c r="EG117" s="39">
        <v>0</v>
      </c>
      <c r="EH117" s="39">
        <v>0</v>
      </c>
      <c r="EI117" s="39">
        <v>0</v>
      </c>
      <c r="EJ117" s="39">
        <v>0</v>
      </c>
      <c r="EK117" s="39">
        <v>369.84532999999999</v>
      </c>
      <c r="EL117" s="39">
        <v>0</v>
      </c>
      <c r="EM117" s="39">
        <v>0</v>
      </c>
      <c r="EN117" s="39">
        <v>0</v>
      </c>
      <c r="EO117" s="39">
        <v>0</v>
      </c>
      <c r="EP117" s="39">
        <v>0</v>
      </c>
      <c r="EQ117" s="39">
        <v>0</v>
      </c>
      <c r="ER117" s="39">
        <v>0</v>
      </c>
      <c r="ES117" s="39">
        <v>0</v>
      </c>
      <c r="ET117" s="39">
        <v>0</v>
      </c>
      <c r="EU117" s="39">
        <v>0</v>
      </c>
      <c r="EV117" s="39">
        <v>0</v>
      </c>
      <c r="EW117" s="39">
        <v>0</v>
      </c>
      <c r="EX117" s="39">
        <v>166.02354</v>
      </c>
      <c r="EY117" s="39">
        <v>0</v>
      </c>
      <c r="EZ117" s="39">
        <v>0</v>
      </c>
      <c r="FA117" s="39">
        <v>178.35485999999997</v>
      </c>
      <c r="FB117" s="39">
        <v>348.96004999999997</v>
      </c>
      <c r="FC117" s="39">
        <v>375.58551</v>
      </c>
      <c r="FD117" s="39">
        <v>363.44150999999999</v>
      </c>
      <c r="FE117" s="39">
        <v>364.25120000000004</v>
      </c>
      <c r="FF117" s="39">
        <v>181.56960999999998</v>
      </c>
      <c r="FG117" s="39">
        <v>0</v>
      </c>
      <c r="FH117" s="39">
        <v>180.35786999999999</v>
      </c>
      <c r="FI117" s="39">
        <v>181.96798999999999</v>
      </c>
      <c r="FJ117" s="39">
        <v>363.26915000000002</v>
      </c>
      <c r="FK117" s="39">
        <v>185.74347</v>
      </c>
      <c r="FL117" s="39">
        <v>179.45417999999998</v>
      </c>
      <c r="FM117" s="39">
        <v>182.56086999999999</v>
      </c>
      <c r="FN117" s="39">
        <v>0</v>
      </c>
      <c r="FO117" s="39">
        <v>207.29007999999999</v>
      </c>
      <c r="FP117" s="39">
        <v>184.53459000000001</v>
      </c>
      <c r="FQ117" s="39">
        <v>181.95007999999999</v>
      </c>
      <c r="FR117" s="39">
        <v>0</v>
      </c>
      <c r="FS117" s="39">
        <v>180.68451999999999</v>
      </c>
      <c r="FT117" s="39">
        <v>0</v>
      </c>
      <c r="FU117" s="39">
        <v>0</v>
      </c>
      <c r="FV117" s="39">
        <v>0</v>
      </c>
      <c r="FW117" s="39">
        <v>0</v>
      </c>
      <c r="FX117" s="39">
        <v>0</v>
      </c>
      <c r="FY117" s="39">
        <v>0</v>
      </c>
      <c r="FZ117" s="39">
        <v>0</v>
      </c>
      <c r="GA117" s="39">
        <v>0</v>
      </c>
      <c r="GB117" s="39">
        <v>0</v>
      </c>
      <c r="GC117" s="143">
        <f t="shared" si="126"/>
        <v>6391.8342799999991</v>
      </c>
      <c r="GD117" s="113">
        <v>6391.8342799999991</v>
      </c>
      <c r="GE117" s="198">
        <f t="shared" si="125"/>
        <v>0</v>
      </c>
      <c r="GF117" s="113"/>
      <c r="GG117" s="113"/>
      <c r="GH117" s="113"/>
      <c r="GI117" s="101"/>
      <c r="GJ117" s="101"/>
      <c r="GK117" s="101"/>
    </row>
    <row r="118" spans="2:193" x14ac:dyDescent="0.2">
      <c r="B118" s="19" t="s">
        <v>110</v>
      </c>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c r="DP118" s="18"/>
      <c r="DQ118" s="18"/>
      <c r="DR118" s="18"/>
      <c r="DS118" s="18"/>
      <c r="DT118" s="18"/>
      <c r="DU118" s="18"/>
      <c r="DV118" s="18"/>
      <c r="DW118" s="18">
        <v>44.316000022241866</v>
      </c>
      <c r="DX118" s="18">
        <v>40.503469466622626</v>
      </c>
      <c r="DY118" s="18">
        <v>43.608000011228349</v>
      </c>
      <c r="DZ118" s="18">
        <v>44.962000015726794</v>
      </c>
      <c r="EA118" s="18">
        <v>47.383881695167631</v>
      </c>
      <c r="EB118" s="18">
        <v>46.087999990977892</v>
      </c>
      <c r="EC118" s="18">
        <v>53.097999984690183</v>
      </c>
      <c r="ED118" s="18">
        <v>0</v>
      </c>
      <c r="EE118" s="18">
        <v>0</v>
      </c>
      <c r="EF118" s="18">
        <v>54.031496300680466</v>
      </c>
      <c r="EG118" s="18">
        <v>0</v>
      </c>
      <c r="EH118" s="18">
        <v>0</v>
      </c>
      <c r="EI118" s="18">
        <v>0</v>
      </c>
      <c r="EJ118" s="18">
        <v>0</v>
      </c>
      <c r="EK118" s="18">
        <v>65.341389277512306</v>
      </c>
      <c r="EL118" s="18">
        <v>0</v>
      </c>
      <c r="EM118" s="18">
        <v>0</v>
      </c>
      <c r="EN118" s="18">
        <v>0</v>
      </c>
      <c r="EO118" s="18">
        <v>0</v>
      </c>
      <c r="EP118" s="18">
        <v>0</v>
      </c>
      <c r="EQ118" s="18">
        <v>0</v>
      </c>
      <c r="ER118" s="18">
        <v>0</v>
      </c>
      <c r="ES118" s="18">
        <v>0</v>
      </c>
      <c r="ET118" s="18">
        <v>0</v>
      </c>
      <c r="EU118" s="18">
        <v>0</v>
      </c>
      <c r="EV118" s="18">
        <v>0</v>
      </c>
      <c r="EW118" s="18">
        <v>0</v>
      </c>
      <c r="EX118" s="18">
        <v>44.48200002240646</v>
      </c>
      <c r="EY118" s="18">
        <v>0</v>
      </c>
      <c r="EZ118" s="18">
        <v>0</v>
      </c>
      <c r="FA118" s="18">
        <v>36.275999992374757</v>
      </c>
      <c r="FB118" s="18">
        <v>40.784443586020807</v>
      </c>
      <c r="FC118" s="18">
        <v>47.176767081988871</v>
      </c>
      <c r="FD118" s="18">
        <v>47.447267016912846</v>
      </c>
      <c r="FE118" s="18">
        <v>23.772787131518029</v>
      </c>
      <c r="FF118" s="18">
        <v>19.492000010354158</v>
      </c>
      <c r="FG118" s="18">
        <v>0</v>
      </c>
      <c r="FH118" s="18">
        <v>32.275999988245594</v>
      </c>
      <c r="FI118" s="18">
        <v>35.390000021432343</v>
      </c>
      <c r="FJ118" s="18">
        <v>38.839757766383407</v>
      </c>
      <c r="FK118" s="18">
        <v>34.060000009690782</v>
      </c>
      <c r="FL118" s="18">
        <v>37.542000024741697</v>
      </c>
      <c r="FM118" s="18">
        <v>41.168000021034082</v>
      </c>
      <c r="FN118" s="18">
        <v>0</v>
      </c>
      <c r="FO118" s="18">
        <v>47.334000015823243</v>
      </c>
      <c r="FP118" s="18">
        <v>51.956000010621317</v>
      </c>
      <c r="FQ118" s="18">
        <v>53.933999974058821</v>
      </c>
      <c r="FR118" s="18"/>
      <c r="FS118" s="18">
        <v>57.123999997343439</v>
      </c>
      <c r="FT118" s="18">
        <v>0</v>
      </c>
      <c r="FU118" s="18">
        <v>0</v>
      </c>
      <c r="FV118" s="18">
        <v>0</v>
      </c>
      <c r="FW118" s="18">
        <v>0</v>
      </c>
      <c r="FX118" s="18">
        <v>0</v>
      </c>
      <c r="FY118" s="18">
        <v>0</v>
      </c>
      <c r="FZ118" s="18">
        <v>0</v>
      </c>
      <c r="GA118" s="18">
        <v>0</v>
      </c>
      <c r="GB118" s="18">
        <v>0</v>
      </c>
      <c r="GC118" s="143">
        <f t="shared" si="126"/>
        <v>1128.3872594357986</v>
      </c>
      <c r="GD118" s="113">
        <v>1.1283872594357987</v>
      </c>
      <c r="GE118" s="198"/>
      <c r="GF118" s="113"/>
      <c r="GG118" s="143"/>
      <c r="GH118" s="143"/>
      <c r="GI118" s="101"/>
      <c r="GJ118" s="101"/>
      <c r="GK118" s="101"/>
    </row>
    <row r="119" spans="2:193" x14ac:dyDescent="0.2">
      <c r="B119" s="17" t="s">
        <v>113</v>
      </c>
      <c r="C119" s="25"/>
      <c r="D119" s="25"/>
      <c r="E119" s="25"/>
      <c r="F119" s="25">
        <v>523.91999999999996</v>
      </c>
      <c r="G119" s="25">
        <v>219.886</v>
      </c>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c r="CC119" s="25"/>
      <c r="CD119" s="25"/>
      <c r="CE119" s="25"/>
      <c r="CF119" s="25"/>
      <c r="CG119" s="25"/>
      <c r="CH119" s="25"/>
      <c r="CI119" s="25"/>
      <c r="CJ119" s="25"/>
      <c r="CK119" s="25"/>
      <c r="CL119" s="25"/>
      <c r="CM119" s="25"/>
      <c r="CN119" s="25"/>
      <c r="CO119" s="25"/>
      <c r="CP119" s="25"/>
      <c r="CQ119" s="25"/>
      <c r="CR119" s="25"/>
      <c r="CS119" s="25"/>
      <c r="CT119" s="25">
        <v>0</v>
      </c>
      <c r="CU119" s="25">
        <v>203.32282999999998</v>
      </c>
      <c r="CV119" s="25">
        <v>200.0549</v>
      </c>
      <c r="CW119" s="25">
        <v>198.63687999999999</v>
      </c>
      <c r="CX119" s="25">
        <v>409.77909999999997</v>
      </c>
      <c r="CY119" s="25">
        <v>214.39129</v>
      </c>
      <c r="CZ119" s="25">
        <v>396.81356</v>
      </c>
      <c r="DA119" s="25">
        <v>196.23998</v>
      </c>
      <c r="DB119" s="25">
        <v>0</v>
      </c>
      <c r="DC119" s="25">
        <v>0</v>
      </c>
      <c r="DD119" s="25">
        <v>0</v>
      </c>
      <c r="DE119" s="25">
        <v>0</v>
      </c>
      <c r="DF119" s="25">
        <v>0</v>
      </c>
      <c r="DG119" s="25">
        <v>0</v>
      </c>
      <c r="DH119" s="25">
        <v>0</v>
      </c>
      <c r="DI119" s="25">
        <v>0</v>
      </c>
      <c r="DJ119" s="25">
        <v>0</v>
      </c>
      <c r="DK119" s="25">
        <v>0</v>
      </c>
      <c r="DL119" s="25">
        <v>0</v>
      </c>
      <c r="DM119" s="25">
        <v>0</v>
      </c>
      <c r="DN119" s="25">
        <v>0</v>
      </c>
      <c r="DO119" s="25">
        <v>0</v>
      </c>
      <c r="DP119" s="25">
        <v>0</v>
      </c>
      <c r="DQ119" s="25">
        <v>0</v>
      </c>
      <c r="DR119" s="25">
        <v>0</v>
      </c>
      <c r="DS119" s="25">
        <v>0</v>
      </c>
      <c r="DT119" s="25">
        <v>0</v>
      </c>
      <c r="DU119" s="25">
        <v>0</v>
      </c>
      <c r="DV119" s="25">
        <v>0</v>
      </c>
      <c r="DW119" s="25">
        <v>0</v>
      </c>
      <c r="DX119" s="25">
        <v>0</v>
      </c>
      <c r="DY119" s="25">
        <v>0</v>
      </c>
      <c r="DZ119" s="25">
        <v>0</v>
      </c>
      <c r="EA119" s="25">
        <v>0</v>
      </c>
      <c r="EB119" s="25">
        <v>0</v>
      </c>
      <c r="EC119" s="25">
        <v>0</v>
      </c>
      <c r="ED119" s="25">
        <v>0</v>
      </c>
      <c r="EE119" s="25">
        <v>0</v>
      </c>
      <c r="EF119" s="25">
        <v>0</v>
      </c>
      <c r="EG119" s="25">
        <v>0</v>
      </c>
      <c r="EH119" s="25">
        <v>0</v>
      </c>
      <c r="EI119" s="25">
        <v>0</v>
      </c>
      <c r="EJ119" s="25">
        <v>0</v>
      </c>
      <c r="EK119" s="25">
        <v>0</v>
      </c>
      <c r="EL119" s="25">
        <v>0</v>
      </c>
      <c r="EM119" s="25">
        <v>0</v>
      </c>
      <c r="EN119" s="25">
        <v>0</v>
      </c>
      <c r="EO119" s="25">
        <v>0</v>
      </c>
      <c r="EP119" s="25">
        <v>0</v>
      </c>
      <c r="EQ119" s="25">
        <v>0</v>
      </c>
      <c r="ER119" s="25">
        <v>0</v>
      </c>
      <c r="ES119" s="25">
        <v>0</v>
      </c>
      <c r="ET119" s="25">
        <v>0</v>
      </c>
      <c r="EU119" s="25">
        <v>508.87128000000001</v>
      </c>
      <c r="EV119" s="25">
        <v>335.88688000000002</v>
      </c>
      <c r="EW119" s="25">
        <v>680.03857999999991</v>
      </c>
      <c r="EX119" s="25">
        <v>0</v>
      </c>
      <c r="EY119" s="25">
        <v>0</v>
      </c>
      <c r="EZ119" s="25">
        <v>0</v>
      </c>
      <c r="FA119" s="25">
        <v>0</v>
      </c>
      <c r="FB119" s="25">
        <v>0</v>
      </c>
      <c r="FC119" s="25">
        <v>0</v>
      </c>
      <c r="FD119" s="25">
        <v>0</v>
      </c>
      <c r="FE119" s="25">
        <v>0</v>
      </c>
      <c r="FF119" s="25">
        <v>0</v>
      </c>
      <c r="FG119" s="25">
        <v>0</v>
      </c>
      <c r="FH119" s="25">
        <v>0</v>
      </c>
      <c r="FI119" s="25">
        <v>0</v>
      </c>
      <c r="FJ119" s="25">
        <v>170.43895999999998</v>
      </c>
      <c r="FK119" s="25">
        <v>168.39279000000002</v>
      </c>
      <c r="FL119" s="25">
        <v>0</v>
      </c>
      <c r="FM119" s="25">
        <v>168.31707</v>
      </c>
      <c r="FN119" s="25">
        <v>0</v>
      </c>
      <c r="FO119" s="25">
        <v>0</v>
      </c>
      <c r="FP119" s="25">
        <v>0</v>
      </c>
      <c r="FQ119" s="25">
        <v>0</v>
      </c>
      <c r="FR119" s="25">
        <v>0</v>
      </c>
      <c r="FS119" s="25">
        <v>172.49670999999998</v>
      </c>
      <c r="FT119" s="25">
        <v>168.19488000000001</v>
      </c>
      <c r="FU119" s="25">
        <v>0</v>
      </c>
      <c r="FV119" s="25">
        <v>167.81735999999998</v>
      </c>
      <c r="FW119" s="25">
        <v>168.35549</v>
      </c>
      <c r="FX119" s="25">
        <v>0</v>
      </c>
      <c r="FY119" s="25">
        <v>0</v>
      </c>
      <c r="FZ119" s="25">
        <v>0</v>
      </c>
      <c r="GA119" s="25">
        <v>0</v>
      </c>
      <c r="GB119" s="25">
        <v>0</v>
      </c>
      <c r="GC119" s="143">
        <f t="shared" si="126"/>
        <v>4528.0485399999998</v>
      </c>
      <c r="GD119" s="113">
        <v>4528.0485399999998</v>
      </c>
      <c r="GE119" s="198">
        <f t="shared" si="125"/>
        <v>0</v>
      </c>
      <c r="GF119" s="113"/>
      <c r="GG119" s="203"/>
      <c r="GH119" s="203"/>
    </row>
    <row r="120" spans="2:193" ht="15" customHeight="1" x14ac:dyDescent="0.2">
      <c r="B120" s="37" t="s">
        <v>110</v>
      </c>
      <c r="C120" s="39"/>
      <c r="D120" s="39"/>
      <c r="E120" s="39"/>
      <c r="F120" s="39">
        <v>67.536410000000004</v>
      </c>
      <c r="G120" s="39">
        <v>68.5458</v>
      </c>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v>0</v>
      </c>
      <c r="CU120" s="39">
        <v>45.124599977287353</v>
      </c>
      <c r="CV120" s="39">
        <v>57.164800012396597</v>
      </c>
      <c r="CW120" s="39">
        <v>57.076100017277753</v>
      </c>
      <c r="CX120" s="39">
        <v>64.755466298793664</v>
      </c>
      <c r="CY120" s="39">
        <v>69.762001502855284</v>
      </c>
      <c r="CZ120" s="39">
        <v>66.399630849308679</v>
      </c>
      <c r="DA120" s="39">
        <v>55.025900023022828</v>
      </c>
      <c r="DB120" s="39">
        <v>0</v>
      </c>
      <c r="DC120" s="39">
        <v>0</v>
      </c>
      <c r="DD120" s="39">
        <v>0</v>
      </c>
      <c r="DE120" s="39">
        <v>0</v>
      </c>
      <c r="DF120" s="39">
        <v>0</v>
      </c>
      <c r="DG120" s="39">
        <v>0</v>
      </c>
      <c r="DH120" s="39">
        <v>0</v>
      </c>
      <c r="DI120" s="39">
        <v>0</v>
      </c>
      <c r="DJ120" s="39">
        <v>0</v>
      </c>
      <c r="DK120" s="39">
        <v>0</v>
      </c>
      <c r="DL120" s="39">
        <v>0</v>
      </c>
      <c r="DM120" s="39">
        <v>0</v>
      </c>
      <c r="DN120" s="39">
        <v>0</v>
      </c>
      <c r="DO120" s="39">
        <v>0</v>
      </c>
      <c r="DP120" s="39">
        <v>0</v>
      </c>
      <c r="DQ120" s="39">
        <v>0</v>
      </c>
      <c r="DR120" s="39">
        <v>0</v>
      </c>
      <c r="DS120" s="39">
        <v>0</v>
      </c>
      <c r="DT120" s="39">
        <v>0</v>
      </c>
      <c r="DU120" s="39">
        <v>0</v>
      </c>
      <c r="DV120" s="39">
        <v>0</v>
      </c>
      <c r="DW120" s="39">
        <v>0</v>
      </c>
      <c r="DX120" s="39">
        <v>0</v>
      </c>
      <c r="DY120" s="39">
        <v>0</v>
      </c>
      <c r="DZ120" s="39">
        <v>0</v>
      </c>
      <c r="EA120" s="39">
        <v>0</v>
      </c>
      <c r="EB120" s="39">
        <v>0</v>
      </c>
      <c r="EC120" s="39">
        <v>0</v>
      </c>
      <c r="ED120" s="39">
        <v>0</v>
      </c>
      <c r="EE120" s="39">
        <v>0</v>
      </c>
      <c r="EF120" s="39">
        <v>0</v>
      </c>
      <c r="EG120" s="39">
        <v>0</v>
      </c>
      <c r="EH120" s="39">
        <v>0</v>
      </c>
      <c r="EI120" s="39">
        <v>0</v>
      </c>
      <c r="EJ120" s="39">
        <v>0</v>
      </c>
      <c r="EK120" s="39">
        <v>0</v>
      </c>
      <c r="EL120" s="39">
        <v>0</v>
      </c>
      <c r="EM120" s="39">
        <v>0</v>
      </c>
      <c r="EN120" s="39">
        <v>0</v>
      </c>
      <c r="EO120" s="39">
        <v>0</v>
      </c>
      <c r="EP120" s="39">
        <v>0</v>
      </c>
      <c r="EQ120" s="39">
        <v>0</v>
      </c>
      <c r="ER120" s="39">
        <v>0</v>
      </c>
      <c r="ES120" s="39">
        <v>0</v>
      </c>
      <c r="ET120" s="39">
        <v>0</v>
      </c>
      <c r="EU120" s="39">
        <v>65.895581570254862</v>
      </c>
      <c r="EV120" s="39">
        <v>58.108977762989731</v>
      </c>
      <c r="EW120" s="39">
        <v>62.362566673009439</v>
      </c>
      <c r="EX120" s="39">
        <v>0</v>
      </c>
      <c r="EY120" s="39">
        <v>0</v>
      </c>
      <c r="EZ120" s="39">
        <v>0</v>
      </c>
      <c r="FA120" s="39">
        <v>0</v>
      </c>
      <c r="FB120" s="39">
        <v>0</v>
      </c>
      <c r="FC120" s="39">
        <v>0</v>
      </c>
      <c r="FD120" s="39">
        <v>0</v>
      </c>
      <c r="FE120" s="39">
        <v>0</v>
      </c>
      <c r="FF120" s="39">
        <v>0</v>
      </c>
      <c r="FG120" s="39">
        <v>0</v>
      </c>
      <c r="FH120" s="39">
        <v>0</v>
      </c>
      <c r="FI120" s="39">
        <v>0</v>
      </c>
      <c r="FJ120" s="39">
        <v>43.530000007040641</v>
      </c>
      <c r="FK120" s="39">
        <v>41.536699997666169</v>
      </c>
      <c r="FL120" s="39">
        <v>0</v>
      </c>
      <c r="FM120" s="39">
        <v>39.683299976645266</v>
      </c>
      <c r="FN120" s="39">
        <v>0</v>
      </c>
      <c r="FO120" s="39">
        <v>0</v>
      </c>
      <c r="FP120" s="39">
        <v>0</v>
      </c>
      <c r="FQ120" s="39">
        <v>0</v>
      </c>
      <c r="FR120" s="39">
        <v>0</v>
      </c>
      <c r="FS120" s="39">
        <v>66.183300017722075</v>
      </c>
      <c r="FT120" s="39">
        <v>72.683299991057993</v>
      </c>
      <c r="FU120" s="39"/>
      <c r="FV120" s="39">
        <v>71.000000000000014</v>
      </c>
      <c r="FW120" s="39">
        <v>71.646700027424117</v>
      </c>
      <c r="FX120" s="39">
        <v>0</v>
      </c>
      <c r="FY120" s="39">
        <v>0</v>
      </c>
      <c r="FZ120" s="39">
        <v>0</v>
      </c>
      <c r="GA120" s="39">
        <v>0</v>
      </c>
      <c r="GB120" s="39">
        <v>0</v>
      </c>
      <c r="GC120" s="143">
        <f t="shared" si="126"/>
        <v>1007.9389247047524</v>
      </c>
      <c r="GD120" s="113">
        <v>1.0079389247047523</v>
      </c>
      <c r="GE120" s="198"/>
      <c r="GF120" s="113"/>
      <c r="GG120" s="113"/>
      <c r="GH120" s="113"/>
    </row>
    <row r="121" spans="2:193" x14ac:dyDescent="0.2">
      <c r="B121" s="17" t="s">
        <v>32</v>
      </c>
      <c r="C121" s="18">
        <v>0</v>
      </c>
      <c r="D121" s="18">
        <v>0</v>
      </c>
      <c r="E121" s="18">
        <v>0</v>
      </c>
      <c r="F121" s="18">
        <v>0</v>
      </c>
      <c r="G121" s="18">
        <v>174.84200000000001</v>
      </c>
      <c r="H121" s="18">
        <v>0</v>
      </c>
      <c r="I121" s="18">
        <v>180.33600000000001</v>
      </c>
      <c r="J121" s="18">
        <v>167.90199999999999</v>
      </c>
      <c r="K121" s="18">
        <v>0</v>
      </c>
      <c r="L121" s="18">
        <v>351.72500000000002</v>
      </c>
      <c r="M121" s="18">
        <v>184.303</v>
      </c>
      <c r="N121" s="18">
        <v>195.351</v>
      </c>
      <c r="O121" s="18">
        <v>0</v>
      </c>
      <c r="P121" s="18">
        <v>189.17699999999999</v>
      </c>
      <c r="Q121" s="18">
        <v>0</v>
      </c>
      <c r="R121" s="18">
        <v>181.28399999999999</v>
      </c>
      <c r="S121" s="18">
        <v>0</v>
      </c>
      <c r="T121" s="18">
        <v>180.28700000000001</v>
      </c>
      <c r="U121" s="18">
        <v>189.79499999999999</v>
      </c>
      <c r="V121" s="18">
        <v>189.33500000000001</v>
      </c>
      <c r="W121" s="18">
        <v>174.59628000000001</v>
      </c>
      <c r="X121" s="18">
        <v>366.94</v>
      </c>
      <c r="Y121" s="18">
        <v>177.19</v>
      </c>
      <c r="Z121" s="18">
        <v>188.755</v>
      </c>
      <c r="AA121" s="18">
        <v>187.554</v>
      </c>
      <c r="AB121" s="18">
        <v>178.46199999999999</v>
      </c>
      <c r="AC121" s="18">
        <v>0</v>
      </c>
      <c r="AD121" s="18">
        <v>187.66499999999999</v>
      </c>
      <c r="AE121" s="18">
        <v>175.15299999999999</v>
      </c>
      <c r="AF121" s="18">
        <v>0</v>
      </c>
      <c r="AG121" s="18">
        <v>177.77199999999999</v>
      </c>
      <c r="AH121" s="18">
        <v>0</v>
      </c>
      <c r="AI121" s="18">
        <v>193.447</v>
      </c>
      <c r="AJ121" s="18">
        <v>183.333</v>
      </c>
      <c r="AK121" s="18">
        <v>190.119</v>
      </c>
      <c r="AL121" s="18">
        <v>0</v>
      </c>
      <c r="AM121" s="18">
        <v>0</v>
      </c>
      <c r="AN121" s="18">
        <v>0</v>
      </c>
      <c r="AO121" s="18">
        <v>0</v>
      </c>
      <c r="AP121" s="18">
        <v>0</v>
      </c>
      <c r="AQ121" s="18">
        <v>0</v>
      </c>
      <c r="AR121" s="18">
        <v>176.49600000000001</v>
      </c>
      <c r="AS121" s="18">
        <v>0</v>
      </c>
      <c r="AT121" s="18">
        <v>187.04400000000001</v>
      </c>
      <c r="AU121" s="18">
        <v>0</v>
      </c>
      <c r="AV121" s="18">
        <v>0</v>
      </c>
      <c r="AW121" s="18">
        <v>187.13048000000001</v>
      </c>
      <c r="AX121" s="18">
        <v>0</v>
      </c>
      <c r="AY121" s="18">
        <v>0</v>
      </c>
      <c r="AZ121" s="18">
        <v>0</v>
      </c>
      <c r="BA121" s="18">
        <v>0</v>
      </c>
      <c r="BB121" s="18">
        <v>0</v>
      </c>
      <c r="BC121" s="18">
        <v>0</v>
      </c>
      <c r="BD121" s="18">
        <v>0</v>
      </c>
      <c r="BE121" s="18">
        <v>0</v>
      </c>
      <c r="BF121" s="18">
        <v>185.16804999999999</v>
      </c>
      <c r="BG121" s="18">
        <v>377.42467999999997</v>
      </c>
      <c r="BH121" s="18">
        <v>0</v>
      </c>
      <c r="BI121" s="18">
        <v>162.47254999999998</v>
      </c>
      <c r="BJ121" s="18">
        <v>0</v>
      </c>
      <c r="BK121" s="18">
        <v>0</v>
      </c>
      <c r="BL121" s="18">
        <v>0</v>
      </c>
      <c r="BM121" s="18">
        <v>0</v>
      </c>
      <c r="BN121" s="18">
        <v>190.98054000000002</v>
      </c>
      <c r="BO121" s="18">
        <v>187.10917000000001</v>
      </c>
      <c r="BP121" s="18">
        <v>188.50509</v>
      </c>
      <c r="BQ121" s="18">
        <v>190.15030999999999</v>
      </c>
      <c r="BR121" s="18">
        <v>188.57334</v>
      </c>
      <c r="BS121" s="18">
        <v>181.89944</v>
      </c>
      <c r="BT121" s="18">
        <v>0</v>
      </c>
      <c r="BU121" s="18">
        <v>163.81917000000001</v>
      </c>
      <c r="BV121" s="18">
        <v>177.08781999999999</v>
      </c>
      <c r="BW121" s="18">
        <v>0</v>
      </c>
      <c r="BX121" s="18">
        <v>157.01671999999999</v>
      </c>
      <c r="BY121" s="18">
        <v>0</v>
      </c>
      <c r="BZ121" s="18">
        <v>162.54667000000001</v>
      </c>
      <c r="CA121" s="18">
        <v>0</v>
      </c>
      <c r="CB121" s="18">
        <v>191.90007999999997</v>
      </c>
      <c r="CC121" s="18">
        <v>0</v>
      </c>
      <c r="CD121" s="18">
        <v>171.45760999999999</v>
      </c>
      <c r="CE121" s="18">
        <v>337.00448999999998</v>
      </c>
      <c r="CF121" s="18">
        <v>177.51841000000002</v>
      </c>
      <c r="CG121" s="18">
        <v>181.76851000000002</v>
      </c>
      <c r="CH121" s="18">
        <v>0</v>
      </c>
      <c r="CI121" s="18">
        <v>0</v>
      </c>
      <c r="CJ121" s="18">
        <v>181.36615</v>
      </c>
      <c r="CK121" s="18">
        <v>170.25545000000002</v>
      </c>
      <c r="CL121" s="18">
        <v>168.5917</v>
      </c>
      <c r="CM121" s="18">
        <v>0</v>
      </c>
      <c r="CN121" s="18">
        <v>0</v>
      </c>
      <c r="CO121" s="18">
        <v>0</v>
      </c>
      <c r="CP121" s="18">
        <v>0</v>
      </c>
      <c r="CQ121" s="18">
        <v>0</v>
      </c>
      <c r="CR121" s="18">
        <v>0</v>
      </c>
      <c r="CS121" s="18">
        <v>0</v>
      </c>
      <c r="CT121" s="18">
        <v>0</v>
      </c>
      <c r="CU121" s="18">
        <v>0</v>
      </c>
      <c r="CV121" s="18">
        <v>0</v>
      </c>
      <c r="CW121" s="18">
        <v>0</v>
      </c>
      <c r="CX121" s="18">
        <v>0</v>
      </c>
      <c r="CY121" s="18">
        <v>0</v>
      </c>
      <c r="CZ121" s="18">
        <v>0</v>
      </c>
      <c r="DA121" s="18">
        <v>0</v>
      </c>
      <c r="DB121" s="18">
        <v>181.19795000000002</v>
      </c>
      <c r="DC121" s="18">
        <v>0</v>
      </c>
      <c r="DD121" s="18">
        <v>0</v>
      </c>
      <c r="DE121" s="18">
        <v>0</v>
      </c>
      <c r="DF121" s="18">
        <v>0</v>
      </c>
      <c r="DG121" s="18">
        <v>0</v>
      </c>
      <c r="DH121" s="18">
        <v>0</v>
      </c>
      <c r="DI121" s="18">
        <v>0</v>
      </c>
      <c r="DJ121" s="18">
        <v>175.00464000000002</v>
      </c>
      <c r="DK121" s="18">
        <v>170.11487</v>
      </c>
      <c r="DL121" s="18">
        <v>176.98548000000002</v>
      </c>
      <c r="DM121" s="18">
        <v>0</v>
      </c>
      <c r="DN121" s="18">
        <v>0</v>
      </c>
      <c r="DO121" s="18">
        <v>0</v>
      </c>
      <c r="DP121" s="18">
        <v>0</v>
      </c>
      <c r="DQ121" s="18">
        <v>0</v>
      </c>
      <c r="DR121" s="18">
        <v>0</v>
      </c>
      <c r="DS121" s="18">
        <v>0</v>
      </c>
      <c r="DT121" s="18">
        <v>0</v>
      </c>
      <c r="DU121" s="18">
        <v>0</v>
      </c>
      <c r="DV121" s="18">
        <v>0</v>
      </c>
      <c r="DW121" s="18">
        <v>0</v>
      </c>
      <c r="DX121" s="18">
        <v>0</v>
      </c>
      <c r="DY121" s="18">
        <v>0</v>
      </c>
      <c r="DZ121" s="18">
        <v>0</v>
      </c>
      <c r="EA121" s="18">
        <v>0</v>
      </c>
      <c r="EB121" s="18">
        <v>0</v>
      </c>
      <c r="EC121" s="18">
        <v>0</v>
      </c>
      <c r="ED121" s="18">
        <v>0</v>
      </c>
      <c r="EE121" s="18">
        <v>0</v>
      </c>
      <c r="EF121" s="18">
        <v>0</v>
      </c>
      <c r="EG121" s="18">
        <v>0</v>
      </c>
      <c r="EH121" s="18">
        <v>0</v>
      </c>
      <c r="EI121" s="18">
        <v>0</v>
      </c>
      <c r="EJ121" s="18">
        <v>0</v>
      </c>
      <c r="EK121" s="18">
        <v>0</v>
      </c>
      <c r="EL121" s="18">
        <v>0</v>
      </c>
      <c r="EM121" s="18">
        <v>0</v>
      </c>
      <c r="EN121" s="18">
        <v>0</v>
      </c>
      <c r="EO121" s="18">
        <v>0</v>
      </c>
      <c r="EP121" s="18">
        <v>0</v>
      </c>
      <c r="EQ121" s="18">
        <v>0</v>
      </c>
      <c r="ER121" s="18">
        <v>0</v>
      </c>
      <c r="ES121" s="18">
        <v>0</v>
      </c>
      <c r="ET121" s="18">
        <v>0</v>
      </c>
      <c r="EU121" s="18">
        <v>0</v>
      </c>
      <c r="EV121" s="18">
        <v>0</v>
      </c>
      <c r="EW121" s="18">
        <v>0</v>
      </c>
      <c r="EX121" s="18">
        <v>0</v>
      </c>
      <c r="EY121" s="18">
        <v>0</v>
      </c>
      <c r="EZ121" s="18">
        <v>0</v>
      </c>
      <c r="FA121" s="18">
        <v>0</v>
      </c>
      <c r="FB121" s="18">
        <v>0</v>
      </c>
      <c r="FC121" s="18">
        <v>0</v>
      </c>
      <c r="FD121" s="18">
        <v>0</v>
      </c>
      <c r="FE121" s="18">
        <v>0</v>
      </c>
      <c r="FF121" s="18">
        <v>0</v>
      </c>
      <c r="FG121" s="18">
        <v>0</v>
      </c>
      <c r="FH121" s="18">
        <v>0</v>
      </c>
      <c r="FI121" s="18">
        <v>0</v>
      </c>
      <c r="FJ121" s="18">
        <v>0</v>
      </c>
      <c r="FK121" s="18">
        <v>0</v>
      </c>
      <c r="FL121" s="18">
        <v>0</v>
      </c>
      <c r="FM121" s="18">
        <v>0</v>
      </c>
      <c r="FN121" s="18">
        <v>0</v>
      </c>
      <c r="FO121" s="18">
        <v>0</v>
      </c>
      <c r="FP121" s="18">
        <v>0</v>
      </c>
      <c r="FQ121" s="18">
        <v>0</v>
      </c>
      <c r="FR121" s="18">
        <v>0</v>
      </c>
      <c r="FS121" s="18">
        <v>0</v>
      </c>
      <c r="FT121" s="18">
        <v>0</v>
      </c>
      <c r="FU121" s="18">
        <v>0</v>
      </c>
      <c r="FV121" s="18">
        <v>0</v>
      </c>
      <c r="FW121" s="18">
        <v>0</v>
      </c>
      <c r="FX121" s="18">
        <v>0</v>
      </c>
      <c r="FY121" s="18">
        <v>0</v>
      </c>
      <c r="FZ121" s="18">
        <v>0</v>
      </c>
      <c r="GA121" s="18">
        <v>0</v>
      </c>
      <c r="GB121" s="18">
        <v>0</v>
      </c>
      <c r="GC121" s="143"/>
      <c r="GD121" s="113"/>
      <c r="GE121" s="198">
        <f t="shared" si="125"/>
        <v>0</v>
      </c>
      <c r="GF121" s="113"/>
      <c r="GG121" s="113"/>
      <c r="GH121" s="113"/>
    </row>
    <row r="122" spans="2:193" x14ac:dyDescent="0.2">
      <c r="B122" s="19" t="s">
        <v>69</v>
      </c>
      <c r="C122" s="25">
        <v>0</v>
      </c>
      <c r="D122" s="25">
        <v>0</v>
      </c>
      <c r="E122" s="25">
        <v>0</v>
      </c>
      <c r="F122" s="25">
        <v>0</v>
      </c>
      <c r="G122" s="25">
        <v>74.518700026309475</v>
      </c>
      <c r="H122" s="25">
        <v>0</v>
      </c>
      <c r="I122" s="25">
        <v>74.931015498932538</v>
      </c>
      <c r="J122" s="25">
        <v>69.311899977367759</v>
      </c>
      <c r="K122" s="25">
        <v>0</v>
      </c>
      <c r="L122" s="25">
        <v>78.097242760679507</v>
      </c>
      <c r="M122" s="25">
        <v>93.083920012153897</v>
      </c>
      <c r="N122" s="25">
        <v>92.859519992219134</v>
      </c>
      <c r="O122" s="25">
        <v>0</v>
      </c>
      <c r="P122" s="25">
        <v>90.897100017443989</v>
      </c>
      <c r="Q122" s="25">
        <v>0</v>
      </c>
      <c r="R122" s="25">
        <v>103.05084000794334</v>
      </c>
      <c r="S122" s="25">
        <v>0</v>
      </c>
      <c r="T122" s="25">
        <v>128.52917997415233</v>
      </c>
      <c r="U122" s="25">
        <v>120.21688000210753</v>
      </c>
      <c r="V122" s="25">
        <v>112.33985998362691</v>
      </c>
      <c r="W122" s="25">
        <v>138.24210000350521</v>
      </c>
      <c r="X122" s="25">
        <v>65.164414182155127</v>
      </c>
      <c r="Y122" s="25">
        <v>34.846080027089563</v>
      </c>
      <c r="Z122" s="25">
        <v>25.646000000000001</v>
      </c>
      <c r="AA122" s="25">
        <v>43.969800004265437</v>
      </c>
      <c r="AB122" s="25">
        <v>43.065900023534425</v>
      </c>
      <c r="AC122" s="25">
        <v>0</v>
      </c>
      <c r="AD122" s="25">
        <v>47.768700023978894</v>
      </c>
      <c r="AE122" s="25">
        <v>63.537500014273235</v>
      </c>
      <c r="AF122" s="25">
        <v>0</v>
      </c>
      <c r="AG122" s="25">
        <v>58.413300013500439</v>
      </c>
      <c r="AH122" s="25">
        <v>0</v>
      </c>
      <c r="AI122" s="25">
        <v>64.681799976220873</v>
      </c>
      <c r="AJ122" s="25">
        <v>65.151899985272692</v>
      </c>
      <c r="AK122" s="25">
        <v>73.427200016831563</v>
      </c>
      <c r="AL122" s="25">
        <v>0</v>
      </c>
      <c r="AM122" s="25">
        <v>0</v>
      </c>
      <c r="AN122" s="25">
        <v>0</v>
      </c>
      <c r="AO122" s="25">
        <v>0</v>
      </c>
      <c r="AP122" s="25">
        <v>0</v>
      </c>
      <c r="AQ122" s="25">
        <v>0</v>
      </c>
      <c r="AR122" s="25">
        <v>78.44</v>
      </c>
      <c r="AS122" s="25">
        <v>0</v>
      </c>
      <c r="AT122" s="25">
        <v>73.328499978614659</v>
      </c>
      <c r="AU122" s="25">
        <v>0</v>
      </c>
      <c r="AV122" s="25">
        <v>0</v>
      </c>
      <c r="AW122" s="25">
        <v>83.159213327633196</v>
      </c>
      <c r="AX122" s="25">
        <v>0</v>
      </c>
      <c r="AY122" s="25">
        <v>0</v>
      </c>
      <c r="AZ122" s="25">
        <v>0</v>
      </c>
      <c r="BA122" s="25">
        <v>0</v>
      </c>
      <c r="BB122" s="25">
        <v>0</v>
      </c>
      <c r="BC122" s="25">
        <v>0</v>
      </c>
      <c r="BD122" s="25">
        <v>0</v>
      </c>
      <c r="BE122" s="25">
        <v>0</v>
      </c>
      <c r="BF122" s="25">
        <v>98.446799974401642</v>
      </c>
      <c r="BG122" s="25">
        <v>107.78090065546323</v>
      </c>
      <c r="BH122" s="25">
        <v>0</v>
      </c>
      <c r="BI122" s="25">
        <v>100.38139999649172</v>
      </c>
      <c r="BJ122" s="25">
        <v>0</v>
      </c>
      <c r="BK122" s="25">
        <v>0</v>
      </c>
      <c r="BL122" s="25">
        <v>0</v>
      </c>
      <c r="BM122" s="25">
        <v>0</v>
      </c>
      <c r="BN122" s="25">
        <v>115.63880000548745</v>
      </c>
      <c r="BO122" s="25">
        <v>105.67700001020795</v>
      </c>
      <c r="BP122" s="25">
        <v>86.203299974552408</v>
      </c>
      <c r="BQ122" s="25">
        <v>97.865899981966891</v>
      </c>
      <c r="BR122" s="25">
        <v>111.60740001741499</v>
      </c>
      <c r="BS122" s="25">
        <v>122.17629999300713</v>
      </c>
      <c r="BT122" s="25">
        <v>0</v>
      </c>
      <c r="BU122" s="25">
        <v>114.93040002583335</v>
      </c>
      <c r="BV122" s="25">
        <v>124.6660000106162</v>
      </c>
      <c r="BW122" s="25">
        <v>0</v>
      </c>
      <c r="BX122" s="25">
        <v>124.07719999500689</v>
      </c>
      <c r="BY122" s="25">
        <v>0</v>
      </c>
      <c r="BZ122" s="25">
        <v>100.98309999214379</v>
      </c>
      <c r="CA122" s="25">
        <v>0</v>
      </c>
      <c r="CB122" s="25">
        <v>86.779499987701939</v>
      </c>
      <c r="CC122" s="25">
        <v>0</v>
      </c>
      <c r="CD122" s="25">
        <v>102.23559998299288</v>
      </c>
      <c r="CE122" s="25">
        <v>103.25914034557819</v>
      </c>
      <c r="CF122" s="25">
        <v>105.88630001812207</v>
      </c>
      <c r="CG122" s="25">
        <v>102.92979999671009</v>
      </c>
      <c r="CH122" s="25">
        <v>0</v>
      </c>
      <c r="CI122" s="25">
        <v>0</v>
      </c>
      <c r="CJ122" s="25">
        <v>107.64140000766406</v>
      </c>
      <c r="CK122" s="25">
        <v>107.48259999900149</v>
      </c>
      <c r="CL122" s="25">
        <v>114.89979999015371</v>
      </c>
      <c r="CM122" s="25">
        <v>0</v>
      </c>
      <c r="CN122" s="25">
        <v>0</v>
      </c>
      <c r="CO122" s="25">
        <v>0</v>
      </c>
      <c r="CP122" s="25">
        <v>0</v>
      </c>
      <c r="CQ122" s="25">
        <v>0</v>
      </c>
      <c r="CR122" s="25">
        <v>0</v>
      </c>
      <c r="CS122" s="25">
        <v>0</v>
      </c>
      <c r="CT122" s="25">
        <v>0</v>
      </c>
      <c r="CU122" s="25">
        <v>0</v>
      </c>
      <c r="CV122" s="25">
        <v>0</v>
      </c>
      <c r="CW122" s="25">
        <v>0</v>
      </c>
      <c r="CX122" s="25">
        <v>0</v>
      </c>
      <c r="CY122" s="25">
        <v>0</v>
      </c>
      <c r="CZ122" s="25">
        <v>0</v>
      </c>
      <c r="DA122" s="25">
        <v>0</v>
      </c>
      <c r="DB122" s="25">
        <v>51.970800000772634</v>
      </c>
      <c r="DC122" s="25">
        <v>0</v>
      </c>
      <c r="DD122" s="25">
        <v>0</v>
      </c>
      <c r="DE122" s="25">
        <v>0</v>
      </c>
      <c r="DF122" s="25">
        <v>0</v>
      </c>
      <c r="DG122" s="25">
        <v>0</v>
      </c>
      <c r="DH122" s="25">
        <v>0</v>
      </c>
      <c r="DI122" s="25">
        <v>0</v>
      </c>
      <c r="DJ122" s="25">
        <v>41.36200000182852</v>
      </c>
      <c r="DK122" s="25">
        <v>45.640200001328516</v>
      </c>
      <c r="DL122" s="25">
        <v>44.032600018939405</v>
      </c>
      <c r="DM122" s="25">
        <v>0</v>
      </c>
      <c r="DN122" s="25">
        <v>0</v>
      </c>
      <c r="DO122" s="25">
        <v>0</v>
      </c>
      <c r="DP122" s="25">
        <v>0</v>
      </c>
      <c r="DQ122" s="25">
        <v>0</v>
      </c>
      <c r="DR122" s="25">
        <v>0</v>
      </c>
      <c r="DS122" s="25">
        <v>0</v>
      </c>
      <c r="DT122" s="25">
        <v>0</v>
      </c>
      <c r="DU122" s="25">
        <v>0</v>
      </c>
      <c r="DV122" s="25">
        <v>0</v>
      </c>
      <c r="DW122" s="25">
        <v>0</v>
      </c>
      <c r="DX122" s="25">
        <v>0</v>
      </c>
      <c r="DY122" s="25">
        <v>0</v>
      </c>
      <c r="DZ122" s="25">
        <v>0</v>
      </c>
      <c r="EA122" s="25">
        <v>0</v>
      </c>
      <c r="EB122" s="25">
        <v>0</v>
      </c>
      <c r="EC122" s="25">
        <v>0</v>
      </c>
      <c r="ED122" s="25">
        <v>0</v>
      </c>
      <c r="EE122" s="25">
        <v>0</v>
      </c>
      <c r="EF122" s="25">
        <v>0</v>
      </c>
      <c r="EG122" s="25">
        <v>0</v>
      </c>
      <c r="EH122" s="25">
        <v>0</v>
      </c>
      <c r="EI122" s="25">
        <v>0</v>
      </c>
      <c r="EJ122" s="25">
        <v>0</v>
      </c>
      <c r="EK122" s="25">
        <v>0</v>
      </c>
      <c r="EL122" s="25">
        <v>0</v>
      </c>
      <c r="EM122" s="25">
        <v>0</v>
      </c>
      <c r="EN122" s="25">
        <v>0</v>
      </c>
      <c r="EO122" s="25">
        <v>0</v>
      </c>
      <c r="EP122" s="25">
        <v>0</v>
      </c>
      <c r="EQ122" s="25">
        <v>0</v>
      </c>
      <c r="ER122" s="25">
        <v>0</v>
      </c>
      <c r="ES122" s="25">
        <v>0</v>
      </c>
      <c r="ET122" s="25">
        <v>0</v>
      </c>
      <c r="EU122" s="25">
        <v>0</v>
      </c>
      <c r="EV122" s="25">
        <v>0</v>
      </c>
      <c r="EW122" s="25">
        <v>0</v>
      </c>
      <c r="EX122" s="25">
        <v>0</v>
      </c>
      <c r="EY122" s="25">
        <v>0</v>
      </c>
      <c r="EZ122" s="25">
        <v>0</v>
      </c>
      <c r="FA122" s="25">
        <v>0</v>
      </c>
      <c r="FB122" s="25">
        <v>0</v>
      </c>
      <c r="FC122" s="25">
        <v>0</v>
      </c>
      <c r="FD122" s="25">
        <v>0</v>
      </c>
      <c r="FE122" s="25">
        <v>0</v>
      </c>
      <c r="FF122" s="25">
        <v>0</v>
      </c>
      <c r="FG122" s="25">
        <v>0</v>
      </c>
      <c r="FH122" s="25">
        <v>0</v>
      </c>
      <c r="FI122" s="25">
        <v>0</v>
      </c>
      <c r="FJ122" s="25">
        <v>0</v>
      </c>
      <c r="FK122" s="25">
        <v>0</v>
      </c>
      <c r="FL122" s="25">
        <v>0</v>
      </c>
      <c r="FM122" s="25">
        <v>0</v>
      </c>
      <c r="FN122" s="25">
        <v>0</v>
      </c>
      <c r="FO122" s="25">
        <v>0</v>
      </c>
      <c r="FP122" s="25">
        <v>0</v>
      </c>
      <c r="FQ122" s="25">
        <v>0</v>
      </c>
      <c r="FR122" s="25">
        <v>0</v>
      </c>
      <c r="FS122" s="25">
        <v>0</v>
      </c>
      <c r="FT122" s="25">
        <v>0</v>
      </c>
      <c r="FU122" s="25">
        <v>0</v>
      </c>
      <c r="FV122" s="25">
        <v>0</v>
      </c>
      <c r="FW122" s="25">
        <v>0</v>
      </c>
      <c r="FX122" s="25">
        <v>0</v>
      </c>
      <c r="FY122" s="25">
        <v>0</v>
      </c>
      <c r="FZ122" s="25">
        <v>0</v>
      </c>
      <c r="GA122" s="25">
        <v>0</v>
      </c>
      <c r="GB122" s="25">
        <v>0</v>
      </c>
      <c r="GC122" s="143"/>
      <c r="GD122" s="113"/>
      <c r="GE122" s="198">
        <f t="shared" si="125"/>
        <v>0</v>
      </c>
      <c r="GF122" s="113"/>
      <c r="GG122" s="113"/>
      <c r="GH122" s="113"/>
    </row>
    <row r="123" spans="2:193" x14ac:dyDescent="0.2">
      <c r="B123" s="94" t="s">
        <v>73</v>
      </c>
      <c r="C123" s="98">
        <f t="shared" ref="C123:AH123" si="333">+C124+C125</f>
        <v>255300.62189000001</v>
      </c>
      <c r="D123" s="98">
        <f t="shared" si="333"/>
        <v>293767.68317999999</v>
      </c>
      <c r="E123" s="98">
        <f t="shared" si="333"/>
        <v>288488.56503</v>
      </c>
      <c r="F123" s="98">
        <f t="shared" si="333"/>
        <v>355053.40259000007</v>
      </c>
      <c r="G123" s="98">
        <f t="shared" si="333"/>
        <v>315625.61454000004</v>
      </c>
      <c r="H123" s="98">
        <f t="shared" si="333"/>
        <v>361491.47214000003</v>
      </c>
      <c r="I123" s="98">
        <f t="shared" si="333"/>
        <v>523893.89589000004</v>
      </c>
      <c r="J123" s="98">
        <f t="shared" si="333"/>
        <v>438810.47192000004</v>
      </c>
      <c r="K123" s="98">
        <f t="shared" si="333"/>
        <v>480577.28276000003</v>
      </c>
      <c r="L123" s="98">
        <f t="shared" si="333"/>
        <v>518860.73073999991</v>
      </c>
      <c r="M123" s="98">
        <f t="shared" si="333"/>
        <v>540791.05608000001</v>
      </c>
      <c r="N123" s="98">
        <f t="shared" si="333"/>
        <v>485334.33577000001</v>
      </c>
      <c r="O123" s="98">
        <f t="shared" si="333"/>
        <v>791199.40601000004</v>
      </c>
      <c r="P123" s="98">
        <f t="shared" si="333"/>
        <v>656721.47338999994</v>
      </c>
      <c r="Q123" s="98">
        <f t="shared" si="333"/>
        <v>558754.05738999997</v>
      </c>
      <c r="R123" s="98">
        <f t="shared" si="333"/>
        <v>626546.11125000007</v>
      </c>
      <c r="S123" s="98">
        <f t="shared" si="333"/>
        <v>830012.79399999999</v>
      </c>
      <c r="T123" s="98">
        <f t="shared" si="333"/>
        <v>836398.03631</v>
      </c>
      <c r="U123" s="98">
        <f t="shared" si="333"/>
        <v>831315.01541999995</v>
      </c>
      <c r="V123" s="98">
        <f t="shared" si="333"/>
        <v>807829.51595000003</v>
      </c>
      <c r="W123" s="98">
        <f t="shared" si="333"/>
        <v>659904.56021999998</v>
      </c>
      <c r="X123" s="98">
        <f t="shared" si="333"/>
        <v>480099.94144999993</v>
      </c>
      <c r="Y123" s="98">
        <f t="shared" si="333"/>
        <v>328340.94717</v>
      </c>
      <c r="Z123" s="98">
        <f t="shared" si="333"/>
        <v>198997.51622999998</v>
      </c>
      <c r="AA123" s="98">
        <f t="shared" si="333"/>
        <v>254412.84877000001</v>
      </c>
      <c r="AB123" s="98">
        <f t="shared" si="333"/>
        <v>197311.48320000002</v>
      </c>
      <c r="AC123" s="98">
        <f t="shared" si="333"/>
        <v>279142.11340000003</v>
      </c>
      <c r="AD123" s="98">
        <f t="shared" si="333"/>
        <v>339848.28925999999</v>
      </c>
      <c r="AE123" s="98">
        <f t="shared" si="333"/>
        <v>401080.52692000003</v>
      </c>
      <c r="AF123" s="98">
        <f t="shared" si="333"/>
        <v>471783.69776000001</v>
      </c>
      <c r="AG123" s="98">
        <f t="shared" si="333"/>
        <v>462821.28735</v>
      </c>
      <c r="AH123" s="98">
        <f t="shared" si="333"/>
        <v>600307.63718000008</v>
      </c>
      <c r="AI123" s="98">
        <f t="shared" ref="AI123:BN123" si="334">+AI124+AI125</f>
        <v>506343.81372999999</v>
      </c>
      <c r="AJ123" s="98">
        <f t="shared" si="334"/>
        <v>506256.76910999999</v>
      </c>
      <c r="AK123" s="98">
        <f t="shared" si="334"/>
        <v>461796.84545999998</v>
      </c>
      <c r="AL123" s="98">
        <f t="shared" si="334"/>
        <v>653710.02492</v>
      </c>
      <c r="AM123" s="98">
        <f t="shared" si="334"/>
        <v>577890.05861999991</v>
      </c>
      <c r="AN123" s="98">
        <f t="shared" si="334"/>
        <v>474711.50031000003</v>
      </c>
      <c r="AO123" s="98">
        <f t="shared" si="334"/>
        <v>622523.09550000005</v>
      </c>
      <c r="AP123" s="98">
        <f t="shared" si="334"/>
        <v>790203.01948999998</v>
      </c>
      <c r="AQ123" s="98">
        <f t="shared" si="334"/>
        <v>546713.13574000006</v>
      </c>
      <c r="AR123" s="98">
        <f t="shared" si="334"/>
        <v>619849.69484000001</v>
      </c>
      <c r="AS123" s="98">
        <f t="shared" si="334"/>
        <v>541637.90723999997</v>
      </c>
      <c r="AT123" s="98">
        <f t="shared" si="334"/>
        <v>507187.75138000003</v>
      </c>
      <c r="AU123" s="98">
        <f t="shared" si="334"/>
        <v>650049.27915000007</v>
      </c>
      <c r="AV123" s="98">
        <f t="shared" si="334"/>
        <v>649150.33687999996</v>
      </c>
      <c r="AW123" s="98">
        <f t="shared" si="334"/>
        <v>630919.95829999994</v>
      </c>
      <c r="AX123" s="98">
        <f t="shared" si="334"/>
        <v>830448.06779</v>
      </c>
      <c r="AY123" s="98">
        <f t="shared" si="334"/>
        <v>800068.52425000002</v>
      </c>
      <c r="AZ123" s="98">
        <f t="shared" si="334"/>
        <v>829659.68633000006</v>
      </c>
      <c r="BA123" s="98">
        <f t="shared" si="334"/>
        <v>1071025.6452500001</v>
      </c>
      <c r="BB123" s="98">
        <f t="shared" si="334"/>
        <v>1002645.1047</v>
      </c>
      <c r="BC123" s="98">
        <f t="shared" si="334"/>
        <v>1118760.18982</v>
      </c>
      <c r="BD123" s="98">
        <f t="shared" si="334"/>
        <v>973894.63266</v>
      </c>
      <c r="BE123" s="98">
        <f t="shared" si="334"/>
        <v>1064011.1202099998</v>
      </c>
      <c r="BF123" s="98">
        <f t="shared" si="334"/>
        <v>887958.54552000004</v>
      </c>
      <c r="BG123" s="98">
        <f t="shared" si="334"/>
        <v>915759.55695</v>
      </c>
      <c r="BH123" s="98">
        <f t="shared" si="334"/>
        <v>884692.92646999995</v>
      </c>
      <c r="BI123" s="98">
        <f t="shared" si="334"/>
        <v>899592.82883000001</v>
      </c>
      <c r="BJ123" s="98">
        <f t="shared" si="334"/>
        <v>965812.76939000003</v>
      </c>
      <c r="BK123" s="98">
        <f t="shared" si="334"/>
        <v>1303558.6935399999</v>
      </c>
      <c r="BL123" s="98">
        <f t="shared" si="334"/>
        <v>1000055.98378</v>
      </c>
      <c r="BM123" s="98">
        <f t="shared" si="334"/>
        <v>1065098.2237199999</v>
      </c>
      <c r="BN123" s="98">
        <f t="shared" si="334"/>
        <v>1187428.77076</v>
      </c>
      <c r="BO123" s="98">
        <f t="shared" ref="BO123:CT123" si="335">+BO124+BO125</f>
        <v>1116017.7569599999</v>
      </c>
      <c r="BP123" s="98">
        <f t="shared" si="335"/>
        <v>906920.11059000005</v>
      </c>
      <c r="BQ123" s="98">
        <f t="shared" si="335"/>
        <v>840924.33417000005</v>
      </c>
      <c r="BR123" s="98">
        <f t="shared" si="335"/>
        <v>1041053.8272199999</v>
      </c>
      <c r="BS123" s="98">
        <f t="shared" si="335"/>
        <v>1019959.4686499999</v>
      </c>
      <c r="BT123" s="98">
        <f t="shared" si="335"/>
        <v>887342.29539999994</v>
      </c>
      <c r="BU123" s="98">
        <f t="shared" si="335"/>
        <v>795552.20617999998</v>
      </c>
      <c r="BV123" s="98">
        <f t="shared" si="335"/>
        <v>913881.51656000013</v>
      </c>
      <c r="BW123" s="98">
        <f t="shared" si="335"/>
        <v>955307.82575000008</v>
      </c>
      <c r="BX123" s="98">
        <f t="shared" si="335"/>
        <v>1072978.84889</v>
      </c>
      <c r="BY123" s="98">
        <f t="shared" si="335"/>
        <v>1085172.44628</v>
      </c>
      <c r="BZ123" s="98">
        <f t="shared" si="335"/>
        <v>919233.27126999991</v>
      </c>
      <c r="CA123" s="98">
        <f t="shared" si="335"/>
        <v>986450.85495000007</v>
      </c>
      <c r="CB123" s="98">
        <f t="shared" si="335"/>
        <v>966462.76066999999</v>
      </c>
      <c r="CC123" s="98">
        <f t="shared" si="335"/>
        <v>1207183.4200000002</v>
      </c>
      <c r="CD123" s="98">
        <f t="shared" si="335"/>
        <v>1132249.79168</v>
      </c>
      <c r="CE123" s="98">
        <f t="shared" si="335"/>
        <v>1211111.2490299998</v>
      </c>
      <c r="CF123" s="98">
        <f t="shared" si="335"/>
        <v>1052587.64998</v>
      </c>
      <c r="CG123" s="98">
        <f t="shared" si="335"/>
        <v>935131.19572999992</v>
      </c>
      <c r="CH123" s="98">
        <f t="shared" si="335"/>
        <v>1054755.6072200001</v>
      </c>
      <c r="CI123" s="98">
        <f t="shared" si="335"/>
        <v>953124.9490599999</v>
      </c>
      <c r="CJ123" s="98">
        <f t="shared" si="335"/>
        <v>1010560.82522</v>
      </c>
      <c r="CK123" s="98">
        <f t="shared" si="335"/>
        <v>1213200.06975</v>
      </c>
      <c r="CL123" s="98">
        <f t="shared" si="335"/>
        <v>775517.79070999997</v>
      </c>
      <c r="CM123" s="98">
        <f t="shared" si="335"/>
        <v>1353629.9340599999</v>
      </c>
      <c r="CN123" s="98">
        <f t="shared" si="335"/>
        <v>1200221.6801499999</v>
      </c>
      <c r="CO123" s="98">
        <f t="shared" si="335"/>
        <v>1038659.65304</v>
      </c>
      <c r="CP123" s="98">
        <f t="shared" si="335"/>
        <v>1161644.87148</v>
      </c>
      <c r="CQ123" s="98">
        <f t="shared" si="335"/>
        <v>924261.05955999997</v>
      </c>
      <c r="CR123" s="98">
        <f t="shared" si="335"/>
        <v>903051.52506000001</v>
      </c>
      <c r="CS123" s="98">
        <f t="shared" si="335"/>
        <v>850830.53545999993</v>
      </c>
      <c r="CT123" s="98">
        <f t="shared" si="335"/>
        <v>544458.82971000008</v>
      </c>
      <c r="CU123" s="98">
        <f t="shared" ref="CU123:DZ123" si="336">+CU124+CU125</f>
        <v>528169.65707000007</v>
      </c>
      <c r="CV123" s="98">
        <f t="shared" si="336"/>
        <v>436030.59388999996</v>
      </c>
      <c r="CW123" s="98">
        <f t="shared" si="336"/>
        <v>546394.86398999998</v>
      </c>
      <c r="CX123" s="98">
        <f t="shared" si="336"/>
        <v>519748.04417000007</v>
      </c>
      <c r="CY123" s="98">
        <f t="shared" si="336"/>
        <v>722341.30074000009</v>
      </c>
      <c r="CZ123" s="98">
        <f t="shared" si="336"/>
        <v>584573.36916</v>
      </c>
      <c r="DA123" s="98">
        <f t="shared" si="336"/>
        <v>575647.32484000002</v>
      </c>
      <c r="DB123" s="98">
        <f t="shared" si="336"/>
        <v>489645.91128</v>
      </c>
      <c r="DC123" s="98">
        <f t="shared" si="336"/>
        <v>413754.44693999999</v>
      </c>
      <c r="DD123" s="98">
        <f t="shared" si="336"/>
        <v>373392.98642999999</v>
      </c>
      <c r="DE123" s="98">
        <f t="shared" si="336"/>
        <v>324617.14581000002</v>
      </c>
      <c r="DF123" s="98">
        <f t="shared" si="336"/>
        <v>285944.64389000001</v>
      </c>
      <c r="DG123" s="98">
        <f t="shared" si="336"/>
        <v>254644.37698999999</v>
      </c>
      <c r="DH123" s="98">
        <f t="shared" si="336"/>
        <v>226345.93695</v>
      </c>
      <c r="DI123" s="98">
        <f t="shared" si="336"/>
        <v>305348.32115000003</v>
      </c>
      <c r="DJ123" s="98">
        <f t="shared" si="336"/>
        <v>354160.6813</v>
      </c>
      <c r="DK123" s="98">
        <f t="shared" si="336"/>
        <v>478652.08678999997</v>
      </c>
      <c r="DL123" s="98">
        <f t="shared" si="336"/>
        <v>477804.46841000003</v>
      </c>
      <c r="DM123" s="98">
        <f t="shared" si="336"/>
        <v>479047.05377</v>
      </c>
      <c r="DN123" s="98">
        <f t="shared" si="336"/>
        <v>401290.55935</v>
      </c>
      <c r="DO123" s="98">
        <f t="shared" si="336"/>
        <v>423088.91750999994</v>
      </c>
      <c r="DP123" s="98">
        <f t="shared" si="336"/>
        <v>498939.24761000008</v>
      </c>
      <c r="DQ123" s="98">
        <f t="shared" si="336"/>
        <v>417632.37812000007</v>
      </c>
      <c r="DR123" s="98">
        <f t="shared" si="336"/>
        <v>494527.68365000002</v>
      </c>
      <c r="DS123" s="98">
        <f t="shared" si="336"/>
        <v>505984.64396999998</v>
      </c>
      <c r="DT123" s="98">
        <f t="shared" si="336"/>
        <v>487066.66799000005</v>
      </c>
      <c r="DU123" s="98">
        <f t="shared" si="336"/>
        <v>471202.56602999999</v>
      </c>
      <c r="DV123" s="98">
        <f t="shared" si="336"/>
        <v>510149.95331000001</v>
      </c>
      <c r="DW123" s="98">
        <f t="shared" si="336"/>
        <v>463996.99022999994</v>
      </c>
      <c r="DX123" s="98">
        <f t="shared" si="336"/>
        <v>441220.81958000007</v>
      </c>
      <c r="DY123" s="98">
        <f t="shared" si="336"/>
        <v>475688.06997999997</v>
      </c>
      <c r="DZ123" s="98">
        <f t="shared" si="336"/>
        <v>453650.12393999996</v>
      </c>
      <c r="EA123" s="98">
        <f t="shared" ref="EA123:ES123" si="337">+EA124+EA125</f>
        <v>538882.49398000003</v>
      </c>
      <c r="EB123" s="98">
        <f t="shared" si="337"/>
        <v>523069.87030999997</v>
      </c>
      <c r="EC123" s="98">
        <f t="shared" si="337"/>
        <v>578084.15593999997</v>
      </c>
      <c r="ED123" s="98">
        <f t="shared" si="337"/>
        <v>546703.83172000002</v>
      </c>
      <c r="EE123" s="98">
        <f t="shared" si="337"/>
        <v>687328.39218999993</v>
      </c>
      <c r="EF123" s="98">
        <f t="shared" si="337"/>
        <v>472145.69668999995</v>
      </c>
      <c r="EG123" s="98">
        <f t="shared" si="337"/>
        <v>627412.73572000011</v>
      </c>
      <c r="EH123" s="98">
        <f t="shared" si="337"/>
        <v>544843.39066000003</v>
      </c>
      <c r="EI123" s="98">
        <f t="shared" si="337"/>
        <v>725759.02185999998</v>
      </c>
      <c r="EJ123" s="98">
        <f t="shared" si="337"/>
        <v>660909.76876000001</v>
      </c>
      <c r="EK123" s="98">
        <f t="shared" si="337"/>
        <v>748084.39932000008</v>
      </c>
      <c r="EL123" s="98">
        <f t="shared" si="337"/>
        <v>691581.72159000009</v>
      </c>
      <c r="EM123" s="98">
        <f t="shared" si="337"/>
        <v>714347.34233999997</v>
      </c>
      <c r="EN123" s="98">
        <f t="shared" si="337"/>
        <v>727736.31653000007</v>
      </c>
      <c r="EO123" s="98">
        <f t="shared" si="337"/>
        <v>531710.97395000001</v>
      </c>
      <c r="EP123" s="98">
        <f t="shared" si="337"/>
        <v>501367.51945000002</v>
      </c>
      <c r="EQ123" s="98">
        <f t="shared" si="337"/>
        <v>488022.88435000001</v>
      </c>
      <c r="ER123" s="98">
        <f t="shared" si="337"/>
        <v>534185.22315000009</v>
      </c>
      <c r="ES123" s="98">
        <f t="shared" si="337"/>
        <v>699311.64894999994</v>
      </c>
      <c r="ET123" s="98">
        <f t="shared" ref="ET123:FB123" si="338">+ET124+ET125</f>
        <v>784237.82767999999</v>
      </c>
      <c r="EU123" s="98">
        <f t="shared" si="338"/>
        <v>692714.13991999999</v>
      </c>
      <c r="EV123" s="98">
        <f t="shared" si="338"/>
        <v>575558.77628999995</v>
      </c>
      <c r="EW123" s="98">
        <f t="shared" si="338"/>
        <v>705867.66650000005</v>
      </c>
      <c r="EX123" s="98">
        <f t="shared" si="338"/>
        <v>683419.24265000003</v>
      </c>
      <c r="EY123" s="98">
        <f t="shared" si="338"/>
        <v>572252.58545999997</v>
      </c>
      <c r="EZ123" s="98">
        <f t="shared" si="338"/>
        <v>602726.45715999999</v>
      </c>
      <c r="FA123" s="98">
        <f t="shared" si="338"/>
        <v>532540.06848000002</v>
      </c>
      <c r="FB123" s="98">
        <f t="shared" si="338"/>
        <v>663133.05783000006</v>
      </c>
      <c r="FC123" s="98">
        <f t="shared" ref="FC123:FI123" si="339">+FC124+FC125</f>
        <v>610704.73532000009</v>
      </c>
      <c r="FD123" s="98">
        <f t="shared" si="339"/>
        <v>414409.46346999996</v>
      </c>
      <c r="FE123" s="98">
        <f t="shared" si="339"/>
        <v>312936.33905999997</v>
      </c>
      <c r="FF123" s="98">
        <f t="shared" si="339"/>
        <v>78069.342880000011</v>
      </c>
      <c r="FG123" s="98">
        <f t="shared" si="339"/>
        <v>193275.01741</v>
      </c>
      <c r="FH123" s="98">
        <f t="shared" si="339"/>
        <v>381428.41972999997</v>
      </c>
      <c r="FI123" s="98">
        <f t="shared" si="339"/>
        <v>388061.0906</v>
      </c>
      <c r="FJ123" s="98">
        <f t="shared" ref="FJ123:GB123" si="340">+FJ124+FJ125</f>
        <v>473518.14264999994</v>
      </c>
      <c r="FK123" s="98">
        <f t="shared" si="340"/>
        <v>439915.81545999995</v>
      </c>
      <c r="FL123" s="98">
        <f t="shared" si="340"/>
        <v>413925.79203000001</v>
      </c>
      <c r="FM123" s="98">
        <f t="shared" si="340"/>
        <v>422683.60635000002</v>
      </c>
      <c r="FN123" s="98">
        <f t="shared" si="340"/>
        <v>507560.26379</v>
      </c>
      <c r="FO123" s="98">
        <f t="shared" si="340"/>
        <v>504121.76448801998</v>
      </c>
      <c r="FP123" s="98">
        <f t="shared" si="340"/>
        <v>563047.11198825703</v>
      </c>
      <c r="FQ123" s="98">
        <f t="shared" si="340"/>
        <v>636007.83089187928</v>
      </c>
      <c r="FR123" s="98">
        <f t="shared" si="340"/>
        <v>575347.21700448892</v>
      </c>
      <c r="FS123" s="98">
        <f t="shared" si="340"/>
        <v>695404.31261019176</v>
      </c>
      <c r="FT123" s="98">
        <f t="shared" si="340"/>
        <v>689586.7581416117</v>
      </c>
      <c r="FU123" s="98">
        <f t="shared" si="340"/>
        <v>603858.47287136025</v>
      </c>
      <c r="FV123" s="98">
        <f t="shared" si="340"/>
        <v>649509.49557909754</v>
      </c>
      <c r="FW123" s="98">
        <f t="shared" si="340"/>
        <v>603649.6397083865</v>
      </c>
      <c r="FX123" s="98">
        <f t="shared" si="340"/>
        <v>824366.91045622842</v>
      </c>
      <c r="FY123" s="98">
        <f t="shared" si="340"/>
        <v>656765.8301979606</v>
      </c>
      <c r="FZ123" s="98">
        <f t="shared" si="340"/>
        <v>256176.49744160176</v>
      </c>
      <c r="GA123" s="98">
        <f t="shared" si="340"/>
        <v>698589.92781272694</v>
      </c>
      <c r="GB123" s="98">
        <f t="shared" si="340"/>
        <v>710959.18182014883</v>
      </c>
      <c r="GC123" s="143">
        <f t="shared" si="126"/>
        <v>93077979.386651978</v>
      </c>
      <c r="GD123" s="113">
        <f>+GD124+GD125</f>
        <v>93077979.386651963</v>
      </c>
      <c r="GE123" s="198">
        <f t="shared" si="125"/>
        <v>0</v>
      </c>
      <c r="GF123" s="113"/>
      <c r="GG123" s="113"/>
      <c r="GH123" s="113"/>
    </row>
    <row r="124" spans="2:193" x14ac:dyDescent="0.2">
      <c r="B124" s="19" t="s">
        <v>70</v>
      </c>
      <c r="C124" s="18">
        <v>223465.98870000002</v>
      </c>
      <c r="D124" s="18">
        <v>263783.97315999999</v>
      </c>
      <c r="E124" s="18">
        <v>250054.07991</v>
      </c>
      <c r="F124" s="18">
        <v>275561.41532000003</v>
      </c>
      <c r="G124" s="18">
        <v>246107.72457000002</v>
      </c>
      <c r="H124" s="18">
        <v>321280.42947000003</v>
      </c>
      <c r="I124" s="18">
        <v>429705.60643000004</v>
      </c>
      <c r="J124" s="18">
        <v>364044.23941000004</v>
      </c>
      <c r="K124" s="18">
        <v>403214.99707000004</v>
      </c>
      <c r="L124" s="18">
        <v>414532.85460999992</v>
      </c>
      <c r="M124" s="18">
        <v>424090.57782999997</v>
      </c>
      <c r="N124" s="18">
        <v>396059.30142999999</v>
      </c>
      <c r="O124" s="18">
        <v>683273.90601000004</v>
      </c>
      <c r="P124" s="18">
        <v>586537.09679999994</v>
      </c>
      <c r="Q124" s="18">
        <v>486326.28394999995</v>
      </c>
      <c r="R124" s="18">
        <v>518476.23437000002</v>
      </c>
      <c r="S124" s="18">
        <v>717460.20894000004</v>
      </c>
      <c r="T124" s="18">
        <v>736706.17747</v>
      </c>
      <c r="U124" s="18">
        <v>705930.45225999993</v>
      </c>
      <c r="V124" s="18">
        <v>656122.32906000002</v>
      </c>
      <c r="W124" s="18">
        <v>526325.76642</v>
      </c>
      <c r="X124" s="18">
        <v>412119.78563999996</v>
      </c>
      <c r="Y124" s="18">
        <v>272230.09372</v>
      </c>
      <c r="Z124" s="18">
        <v>159165.45575999998</v>
      </c>
      <c r="AA124" s="18">
        <v>206023.21563000002</v>
      </c>
      <c r="AB124" s="18">
        <v>156989.92152</v>
      </c>
      <c r="AC124" s="18">
        <v>246322.30629000001</v>
      </c>
      <c r="AD124" s="18">
        <v>279099.56663000002</v>
      </c>
      <c r="AE124" s="18">
        <v>348039.41079000005</v>
      </c>
      <c r="AF124" s="18">
        <v>409244.88410000002</v>
      </c>
      <c r="AG124" s="18">
        <v>392515.95376</v>
      </c>
      <c r="AH124" s="18">
        <v>523898.69212000002</v>
      </c>
      <c r="AI124" s="18">
        <v>446857.21671000001</v>
      </c>
      <c r="AJ124" s="18">
        <v>440136.83668000001</v>
      </c>
      <c r="AK124" s="18">
        <v>407841.58171</v>
      </c>
      <c r="AL124" s="18">
        <v>602771.18443000002</v>
      </c>
      <c r="AM124" s="18">
        <v>527018.33942999993</v>
      </c>
      <c r="AN124" s="18">
        <v>422816.32717000006</v>
      </c>
      <c r="AO124" s="18">
        <v>595796.61366000003</v>
      </c>
      <c r="AP124" s="18">
        <v>733694.45750000002</v>
      </c>
      <c r="AQ124" s="18">
        <v>509321.88149</v>
      </c>
      <c r="AR124" s="18">
        <v>553586.97409000003</v>
      </c>
      <c r="AS124" s="18">
        <v>469945.07958999998</v>
      </c>
      <c r="AT124" s="18">
        <v>444666.10662000004</v>
      </c>
      <c r="AU124" s="18">
        <v>615280.09773000004</v>
      </c>
      <c r="AV124" s="18">
        <v>573629.51433999999</v>
      </c>
      <c r="AW124" s="18">
        <v>538134.41259999992</v>
      </c>
      <c r="AX124" s="18">
        <v>744687.85976999998</v>
      </c>
      <c r="AY124" s="18">
        <f t="shared" ref="AY124:CD124" si="341">+AY95</f>
        <v>728495.16304999997</v>
      </c>
      <c r="AZ124" s="18">
        <f t="shared" si="341"/>
        <v>764247.59379000007</v>
      </c>
      <c r="BA124" s="18">
        <f t="shared" si="341"/>
        <v>956355.47233000002</v>
      </c>
      <c r="BB124" s="18">
        <f t="shared" si="341"/>
        <v>920588.06495000003</v>
      </c>
      <c r="BC124" s="18">
        <f t="shared" si="341"/>
        <v>1046190.7297499999</v>
      </c>
      <c r="BD124" s="18">
        <f t="shared" si="341"/>
        <v>894493.11092999997</v>
      </c>
      <c r="BE124" s="18">
        <f t="shared" si="341"/>
        <v>925005.81590999989</v>
      </c>
      <c r="BF124" s="18">
        <f t="shared" si="341"/>
        <v>762854.88871000009</v>
      </c>
      <c r="BG124" s="18">
        <f t="shared" si="341"/>
        <v>786607.77422999998</v>
      </c>
      <c r="BH124" s="18">
        <f t="shared" si="341"/>
        <v>791512.33158</v>
      </c>
      <c r="BI124" s="18">
        <f t="shared" si="341"/>
        <v>825994.17131999996</v>
      </c>
      <c r="BJ124" s="18">
        <f t="shared" si="341"/>
        <v>909286.88317000004</v>
      </c>
      <c r="BK124" s="18">
        <f t="shared" si="341"/>
        <v>1225350.93939</v>
      </c>
      <c r="BL124" s="18">
        <f t="shared" si="341"/>
        <v>896490.01957999996</v>
      </c>
      <c r="BM124" s="18">
        <f t="shared" si="341"/>
        <v>977510.47945999994</v>
      </c>
      <c r="BN124" s="18">
        <f t="shared" si="341"/>
        <v>1033916.96169</v>
      </c>
      <c r="BO124" s="18">
        <f t="shared" si="341"/>
        <v>1003112.57692</v>
      </c>
      <c r="BP124" s="18">
        <f t="shared" si="341"/>
        <v>807733.93495000002</v>
      </c>
      <c r="BQ124" s="18">
        <f t="shared" si="341"/>
        <v>772152.11074000003</v>
      </c>
      <c r="BR124" s="18">
        <f t="shared" si="341"/>
        <v>963097.8465799999</v>
      </c>
      <c r="BS124" s="18">
        <f t="shared" si="341"/>
        <v>941160.29518999998</v>
      </c>
      <c r="BT124" s="18">
        <f t="shared" si="341"/>
        <v>853909.73491999996</v>
      </c>
      <c r="BU124" s="18">
        <f t="shared" si="341"/>
        <v>744490.12245999998</v>
      </c>
      <c r="BV124" s="18">
        <f t="shared" si="341"/>
        <v>845010.95361000008</v>
      </c>
      <c r="BW124" s="18">
        <f t="shared" si="341"/>
        <v>918695.23927000002</v>
      </c>
      <c r="BX124" s="18">
        <f t="shared" si="341"/>
        <v>1034085.36228</v>
      </c>
      <c r="BY124" s="18">
        <f t="shared" si="341"/>
        <v>1032109.05662</v>
      </c>
      <c r="BZ124" s="18">
        <f t="shared" si="341"/>
        <v>870258.85109999997</v>
      </c>
      <c r="CA124" s="18">
        <f t="shared" si="341"/>
        <v>953589.64569000003</v>
      </c>
      <c r="CB124" s="18">
        <f t="shared" si="341"/>
        <v>932827.96799999999</v>
      </c>
      <c r="CC124" s="18">
        <f t="shared" si="341"/>
        <v>1138362.3998700001</v>
      </c>
      <c r="CD124" s="18">
        <f t="shared" si="341"/>
        <v>1047121.4747500001</v>
      </c>
      <c r="CE124" s="18">
        <f t="shared" ref="CE124:DJ124" si="342">+CE95</f>
        <v>1104966.4477499998</v>
      </c>
      <c r="CF124" s="18">
        <f t="shared" si="342"/>
        <v>947404.57363999996</v>
      </c>
      <c r="CG124" s="18">
        <f t="shared" si="342"/>
        <v>866727.36173999996</v>
      </c>
      <c r="CH124" s="18">
        <f t="shared" si="342"/>
        <v>1054755.6072200001</v>
      </c>
      <c r="CI124" s="18">
        <f t="shared" si="342"/>
        <v>937198.12544999993</v>
      </c>
      <c r="CJ124" s="18">
        <f t="shared" si="342"/>
        <v>954408.01656000002</v>
      </c>
      <c r="CK124" s="18">
        <f t="shared" si="342"/>
        <v>1160399.5043200001</v>
      </c>
      <c r="CL124" s="18">
        <f t="shared" si="342"/>
        <v>739121.61583999998</v>
      </c>
      <c r="CM124" s="18">
        <f t="shared" si="342"/>
        <v>1336204.80164</v>
      </c>
      <c r="CN124" s="18">
        <f t="shared" si="342"/>
        <v>1200221.6801499999</v>
      </c>
      <c r="CO124" s="18">
        <f t="shared" si="342"/>
        <v>1038659.65304</v>
      </c>
      <c r="CP124" s="18">
        <f t="shared" si="342"/>
        <v>1161644.87148</v>
      </c>
      <c r="CQ124" s="18">
        <f t="shared" si="342"/>
        <v>924261.05955999997</v>
      </c>
      <c r="CR124" s="18">
        <f t="shared" si="342"/>
        <v>903051.52506000001</v>
      </c>
      <c r="CS124" s="18">
        <f t="shared" si="342"/>
        <v>811335.49833999993</v>
      </c>
      <c r="CT124" s="18">
        <f t="shared" si="342"/>
        <v>528328.24999000004</v>
      </c>
      <c r="CU124" s="18">
        <f t="shared" si="342"/>
        <v>518994.79570000002</v>
      </c>
      <c r="CV124" s="18">
        <f t="shared" si="342"/>
        <v>396232.26919999998</v>
      </c>
      <c r="CW124" s="18">
        <f t="shared" si="342"/>
        <v>518632.21759000001</v>
      </c>
      <c r="CX124" s="18">
        <f t="shared" si="342"/>
        <v>493212.60747000005</v>
      </c>
      <c r="CY124" s="18">
        <f t="shared" si="342"/>
        <v>687959.92552000005</v>
      </c>
      <c r="CZ124" s="18">
        <f t="shared" si="342"/>
        <v>548468.28367000003</v>
      </c>
      <c r="DA124" s="18">
        <f t="shared" si="342"/>
        <v>548294.10569</v>
      </c>
      <c r="DB124" s="18">
        <f t="shared" si="342"/>
        <v>460471.75715000002</v>
      </c>
      <c r="DC124" s="18">
        <f t="shared" si="342"/>
        <v>413754.44693999999</v>
      </c>
      <c r="DD124" s="18">
        <f t="shared" si="342"/>
        <v>360347.48572</v>
      </c>
      <c r="DE124" s="18">
        <f t="shared" si="342"/>
        <v>318477.42633000005</v>
      </c>
      <c r="DF124" s="18">
        <f t="shared" si="342"/>
        <v>274282.62789</v>
      </c>
      <c r="DG124" s="18">
        <f t="shared" si="342"/>
        <v>237265.5214</v>
      </c>
      <c r="DH124" s="18">
        <f t="shared" si="342"/>
        <v>207754.74802</v>
      </c>
      <c r="DI124" s="18">
        <f t="shared" si="342"/>
        <v>287586.56629000005</v>
      </c>
      <c r="DJ124" s="18">
        <f t="shared" si="342"/>
        <v>314888.70048</v>
      </c>
      <c r="DK124" s="18">
        <f t="shared" ref="DK124:EP124" si="343">+DK95</f>
        <v>436140.80420999997</v>
      </c>
      <c r="DL124" s="18">
        <f t="shared" si="343"/>
        <v>436236.50591000001</v>
      </c>
      <c r="DM124" s="18">
        <f t="shared" si="343"/>
        <v>448991.28823000001</v>
      </c>
      <c r="DN124" s="18">
        <f t="shared" si="343"/>
        <v>359410.08445999998</v>
      </c>
      <c r="DO124" s="18">
        <f t="shared" si="343"/>
        <v>383858.50943999994</v>
      </c>
      <c r="DP124" s="18">
        <f t="shared" si="343"/>
        <v>485148.01892000006</v>
      </c>
      <c r="DQ124" s="18">
        <f t="shared" si="343"/>
        <v>379437.23767000006</v>
      </c>
      <c r="DR124" s="18">
        <f t="shared" si="343"/>
        <v>464411.74514000001</v>
      </c>
      <c r="DS124" s="18">
        <f t="shared" si="343"/>
        <v>467196.24488999997</v>
      </c>
      <c r="DT124" s="18">
        <f t="shared" si="343"/>
        <v>446709.61479000002</v>
      </c>
      <c r="DU124" s="18">
        <f t="shared" si="343"/>
        <v>432757.76626</v>
      </c>
      <c r="DV124" s="18">
        <f t="shared" si="343"/>
        <v>460869.11460000003</v>
      </c>
      <c r="DW124" s="18">
        <f t="shared" si="343"/>
        <v>417309.56866999995</v>
      </c>
      <c r="DX124" s="18">
        <f t="shared" si="343"/>
        <v>384351.94272000005</v>
      </c>
      <c r="DY124" s="18">
        <f t="shared" si="343"/>
        <v>414110.90262999997</v>
      </c>
      <c r="DZ124" s="18">
        <f t="shared" si="343"/>
        <v>390079.44438999996</v>
      </c>
      <c r="EA124" s="18">
        <f t="shared" si="343"/>
        <v>459125.72496000002</v>
      </c>
      <c r="EB124" s="18">
        <f t="shared" si="343"/>
        <v>461943.43199999997</v>
      </c>
      <c r="EC124" s="18">
        <f t="shared" si="343"/>
        <v>489793.56491999998</v>
      </c>
      <c r="ED124" s="18">
        <f t="shared" si="343"/>
        <v>482761.44068</v>
      </c>
      <c r="EE124" s="18">
        <f t="shared" si="343"/>
        <v>616949.71526999993</v>
      </c>
      <c r="EF124" s="18">
        <f t="shared" si="343"/>
        <v>384049.41568999994</v>
      </c>
      <c r="EG124" s="18">
        <f t="shared" si="343"/>
        <v>559604.03383000009</v>
      </c>
      <c r="EH124" s="18">
        <f t="shared" si="343"/>
        <v>468305.76336000004</v>
      </c>
      <c r="EI124" s="18">
        <f t="shared" si="343"/>
        <v>655573.00066999998</v>
      </c>
      <c r="EJ124" s="18">
        <f t="shared" si="343"/>
        <v>577364.79712999996</v>
      </c>
      <c r="EK124" s="18">
        <f t="shared" si="343"/>
        <v>648539.86421000003</v>
      </c>
      <c r="EL124" s="18">
        <f t="shared" si="343"/>
        <v>608459.48348000005</v>
      </c>
      <c r="EM124" s="18">
        <f t="shared" si="343"/>
        <v>638594.01157999993</v>
      </c>
      <c r="EN124" s="18">
        <f t="shared" si="343"/>
        <v>644025.29022000008</v>
      </c>
      <c r="EO124" s="18">
        <f t="shared" si="343"/>
        <v>489830.41769999999</v>
      </c>
      <c r="EP124" s="18">
        <f t="shared" si="343"/>
        <v>436788.50680000003</v>
      </c>
      <c r="EQ124" s="18">
        <f t="shared" ref="EQ124:FJ124" si="344">+EQ95</f>
        <v>429144.19553999999</v>
      </c>
      <c r="ER124" s="18">
        <f t="shared" si="344"/>
        <v>459170.45515000005</v>
      </c>
      <c r="ES124" s="18">
        <f t="shared" si="344"/>
        <v>625354.00133999996</v>
      </c>
      <c r="ET124" s="18">
        <f t="shared" si="344"/>
        <v>723240.39439000003</v>
      </c>
      <c r="EU124" s="18">
        <f t="shared" si="344"/>
        <v>616566.65564000001</v>
      </c>
      <c r="EV124" s="18">
        <f t="shared" si="344"/>
        <v>494434.77257999999</v>
      </c>
      <c r="EW124" s="18">
        <f t="shared" si="344"/>
        <v>593601.36336000008</v>
      </c>
      <c r="EX124" s="18">
        <f t="shared" si="344"/>
        <v>623640.52596</v>
      </c>
      <c r="EY124" s="18">
        <f t="shared" si="344"/>
        <v>516823.11780000001</v>
      </c>
      <c r="EZ124" s="18">
        <f t="shared" si="344"/>
        <v>541439.26277999999</v>
      </c>
      <c r="FA124" s="18">
        <f t="shared" si="344"/>
        <v>486633.48834000004</v>
      </c>
      <c r="FB124" s="18">
        <f t="shared" si="344"/>
        <v>618803.79285000009</v>
      </c>
      <c r="FC124" s="18">
        <f t="shared" si="344"/>
        <v>531002.53864000004</v>
      </c>
      <c r="FD124" s="18">
        <f t="shared" si="344"/>
        <v>366753.08474999998</v>
      </c>
      <c r="FE124" s="18">
        <f t="shared" si="344"/>
        <v>275818.17085999995</v>
      </c>
      <c r="FF124" s="18">
        <f t="shared" si="344"/>
        <v>68798.943230000004</v>
      </c>
      <c r="FG124" s="18">
        <f t="shared" si="344"/>
        <v>193275.01741</v>
      </c>
      <c r="FH124" s="18">
        <f t="shared" si="344"/>
        <v>354542.65450999996</v>
      </c>
      <c r="FI124" s="18">
        <f t="shared" si="344"/>
        <v>346019.55301999999</v>
      </c>
      <c r="FJ124" s="18">
        <f t="shared" si="344"/>
        <v>404915.75604999997</v>
      </c>
      <c r="FK124" s="18">
        <f>+'Cifras Publicación'!FK95</f>
        <v>394566.19260999997</v>
      </c>
      <c r="FL124" s="18">
        <f>+'Cifras Publicación'!FL95</f>
        <v>372763.73258000001</v>
      </c>
      <c r="FM124" s="18">
        <f>+'Cifras Publicación'!FM95</f>
        <v>371431.45789000002</v>
      </c>
      <c r="FN124" s="18">
        <f>+'Cifras Publicación'!FN95</f>
        <v>471482.82816999999</v>
      </c>
      <c r="FO124" s="18">
        <f t="shared" ref="FO124:GB124" si="345">+FO95</f>
        <v>448395.27697000001</v>
      </c>
      <c r="FP124" s="18">
        <f t="shared" si="345"/>
        <v>504287.24660097709</v>
      </c>
      <c r="FQ124" s="18">
        <f t="shared" si="345"/>
        <v>595906.33336733922</v>
      </c>
      <c r="FR124" s="18">
        <f t="shared" si="345"/>
        <v>514353.64755774889</v>
      </c>
      <c r="FS124" s="18">
        <f t="shared" si="345"/>
        <v>597468.22999355174</v>
      </c>
      <c r="FT124" s="18">
        <f t="shared" si="345"/>
        <v>611286.29856059165</v>
      </c>
      <c r="FU124" s="18">
        <f t="shared" si="345"/>
        <v>513416.1090457603</v>
      </c>
      <c r="FV124" s="18">
        <f t="shared" si="345"/>
        <v>559128.83343989751</v>
      </c>
      <c r="FW124" s="18">
        <f t="shared" si="345"/>
        <v>518864.7095156865</v>
      </c>
      <c r="FX124" s="18">
        <f t="shared" si="345"/>
        <v>702423.67466898845</v>
      </c>
      <c r="FY124" s="18">
        <f t="shared" si="345"/>
        <v>560244.42383388057</v>
      </c>
      <c r="FZ124" s="18">
        <f t="shared" si="345"/>
        <v>162936.3026391418</v>
      </c>
      <c r="GA124" s="18">
        <f t="shared" si="345"/>
        <v>612579.50650074694</v>
      </c>
      <c r="GB124" s="18">
        <f t="shared" si="345"/>
        <v>636658.64840496879</v>
      </c>
      <c r="GC124" s="143">
        <f t="shared" si="126"/>
        <v>85404828.501609281</v>
      </c>
      <c r="GD124" s="113">
        <v>85404828.501609281</v>
      </c>
      <c r="GE124" s="198">
        <f t="shared" si="125"/>
        <v>0</v>
      </c>
      <c r="GF124" s="113"/>
      <c r="GG124" s="113"/>
      <c r="GH124" s="113"/>
    </row>
    <row r="125" spans="2:193" x14ac:dyDescent="0.2">
      <c r="B125" s="17" t="s">
        <v>74</v>
      </c>
      <c r="C125" s="25">
        <f t="shared" ref="C125:BN125" si="346">+C114</f>
        <v>31834.63319</v>
      </c>
      <c r="D125" s="25">
        <f t="shared" si="346"/>
        <v>29983.710019999999</v>
      </c>
      <c r="E125" s="25">
        <f t="shared" si="346"/>
        <v>38434.485119999998</v>
      </c>
      <c r="F125" s="25">
        <f t="shared" si="346"/>
        <v>79491.987270000012</v>
      </c>
      <c r="G125" s="25">
        <f t="shared" si="346"/>
        <v>69517.889970000004</v>
      </c>
      <c r="H125" s="25">
        <f t="shared" si="346"/>
        <v>40211.042670000003</v>
      </c>
      <c r="I125" s="25">
        <f t="shared" si="346"/>
        <v>94188.28946</v>
      </c>
      <c r="J125" s="25">
        <f t="shared" si="346"/>
        <v>74766.232510000002</v>
      </c>
      <c r="K125" s="25">
        <f t="shared" si="346"/>
        <v>77362.285690000004</v>
      </c>
      <c r="L125" s="25">
        <f t="shared" si="346"/>
        <v>104327.87613</v>
      </c>
      <c r="M125" s="25">
        <f t="shared" si="346"/>
        <v>116700.47825</v>
      </c>
      <c r="N125" s="25">
        <f t="shared" si="346"/>
        <v>89275.034339999998</v>
      </c>
      <c r="O125" s="25">
        <f t="shared" si="346"/>
        <v>107925.5</v>
      </c>
      <c r="P125" s="25">
        <f t="shared" si="346"/>
        <v>70184.37659</v>
      </c>
      <c r="Q125" s="25">
        <f t="shared" si="346"/>
        <v>72427.773440000004</v>
      </c>
      <c r="R125" s="25">
        <f t="shared" si="346"/>
        <v>108069.87688</v>
      </c>
      <c r="S125" s="25">
        <f t="shared" si="346"/>
        <v>112552.58506</v>
      </c>
      <c r="T125" s="25">
        <f t="shared" si="346"/>
        <v>99691.858840000001</v>
      </c>
      <c r="U125" s="25">
        <f t="shared" si="346"/>
        <v>125384.56315999999</v>
      </c>
      <c r="V125" s="25">
        <f t="shared" si="346"/>
        <v>151707.18689000001</v>
      </c>
      <c r="W125" s="25">
        <f t="shared" si="346"/>
        <v>133578.79379999998</v>
      </c>
      <c r="X125" s="25">
        <f t="shared" si="346"/>
        <v>67980.155809999997</v>
      </c>
      <c r="Y125" s="25">
        <f t="shared" si="346"/>
        <v>56110.853450000002</v>
      </c>
      <c r="Z125" s="25">
        <f t="shared" si="346"/>
        <v>39832.060469999997</v>
      </c>
      <c r="AA125" s="25">
        <f t="shared" si="346"/>
        <v>48389.633139999998</v>
      </c>
      <c r="AB125" s="25">
        <f t="shared" si="346"/>
        <v>40321.561679999999</v>
      </c>
      <c r="AC125" s="25">
        <f t="shared" si="346"/>
        <v>32819.807110000002</v>
      </c>
      <c r="AD125" s="25">
        <f t="shared" si="346"/>
        <v>60748.722630000004</v>
      </c>
      <c r="AE125" s="25">
        <f t="shared" si="346"/>
        <v>53041.116130000002</v>
      </c>
      <c r="AF125" s="25">
        <f t="shared" si="346"/>
        <v>62538.81366</v>
      </c>
      <c r="AG125" s="25">
        <f t="shared" si="346"/>
        <v>70305.333589999995</v>
      </c>
      <c r="AH125" s="25">
        <f t="shared" si="346"/>
        <v>76408.945059999998</v>
      </c>
      <c r="AI125" s="25">
        <f t="shared" si="346"/>
        <v>59486.597020000001</v>
      </c>
      <c r="AJ125" s="25">
        <f t="shared" si="346"/>
        <v>66119.932430000001</v>
      </c>
      <c r="AK125" s="25">
        <f t="shared" si="346"/>
        <v>53955.263749999998</v>
      </c>
      <c r="AL125" s="25">
        <f t="shared" si="346"/>
        <v>50938.840490000002</v>
      </c>
      <c r="AM125" s="25">
        <f t="shared" si="346"/>
        <v>50871.719190000003</v>
      </c>
      <c r="AN125" s="25">
        <f t="shared" si="346"/>
        <v>51895.173139999999</v>
      </c>
      <c r="AO125" s="25">
        <f t="shared" si="346"/>
        <v>26726.48184</v>
      </c>
      <c r="AP125" s="25">
        <f t="shared" si="346"/>
        <v>56508.561990000002</v>
      </c>
      <c r="AQ125" s="25">
        <f t="shared" si="346"/>
        <v>37391.254249999998</v>
      </c>
      <c r="AR125" s="25">
        <f t="shared" si="346"/>
        <v>66262.720750000008</v>
      </c>
      <c r="AS125" s="25">
        <f t="shared" si="346"/>
        <v>71692.827650000007</v>
      </c>
      <c r="AT125" s="25">
        <f t="shared" si="346"/>
        <v>62521.644760000003</v>
      </c>
      <c r="AU125" s="25">
        <f t="shared" si="346"/>
        <v>34769.181420000001</v>
      </c>
      <c r="AV125" s="25">
        <f t="shared" si="346"/>
        <v>75520.822539999994</v>
      </c>
      <c r="AW125" s="25">
        <f t="shared" si="346"/>
        <v>92785.545699999988</v>
      </c>
      <c r="AX125" s="25">
        <f t="shared" si="346"/>
        <v>85760.208020000005</v>
      </c>
      <c r="AY125" s="25">
        <f t="shared" si="346"/>
        <v>71573.361199999999</v>
      </c>
      <c r="AZ125" s="25">
        <f t="shared" si="346"/>
        <v>65412.092539999998</v>
      </c>
      <c r="BA125" s="25">
        <f t="shared" si="346"/>
        <v>114670.17292</v>
      </c>
      <c r="BB125" s="25">
        <f t="shared" si="346"/>
        <v>82057.039749999996</v>
      </c>
      <c r="BC125" s="25">
        <f t="shared" si="346"/>
        <v>72569.460070000001</v>
      </c>
      <c r="BD125" s="25">
        <f t="shared" si="346"/>
        <v>79401.521729999993</v>
      </c>
      <c r="BE125" s="25">
        <f t="shared" si="346"/>
        <v>139005.30429999999</v>
      </c>
      <c r="BF125" s="25">
        <f t="shared" si="346"/>
        <v>125103.65681</v>
      </c>
      <c r="BG125" s="25">
        <f t="shared" si="346"/>
        <v>129151.78272</v>
      </c>
      <c r="BH125" s="25">
        <f t="shared" si="346"/>
        <v>93180.594889999993</v>
      </c>
      <c r="BI125" s="25">
        <f t="shared" si="346"/>
        <v>73598.657510000005</v>
      </c>
      <c r="BJ125" s="25">
        <f t="shared" si="346"/>
        <v>56525.88622</v>
      </c>
      <c r="BK125" s="25">
        <f t="shared" si="346"/>
        <v>78207.754149999993</v>
      </c>
      <c r="BL125" s="25">
        <f t="shared" si="346"/>
        <v>103565.9642</v>
      </c>
      <c r="BM125" s="25">
        <f t="shared" si="346"/>
        <v>87587.744260000007</v>
      </c>
      <c r="BN125" s="25">
        <f t="shared" si="346"/>
        <v>153511.80907000002</v>
      </c>
      <c r="BO125" s="25">
        <f t="shared" ref="BO125:DZ125" si="347">+BO114</f>
        <v>112905.18004000001</v>
      </c>
      <c r="BP125" s="25">
        <f t="shared" si="347"/>
        <v>99186.175640000001</v>
      </c>
      <c r="BQ125" s="25">
        <f t="shared" si="347"/>
        <v>68772.223429999998</v>
      </c>
      <c r="BR125" s="25">
        <f t="shared" si="347"/>
        <v>77955.980639999994</v>
      </c>
      <c r="BS125" s="25">
        <f t="shared" si="347"/>
        <v>78799.173459999991</v>
      </c>
      <c r="BT125" s="25">
        <f t="shared" si="347"/>
        <v>33432.56048</v>
      </c>
      <c r="BU125" s="25">
        <f t="shared" si="347"/>
        <v>51062.083719999995</v>
      </c>
      <c r="BV125" s="25">
        <f t="shared" si="347"/>
        <v>68870.562949999992</v>
      </c>
      <c r="BW125" s="25">
        <f t="shared" si="347"/>
        <v>36612.586479999998</v>
      </c>
      <c r="BX125" s="25">
        <f t="shared" si="347"/>
        <v>38893.48661</v>
      </c>
      <c r="BY125" s="25">
        <f t="shared" si="347"/>
        <v>53063.389660000001</v>
      </c>
      <c r="BZ125" s="25">
        <f t="shared" si="347"/>
        <v>48974.420169999998</v>
      </c>
      <c r="CA125" s="25">
        <f t="shared" si="347"/>
        <v>32861.209260000003</v>
      </c>
      <c r="CB125" s="25">
        <f t="shared" si="347"/>
        <v>33634.792669999995</v>
      </c>
      <c r="CC125" s="25">
        <f t="shared" si="347"/>
        <v>68821.020130000004</v>
      </c>
      <c r="CD125" s="25">
        <f t="shared" si="347"/>
        <v>85128.316930000001</v>
      </c>
      <c r="CE125" s="25">
        <f t="shared" si="347"/>
        <v>106144.80128</v>
      </c>
      <c r="CF125" s="25">
        <f t="shared" si="347"/>
        <v>105183.07634</v>
      </c>
      <c r="CG125" s="25">
        <f t="shared" si="347"/>
        <v>68403.833989999999</v>
      </c>
      <c r="CH125" s="25">
        <v>0</v>
      </c>
      <c r="CI125" s="25">
        <f t="shared" si="347"/>
        <v>15926.823609999999</v>
      </c>
      <c r="CJ125" s="25">
        <f t="shared" si="347"/>
        <v>56152.808660000002</v>
      </c>
      <c r="CK125" s="25">
        <f t="shared" si="347"/>
        <v>52800.565430000002</v>
      </c>
      <c r="CL125" s="25">
        <f t="shared" si="347"/>
        <v>36396.174870000003</v>
      </c>
      <c r="CM125" s="25">
        <f t="shared" si="347"/>
        <v>17425.132420000002</v>
      </c>
      <c r="CN125" s="25">
        <v>0</v>
      </c>
      <c r="CO125" s="25">
        <v>0</v>
      </c>
      <c r="CP125" s="25">
        <v>0</v>
      </c>
      <c r="CQ125" s="25">
        <v>0</v>
      </c>
      <c r="CR125" s="25">
        <v>0</v>
      </c>
      <c r="CS125" s="25">
        <f t="shared" si="347"/>
        <v>39495.037120000001</v>
      </c>
      <c r="CT125" s="25">
        <f t="shared" si="347"/>
        <v>16130.57972</v>
      </c>
      <c r="CU125" s="25">
        <f t="shared" si="347"/>
        <v>9174.8613700000005</v>
      </c>
      <c r="CV125" s="25">
        <f t="shared" si="347"/>
        <v>39798.324690000001</v>
      </c>
      <c r="CW125" s="25">
        <f t="shared" si="347"/>
        <v>27762.646399999998</v>
      </c>
      <c r="CX125" s="25">
        <f t="shared" si="347"/>
        <v>26535.436699999998</v>
      </c>
      <c r="CY125" s="25">
        <f t="shared" si="347"/>
        <v>34381.375220000002</v>
      </c>
      <c r="CZ125" s="25">
        <f t="shared" si="347"/>
        <v>36105.085489999998</v>
      </c>
      <c r="DA125" s="25">
        <f t="shared" si="347"/>
        <v>27353.219150000001</v>
      </c>
      <c r="DB125" s="25">
        <f t="shared" si="347"/>
        <v>29174.154129999999</v>
      </c>
      <c r="DC125" s="25">
        <v>0</v>
      </c>
      <c r="DD125" s="25">
        <f t="shared" si="347"/>
        <v>13045.50071</v>
      </c>
      <c r="DE125" s="25">
        <f t="shared" si="347"/>
        <v>6139.7194799999997</v>
      </c>
      <c r="DF125" s="25">
        <f t="shared" si="347"/>
        <v>11662.016</v>
      </c>
      <c r="DG125" s="25">
        <f t="shared" si="347"/>
        <v>17378.855589999999</v>
      </c>
      <c r="DH125" s="25">
        <f t="shared" si="347"/>
        <v>18591.18893</v>
      </c>
      <c r="DI125" s="25">
        <f t="shared" si="347"/>
        <v>17761.754860000001</v>
      </c>
      <c r="DJ125" s="25">
        <f t="shared" si="347"/>
        <v>39271.980819999997</v>
      </c>
      <c r="DK125" s="25">
        <f t="shared" si="347"/>
        <v>42511.282579999999</v>
      </c>
      <c r="DL125" s="25">
        <f t="shared" si="347"/>
        <v>41567.962500000001</v>
      </c>
      <c r="DM125" s="25">
        <f t="shared" si="347"/>
        <v>30055.76554</v>
      </c>
      <c r="DN125" s="25">
        <f t="shared" si="347"/>
        <v>41880.474889999998</v>
      </c>
      <c r="DO125" s="25">
        <f t="shared" si="347"/>
        <v>39230.408069999998</v>
      </c>
      <c r="DP125" s="25">
        <f t="shared" si="347"/>
        <v>13791.22869</v>
      </c>
      <c r="DQ125" s="25">
        <f t="shared" si="347"/>
        <v>38195.140450000006</v>
      </c>
      <c r="DR125" s="25">
        <f t="shared" si="347"/>
        <v>30115.93851</v>
      </c>
      <c r="DS125" s="25">
        <f t="shared" si="347"/>
        <v>38788.399079999996</v>
      </c>
      <c r="DT125" s="25">
        <f t="shared" si="347"/>
        <v>40357.053200000002</v>
      </c>
      <c r="DU125" s="25">
        <f t="shared" si="347"/>
        <v>38444.799770000005</v>
      </c>
      <c r="DV125" s="25">
        <f t="shared" si="347"/>
        <v>49280.838710000004</v>
      </c>
      <c r="DW125" s="25">
        <f t="shared" si="347"/>
        <v>46687.421560000003</v>
      </c>
      <c r="DX125" s="25">
        <f t="shared" si="347"/>
        <v>56868.876859999997</v>
      </c>
      <c r="DY125" s="25">
        <f t="shared" si="347"/>
        <v>61577.167350000003</v>
      </c>
      <c r="DZ125" s="25">
        <f t="shared" si="347"/>
        <v>63570.679549999993</v>
      </c>
      <c r="EA125" s="25">
        <f t="shared" ref="EA125:FI125" si="348">+EA114</f>
        <v>79756.769019999992</v>
      </c>
      <c r="EB125" s="25">
        <f t="shared" si="348"/>
        <v>61126.438310000005</v>
      </c>
      <c r="EC125" s="25">
        <f t="shared" si="348"/>
        <v>88290.591019999993</v>
      </c>
      <c r="ED125" s="25">
        <f t="shared" si="348"/>
        <v>63942.391040000002</v>
      </c>
      <c r="EE125" s="25">
        <f t="shared" si="348"/>
        <v>70378.676919999998</v>
      </c>
      <c r="EF125" s="25">
        <f t="shared" si="348"/>
        <v>88096.281000000003</v>
      </c>
      <c r="EG125" s="25">
        <f t="shared" si="348"/>
        <v>67808.701889999997</v>
      </c>
      <c r="EH125" s="25">
        <f t="shared" si="348"/>
        <v>76537.627299999993</v>
      </c>
      <c r="EI125" s="25">
        <f t="shared" si="348"/>
        <v>70186.021189999999</v>
      </c>
      <c r="EJ125" s="25">
        <f t="shared" si="348"/>
        <v>83544.97163</v>
      </c>
      <c r="EK125" s="25">
        <f t="shared" si="348"/>
        <v>99544.535109999997</v>
      </c>
      <c r="EL125" s="25">
        <f t="shared" si="348"/>
        <v>83122.238110000006</v>
      </c>
      <c r="EM125" s="25">
        <f t="shared" si="348"/>
        <v>75753.330760000012</v>
      </c>
      <c r="EN125" s="25">
        <f t="shared" si="348"/>
        <v>83711.026310000001</v>
      </c>
      <c r="EO125" s="25">
        <f t="shared" si="348"/>
        <v>41880.556250000001</v>
      </c>
      <c r="EP125" s="25">
        <f t="shared" si="348"/>
        <v>64579.012649999997</v>
      </c>
      <c r="EQ125" s="25">
        <f t="shared" si="348"/>
        <v>58878.68881</v>
      </c>
      <c r="ER125" s="25">
        <f t="shared" si="348"/>
        <v>75014.767999999996</v>
      </c>
      <c r="ES125" s="25">
        <f t="shared" si="348"/>
        <v>73957.64761</v>
      </c>
      <c r="ET125" s="25">
        <f t="shared" si="348"/>
        <v>60997.433290000001</v>
      </c>
      <c r="EU125" s="25">
        <f t="shared" si="348"/>
        <v>76147.484280000004</v>
      </c>
      <c r="EV125" s="25">
        <f t="shared" si="348"/>
        <v>81124.003710000005</v>
      </c>
      <c r="EW125" s="25">
        <f t="shared" si="348"/>
        <v>112266.30314</v>
      </c>
      <c r="EX125" s="25">
        <f t="shared" si="348"/>
        <v>59778.716690000001</v>
      </c>
      <c r="EY125" s="25">
        <f t="shared" si="348"/>
        <v>55429.467660000002</v>
      </c>
      <c r="EZ125" s="25">
        <f t="shared" si="348"/>
        <v>61287.194380000001</v>
      </c>
      <c r="FA125" s="25">
        <f t="shared" si="348"/>
        <v>45906.580139999998</v>
      </c>
      <c r="FB125" s="25">
        <f t="shared" si="348"/>
        <v>44329.26498</v>
      </c>
      <c r="FC125" s="25">
        <f t="shared" si="348"/>
        <v>79702.196680000008</v>
      </c>
      <c r="FD125" s="25">
        <f t="shared" si="348"/>
        <v>47656.378720000001</v>
      </c>
      <c r="FE125" s="25">
        <f t="shared" si="348"/>
        <v>37118.1682</v>
      </c>
      <c r="FF125" s="25">
        <f t="shared" si="348"/>
        <v>9270.3996500000012</v>
      </c>
      <c r="FG125" s="25">
        <f t="shared" si="348"/>
        <v>0</v>
      </c>
      <c r="FH125" s="25">
        <f t="shared" si="348"/>
        <v>26885.765219999997</v>
      </c>
      <c r="FI125" s="25">
        <f t="shared" si="348"/>
        <v>42041.537579999997</v>
      </c>
      <c r="FJ125" s="25">
        <f t="shared" ref="FJ125:GB125" si="349">+FJ114</f>
        <v>68602.386599999998</v>
      </c>
      <c r="FK125" s="25">
        <f t="shared" si="349"/>
        <v>45349.62285</v>
      </c>
      <c r="FL125" s="25">
        <f t="shared" si="349"/>
        <v>41162.059450000001</v>
      </c>
      <c r="FM125" s="25">
        <f t="shared" si="349"/>
        <v>51252.148459999997</v>
      </c>
      <c r="FN125" s="25">
        <f t="shared" si="349"/>
        <v>36077.435619999997</v>
      </c>
      <c r="FO125" s="25">
        <f t="shared" si="349"/>
        <v>55726.487518019996</v>
      </c>
      <c r="FP125" s="25">
        <f t="shared" si="349"/>
        <v>58759.865387279999</v>
      </c>
      <c r="FQ125" s="25">
        <f t="shared" si="349"/>
        <v>40101.497524539998</v>
      </c>
      <c r="FR125" s="25">
        <f t="shared" si="349"/>
        <v>60993.569446740003</v>
      </c>
      <c r="FS125" s="25">
        <f t="shared" si="349"/>
        <v>97936.082616640007</v>
      </c>
      <c r="FT125" s="25">
        <f t="shared" si="349"/>
        <v>78300.459581019997</v>
      </c>
      <c r="FU125" s="25">
        <f t="shared" si="349"/>
        <v>90442.363825599998</v>
      </c>
      <c r="FV125" s="25">
        <f t="shared" si="349"/>
        <v>90380.662139200009</v>
      </c>
      <c r="FW125" s="25">
        <f t="shared" si="349"/>
        <v>84784.930192700005</v>
      </c>
      <c r="FX125" s="25">
        <f t="shared" si="349"/>
        <v>121943.23578724</v>
      </c>
      <c r="FY125" s="25">
        <f t="shared" si="349"/>
        <v>96521.406364080001</v>
      </c>
      <c r="FZ125" s="25">
        <f t="shared" si="349"/>
        <v>93240.194802459984</v>
      </c>
      <c r="GA125" s="25">
        <f t="shared" si="349"/>
        <v>86010.421311979997</v>
      </c>
      <c r="GB125" s="25">
        <f t="shared" si="349"/>
        <v>74300.53341518002</v>
      </c>
      <c r="GC125" s="143">
        <f t="shared" si="126"/>
        <v>7673150.8850426795</v>
      </c>
      <c r="GD125" s="113">
        <v>7673150.8850426814</v>
      </c>
      <c r="GE125" s="198">
        <f t="shared" si="125"/>
        <v>0</v>
      </c>
      <c r="GF125" s="113"/>
      <c r="GG125" s="113"/>
      <c r="GH125" s="113"/>
    </row>
    <row r="126" spans="2:193" x14ac:dyDescent="0.2">
      <c r="B126" s="46" t="s">
        <v>158</v>
      </c>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c r="BP126" s="46"/>
      <c r="BQ126" s="46"/>
      <c r="BR126" s="46"/>
      <c r="BS126" s="46"/>
      <c r="BT126" s="46"/>
      <c r="BU126" s="46"/>
      <c r="BV126" s="46"/>
      <c r="BW126" s="47"/>
      <c r="BX126" s="47"/>
      <c r="BY126" s="47"/>
      <c r="BZ126" s="47"/>
      <c r="CA126" s="47"/>
      <c r="CB126" s="47"/>
      <c r="CC126" s="47"/>
      <c r="CD126" s="47"/>
      <c r="CE126" s="47"/>
      <c r="CF126" s="47"/>
      <c r="CG126" s="47"/>
      <c r="CH126" s="47"/>
      <c r="CI126" s="47"/>
      <c r="CJ126" s="47"/>
      <c r="CK126" s="47"/>
      <c r="CL126" s="47"/>
      <c r="CM126" s="47"/>
      <c r="CN126" s="47"/>
      <c r="CO126" s="47"/>
      <c r="CP126" s="47"/>
      <c r="CQ126" s="47"/>
      <c r="CR126" s="47"/>
      <c r="CS126" s="47"/>
      <c r="CT126" s="47"/>
      <c r="CU126" s="47"/>
      <c r="CV126" s="47"/>
      <c r="CW126" s="47"/>
      <c r="CX126" s="47"/>
      <c r="CY126" s="47"/>
      <c r="CZ126" s="47"/>
      <c r="DA126" s="47"/>
      <c r="DB126" s="47"/>
      <c r="DC126" s="47"/>
      <c r="DD126" s="47"/>
      <c r="DE126" s="47"/>
      <c r="DF126" s="47"/>
      <c r="DG126" s="47"/>
      <c r="DH126" s="47"/>
      <c r="DI126" s="47"/>
      <c r="DJ126" s="47"/>
      <c r="DK126" s="47"/>
      <c r="DL126" s="47"/>
      <c r="DM126" s="47"/>
      <c r="DN126" s="47"/>
      <c r="DO126" s="47"/>
      <c r="DP126" s="47"/>
      <c r="DQ126" s="47"/>
      <c r="DR126" s="47"/>
      <c r="DS126" s="47"/>
      <c r="DT126" s="47"/>
      <c r="DU126" s="47"/>
      <c r="DV126" s="47"/>
      <c r="DW126" s="47"/>
      <c r="DX126" s="47"/>
      <c r="DY126" s="47"/>
      <c r="DZ126" s="47"/>
      <c r="EA126" s="47"/>
      <c r="EB126" s="47"/>
      <c r="EC126" s="47"/>
      <c r="ED126" s="47"/>
      <c r="EE126" s="47"/>
      <c r="EF126" s="47"/>
      <c r="EG126" s="47"/>
      <c r="EH126" s="47"/>
      <c r="EI126" s="47"/>
      <c r="EJ126" s="47"/>
      <c r="EK126" s="47"/>
      <c r="EL126" s="47"/>
      <c r="EM126" s="47"/>
      <c r="EN126" s="47"/>
      <c r="EO126" s="47"/>
      <c r="EP126" s="47"/>
      <c r="EQ126" s="47"/>
      <c r="ER126" s="47"/>
      <c r="ES126" s="47"/>
      <c r="ET126" s="47"/>
      <c r="EU126" s="47"/>
      <c r="EV126" s="47"/>
      <c r="EW126" s="47"/>
      <c r="EX126" s="47"/>
      <c r="EY126" s="47"/>
      <c r="EZ126" s="47"/>
      <c r="FA126" s="47"/>
      <c r="FB126" s="47"/>
      <c r="FC126" s="47"/>
      <c r="FD126" s="47"/>
      <c r="FE126" s="47"/>
      <c r="FF126" s="47"/>
      <c r="FG126" s="47"/>
      <c r="FH126" s="47"/>
      <c r="FI126" s="47"/>
      <c r="FJ126" s="47"/>
      <c r="FK126" s="47"/>
      <c r="FL126" s="47"/>
      <c r="FM126" s="47"/>
      <c r="FN126" s="47"/>
      <c r="FO126" s="47"/>
      <c r="FP126" s="47"/>
      <c r="FQ126" s="47"/>
      <c r="FR126" s="47"/>
      <c r="FS126" s="47"/>
      <c r="FT126" s="47"/>
      <c r="FU126" s="47"/>
      <c r="FV126" s="47"/>
      <c r="FW126" s="47"/>
      <c r="FX126" s="47"/>
      <c r="FY126" s="47"/>
      <c r="FZ126" s="47"/>
      <c r="GA126" s="47"/>
      <c r="GB126" s="47"/>
      <c r="GC126" s="143">
        <f t="shared" si="126"/>
        <v>0</v>
      </c>
      <c r="GD126" s="113"/>
      <c r="GE126" s="198">
        <f t="shared" si="125"/>
        <v>0</v>
      </c>
      <c r="GF126" s="113"/>
      <c r="GG126" s="113"/>
      <c r="GH126" s="113"/>
    </row>
    <row r="127" spans="2:193" x14ac:dyDescent="0.2">
      <c r="B127" s="37" t="s">
        <v>75</v>
      </c>
      <c r="C127" s="48">
        <f>C129-C128</f>
        <v>-62364.579025304716</v>
      </c>
      <c r="D127" s="48">
        <f>D129-D128</f>
        <v>-66285.125807737539</v>
      </c>
      <c r="E127" s="48">
        <f>E129-E128</f>
        <v>-97316.607904192584</v>
      </c>
      <c r="F127" s="48">
        <f>F129-F128</f>
        <v>-105673.46032620023</v>
      </c>
      <c r="G127" s="48">
        <f t="shared" ref="G127:AL127" si="350">+G129-G128</f>
        <v>-122932.65572920738</v>
      </c>
      <c r="H127" s="48">
        <f t="shared" si="350"/>
        <v>-144627.27619934475</v>
      </c>
      <c r="I127" s="48">
        <f t="shared" si="350"/>
        <v>-127061.12005095489</v>
      </c>
      <c r="J127" s="48">
        <f t="shared" si="350"/>
        <v>-103228.11723299013</v>
      </c>
      <c r="K127" s="48">
        <f t="shared" si="350"/>
        <v>-136694.12971261505</v>
      </c>
      <c r="L127" s="48">
        <f t="shared" si="350"/>
        <v>-146588.3102303285</v>
      </c>
      <c r="M127" s="48">
        <f t="shared" si="350"/>
        <v>-156262.18000699955</v>
      </c>
      <c r="N127" s="48">
        <f t="shared" si="350"/>
        <v>-157356.43222501222</v>
      </c>
      <c r="O127" s="48">
        <f t="shared" si="350"/>
        <v>-136887.08948460667</v>
      </c>
      <c r="P127" s="48">
        <f t="shared" si="350"/>
        <v>-99333.435442540533</v>
      </c>
      <c r="Q127" s="48">
        <f t="shared" si="350"/>
        <v>-149835.48080997495</v>
      </c>
      <c r="R127" s="48">
        <f t="shared" si="350"/>
        <v>-145517.08802808987</v>
      </c>
      <c r="S127" s="48">
        <f t="shared" si="350"/>
        <v>-171117.66273195361</v>
      </c>
      <c r="T127" s="48">
        <f t="shared" si="350"/>
        <v>-252332.82781842299</v>
      </c>
      <c r="U127" s="48">
        <f t="shared" si="350"/>
        <v>-239711.2476340154</v>
      </c>
      <c r="V127" s="48">
        <f t="shared" si="350"/>
        <v>-229903.24670411475</v>
      </c>
      <c r="W127" s="48">
        <f t="shared" si="350"/>
        <v>-197371.95612758808</v>
      </c>
      <c r="X127" s="48">
        <f t="shared" si="350"/>
        <v>-130063.26409119142</v>
      </c>
      <c r="Y127" s="48">
        <f t="shared" si="350"/>
        <v>-78749.088869258587</v>
      </c>
      <c r="Z127" s="48">
        <f t="shared" si="350"/>
        <v>-60118.567468279667</v>
      </c>
      <c r="AA127" s="48">
        <f t="shared" si="350"/>
        <v>-45995.904151114577</v>
      </c>
      <c r="AB127" s="48">
        <f t="shared" si="350"/>
        <v>-42495.697173148263</v>
      </c>
      <c r="AC127" s="48">
        <f t="shared" si="350"/>
        <v>-52258.754202883021</v>
      </c>
      <c r="AD127" s="48">
        <f t="shared" si="350"/>
        <v>-59753.507665976707</v>
      </c>
      <c r="AE127" s="48">
        <f t="shared" si="350"/>
        <v>-70461.657860648629</v>
      </c>
      <c r="AF127" s="48">
        <f t="shared" si="350"/>
        <v>-59590.962306107183</v>
      </c>
      <c r="AG127" s="48">
        <f t="shared" si="350"/>
        <v>-86989.918655262562</v>
      </c>
      <c r="AH127" s="48">
        <f t="shared" si="350"/>
        <v>-125673.94050500047</v>
      </c>
      <c r="AI127" s="48">
        <f t="shared" si="350"/>
        <v>-100550.35064007135</v>
      </c>
      <c r="AJ127" s="48">
        <f t="shared" si="350"/>
        <v>-132450.50513973681</v>
      </c>
      <c r="AK127" s="48">
        <f t="shared" si="350"/>
        <v>-129302.86736658591</v>
      </c>
      <c r="AL127" s="48">
        <f t="shared" si="350"/>
        <v>-179835.03023630218</v>
      </c>
      <c r="AM127" s="48">
        <f t="shared" ref="AM127:BR127" si="351">+AM129-AM128</f>
        <v>-147833.22288474394</v>
      </c>
      <c r="AN127" s="48">
        <f t="shared" si="351"/>
        <v>-130066.55778122135</v>
      </c>
      <c r="AO127" s="48">
        <f t="shared" si="351"/>
        <v>-151551.50755297139</v>
      </c>
      <c r="AP127" s="48">
        <f t="shared" si="351"/>
        <v>-186181.58350275934</v>
      </c>
      <c r="AQ127" s="48">
        <f t="shared" si="351"/>
        <v>-227744.92129841328</v>
      </c>
      <c r="AR127" s="48">
        <f t="shared" si="351"/>
        <v>-149156.54084299164</v>
      </c>
      <c r="AS127" s="48">
        <f t="shared" si="351"/>
        <v>-153063.40191352402</v>
      </c>
      <c r="AT127" s="48">
        <f t="shared" si="351"/>
        <v>-134885.81367280401</v>
      </c>
      <c r="AU127" s="48">
        <f t="shared" si="351"/>
        <v>-171926.40641737595</v>
      </c>
      <c r="AV127" s="48">
        <f t="shared" si="351"/>
        <v>-194585.871626957</v>
      </c>
      <c r="AW127" s="48">
        <f t="shared" si="351"/>
        <v>-190140.07938371302</v>
      </c>
      <c r="AX127" s="48">
        <f t="shared" si="351"/>
        <v>-179946.57543635985</v>
      </c>
      <c r="AY127" s="48">
        <f t="shared" si="351"/>
        <v>-135140.2141675624</v>
      </c>
      <c r="AZ127" s="48">
        <f t="shared" si="351"/>
        <v>-148654.33845849993</v>
      </c>
      <c r="BA127" s="48">
        <f t="shared" si="351"/>
        <v>-226434.47392136639</v>
      </c>
      <c r="BB127" s="48">
        <f t="shared" si="351"/>
        <v>-284759.12034964818</v>
      </c>
      <c r="BC127" s="48">
        <f t="shared" si="351"/>
        <v>-304158.85888019158</v>
      </c>
      <c r="BD127" s="48">
        <f t="shared" si="351"/>
        <v>-220622.40197631562</v>
      </c>
      <c r="BE127" s="48">
        <f t="shared" si="351"/>
        <v>-259657.3006702284</v>
      </c>
      <c r="BF127" s="48">
        <f t="shared" si="351"/>
        <v>-247982.97126066682</v>
      </c>
      <c r="BG127" s="48">
        <f t="shared" si="351"/>
        <v>-270776.30780275929</v>
      </c>
      <c r="BH127" s="48">
        <f t="shared" si="351"/>
        <v>-289072.14676259912</v>
      </c>
      <c r="BI127" s="48">
        <f t="shared" si="351"/>
        <v>-258271.47120382258</v>
      </c>
      <c r="BJ127" s="48">
        <f t="shared" si="351"/>
        <v>-304345.88842501119</v>
      </c>
      <c r="BK127" s="48">
        <f t="shared" si="351"/>
        <v>-272430.44973442465</v>
      </c>
      <c r="BL127" s="48">
        <f t="shared" si="351"/>
        <v>-193639.07110245942</v>
      </c>
      <c r="BM127" s="48">
        <f t="shared" si="351"/>
        <v>-242595.81731084688</v>
      </c>
      <c r="BN127" s="48">
        <f t="shared" si="351"/>
        <v>-283432.25365057075</v>
      </c>
      <c r="BO127" s="48">
        <f t="shared" si="351"/>
        <v>-316555.94019456819</v>
      </c>
      <c r="BP127" s="48">
        <f t="shared" si="351"/>
        <v>-295379.69458153099</v>
      </c>
      <c r="BQ127" s="48">
        <f t="shared" si="351"/>
        <v>-239360.86008732251</v>
      </c>
      <c r="BR127" s="48">
        <f t="shared" si="351"/>
        <v>-301992.2295725919</v>
      </c>
      <c r="BS127" s="15">
        <f>+BS129-BS128</f>
        <v>-313034.16146024468</v>
      </c>
      <c r="BT127" s="15">
        <f>+BT129-BT128</f>
        <v>-329625.84811707452</v>
      </c>
      <c r="BU127" s="15">
        <f>+BU129-BU128</f>
        <v>-322999.01155063265</v>
      </c>
      <c r="BV127" s="15">
        <f>+BV129-BV128</f>
        <v>-294621.29863151477</v>
      </c>
      <c r="BW127" s="15">
        <f t="shared" ref="BW127:CK127" si="352">+BW129-BW128</f>
        <v>-245871.9346368619</v>
      </c>
      <c r="BX127" s="15">
        <f t="shared" si="352"/>
        <v>-352876.31220349111</v>
      </c>
      <c r="BY127" s="15">
        <f t="shared" si="352"/>
        <v>-365807.3495288227</v>
      </c>
      <c r="BZ127" s="15">
        <f t="shared" si="352"/>
        <v>-284034.86007705075</v>
      </c>
      <c r="CA127" s="15">
        <f t="shared" si="352"/>
        <v>-279358.18999952532</v>
      </c>
      <c r="CB127" s="15">
        <f t="shared" si="352"/>
        <v>-347319.81328888331</v>
      </c>
      <c r="CC127" s="15">
        <f t="shared" si="352"/>
        <v>-238268.80895985023</v>
      </c>
      <c r="CD127" s="15">
        <f t="shared" si="352"/>
        <v>-354729.26984550385</v>
      </c>
      <c r="CE127" s="15">
        <f t="shared" si="352"/>
        <v>-303675.09074324812</v>
      </c>
      <c r="CF127" s="15">
        <f t="shared" si="352"/>
        <v>-324894.76018350647</v>
      </c>
      <c r="CG127" s="15">
        <f t="shared" si="352"/>
        <v>-278763.40540239832</v>
      </c>
      <c r="CH127" s="15">
        <f t="shared" si="352"/>
        <v>-291252.75064295426</v>
      </c>
      <c r="CI127" s="15">
        <f t="shared" si="352"/>
        <v>-392881.79359484068</v>
      </c>
      <c r="CJ127" s="15">
        <f t="shared" si="352"/>
        <v>-293521.51257843577</v>
      </c>
      <c r="CK127" s="15">
        <f t="shared" si="352"/>
        <v>-357423.80500984943</v>
      </c>
      <c r="CL127" s="15">
        <f t="shared" ref="CL127:CQ127" si="353">+CL129-CL128</f>
        <v>-305020.20395839709</v>
      </c>
      <c r="CM127" s="15">
        <f t="shared" si="353"/>
        <v>-334714.72273652547</v>
      </c>
      <c r="CN127" s="15">
        <f t="shared" si="353"/>
        <v>-321561.6093380737</v>
      </c>
      <c r="CO127" s="15">
        <f t="shared" si="353"/>
        <v>-284239.60774620855</v>
      </c>
      <c r="CP127" s="15">
        <f t="shared" si="353"/>
        <v>-333431.83006670349</v>
      </c>
      <c r="CQ127" s="15">
        <f t="shared" si="353"/>
        <v>-304009.78290083609</v>
      </c>
      <c r="CR127" s="15">
        <f t="shared" ref="CR127:CW127" si="354">+CR129-CR128</f>
        <v>-367264.41198932711</v>
      </c>
      <c r="CS127" s="15">
        <f t="shared" si="354"/>
        <v>-354009.13119537785</v>
      </c>
      <c r="CT127" s="15">
        <f t="shared" si="354"/>
        <v>-251087.63047181081</v>
      </c>
      <c r="CU127" s="15">
        <f t="shared" si="354"/>
        <v>-221939.70598955755</v>
      </c>
      <c r="CV127" s="15">
        <f t="shared" si="354"/>
        <v>-189211.51119655717</v>
      </c>
      <c r="CW127" s="15">
        <f t="shared" si="354"/>
        <v>-138274.81559367004</v>
      </c>
      <c r="CX127" s="15">
        <f t="shared" ref="CX127:EC127" si="355">+CX129-CX128</f>
        <v>-166136.52950990546</v>
      </c>
      <c r="CY127" s="15">
        <f t="shared" si="355"/>
        <v>-182457.80141116527</v>
      </c>
      <c r="CZ127" s="15">
        <f t="shared" si="355"/>
        <v>-172823.48152367174</v>
      </c>
      <c r="DA127" s="15">
        <f t="shared" si="355"/>
        <v>-150183.52175764958</v>
      </c>
      <c r="DB127" s="15">
        <f t="shared" si="355"/>
        <v>-137730.97904771264</v>
      </c>
      <c r="DC127" s="15">
        <f t="shared" si="355"/>
        <v>-116179.07418167306</v>
      </c>
      <c r="DD127" s="15">
        <f t="shared" si="355"/>
        <v>-104505.46554626283</v>
      </c>
      <c r="DE127" s="15">
        <f t="shared" si="355"/>
        <v>-82813.691236122162</v>
      </c>
      <c r="DF127" s="15">
        <f t="shared" si="355"/>
        <v>-50800.928363734216</v>
      </c>
      <c r="DG127" s="15">
        <f t="shared" si="355"/>
        <v>-31007.877543475595</v>
      </c>
      <c r="DH127" s="15">
        <f t="shared" si="355"/>
        <v>-11507.452978999208</v>
      </c>
      <c r="DI127" s="15">
        <f t="shared" si="355"/>
        <v>-28651.78952351131</v>
      </c>
      <c r="DJ127" s="15">
        <f t="shared" si="355"/>
        <v>-36116.034981418794</v>
      </c>
      <c r="DK127" s="15">
        <f t="shared" si="355"/>
        <v>-46492.219850462177</v>
      </c>
      <c r="DL127" s="15">
        <f t="shared" si="355"/>
        <v>-65623.349684004905</v>
      </c>
      <c r="DM127" s="15">
        <f t="shared" si="355"/>
        <v>-61180.370866968035</v>
      </c>
      <c r="DN127" s="15">
        <f t="shared" si="355"/>
        <v>-64521.995576598158</v>
      </c>
      <c r="DO127" s="15">
        <f t="shared" si="355"/>
        <v>-59740.072019519692</v>
      </c>
      <c r="DP127" s="15">
        <f t="shared" si="355"/>
        <v>-68480.054744387686</v>
      </c>
      <c r="DQ127" s="15">
        <f t="shared" si="355"/>
        <v>-62138.405748464138</v>
      </c>
      <c r="DR127" s="15">
        <f t="shared" si="355"/>
        <v>-92248.13428093656</v>
      </c>
      <c r="DS127" s="15">
        <f t="shared" si="355"/>
        <v>-103268.55313924904</v>
      </c>
      <c r="DT127" s="15">
        <f t="shared" si="355"/>
        <v>-78505.670579490135</v>
      </c>
      <c r="DU127" s="15">
        <f t="shared" si="355"/>
        <v>-82318.023702974111</v>
      </c>
      <c r="DV127" s="15">
        <f t="shared" si="355"/>
        <v>-75513.371698885865</v>
      </c>
      <c r="DW127" s="15">
        <f t="shared" si="355"/>
        <v>-89953.085013825505</v>
      </c>
      <c r="DX127" s="15">
        <f t="shared" si="355"/>
        <v>-75003.668149732344</v>
      </c>
      <c r="DY127" s="15">
        <f t="shared" si="355"/>
        <v>-71162.778577421472</v>
      </c>
      <c r="DZ127" s="15">
        <f t="shared" si="355"/>
        <v>-82041.720710178924</v>
      </c>
      <c r="EA127" s="15">
        <f t="shared" si="355"/>
        <v>-130174.75150183114</v>
      </c>
      <c r="EB127" s="15">
        <f t="shared" si="355"/>
        <v>-106034.91817396192</v>
      </c>
      <c r="EC127" s="15">
        <f t="shared" si="355"/>
        <v>-111751.92461629421</v>
      </c>
      <c r="ED127" s="15">
        <f t="shared" ref="ED127:EY127" si="356">+ED129-ED128</f>
        <v>-116856.21997913776</v>
      </c>
      <c r="EE127" s="15">
        <f t="shared" si="356"/>
        <v>-135437.9703719207</v>
      </c>
      <c r="EF127" s="15">
        <f t="shared" si="356"/>
        <v>-114952.10196748303</v>
      </c>
      <c r="EG127" s="15">
        <f t="shared" si="356"/>
        <v>-102543.61009215271</v>
      </c>
      <c r="EH127" s="15">
        <f t="shared" si="356"/>
        <v>-158685.96287970105</v>
      </c>
      <c r="EI127" s="15">
        <f t="shared" si="356"/>
        <v>-228190.71462843922</v>
      </c>
      <c r="EJ127" s="15">
        <f t="shared" si="356"/>
        <v>-167377.67040596603</v>
      </c>
      <c r="EK127" s="15">
        <f t="shared" si="356"/>
        <v>-162247.08127141171</v>
      </c>
      <c r="EL127" s="15">
        <f t="shared" si="356"/>
        <v>-145805.93379614686</v>
      </c>
      <c r="EM127" s="15">
        <f t="shared" si="356"/>
        <v>-176877.79714767545</v>
      </c>
      <c r="EN127" s="15">
        <f t="shared" si="356"/>
        <v>-246215.52405947883</v>
      </c>
      <c r="EO127" s="15">
        <f t="shared" si="356"/>
        <v>-165572.49417481999</v>
      </c>
      <c r="EP127" s="15">
        <f t="shared" si="356"/>
        <v>-115613.42121310695</v>
      </c>
      <c r="EQ127" s="15">
        <f t="shared" si="356"/>
        <v>-69838.272725932766</v>
      </c>
      <c r="ER127" s="15">
        <f t="shared" si="356"/>
        <v>-80015.419011502847</v>
      </c>
      <c r="ES127" s="15">
        <f t="shared" si="356"/>
        <v>-110850.11099330959</v>
      </c>
      <c r="ET127" s="15">
        <f t="shared" si="356"/>
        <v>-152156.93737510365</v>
      </c>
      <c r="EU127" s="15">
        <f t="shared" si="356"/>
        <v>-125453.19678101345</v>
      </c>
      <c r="EV127" s="15">
        <f t="shared" si="356"/>
        <v>-110155.22489724969</v>
      </c>
      <c r="EW127" s="15">
        <f t="shared" si="356"/>
        <v>-109505.52110891198</v>
      </c>
      <c r="EX127" s="15">
        <f t="shared" si="356"/>
        <v>-107099.42811051616</v>
      </c>
      <c r="EY127" s="15">
        <f t="shared" si="356"/>
        <v>-100058.10580037595</v>
      </c>
      <c r="EZ127" s="15">
        <f t="shared" ref="EZ127:FI127" si="357">+EZ129-EZ128</f>
        <v>-86592.681239218917</v>
      </c>
      <c r="FA127" s="15">
        <f t="shared" si="357"/>
        <v>-104320.62482261675</v>
      </c>
      <c r="FB127" s="15">
        <f t="shared" si="357"/>
        <v>-76719.288152771915</v>
      </c>
      <c r="FC127" s="15">
        <f t="shared" si="357"/>
        <v>-100601.26373992144</v>
      </c>
      <c r="FD127" s="15">
        <f t="shared" si="357"/>
        <v>-81257.132679948001</v>
      </c>
      <c r="FE127" s="15">
        <f t="shared" si="357"/>
        <v>-37401.974755574949</v>
      </c>
      <c r="FF127" s="15">
        <f t="shared" si="357"/>
        <v>16662.983364665648</v>
      </c>
      <c r="FG127" s="15">
        <f t="shared" si="357"/>
        <v>-2447.414857924814</v>
      </c>
      <c r="FH127" s="15">
        <f t="shared" si="357"/>
        <v>-15585.786018349856</v>
      </c>
      <c r="FI127" s="15">
        <f t="shared" si="357"/>
        <v>-51951.075328712206</v>
      </c>
      <c r="FJ127" s="15">
        <f t="shared" ref="FJ127:FO127" si="358">+FJ129-FJ128</f>
        <v>-23452.556364864024</v>
      </c>
      <c r="FK127" s="15">
        <f t="shared" si="358"/>
        <v>-17583.012015287444</v>
      </c>
      <c r="FL127" s="15">
        <f t="shared" si="358"/>
        <v>-18455.721803224704</v>
      </c>
      <c r="FM127" s="15">
        <f t="shared" si="358"/>
        <v>-25594.813028724922</v>
      </c>
      <c r="FN127" s="15">
        <f t="shared" si="358"/>
        <v>-31560.931446469709</v>
      </c>
      <c r="FO127" s="15">
        <f t="shared" si="358"/>
        <v>-65492.732144594513</v>
      </c>
      <c r="FP127" s="15">
        <f t="shared" ref="FP127:FR127" si="359">+FP129-FP128</f>
        <v>-75722.94655328209</v>
      </c>
      <c r="FQ127" s="15">
        <f t="shared" si="359"/>
        <v>-112671.2164939401</v>
      </c>
      <c r="FR127" s="15">
        <f t="shared" si="359"/>
        <v>-81102.94849459923</v>
      </c>
      <c r="FS127" s="15">
        <f t="shared" ref="FS127:FT127" si="360">+FS129-FS128</f>
        <v>-75359.770372255618</v>
      </c>
      <c r="FT127" s="15">
        <f t="shared" si="360"/>
        <v>-93198.330523810495</v>
      </c>
      <c r="FU127" s="15">
        <f t="shared" ref="FU127:FV127" si="361">+FU129-FU128</f>
        <v>-104971.09457915352</v>
      </c>
      <c r="FV127" s="15">
        <f t="shared" si="361"/>
        <v>-111443.50492547773</v>
      </c>
      <c r="FW127" s="15">
        <f t="shared" ref="FW127:FY127" si="362">+FW129-FW128</f>
        <v>-93342.541828229645</v>
      </c>
      <c r="FX127" s="15">
        <f t="shared" si="362"/>
        <v>-143171.21896840329</v>
      </c>
      <c r="FY127" s="15">
        <f t="shared" si="362"/>
        <v>-118951.34248066519</v>
      </c>
      <c r="FZ127" s="15">
        <f t="shared" ref="FZ127:GB127" si="363">+FZ129-FZ128</f>
        <v>-109139.62490279553</v>
      </c>
      <c r="GA127" s="15">
        <f t="shared" si="363"/>
        <v>-128076.24208369985</v>
      </c>
      <c r="GB127" s="15">
        <f t="shared" si="363"/>
        <v>-156824.11754322471</v>
      </c>
      <c r="GC127" s="143"/>
      <c r="GD127" s="113"/>
      <c r="GE127" s="198">
        <f t="shared" si="125"/>
        <v>0</v>
      </c>
      <c r="GF127" s="113"/>
      <c r="GG127" s="113"/>
      <c r="GH127" s="113"/>
    </row>
    <row r="128" spans="2:193" x14ac:dyDescent="0.2">
      <c r="B128" s="42" t="s">
        <v>76</v>
      </c>
      <c r="C128" s="49">
        <f t="shared" ref="C128:AH128" si="364">C148+C141+C134</f>
        <v>124200.56379</v>
      </c>
      <c r="D128" s="49">
        <f t="shared" si="364"/>
        <v>123199.27033999999</v>
      </c>
      <c r="E128" s="49">
        <f t="shared" si="364"/>
        <v>187976.88034</v>
      </c>
      <c r="F128" s="49">
        <f t="shared" si="364"/>
        <v>189722.48196</v>
      </c>
      <c r="G128" s="49">
        <f t="shared" si="364"/>
        <v>209392.79135999997</v>
      </c>
      <c r="H128" s="49">
        <f t="shared" si="364"/>
        <v>254843.32957999999</v>
      </c>
      <c r="I128" s="49">
        <f t="shared" si="364"/>
        <v>208144.02598000001</v>
      </c>
      <c r="J128" s="49">
        <f t="shared" si="364"/>
        <v>174821.36913000001</v>
      </c>
      <c r="K128" s="49">
        <f t="shared" si="364"/>
        <v>227263.87955000001</v>
      </c>
      <c r="L128" s="49">
        <f t="shared" si="364"/>
        <v>239602.51156000001</v>
      </c>
      <c r="M128" s="49">
        <f t="shared" si="364"/>
        <v>243553.31664999999</v>
      </c>
      <c r="N128" s="49">
        <f t="shared" si="364"/>
        <v>252141.72903750002</v>
      </c>
      <c r="O128" s="49">
        <f t="shared" si="364"/>
        <v>210583.49419</v>
      </c>
      <c r="P128" s="49">
        <f t="shared" si="364"/>
        <v>154469.22880000001</v>
      </c>
      <c r="Q128" s="49">
        <f t="shared" si="364"/>
        <v>229031.82750000001</v>
      </c>
      <c r="R128" s="49">
        <f t="shared" si="364"/>
        <v>215503.10058</v>
      </c>
      <c r="S128" s="49">
        <f t="shared" si="364"/>
        <v>238072.21004000001</v>
      </c>
      <c r="T128" s="49">
        <f t="shared" si="364"/>
        <v>341212.78795999999</v>
      </c>
      <c r="U128" s="49">
        <f t="shared" si="364"/>
        <v>340287.51209000003</v>
      </c>
      <c r="V128" s="49">
        <f t="shared" si="364"/>
        <v>330134.73657000001</v>
      </c>
      <c r="W128" s="49">
        <f t="shared" si="364"/>
        <v>295100.57324</v>
      </c>
      <c r="X128" s="49">
        <f t="shared" si="364"/>
        <v>217828.40356999999</v>
      </c>
      <c r="Y128" s="49">
        <f t="shared" si="364"/>
        <v>170924.77787999998</v>
      </c>
      <c r="Z128" s="49">
        <f t="shared" si="364"/>
        <v>134803.4547645</v>
      </c>
      <c r="AA128" s="49">
        <f t="shared" si="364"/>
        <v>138464.58093</v>
      </c>
      <c r="AB128" s="49">
        <f t="shared" si="364"/>
        <v>111581.46356999999</v>
      </c>
      <c r="AC128" s="49">
        <f t="shared" si="364"/>
        <v>151350.68103000001</v>
      </c>
      <c r="AD128" s="49">
        <f t="shared" si="364"/>
        <v>159464.40643999999</v>
      </c>
      <c r="AE128" s="49">
        <f t="shared" si="364"/>
        <v>152619.00959</v>
      </c>
      <c r="AF128" s="49">
        <f t="shared" si="364"/>
        <v>122810.66436</v>
      </c>
      <c r="AG128" s="49">
        <f t="shared" si="364"/>
        <v>162611.24661999999</v>
      </c>
      <c r="AH128" s="49">
        <f t="shared" si="364"/>
        <v>258715.25187000004</v>
      </c>
      <c r="AI128" s="49">
        <f t="shared" ref="AI128:BB128" si="365">AI148+AI141+AI134</f>
        <v>185168.74946000002</v>
      </c>
      <c r="AJ128" s="49">
        <f t="shared" si="365"/>
        <v>231546.21609999996</v>
      </c>
      <c r="AK128" s="49">
        <f t="shared" si="365"/>
        <v>241793.45411999998</v>
      </c>
      <c r="AL128" s="49">
        <f t="shared" si="365"/>
        <v>322927.16369999998</v>
      </c>
      <c r="AM128" s="49">
        <f t="shared" si="365"/>
        <v>249525.43224905001</v>
      </c>
      <c r="AN128" s="49">
        <f t="shared" si="365"/>
        <v>236965.46857150403</v>
      </c>
      <c r="AO128" s="49">
        <f t="shared" si="365"/>
        <v>271228.41200072353</v>
      </c>
      <c r="AP128" s="49">
        <f t="shared" si="365"/>
        <v>324626.22261198348</v>
      </c>
      <c r="AQ128" s="49">
        <f t="shared" si="365"/>
        <v>405518.46639713453</v>
      </c>
      <c r="AR128" s="49">
        <f t="shared" si="365"/>
        <v>275681.51540567901</v>
      </c>
      <c r="AS128" s="49">
        <f t="shared" si="365"/>
        <v>282427.44012123148</v>
      </c>
      <c r="AT128" s="49">
        <f t="shared" si="365"/>
        <v>245944.194557571</v>
      </c>
      <c r="AU128" s="49">
        <f t="shared" si="365"/>
        <v>328497.0503325215</v>
      </c>
      <c r="AV128" s="49">
        <f t="shared" si="365"/>
        <v>339319.38709596399</v>
      </c>
      <c r="AW128" s="49">
        <f t="shared" si="365"/>
        <v>321364.53010797204</v>
      </c>
      <c r="AX128" s="49">
        <f t="shared" si="365"/>
        <v>304892.16125</v>
      </c>
      <c r="AY128" s="49">
        <f t="shared" si="365"/>
        <v>215634.43732438001</v>
      </c>
      <c r="AZ128" s="49">
        <f t="shared" si="365"/>
        <v>240437.92948350002</v>
      </c>
      <c r="BA128" s="49">
        <f t="shared" si="365"/>
        <v>341606.25180875004</v>
      </c>
      <c r="BB128" s="49">
        <f t="shared" si="365"/>
        <v>424113.90662210004</v>
      </c>
      <c r="BC128" s="49">
        <f t="shared" ref="BC128:CH128" si="366">+BC134+BC141+BC148</f>
        <v>429127.69128000003</v>
      </c>
      <c r="BD128" s="49">
        <f t="shared" si="366"/>
        <v>325896.97025000001</v>
      </c>
      <c r="BE128" s="49">
        <f t="shared" si="366"/>
        <v>378486.08130999992</v>
      </c>
      <c r="BF128" s="49">
        <f t="shared" si="366"/>
        <v>358549.35261</v>
      </c>
      <c r="BG128" s="49">
        <f t="shared" si="366"/>
        <v>405174.62310000003</v>
      </c>
      <c r="BH128" s="49">
        <f t="shared" si="366"/>
        <v>431916.38265999994</v>
      </c>
      <c r="BI128" s="49">
        <f t="shared" si="366"/>
        <v>390496.20192000002</v>
      </c>
      <c r="BJ128" s="49">
        <f t="shared" si="366"/>
        <v>466482.39317</v>
      </c>
      <c r="BK128" s="49">
        <f t="shared" si="366"/>
        <v>409399.51429000002</v>
      </c>
      <c r="BL128" s="49">
        <f t="shared" si="366"/>
        <v>286197.01515999995</v>
      </c>
      <c r="BM128" s="49">
        <f t="shared" si="366"/>
        <v>349184.68268650945</v>
      </c>
      <c r="BN128" s="49">
        <f t="shared" si="366"/>
        <v>410334.54581212002</v>
      </c>
      <c r="BO128" s="49">
        <f t="shared" si="366"/>
        <v>462096.85560155613</v>
      </c>
      <c r="BP128" s="49">
        <f t="shared" si="366"/>
        <v>448681.57631999999</v>
      </c>
      <c r="BQ128" s="49">
        <f t="shared" si="366"/>
        <v>358825.25637000002</v>
      </c>
      <c r="BR128" s="49">
        <f t="shared" si="366"/>
        <v>454544.03757999995</v>
      </c>
      <c r="BS128" s="49">
        <f t="shared" si="366"/>
        <v>452203.36982999998</v>
      </c>
      <c r="BT128" s="49">
        <f t="shared" si="366"/>
        <v>474135.15147620003</v>
      </c>
      <c r="BU128" s="49">
        <f t="shared" si="366"/>
        <v>470767.96867999987</v>
      </c>
      <c r="BV128" s="49">
        <f t="shared" si="366"/>
        <v>433057.15124000004</v>
      </c>
      <c r="BW128" s="49">
        <f t="shared" si="366"/>
        <v>365250.21377999999</v>
      </c>
      <c r="BX128" s="49">
        <f t="shared" si="366"/>
        <v>518905.7472199999</v>
      </c>
      <c r="BY128" s="49">
        <f t="shared" si="366"/>
        <v>540500.70965000009</v>
      </c>
      <c r="BZ128" s="49">
        <f t="shared" si="366"/>
        <v>414510.22330000001</v>
      </c>
      <c r="CA128" s="49">
        <f t="shared" si="366"/>
        <v>417802.27877000009</v>
      </c>
      <c r="CB128" s="49">
        <f t="shared" si="366"/>
        <v>521313.05979999993</v>
      </c>
      <c r="CC128" s="49">
        <f t="shared" si="366"/>
        <v>365933.46419999999</v>
      </c>
      <c r="CD128" s="49">
        <f t="shared" si="366"/>
        <v>534741.68446000014</v>
      </c>
      <c r="CE128" s="49">
        <f t="shared" si="366"/>
        <v>464802.49498084001</v>
      </c>
      <c r="CF128" s="49">
        <f t="shared" si="366"/>
        <v>493304.42834536493</v>
      </c>
      <c r="CG128" s="49">
        <f t="shared" si="366"/>
        <v>426878.872472352</v>
      </c>
      <c r="CH128" s="49">
        <f t="shared" si="366"/>
        <v>446905.72811000003</v>
      </c>
      <c r="CI128" s="49">
        <f t="shared" ref="CI128:DN128" si="367">+CI134+CI141+CI148</f>
        <v>595890.89864000003</v>
      </c>
      <c r="CJ128" s="49">
        <f t="shared" si="367"/>
        <v>440717.73695000005</v>
      </c>
      <c r="CK128" s="49">
        <f t="shared" si="367"/>
        <v>533854.00165999995</v>
      </c>
      <c r="CL128" s="49">
        <f t="shared" si="367"/>
        <v>455381.77202000009</v>
      </c>
      <c r="CM128" s="49">
        <f t="shared" si="367"/>
        <v>507919.24616000004</v>
      </c>
      <c r="CN128" s="49">
        <f t="shared" si="367"/>
        <v>493713.08576835005</v>
      </c>
      <c r="CO128" s="49">
        <f t="shared" si="367"/>
        <v>446466.38219000003</v>
      </c>
      <c r="CP128" s="49">
        <f t="shared" si="367"/>
        <v>523595.06762000005</v>
      </c>
      <c r="CQ128" s="49">
        <f t="shared" si="367"/>
        <v>474349.87441000005</v>
      </c>
      <c r="CR128" s="49">
        <f t="shared" si="367"/>
        <v>579410.42131000001</v>
      </c>
      <c r="CS128" s="49">
        <f t="shared" si="367"/>
        <v>579493.74581999995</v>
      </c>
      <c r="CT128" s="49">
        <f t="shared" si="367"/>
        <v>472589.83198999998</v>
      </c>
      <c r="CU128" s="49">
        <f t="shared" si="367"/>
        <v>399923.533965168</v>
      </c>
      <c r="CV128" s="49">
        <f t="shared" si="367"/>
        <v>364486.80543295603</v>
      </c>
      <c r="CW128" s="49">
        <f t="shared" si="367"/>
        <v>294193.42440999998</v>
      </c>
      <c r="CX128" s="49">
        <f t="shared" si="367"/>
        <v>348196.69417000003</v>
      </c>
      <c r="CY128" s="49">
        <f t="shared" si="367"/>
        <v>354618.98285910394</v>
      </c>
      <c r="CZ128" s="49">
        <f t="shared" si="367"/>
        <v>348746.64259031095</v>
      </c>
      <c r="DA128" s="49">
        <f t="shared" si="367"/>
        <v>301190.12875964202</v>
      </c>
      <c r="DB128" s="49">
        <f t="shared" si="367"/>
        <v>310661.62598243303</v>
      </c>
      <c r="DC128" s="49">
        <f t="shared" si="367"/>
        <v>284133.04411000002</v>
      </c>
      <c r="DD128" s="49">
        <f t="shared" si="367"/>
        <v>289139.94920999999</v>
      </c>
      <c r="DE128" s="49">
        <f t="shared" si="367"/>
        <v>297129.6923845</v>
      </c>
      <c r="DF128" s="49">
        <f t="shared" si="367"/>
        <v>195388.19121146097</v>
      </c>
      <c r="DG128" s="49">
        <f t="shared" si="367"/>
        <v>198011.76074422296</v>
      </c>
      <c r="DH128" s="49">
        <f t="shared" si="367"/>
        <v>149692.3361704</v>
      </c>
      <c r="DI128" s="49">
        <f t="shared" si="367"/>
        <v>168937.36487870198</v>
      </c>
      <c r="DJ128" s="49">
        <f t="shared" si="367"/>
        <v>141974.62949188001</v>
      </c>
      <c r="DK128" s="49">
        <f t="shared" si="367"/>
        <v>152140.43097836198</v>
      </c>
      <c r="DL128" s="49">
        <f t="shared" si="367"/>
        <v>201749.22307203797</v>
      </c>
      <c r="DM128" s="49">
        <f t="shared" si="367"/>
        <v>204987.81128373797</v>
      </c>
      <c r="DN128" s="49">
        <f t="shared" si="367"/>
        <v>241064.01585758803</v>
      </c>
      <c r="DO128" s="49">
        <f t="shared" ref="DO128:ES128" si="368">+DO134+DO141+DO148</f>
        <v>204909.10187877601</v>
      </c>
      <c r="DP128" s="49">
        <f t="shared" si="368"/>
        <v>199737.63407905897</v>
      </c>
      <c r="DQ128" s="49">
        <f t="shared" si="368"/>
        <v>208875.90692456</v>
      </c>
      <c r="DR128" s="49">
        <f t="shared" si="368"/>
        <v>259750.669232657</v>
      </c>
      <c r="DS128" s="49">
        <f t="shared" si="368"/>
        <v>279619.19487000001</v>
      </c>
      <c r="DT128" s="49">
        <f t="shared" si="368"/>
        <v>191623.18970000002</v>
      </c>
      <c r="DU128" s="49">
        <f t="shared" si="368"/>
        <v>216737.41063</v>
      </c>
      <c r="DV128" s="49">
        <f t="shared" si="368"/>
        <v>196950.87055999998</v>
      </c>
      <c r="DW128" s="49">
        <f t="shared" si="368"/>
        <v>259199.50972000003</v>
      </c>
      <c r="DX128" s="49">
        <f t="shared" si="368"/>
        <v>216733.14207</v>
      </c>
      <c r="DY128" s="49">
        <f t="shared" si="368"/>
        <v>210605.28334000002</v>
      </c>
      <c r="DZ128" s="49">
        <f t="shared" si="368"/>
        <v>239990.46165000001</v>
      </c>
      <c r="EA128" s="49">
        <f t="shared" si="368"/>
        <v>301321.18375999999</v>
      </c>
      <c r="EB128" s="49">
        <f t="shared" si="368"/>
        <v>253203.25321</v>
      </c>
      <c r="EC128" s="49">
        <f t="shared" si="368"/>
        <v>256404.95695000002</v>
      </c>
      <c r="ED128" s="49">
        <f t="shared" si="368"/>
        <v>266888.35453000001</v>
      </c>
      <c r="EE128" s="49">
        <f t="shared" si="368"/>
        <v>295350.58669999999</v>
      </c>
      <c r="EF128" s="49">
        <f t="shared" si="368"/>
        <v>249903.54019000003</v>
      </c>
      <c r="EG128" s="49">
        <f t="shared" si="368"/>
        <v>228431.94141999996</v>
      </c>
      <c r="EH128" s="49">
        <f t="shared" si="368"/>
        <v>333741.35110999999</v>
      </c>
      <c r="EI128" s="49">
        <f t="shared" si="368"/>
        <v>402799.51480999996</v>
      </c>
      <c r="EJ128" s="49">
        <f t="shared" si="368"/>
        <v>319725.51845999999</v>
      </c>
      <c r="EK128" s="49">
        <f t="shared" si="368"/>
        <v>330228.04836000002</v>
      </c>
      <c r="EL128" s="49">
        <f t="shared" si="368"/>
        <v>291132.67847000004</v>
      </c>
      <c r="EM128" s="49">
        <f t="shared" si="368"/>
        <v>353420.04624000005</v>
      </c>
      <c r="EN128" s="49">
        <f t="shared" si="368"/>
        <v>478465.95676999999</v>
      </c>
      <c r="EO128" s="49">
        <f t="shared" si="368"/>
        <v>343359.07556000003</v>
      </c>
      <c r="EP128" s="49">
        <f t="shared" si="368"/>
        <v>298586.01068000001</v>
      </c>
      <c r="EQ128" s="49">
        <f t="shared" si="368"/>
        <v>279127.49173000001</v>
      </c>
      <c r="ER128" s="49">
        <f t="shared" si="368"/>
        <v>272907.54880000005</v>
      </c>
      <c r="ES128" s="49">
        <f t="shared" si="368"/>
        <v>335695.98950000003</v>
      </c>
      <c r="ET128" s="49">
        <f t="shared" ref="ET128:FI128" si="369">+ET134+ET141+ET148</f>
        <v>408596.53308999992</v>
      </c>
      <c r="EU128" s="49">
        <f t="shared" si="369"/>
        <v>342276.81839999999</v>
      </c>
      <c r="EV128" s="49">
        <f t="shared" si="369"/>
        <v>322268.43805999996</v>
      </c>
      <c r="EW128" s="49">
        <f t="shared" si="369"/>
        <v>320474.75716000004</v>
      </c>
      <c r="EX128" s="49">
        <f t="shared" si="369"/>
        <v>328431.55192999996</v>
      </c>
      <c r="EY128" s="49">
        <f t="shared" si="369"/>
        <v>314795.01869</v>
      </c>
      <c r="EZ128" s="49">
        <f t="shared" si="369"/>
        <v>322159.15863000002</v>
      </c>
      <c r="FA128" s="49">
        <f t="shared" si="369"/>
        <v>320434.45027999993</v>
      </c>
      <c r="FB128" s="49">
        <f t="shared" si="369"/>
        <v>248884.61903999999</v>
      </c>
      <c r="FC128" s="49">
        <f t="shared" si="369"/>
        <v>301368.63115999999</v>
      </c>
      <c r="FD128" s="49">
        <f t="shared" si="369"/>
        <v>292568.43072</v>
      </c>
      <c r="FE128" s="49">
        <f t="shared" si="369"/>
        <v>225134.42745999998</v>
      </c>
      <c r="FF128" s="49">
        <f t="shared" si="369"/>
        <v>154796.55616000001</v>
      </c>
      <c r="FG128" s="49">
        <f t="shared" si="369"/>
        <v>79814.386449999991</v>
      </c>
      <c r="FH128" s="49">
        <f t="shared" si="369"/>
        <v>97542.500960000005</v>
      </c>
      <c r="FI128" s="49">
        <f t="shared" si="369"/>
        <v>221459.02706999998</v>
      </c>
      <c r="FJ128" s="49">
        <f t="shared" ref="FJ128:FO128" si="370">+FJ134+FJ141+FJ148</f>
        <v>190563.86900999999</v>
      </c>
      <c r="FK128" s="49">
        <f t="shared" si="370"/>
        <v>176327.27575999999</v>
      </c>
      <c r="FL128" s="49">
        <f t="shared" si="370"/>
        <v>195197.35550000001</v>
      </c>
      <c r="FM128" s="49">
        <f t="shared" si="370"/>
        <v>222995.88761000001</v>
      </c>
      <c r="FN128" s="49">
        <f t="shared" si="370"/>
        <v>244214.37564999997</v>
      </c>
      <c r="FO128" s="49">
        <f t="shared" si="370"/>
        <v>295730.96711999999</v>
      </c>
      <c r="FP128" s="49">
        <f t="shared" ref="FP128:FR128" si="371">+FP134+FP141+FP148</f>
        <v>253408.15315000003</v>
      </c>
      <c r="FQ128" s="49">
        <f t="shared" si="371"/>
        <v>337239.98225</v>
      </c>
      <c r="FR128" s="49">
        <f t="shared" si="371"/>
        <v>300193.14613000001</v>
      </c>
      <c r="FS128" s="49">
        <f t="shared" ref="FS128:FT128" si="372">+FS134+FS141+FS148</f>
        <v>258097.92439</v>
      </c>
      <c r="FT128" s="49">
        <f t="shared" si="372"/>
        <v>289710.83702999994</v>
      </c>
      <c r="FU128" s="49">
        <f t="shared" ref="FU128:FV128" si="373">+FU134+FU141+FU148</f>
        <v>404895.53294999996</v>
      </c>
      <c r="FV128" s="49">
        <f t="shared" si="373"/>
        <v>433798.31902999996</v>
      </c>
      <c r="FW128" s="49">
        <f t="shared" ref="FW128:FY128" si="374">+FW134+FW141+FW148</f>
        <v>324251.53309000004</v>
      </c>
      <c r="FX128" s="49">
        <f t="shared" si="374"/>
        <v>424449.52625</v>
      </c>
      <c r="FY128" s="49">
        <f t="shared" si="374"/>
        <v>510656.88051000005</v>
      </c>
      <c r="FZ128" s="49">
        <f t="shared" ref="FZ128:GB128" si="375">+FZ134+FZ141+FZ148</f>
        <v>501179.09596999997</v>
      </c>
      <c r="GA128" s="49">
        <f t="shared" si="375"/>
        <v>489321.66084999999</v>
      </c>
      <c r="GB128" s="49">
        <f t="shared" si="375"/>
        <v>445594.14372707997</v>
      </c>
      <c r="GC128" s="143"/>
      <c r="GD128" s="113"/>
      <c r="GE128" s="198">
        <f t="shared" si="125"/>
        <v>0</v>
      </c>
      <c r="GF128" s="113"/>
      <c r="GG128" s="113"/>
      <c r="GH128" s="113"/>
    </row>
    <row r="129" spans="2:190" x14ac:dyDescent="0.2">
      <c r="B129" s="37" t="s">
        <v>77</v>
      </c>
      <c r="C129" s="50">
        <f t="shared" ref="C129:AH129" si="376">C150+C143+C136</f>
        <v>61835.984764695284</v>
      </c>
      <c r="D129" s="50">
        <f t="shared" si="376"/>
        <v>56914.14453226245</v>
      </c>
      <c r="E129" s="50">
        <f t="shared" si="376"/>
        <v>90660.272435807419</v>
      </c>
      <c r="F129" s="50">
        <f t="shared" si="376"/>
        <v>84049.02163379977</v>
      </c>
      <c r="G129" s="50">
        <f t="shared" si="376"/>
        <v>86460.135630792589</v>
      </c>
      <c r="H129" s="50">
        <f t="shared" si="376"/>
        <v>110216.05338065524</v>
      </c>
      <c r="I129" s="50">
        <f t="shared" si="376"/>
        <v>81082.905929045111</v>
      </c>
      <c r="J129" s="50">
        <f t="shared" si="376"/>
        <v>71593.251897009875</v>
      </c>
      <c r="K129" s="50">
        <f t="shared" si="376"/>
        <v>90569.749837384967</v>
      </c>
      <c r="L129" s="50">
        <f t="shared" si="376"/>
        <v>93014.201329671516</v>
      </c>
      <c r="M129" s="50">
        <f t="shared" si="376"/>
        <v>87291.136643000442</v>
      </c>
      <c r="N129" s="50">
        <f t="shared" si="376"/>
        <v>94785.296812487795</v>
      </c>
      <c r="O129" s="50">
        <f t="shared" si="376"/>
        <v>73696.404705393332</v>
      </c>
      <c r="P129" s="50">
        <f t="shared" si="376"/>
        <v>55135.793357459472</v>
      </c>
      <c r="Q129" s="50">
        <f t="shared" si="376"/>
        <v>79196.346690025079</v>
      </c>
      <c r="R129" s="50">
        <f t="shared" si="376"/>
        <v>69986.012551910128</v>
      </c>
      <c r="S129" s="50">
        <f t="shared" si="376"/>
        <v>66954.5473080464</v>
      </c>
      <c r="T129" s="50">
        <f t="shared" si="376"/>
        <v>88879.960141576987</v>
      </c>
      <c r="U129" s="50">
        <f t="shared" si="376"/>
        <v>100576.26445598464</v>
      </c>
      <c r="V129" s="50">
        <f t="shared" si="376"/>
        <v>100231.48986588526</v>
      </c>
      <c r="W129" s="50">
        <f t="shared" si="376"/>
        <v>97728.617112411914</v>
      </c>
      <c r="X129" s="50">
        <f t="shared" si="376"/>
        <v>87765.139478808574</v>
      </c>
      <c r="Y129" s="50">
        <f t="shared" si="376"/>
        <v>92175.689010741393</v>
      </c>
      <c r="Z129" s="50">
        <f t="shared" si="376"/>
        <v>74684.887296220331</v>
      </c>
      <c r="AA129" s="50">
        <f t="shared" si="376"/>
        <v>92468.676778885419</v>
      </c>
      <c r="AB129" s="50">
        <f t="shared" si="376"/>
        <v>69085.76639685173</v>
      </c>
      <c r="AC129" s="50">
        <f t="shared" si="376"/>
        <v>99091.926827116986</v>
      </c>
      <c r="AD129" s="50">
        <f t="shared" si="376"/>
        <v>99710.898774023284</v>
      </c>
      <c r="AE129" s="50">
        <f t="shared" si="376"/>
        <v>82157.351729351372</v>
      </c>
      <c r="AF129" s="50">
        <f t="shared" si="376"/>
        <v>63219.702053892812</v>
      </c>
      <c r="AG129" s="50">
        <f t="shared" si="376"/>
        <v>75621.327964737429</v>
      </c>
      <c r="AH129" s="50">
        <f t="shared" si="376"/>
        <v>133041.31136499956</v>
      </c>
      <c r="AI129" s="50">
        <f t="shared" ref="AI129:BB129" si="377">AI150+AI143+AI136</f>
        <v>84618.398819928669</v>
      </c>
      <c r="AJ129" s="50">
        <f t="shared" si="377"/>
        <v>99095.710960263154</v>
      </c>
      <c r="AK129" s="50">
        <f t="shared" si="377"/>
        <v>112490.58675341407</v>
      </c>
      <c r="AL129" s="50">
        <f t="shared" si="377"/>
        <v>143092.1334636978</v>
      </c>
      <c r="AM129" s="50">
        <f t="shared" si="377"/>
        <v>101692.20936430608</v>
      </c>
      <c r="AN129" s="50">
        <f t="shared" si="377"/>
        <v>106898.91079028268</v>
      </c>
      <c r="AO129" s="50">
        <f t="shared" si="377"/>
        <v>119676.90444775214</v>
      </c>
      <c r="AP129" s="50">
        <f t="shared" si="377"/>
        <v>138444.63910922414</v>
      </c>
      <c r="AQ129" s="50">
        <f t="shared" si="377"/>
        <v>177773.54509872125</v>
      </c>
      <c r="AR129" s="50">
        <f t="shared" si="377"/>
        <v>126524.97456268736</v>
      </c>
      <c r="AS129" s="50">
        <f t="shared" si="377"/>
        <v>129364.03820770748</v>
      </c>
      <c r="AT129" s="50">
        <f t="shared" si="377"/>
        <v>111058.38088476699</v>
      </c>
      <c r="AU129" s="50">
        <f t="shared" si="377"/>
        <v>156570.64391514554</v>
      </c>
      <c r="AV129" s="50">
        <f t="shared" si="377"/>
        <v>144733.51546900699</v>
      </c>
      <c r="AW129" s="50">
        <f t="shared" si="377"/>
        <v>131224.45072425902</v>
      </c>
      <c r="AX129" s="50">
        <f t="shared" si="377"/>
        <v>124945.58581364015</v>
      </c>
      <c r="AY129" s="50">
        <f t="shared" si="377"/>
        <v>80494.223156817607</v>
      </c>
      <c r="AZ129" s="50">
        <f t="shared" si="377"/>
        <v>91783.591025000074</v>
      </c>
      <c r="BA129" s="50">
        <f t="shared" si="377"/>
        <v>115171.77788738365</v>
      </c>
      <c r="BB129" s="50">
        <f t="shared" si="377"/>
        <v>139354.78627245189</v>
      </c>
      <c r="BC129" s="50">
        <f t="shared" ref="BC129:CH129" si="378">+BC136+BC143+BC150</f>
        <v>124968.83239980848</v>
      </c>
      <c r="BD129" s="50">
        <f t="shared" si="378"/>
        <v>105274.56827368439</v>
      </c>
      <c r="BE129" s="50">
        <f t="shared" si="378"/>
        <v>118828.78063977152</v>
      </c>
      <c r="BF129" s="50">
        <f t="shared" si="378"/>
        <v>110566.38134933318</v>
      </c>
      <c r="BG129" s="50">
        <f t="shared" si="378"/>
        <v>134398.31529724074</v>
      </c>
      <c r="BH129" s="50">
        <f t="shared" si="378"/>
        <v>142844.23589740079</v>
      </c>
      <c r="BI129" s="50">
        <f t="shared" si="378"/>
        <v>132224.73071617744</v>
      </c>
      <c r="BJ129" s="50">
        <f t="shared" si="378"/>
        <v>162136.50474498881</v>
      </c>
      <c r="BK129" s="50">
        <f t="shared" si="378"/>
        <v>136969.06455557537</v>
      </c>
      <c r="BL129" s="50">
        <f t="shared" si="378"/>
        <v>92557.944057540532</v>
      </c>
      <c r="BM129" s="50">
        <f t="shared" si="378"/>
        <v>106588.86537566257</v>
      </c>
      <c r="BN129" s="50">
        <f t="shared" si="378"/>
        <v>126902.29216154924</v>
      </c>
      <c r="BO129" s="50">
        <f t="shared" si="378"/>
        <v>145540.91540698794</v>
      </c>
      <c r="BP129" s="50">
        <f t="shared" si="378"/>
        <v>153301.88173846898</v>
      </c>
      <c r="BQ129" s="50">
        <f t="shared" si="378"/>
        <v>119464.39628267751</v>
      </c>
      <c r="BR129" s="50">
        <f t="shared" si="378"/>
        <v>152551.80800740805</v>
      </c>
      <c r="BS129" s="24">
        <f t="shared" si="378"/>
        <v>139169.20836975527</v>
      </c>
      <c r="BT129" s="24">
        <f t="shared" si="378"/>
        <v>144509.30335912551</v>
      </c>
      <c r="BU129" s="24">
        <f t="shared" si="378"/>
        <v>147768.95712936722</v>
      </c>
      <c r="BV129" s="24">
        <f t="shared" si="378"/>
        <v>138435.85260848523</v>
      </c>
      <c r="BW129" s="24">
        <f t="shared" si="378"/>
        <v>119378.2791431381</v>
      </c>
      <c r="BX129" s="24">
        <f t="shared" si="378"/>
        <v>166029.4350165088</v>
      </c>
      <c r="BY129" s="24">
        <f t="shared" si="378"/>
        <v>174693.36012117742</v>
      </c>
      <c r="BZ129" s="24">
        <f t="shared" si="378"/>
        <v>130475.36322294924</v>
      </c>
      <c r="CA129" s="24">
        <f t="shared" si="378"/>
        <v>138444.08877047477</v>
      </c>
      <c r="CB129" s="24">
        <f t="shared" si="378"/>
        <v>173993.24651111662</v>
      </c>
      <c r="CC129" s="24">
        <f t="shared" si="378"/>
        <v>127664.65524014978</v>
      </c>
      <c r="CD129" s="24">
        <f t="shared" si="378"/>
        <v>180012.41461449629</v>
      </c>
      <c r="CE129" s="24">
        <f t="shared" si="378"/>
        <v>161127.40423759192</v>
      </c>
      <c r="CF129" s="24">
        <f t="shared" si="378"/>
        <v>168409.66816185846</v>
      </c>
      <c r="CG129" s="24">
        <f t="shared" si="378"/>
        <v>148115.46706995368</v>
      </c>
      <c r="CH129" s="24">
        <f t="shared" si="378"/>
        <v>155652.97746704574</v>
      </c>
      <c r="CI129" s="24">
        <f t="shared" ref="CI129:DN129" si="379">+CI136+CI143+CI150</f>
        <v>203009.10504515935</v>
      </c>
      <c r="CJ129" s="24">
        <f t="shared" si="379"/>
        <v>147196.22437156428</v>
      </c>
      <c r="CK129" s="24">
        <f t="shared" si="379"/>
        <v>176430.19665015052</v>
      </c>
      <c r="CL129" s="24">
        <f t="shared" si="379"/>
        <v>150361.568061603</v>
      </c>
      <c r="CM129" s="24">
        <f t="shared" si="379"/>
        <v>173204.5234234746</v>
      </c>
      <c r="CN129" s="24">
        <f t="shared" si="379"/>
        <v>172151.47643027635</v>
      </c>
      <c r="CO129" s="24">
        <f t="shared" si="379"/>
        <v>162226.77444379145</v>
      </c>
      <c r="CP129" s="24">
        <f t="shared" si="379"/>
        <v>190163.23755329652</v>
      </c>
      <c r="CQ129" s="24">
        <f t="shared" si="379"/>
        <v>170340.09150916399</v>
      </c>
      <c r="CR129" s="24">
        <f t="shared" si="379"/>
        <v>212146.00932067289</v>
      </c>
      <c r="CS129" s="24">
        <f t="shared" si="379"/>
        <v>225484.6146246221</v>
      </c>
      <c r="CT129" s="24">
        <f t="shared" si="379"/>
        <v>221502.20151818916</v>
      </c>
      <c r="CU129" s="24">
        <f t="shared" si="379"/>
        <v>177983.82797561045</v>
      </c>
      <c r="CV129" s="24">
        <f t="shared" si="379"/>
        <v>175275.29423639885</v>
      </c>
      <c r="CW129" s="24">
        <f t="shared" si="379"/>
        <v>155918.60881632994</v>
      </c>
      <c r="CX129" s="24">
        <f t="shared" si="379"/>
        <v>182060.16466009457</v>
      </c>
      <c r="CY129" s="24">
        <f t="shared" si="379"/>
        <v>172161.18144793867</v>
      </c>
      <c r="CZ129" s="24">
        <f t="shared" si="379"/>
        <v>175923.16106663921</v>
      </c>
      <c r="DA129" s="24">
        <f t="shared" si="379"/>
        <v>151006.60700199244</v>
      </c>
      <c r="DB129" s="24">
        <f t="shared" si="379"/>
        <v>172930.6469347204</v>
      </c>
      <c r="DC129" s="24">
        <f t="shared" si="379"/>
        <v>167953.96992832696</v>
      </c>
      <c r="DD129" s="24">
        <f t="shared" si="379"/>
        <v>184634.48366373716</v>
      </c>
      <c r="DE129" s="24">
        <f t="shared" si="379"/>
        <v>214316.00114837784</v>
      </c>
      <c r="DF129" s="24">
        <f t="shared" si="379"/>
        <v>144587.26284772676</v>
      </c>
      <c r="DG129" s="24">
        <f t="shared" si="379"/>
        <v>167003.88320074737</v>
      </c>
      <c r="DH129" s="24">
        <f t="shared" si="379"/>
        <v>138184.88319140079</v>
      </c>
      <c r="DI129" s="24">
        <f t="shared" si="379"/>
        <v>140285.57535519067</v>
      </c>
      <c r="DJ129" s="24">
        <f t="shared" si="379"/>
        <v>105858.59451046122</v>
      </c>
      <c r="DK129" s="24">
        <f t="shared" si="379"/>
        <v>105648.21112789981</v>
      </c>
      <c r="DL129" s="24">
        <f t="shared" si="379"/>
        <v>136125.87338803307</v>
      </c>
      <c r="DM129" s="24">
        <f t="shared" si="379"/>
        <v>143807.44041676994</v>
      </c>
      <c r="DN129" s="24">
        <f t="shared" si="379"/>
        <v>176542.02028098988</v>
      </c>
      <c r="DO129" s="24">
        <f t="shared" ref="DO129:ES129" si="380">+DO136+DO143+DO150</f>
        <v>145169.02985925632</v>
      </c>
      <c r="DP129" s="24">
        <f t="shared" si="380"/>
        <v>131257.57933467129</v>
      </c>
      <c r="DQ129" s="24">
        <f t="shared" si="380"/>
        <v>146737.50117609586</v>
      </c>
      <c r="DR129" s="24">
        <f t="shared" si="380"/>
        <v>167502.53495172044</v>
      </c>
      <c r="DS129" s="24">
        <f t="shared" si="380"/>
        <v>176350.64173075097</v>
      </c>
      <c r="DT129" s="24">
        <f t="shared" si="380"/>
        <v>113117.51912050988</v>
      </c>
      <c r="DU129" s="24">
        <f t="shared" si="380"/>
        <v>134419.38692702589</v>
      </c>
      <c r="DV129" s="24">
        <f t="shared" si="380"/>
        <v>121437.49886111412</v>
      </c>
      <c r="DW129" s="24">
        <f t="shared" si="380"/>
        <v>169246.42470617453</v>
      </c>
      <c r="DX129" s="24">
        <f t="shared" si="380"/>
        <v>141729.47392026766</v>
      </c>
      <c r="DY129" s="24">
        <f t="shared" si="380"/>
        <v>139442.50476257855</v>
      </c>
      <c r="DZ129" s="24">
        <f t="shared" si="380"/>
        <v>157948.74093982109</v>
      </c>
      <c r="EA129" s="24">
        <f t="shared" si="380"/>
        <v>171146.43225816885</v>
      </c>
      <c r="EB129" s="24">
        <f t="shared" si="380"/>
        <v>147168.33503603807</v>
      </c>
      <c r="EC129" s="24">
        <f t="shared" si="380"/>
        <v>144653.03233370581</v>
      </c>
      <c r="ED129" s="24">
        <f t="shared" si="380"/>
        <v>150032.13455086225</v>
      </c>
      <c r="EE129" s="24">
        <f t="shared" si="380"/>
        <v>159912.61632807928</v>
      </c>
      <c r="EF129" s="24">
        <f t="shared" si="380"/>
        <v>134951.438222517</v>
      </c>
      <c r="EG129" s="24">
        <f t="shared" si="380"/>
        <v>125888.33132784725</v>
      </c>
      <c r="EH129" s="24">
        <f t="shared" si="380"/>
        <v>175055.38823029894</v>
      </c>
      <c r="EI129" s="24">
        <f t="shared" si="380"/>
        <v>174608.80018156074</v>
      </c>
      <c r="EJ129" s="24">
        <f t="shared" si="380"/>
        <v>152347.84805403397</v>
      </c>
      <c r="EK129" s="24">
        <f t="shared" si="380"/>
        <v>167980.96708858831</v>
      </c>
      <c r="EL129" s="24">
        <f t="shared" si="380"/>
        <v>145326.74467385319</v>
      </c>
      <c r="EM129" s="24">
        <f t="shared" si="380"/>
        <v>176542.24909232461</v>
      </c>
      <c r="EN129" s="24">
        <f t="shared" si="380"/>
        <v>232250.43271052116</v>
      </c>
      <c r="EO129" s="24">
        <f t="shared" si="380"/>
        <v>177786.58138518003</v>
      </c>
      <c r="EP129" s="24">
        <f t="shared" si="380"/>
        <v>182972.58946689306</v>
      </c>
      <c r="EQ129" s="24">
        <f t="shared" si="380"/>
        <v>209289.21900406724</v>
      </c>
      <c r="ER129" s="24">
        <f t="shared" si="380"/>
        <v>192892.1297884972</v>
      </c>
      <c r="ES129" s="24">
        <f t="shared" si="380"/>
        <v>224845.87850669044</v>
      </c>
      <c r="ET129" s="24">
        <f t="shared" ref="ET129:FI129" si="381">+ET136+ET143+ET150</f>
        <v>256439.59571489628</v>
      </c>
      <c r="EU129" s="24">
        <f t="shared" si="381"/>
        <v>216823.62161898654</v>
      </c>
      <c r="EV129" s="24">
        <f t="shared" si="381"/>
        <v>212113.21316275027</v>
      </c>
      <c r="EW129" s="24">
        <f t="shared" si="381"/>
        <v>210969.23605108805</v>
      </c>
      <c r="EX129" s="24">
        <f t="shared" si="381"/>
        <v>221332.12381948379</v>
      </c>
      <c r="EY129" s="24">
        <f t="shared" si="381"/>
        <v>214736.91288962404</v>
      </c>
      <c r="EZ129" s="24">
        <f t="shared" si="381"/>
        <v>235566.4773907811</v>
      </c>
      <c r="FA129" s="24">
        <f t="shared" si="381"/>
        <v>216113.82545738318</v>
      </c>
      <c r="FB129" s="24">
        <f t="shared" si="381"/>
        <v>172165.33088722808</v>
      </c>
      <c r="FC129" s="24">
        <f t="shared" si="381"/>
        <v>200767.36742007855</v>
      </c>
      <c r="FD129" s="24">
        <f t="shared" si="381"/>
        <v>211311.298040052</v>
      </c>
      <c r="FE129" s="24">
        <f t="shared" si="381"/>
        <v>187732.45270442503</v>
      </c>
      <c r="FF129" s="24">
        <f t="shared" si="381"/>
        <v>171459.53952466566</v>
      </c>
      <c r="FG129" s="24">
        <f t="shared" si="381"/>
        <v>77366.971592075177</v>
      </c>
      <c r="FH129" s="24">
        <f t="shared" si="381"/>
        <v>81956.714941650149</v>
      </c>
      <c r="FI129" s="24">
        <f t="shared" si="381"/>
        <v>169507.95174128778</v>
      </c>
      <c r="FJ129" s="24">
        <f t="shared" ref="FJ129:FO129" si="382">+FJ136+FJ143+FJ150</f>
        <v>167111.31264513597</v>
      </c>
      <c r="FK129" s="24">
        <f t="shared" si="382"/>
        <v>158744.26374471255</v>
      </c>
      <c r="FL129" s="24">
        <f t="shared" si="382"/>
        <v>176741.6336967753</v>
      </c>
      <c r="FM129" s="24">
        <f t="shared" si="382"/>
        <v>197401.07458127508</v>
      </c>
      <c r="FN129" s="24">
        <f t="shared" si="382"/>
        <v>212653.44420353026</v>
      </c>
      <c r="FO129" s="24">
        <f t="shared" si="382"/>
        <v>230238.23497540547</v>
      </c>
      <c r="FP129" s="24">
        <f t="shared" ref="FP129:FR129" si="383">+FP136+FP143+FP150</f>
        <v>177685.20659671794</v>
      </c>
      <c r="FQ129" s="24">
        <f t="shared" si="383"/>
        <v>224568.7657560599</v>
      </c>
      <c r="FR129" s="24">
        <f t="shared" si="383"/>
        <v>219090.19763540078</v>
      </c>
      <c r="FS129" s="24">
        <f t="shared" ref="FS129:FT129" si="384">+FS136+FS143+FS150</f>
        <v>182738.15401774438</v>
      </c>
      <c r="FT129" s="24">
        <f t="shared" si="384"/>
        <v>196512.50650618944</v>
      </c>
      <c r="FU129" s="24">
        <f t="shared" ref="FU129:FV129" si="385">+FU136+FU143+FU150</f>
        <v>299924.43837084644</v>
      </c>
      <c r="FV129" s="24">
        <f t="shared" si="385"/>
        <v>322354.81410452223</v>
      </c>
      <c r="FW129" s="24">
        <f t="shared" ref="FW129:FY129" si="386">+FW136+FW143+FW150</f>
        <v>230908.9912617704</v>
      </c>
      <c r="FX129" s="24">
        <f t="shared" si="386"/>
        <v>281278.3072815967</v>
      </c>
      <c r="FY129" s="24">
        <f t="shared" si="386"/>
        <v>391705.53802933486</v>
      </c>
      <c r="FZ129" s="24">
        <f t="shared" ref="FZ129:GB129" si="387">+FZ136+FZ143+FZ150</f>
        <v>392039.47106720443</v>
      </c>
      <c r="GA129" s="24">
        <f t="shared" si="387"/>
        <v>361245.41876630014</v>
      </c>
      <c r="GB129" s="24">
        <f t="shared" si="387"/>
        <v>288770.02618385525</v>
      </c>
      <c r="GC129" s="143"/>
      <c r="GD129" s="113"/>
      <c r="GE129" s="198">
        <f t="shared" si="125"/>
        <v>0</v>
      </c>
      <c r="GF129" s="113"/>
      <c r="GG129" s="113"/>
      <c r="GH129" s="113"/>
    </row>
    <row r="130" spans="2:190" x14ac:dyDescent="0.2">
      <c r="B130" s="51" t="s">
        <v>6</v>
      </c>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51"/>
      <c r="CI130" s="51"/>
      <c r="CJ130" s="51"/>
      <c r="CK130" s="51"/>
      <c r="CL130" s="51"/>
      <c r="CM130" s="51"/>
      <c r="CN130" s="51"/>
      <c r="CO130" s="51"/>
      <c r="CP130" s="51"/>
      <c r="CQ130" s="51"/>
      <c r="CR130" s="51"/>
      <c r="CS130" s="51"/>
      <c r="CT130" s="51"/>
      <c r="CU130" s="51"/>
      <c r="CV130" s="51"/>
      <c r="CW130" s="51"/>
      <c r="CX130" s="51"/>
      <c r="CY130" s="51"/>
      <c r="CZ130" s="51"/>
      <c r="DA130" s="51"/>
      <c r="DB130" s="51"/>
      <c r="DC130" s="51"/>
      <c r="DD130" s="51"/>
      <c r="DE130" s="51"/>
      <c r="DF130" s="51"/>
      <c r="DG130" s="51"/>
      <c r="DH130" s="51"/>
      <c r="DI130" s="51"/>
      <c r="DJ130" s="51"/>
      <c r="DK130" s="51"/>
      <c r="DL130" s="51"/>
      <c r="DM130" s="51"/>
      <c r="DN130" s="51"/>
      <c r="DO130" s="51"/>
      <c r="DP130" s="51"/>
      <c r="DQ130" s="51"/>
      <c r="DR130" s="51"/>
      <c r="DS130" s="51"/>
      <c r="DT130" s="51"/>
      <c r="DU130" s="51"/>
      <c r="DV130" s="51"/>
      <c r="DW130" s="51"/>
      <c r="DX130" s="51"/>
      <c r="DY130" s="51"/>
      <c r="DZ130" s="51"/>
      <c r="EA130" s="51"/>
      <c r="EB130" s="51"/>
      <c r="EC130" s="51"/>
      <c r="ED130" s="51"/>
      <c r="EE130" s="51"/>
      <c r="EF130" s="51"/>
      <c r="EG130" s="51"/>
      <c r="EH130" s="51"/>
      <c r="EI130" s="51"/>
      <c r="EJ130" s="51"/>
      <c r="EK130" s="51"/>
      <c r="EL130" s="51"/>
      <c r="EM130" s="51"/>
      <c r="EN130" s="51"/>
      <c r="EO130" s="51"/>
      <c r="EP130" s="51"/>
      <c r="EQ130" s="51"/>
      <c r="ER130" s="51"/>
      <c r="ES130" s="51"/>
      <c r="ET130" s="51"/>
      <c r="EU130" s="51"/>
      <c r="EV130" s="51"/>
      <c r="EW130" s="51"/>
      <c r="EX130" s="51"/>
      <c r="EY130" s="51"/>
      <c r="EZ130" s="51"/>
      <c r="FA130" s="51"/>
      <c r="FB130" s="51"/>
      <c r="FC130" s="51"/>
      <c r="FD130" s="51"/>
      <c r="FE130" s="51"/>
      <c r="FF130" s="51"/>
      <c r="FG130" s="51"/>
      <c r="FH130" s="51"/>
      <c r="FI130" s="51"/>
      <c r="FJ130" s="51"/>
      <c r="FK130" s="51"/>
      <c r="FL130" s="51"/>
      <c r="FM130" s="51"/>
      <c r="FN130" s="51"/>
      <c r="FO130" s="51"/>
      <c r="FP130" s="51"/>
      <c r="FQ130" s="51"/>
      <c r="FR130" s="51"/>
      <c r="FS130" s="51"/>
      <c r="FT130" s="51"/>
      <c r="FU130" s="51"/>
      <c r="FV130" s="51"/>
      <c r="FW130" s="51"/>
      <c r="FX130" s="51"/>
      <c r="FY130" s="51"/>
      <c r="FZ130" s="51"/>
      <c r="GA130" s="51"/>
      <c r="GB130" s="51"/>
      <c r="GC130" s="143">
        <f t="shared" si="126"/>
        <v>0</v>
      </c>
      <c r="GD130" s="113"/>
      <c r="GE130" s="198">
        <f t="shared" si="125"/>
        <v>0</v>
      </c>
      <c r="GF130" s="113"/>
      <c r="GG130" s="113"/>
      <c r="GH130" s="113"/>
    </row>
    <row r="131" spans="2:190" x14ac:dyDescent="0.2">
      <c r="B131" s="37" t="s">
        <v>78</v>
      </c>
      <c r="C131" s="52">
        <f t="shared" ref="C131:AH131" si="388">+C136-C134</f>
        <v>-7704.212539081298</v>
      </c>
      <c r="D131" s="52">
        <f t="shared" si="388"/>
        <v>-3975.9708347037194</v>
      </c>
      <c r="E131" s="52">
        <f t="shared" si="388"/>
        <v>-22653.998469041857</v>
      </c>
      <c r="F131" s="52">
        <f t="shared" si="388"/>
        <v>-25573.691703381141</v>
      </c>
      <c r="G131" s="52">
        <f t="shared" si="388"/>
        <v>-33383.647745217371</v>
      </c>
      <c r="H131" s="52">
        <f t="shared" si="388"/>
        <v>-42126.708332837319</v>
      </c>
      <c r="I131" s="52">
        <f t="shared" si="388"/>
        <v>-19594.313177866774</v>
      </c>
      <c r="J131" s="52">
        <f t="shared" si="388"/>
        <v>-16746.995648212978</v>
      </c>
      <c r="K131" s="52">
        <f t="shared" si="388"/>
        <v>-24093.594101214418</v>
      </c>
      <c r="L131" s="52">
        <f t="shared" si="388"/>
        <v>-25721.136950419386</v>
      </c>
      <c r="M131" s="52">
        <f t="shared" si="388"/>
        <v>-32176.140452271429</v>
      </c>
      <c r="N131" s="52">
        <f t="shared" si="388"/>
        <v>-34681.854940377751</v>
      </c>
      <c r="O131" s="52">
        <f t="shared" si="388"/>
        <v>-20376.983053014766</v>
      </c>
      <c r="P131" s="52">
        <f t="shared" si="388"/>
        <v>-22256.721968970123</v>
      </c>
      <c r="Q131" s="52">
        <f t="shared" si="388"/>
        <v>-39675.157126100057</v>
      </c>
      <c r="R131" s="52">
        <f t="shared" si="388"/>
        <v>-48401.93414680897</v>
      </c>
      <c r="S131" s="52">
        <f t="shared" si="388"/>
        <v>-36420.102394395959</v>
      </c>
      <c r="T131" s="52">
        <f t="shared" si="388"/>
        <v>-41677.734034036039</v>
      </c>
      <c r="U131" s="52">
        <f t="shared" si="388"/>
        <v>-62008.480614502492</v>
      </c>
      <c r="V131" s="52">
        <f t="shared" si="388"/>
        <v>-52282.021849033299</v>
      </c>
      <c r="W131" s="52">
        <f t="shared" si="388"/>
        <v>-51086.955743342718</v>
      </c>
      <c r="X131" s="52">
        <f t="shared" si="388"/>
        <v>-24900.628475265985</v>
      </c>
      <c r="Y131" s="52">
        <f t="shared" si="388"/>
        <v>-1491.3489191301633</v>
      </c>
      <c r="Z131" s="52">
        <f t="shared" si="388"/>
        <v>3178.256910745873</v>
      </c>
      <c r="AA131" s="52">
        <f t="shared" si="388"/>
        <v>-5889.1046327976073</v>
      </c>
      <c r="AB131" s="52">
        <f t="shared" si="388"/>
        <v>-5770.4199228345897</v>
      </c>
      <c r="AC131" s="52">
        <f t="shared" si="388"/>
        <v>-12870.875251209174</v>
      </c>
      <c r="AD131" s="52">
        <f t="shared" si="388"/>
        <v>-17910.924778042354</v>
      </c>
      <c r="AE131" s="52">
        <f t="shared" si="388"/>
        <v>-11707.101753984472</v>
      </c>
      <c r="AF131" s="52">
        <f t="shared" si="388"/>
        <v>-11797.764688650575</v>
      </c>
      <c r="AG131" s="52">
        <f t="shared" si="388"/>
        <v>-22048.957895744923</v>
      </c>
      <c r="AH131" s="52">
        <f t="shared" si="388"/>
        <v>-38948.097975239158</v>
      </c>
      <c r="AI131" s="52">
        <f t="shared" ref="AI131:BN131" si="389">+AI136-AI134</f>
        <v>-20037.845600166122</v>
      </c>
      <c r="AJ131" s="52">
        <f t="shared" si="389"/>
        <v>-33480.78878693196</v>
      </c>
      <c r="AK131" s="52">
        <f t="shared" si="389"/>
        <v>-11186.38141420429</v>
      </c>
      <c r="AL131" s="52">
        <f t="shared" si="389"/>
        <v>-45100.706750347956</v>
      </c>
      <c r="AM131" s="52">
        <f t="shared" si="389"/>
        <v>-21282.792592738417</v>
      </c>
      <c r="AN131" s="52">
        <f t="shared" si="389"/>
        <v>-30872.388582098683</v>
      </c>
      <c r="AO131" s="52">
        <f t="shared" si="389"/>
        <v>-47018.020627788916</v>
      </c>
      <c r="AP131" s="52">
        <f t="shared" si="389"/>
        <v>-64052.016141403539</v>
      </c>
      <c r="AQ131" s="52">
        <f t="shared" si="389"/>
        <v>-64295.254275422543</v>
      </c>
      <c r="AR131" s="52">
        <f t="shared" si="389"/>
        <v>-39407.735710769048</v>
      </c>
      <c r="AS131" s="52">
        <f t="shared" si="389"/>
        <v>-40261.620966395989</v>
      </c>
      <c r="AT131" s="52">
        <f t="shared" si="389"/>
        <v>-28874.778425173376</v>
      </c>
      <c r="AU131" s="52">
        <f t="shared" si="389"/>
        <v>-58480.476193680399</v>
      </c>
      <c r="AV131" s="52">
        <f t="shared" si="389"/>
        <v>-45019.772333626017</v>
      </c>
      <c r="AW131" s="52">
        <f t="shared" si="389"/>
        <v>-34874.219002616985</v>
      </c>
      <c r="AX131" s="52">
        <f t="shared" si="389"/>
        <v>-49831.216106214939</v>
      </c>
      <c r="AY131" s="52">
        <f t="shared" si="389"/>
        <v>-41370.095368806433</v>
      </c>
      <c r="AZ131" s="52">
        <f t="shared" si="389"/>
        <v>-57555.893686940297</v>
      </c>
      <c r="BA131" s="52">
        <f t="shared" si="389"/>
        <v>-76818.291545707209</v>
      </c>
      <c r="BB131" s="52">
        <f t="shared" si="389"/>
        <v>-108178.3034996468</v>
      </c>
      <c r="BC131" s="52">
        <f t="shared" si="389"/>
        <v>-100085.17870025645</v>
      </c>
      <c r="BD131" s="52">
        <f t="shared" si="389"/>
        <v>-84697.333543170156</v>
      </c>
      <c r="BE131" s="52">
        <f t="shared" si="389"/>
        <v>-83183.363163184127</v>
      </c>
      <c r="BF131" s="52">
        <f t="shared" si="389"/>
        <v>-87053.171193456365</v>
      </c>
      <c r="BG131" s="52">
        <f t="shared" si="389"/>
        <v>-82032.383836896784</v>
      </c>
      <c r="BH131" s="52">
        <f t="shared" si="389"/>
        <v>-75706.724261586729</v>
      </c>
      <c r="BI131" s="52">
        <f t="shared" si="389"/>
        <v>-92477.436039134001</v>
      </c>
      <c r="BJ131" s="52">
        <f t="shared" si="389"/>
        <v>-87099.412375331085</v>
      </c>
      <c r="BK131" s="52">
        <f t="shared" si="389"/>
        <v>-79260.422226998751</v>
      </c>
      <c r="BL131" s="52">
        <f t="shared" si="389"/>
        <v>-63270.083122087468</v>
      </c>
      <c r="BM131" s="52">
        <f t="shared" si="389"/>
        <v>-101125.23874767295</v>
      </c>
      <c r="BN131" s="52">
        <f t="shared" si="389"/>
        <v>-127533.22208840586</v>
      </c>
      <c r="BO131" s="52">
        <f t="shared" ref="BO131:CT131" si="390">+BO136-BO134</f>
        <v>-115066.46852216272</v>
      </c>
      <c r="BP131" s="52">
        <f t="shared" si="390"/>
        <v>-125420.45903418606</v>
      </c>
      <c r="BQ131" s="52">
        <f t="shared" si="390"/>
        <v>-87329.424645969877</v>
      </c>
      <c r="BR131" s="52">
        <f t="shared" si="390"/>
        <v>-129965.64114380856</v>
      </c>
      <c r="BS131" s="26">
        <f t="shared" si="390"/>
        <v>-122703.68836606327</v>
      </c>
      <c r="BT131" s="26">
        <f t="shared" si="390"/>
        <v>-125231.20228880458</v>
      </c>
      <c r="BU131" s="26">
        <f t="shared" si="390"/>
        <v>-122216.6940291606</v>
      </c>
      <c r="BV131" s="26">
        <f t="shared" si="390"/>
        <v>-83022.695081746395</v>
      </c>
      <c r="BW131" s="26">
        <f t="shared" si="390"/>
        <v>-86366.377436117036</v>
      </c>
      <c r="BX131" s="26">
        <f t="shared" si="390"/>
        <v>-136612.30950131692</v>
      </c>
      <c r="BY131" s="26">
        <f t="shared" si="390"/>
        <v>-137417.13440589156</v>
      </c>
      <c r="BZ131" s="26">
        <f t="shared" si="390"/>
        <v>-92411.596573417803</v>
      </c>
      <c r="CA131" s="26">
        <f t="shared" si="390"/>
        <v>-105650.50998265197</v>
      </c>
      <c r="CB131" s="26">
        <f t="shared" si="390"/>
        <v>-111488.33469276523</v>
      </c>
      <c r="CC131" s="26">
        <f t="shared" si="390"/>
        <v>-98778.870843299475</v>
      </c>
      <c r="CD131" s="26">
        <f t="shared" si="390"/>
        <v>-120674.50748232189</v>
      </c>
      <c r="CE131" s="26">
        <f t="shared" si="390"/>
        <v>-113753.28968650429</v>
      </c>
      <c r="CF131" s="26">
        <f t="shared" si="390"/>
        <v>-94582.14984181078</v>
      </c>
      <c r="CG131" s="26">
        <f t="shared" si="390"/>
        <v>-79129.594521167935</v>
      </c>
      <c r="CH131" s="26">
        <f t="shared" si="390"/>
        <v>-84758.064006165048</v>
      </c>
      <c r="CI131" s="26">
        <f t="shared" si="390"/>
        <v>-78905.507797291153</v>
      </c>
      <c r="CJ131" s="26">
        <f t="shared" si="390"/>
        <v>-118686.55639782836</v>
      </c>
      <c r="CK131" s="26">
        <f t="shared" si="390"/>
        <v>-128131.48335201918</v>
      </c>
      <c r="CL131" s="26">
        <f t="shared" si="390"/>
        <v>-106611.12440421002</v>
      </c>
      <c r="CM131" s="26">
        <f t="shared" si="390"/>
        <v>-124131.60449042324</v>
      </c>
      <c r="CN131" s="26">
        <f t="shared" si="390"/>
        <v>-112263.49262771767</v>
      </c>
      <c r="CO131" s="26">
        <f t="shared" si="390"/>
        <v>-136330.39594082203</v>
      </c>
      <c r="CP131" s="26">
        <f t="shared" si="390"/>
        <v>-128192.99885578653</v>
      </c>
      <c r="CQ131" s="26">
        <f t="shared" si="390"/>
        <v>-110767.98106102544</v>
      </c>
      <c r="CR131" s="26">
        <f t="shared" si="390"/>
        <v>-130614.29217718219</v>
      </c>
      <c r="CS131" s="26">
        <f t="shared" si="390"/>
        <v>-125292.97976808992</v>
      </c>
      <c r="CT131" s="26">
        <f t="shared" si="390"/>
        <v>-74435.928309096402</v>
      </c>
      <c r="CU131" s="26">
        <f t="shared" ref="CU131:DZ131" si="391">+CU136-CU134</f>
        <v>-54131.380538735</v>
      </c>
      <c r="CV131" s="26">
        <f t="shared" si="391"/>
        <v>-58060.319912834777</v>
      </c>
      <c r="CW131" s="26">
        <f t="shared" si="391"/>
        <v>-59055.648239536924</v>
      </c>
      <c r="CX131" s="26">
        <f t="shared" si="391"/>
        <v>-68715.887254766218</v>
      </c>
      <c r="CY131" s="26">
        <f t="shared" si="391"/>
        <v>-64914.134366757135</v>
      </c>
      <c r="CZ131" s="26">
        <f t="shared" si="391"/>
        <v>-79344.545327709289</v>
      </c>
      <c r="DA131" s="26">
        <f t="shared" si="391"/>
        <v>-63580.585991239466</v>
      </c>
      <c r="DB131" s="26">
        <f t="shared" si="391"/>
        <v>-54061.63648563996</v>
      </c>
      <c r="DC131" s="26">
        <f t="shared" si="391"/>
        <v>-45210.86642124776</v>
      </c>
      <c r="DD131" s="26">
        <f t="shared" si="391"/>
        <v>-23873.295828846414</v>
      </c>
      <c r="DE131" s="26">
        <f t="shared" si="391"/>
        <v>-18858.284449254541</v>
      </c>
      <c r="DF131" s="26">
        <f t="shared" si="391"/>
        <v>-9293.4200593610876</v>
      </c>
      <c r="DG131" s="26">
        <f t="shared" si="391"/>
        <v>-4694.2764287721802</v>
      </c>
      <c r="DH131" s="26">
        <f t="shared" si="391"/>
        <v>1706.5218779808492</v>
      </c>
      <c r="DI131" s="26">
        <f t="shared" si="391"/>
        <v>-6272.2292314321821</v>
      </c>
      <c r="DJ131" s="26">
        <f t="shared" si="391"/>
        <v>-9642.0063335114246</v>
      </c>
      <c r="DK131" s="26">
        <f t="shared" si="391"/>
        <v>-16038.001983262759</v>
      </c>
      <c r="DL131" s="26">
        <f t="shared" si="391"/>
        <v>-18795.086269519925</v>
      </c>
      <c r="DM131" s="26">
        <f t="shared" si="391"/>
        <v>-18776.519534968334</v>
      </c>
      <c r="DN131" s="26">
        <f t="shared" si="391"/>
        <v>-15434.961495432945</v>
      </c>
      <c r="DO131" s="26">
        <f t="shared" si="391"/>
        <v>-16547.637065338466</v>
      </c>
      <c r="DP131" s="26">
        <f t="shared" si="391"/>
        <v>-13944.75354013023</v>
      </c>
      <c r="DQ131" s="26">
        <f t="shared" si="391"/>
        <v>-9942.9874366398581</v>
      </c>
      <c r="DR131" s="26">
        <f t="shared" si="391"/>
        <v>-19001.117078053561</v>
      </c>
      <c r="DS131" s="26">
        <f t="shared" si="391"/>
        <v>-33604.702116676257</v>
      </c>
      <c r="DT131" s="26">
        <f t="shared" si="391"/>
        <v>-23300.658871149717</v>
      </c>
      <c r="DU131" s="26">
        <f t="shared" si="391"/>
        <v>-21967.393962372982</v>
      </c>
      <c r="DV131" s="26">
        <f t="shared" si="391"/>
        <v>-22599.722080034364</v>
      </c>
      <c r="DW131" s="26">
        <f t="shared" si="391"/>
        <v>-23494.538074883443</v>
      </c>
      <c r="DX131" s="26">
        <f t="shared" si="391"/>
        <v>-21134.887728326008</v>
      </c>
      <c r="DY131" s="26">
        <f t="shared" si="391"/>
        <v>-16755.190904207702</v>
      </c>
      <c r="DZ131" s="26">
        <f t="shared" si="391"/>
        <v>-30139.544527970371</v>
      </c>
      <c r="EA131" s="26">
        <f t="shared" ref="EA131:ES131" si="392">+EA136-EA134</f>
        <v>-43126.917716001102</v>
      </c>
      <c r="EB131" s="26">
        <f t="shared" si="392"/>
        <v>-33025.116064752176</v>
      </c>
      <c r="EC131" s="26">
        <f t="shared" si="392"/>
        <v>-29920.056448046656</v>
      </c>
      <c r="ED131" s="26">
        <f t="shared" si="392"/>
        <v>-30346.07748752342</v>
      </c>
      <c r="EE131" s="26">
        <f t="shared" si="392"/>
        <v>-42331.722857991321</v>
      </c>
      <c r="EF131" s="26">
        <f t="shared" si="392"/>
        <v>-42250.767657684046</v>
      </c>
      <c r="EG131" s="26">
        <f t="shared" si="392"/>
        <v>-37380.949317407853</v>
      </c>
      <c r="EH131" s="26">
        <f t="shared" si="392"/>
        <v>-55160.483014251062</v>
      </c>
      <c r="EI131" s="26">
        <f t="shared" si="392"/>
        <v>-71464.97355654955</v>
      </c>
      <c r="EJ131" s="26">
        <f t="shared" si="392"/>
        <v>-53853.570095682095</v>
      </c>
      <c r="EK131" s="26">
        <f t="shared" si="392"/>
        <v>-60688.172626310581</v>
      </c>
      <c r="EL131" s="26">
        <f t="shared" si="392"/>
        <v>-51258.730803225728</v>
      </c>
      <c r="EM131" s="26">
        <f t="shared" si="392"/>
        <v>-60036.04348199963</v>
      </c>
      <c r="EN131" s="26">
        <f t="shared" si="392"/>
        <v>-73678.32090276698</v>
      </c>
      <c r="EO131" s="26">
        <f t="shared" si="392"/>
        <v>-55666.102106571547</v>
      </c>
      <c r="EP131" s="26">
        <f t="shared" si="392"/>
        <v>-27033.988627280778</v>
      </c>
      <c r="EQ131" s="26">
        <f t="shared" si="392"/>
        <v>1681.713931943319</v>
      </c>
      <c r="ER131" s="26">
        <f t="shared" si="392"/>
        <v>-3538.7778819575469</v>
      </c>
      <c r="ES131" s="26">
        <f t="shared" si="392"/>
        <v>-29926.131177133298</v>
      </c>
      <c r="ET131" s="26">
        <f t="shared" ref="ET131:FC131" si="393">+ET136-ET134</f>
        <v>-42326.453155924857</v>
      </c>
      <c r="EU131" s="26">
        <f t="shared" si="393"/>
        <v>-42825.584086810748</v>
      </c>
      <c r="EV131" s="26">
        <f t="shared" si="393"/>
        <v>-25525.742121570991</v>
      </c>
      <c r="EW131" s="26">
        <f t="shared" si="393"/>
        <v>-29407.183695619635</v>
      </c>
      <c r="EX131" s="26">
        <f t="shared" si="393"/>
        <v>-28574.29118668304</v>
      </c>
      <c r="EY131" s="26">
        <f t="shared" si="393"/>
        <v>-12094.457290291903</v>
      </c>
      <c r="EZ131" s="26">
        <f t="shared" si="393"/>
        <v>-3311.3555036029284</v>
      </c>
      <c r="FA131" s="26">
        <f t="shared" si="393"/>
        <v>-10051.600873823263</v>
      </c>
      <c r="FB131" s="26">
        <f t="shared" si="393"/>
        <v>-13552.120918193847</v>
      </c>
      <c r="FC131" s="26">
        <f t="shared" si="393"/>
        <v>-11000.814160819602</v>
      </c>
      <c r="FD131" s="26">
        <f t="shared" ref="FD131:FI131" si="394">+FD136-FD134</f>
        <v>-6511.1828355851758</v>
      </c>
      <c r="FE131" s="26">
        <f t="shared" si="394"/>
        <v>-6632.94286892729</v>
      </c>
      <c r="FF131" s="26">
        <f t="shared" si="394"/>
        <v>25219.015349786365</v>
      </c>
      <c r="FG131" s="26">
        <f t="shared" si="394"/>
        <v>14157.924457719499</v>
      </c>
      <c r="FH131" s="26">
        <f t="shared" si="394"/>
        <v>9605.4190670795033</v>
      </c>
      <c r="FI131" s="26">
        <f t="shared" si="394"/>
        <v>5781.8759524245106</v>
      </c>
      <c r="FJ131" s="26">
        <f t="shared" ref="FJ131:GB131" si="395">+FJ136-FJ134</f>
        <v>11925.779149063063</v>
      </c>
      <c r="FK131" s="26">
        <f t="shared" si="395"/>
        <v>11601.069818774558</v>
      </c>
      <c r="FL131" s="26">
        <f t="shared" si="395"/>
        <v>13950.970660023289</v>
      </c>
      <c r="FM131" s="26">
        <f t="shared" si="395"/>
        <v>15259.643863312296</v>
      </c>
      <c r="FN131" s="26">
        <f t="shared" si="395"/>
        <v>12176.474302518443</v>
      </c>
      <c r="FO131" s="26">
        <f t="shared" si="395"/>
        <v>-6597.8648977336998</v>
      </c>
      <c r="FP131" s="26">
        <f t="shared" si="395"/>
        <v>-15040.315580454029</v>
      </c>
      <c r="FQ131" s="26">
        <f t="shared" si="395"/>
        <v>-30884.749452492732</v>
      </c>
      <c r="FR131" s="26">
        <f t="shared" si="395"/>
        <v>-24191.746440288742</v>
      </c>
      <c r="FS131" s="26">
        <f t="shared" si="395"/>
        <v>-17167.867688668834</v>
      </c>
      <c r="FT131" s="26">
        <f t="shared" si="395"/>
        <v>-12090.498836903484</v>
      </c>
      <c r="FU131" s="26">
        <f t="shared" si="395"/>
        <v>-18823.893477431091</v>
      </c>
      <c r="FV131" s="26">
        <f t="shared" si="395"/>
        <v>-12236.952735103667</v>
      </c>
      <c r="FW131" s="26">
        <f t="shared" si="395"/>
        <v>-2357.0526626646897</v>
      </c>
      <c r="FX131" s="26">
        <f t="shared" si="395"/>
        <v>-6123.948554405928</v>
      </c>
      <c r="FY131" s="26">
        <f t="shared" si="395"/>
        <v>-5182.1628872271394</v>
      </c>
      <c r="FZ131" s="26">
        <f t="shared" si="395"/>
        <v>-5742.3693693944369</v>
      </c>
      <c r="GA131" s="26">
        <f t="shared" si="395"/>
        <v>-16327.528511892247</v>
      </c>
      <c r="GB131" s="26">
        <f t="shared" si="395"/>
        <v>-24747.792865149095</v>
      </c>
      <c r="GC131" s="143"/>
      <c r="GD131" s="113"/>
      <c r="GE131" s="198">
        <f t="shared" si="125"/>
        <v>0</v>
      </c>
      <c r="GF131" s="113"/>
      <c r="GG131" s="113"/>
      <c r="GH131" s="113"/>
    </row>
    <row r="132" spans="2:190" x14ac:dyDescent="0.2">
      <c r="B132" s="42" t="s">
        <v>13</v>
      </c>
      <c r="C132" s="18">
        <v>474.983</v>
      </c>
      <c r="D132" s="18">
        <v>241.447</v>
      </c>
      <c r="E132" s="18">
        <v>859.69399999999996</v>
      </c>
      <c r="F132" s="18">
        <v>691.81100000000004</v>
      </c>
      <c r="G132" s="18">
        <v>712.149</v>
      </c>
      <c r="H132" s="18">
        <v>991.43100000000004</v>
      </c>
      <c r="I132" s="18">
        <v>477.44</v>
      </c>
      <c r="J132" s="18">
        <v>517.14400000000001</v>
      </c>
      <c r="K132" s="18">
        <v>661.05399999999997</v>
      </c>
      <c r="L132" s="18">
        <v>694.58399999999995</v>
      </c>
      <c r="M132" s="18">
        <v>714.822</v>
      </c>
      <c r="N132" s="18">
        <v>748.09299999999996</v>
      </c>
      <c r="O132" s="18">
        <v>479.92200000000003</v>
      </c>
      <c r="P132" s="18">
        <v>483.084</v>
      </c>
      <c r="Q132" s="18">
        <v>721.77</v>
      </c>
      <c r="R132" s="18">
        <v>738.46900000000005</v>
      </c>
      <c r="S132" s="18">
        <v>480.36399999999998</v>
      </c>
      <c r="T132" s="18">
        <v>479.96600000000001</v>
      </c>
      <c r="U132" s="18">
        <v>719.30200000000002</v>
      </c>
      <c r="V132" s="18">
        <v>718.60799999999995</v>
      </c>
      <c r="W132" s="18">
        <v>719.80899999999997</v>
      </c>
      <c r="X132" s="18">
        <v>720.06</v>
      </c>
      <c r="Y132" s="18">
        <v>606.55999999999995</v>
      </c>
      <c r="Z132" s="18">
        <v>545.19799999999998</v>
      </c>
      <c r="AA132" s="18">
        <v>1047.7819999999999</v>
      </c>
      <c r="AB132" s="18">
        <v>496.59199999999998</v>
      </c>
      <c r="AC132" s="18">
        <v>979.52200000000005</v>
      </c>
      <c r="AD132" s="18">
        <v>1035.5429999999999</v>
      </c>
      <c r="AE132" s="18">
        <v>498.40600000000001</v>
      </c>
      <c r="AF132" s="18">
        <v>485.14</v>
      </c>
      <c r="AG132" s="18">
        <v>526.47900000000004</v>
      </c>
      <c r="AH132" s="18">
        <v>1244.5309999999999</v>
      </c>
      <c r="AI132" s="18">
        <v>521.89200000000005</v>
      </c>
      <c r="AJ132" s="18">
        <v>784.76199999999994</v>
      </c>
      <c r="AK132" s="18">
        <v>735.98599999999999</v>
      </c>
      <c r="AL132" s="18">
        <v>1020.351</v>
      </c>
      <c r="AM132" s="18">
        <v>491.77755999999999</v>
      </c>
      <c r="AN132" s="18">
        <v>744.94299999999998</v>
      </c>
      <c r="AO132" s="18">
        <v>1009.5</v>
      </c>
      <c r="AP132" s="18">
        <v>1250.5219999999999</v>
      </c>
      <c r="AQ132" s="18">
        <v>1505.79</v>
      </c>
      <c r="AR132" s="18">
        <v>1035.0319999999999</v>
      </c>
      <c r="AS132" s="18">
        <v>994.54100000000005</v>
      </c>
      <c r="AT132" s="18">
        <v>765.86699999999996</v>
      </c>
      <c r="AU132" s="18">
        <v>1564.1183000000001</v>
      </c>
      <c r="AV132" s="18">
        <v>1044.9537499999999</v>
      </c>
      <c r="AW132" s="18">
        <v>778.61992000000009</v>
      </c>
      <c r="AX132" s="18">
        <v>958.04611</v>
      </c>
      <c r="AY132" s="18">
        <v>722.23993999999993</v>
      </c>
      <c r="AZ132" s="18">
        <v>968.36543999999992</v>
      </c>
      <c r="BA132" s="18">
        <v>988.73476000000005</v>
      </c>
      <c r="BB132" s="18">
        <v>1243.55728</v>
      </c>
      <c r="BC132" s="18">
        <v>1035.9989699999999</v>
      </c>
      <c r="BD132" s="18">
        <v>1016.9045699999999</v>
      </c>
      <c r="BE132" s="18">
        <v>991.46789000000001</v>
      </c>
      <c r="BF132" s="18">
        <v>1034.3219100000001</v>
      </c>
      <c r="BG132" s="18">
        <v>991.30796999999995</v>
      </c>
      <c r="BH132" s="18">
        <v>1023.9131600000001</v>
      </c>
      <c r="BI132" s="18">
        <v>1294.74974</v>
      </c>
      <c r="BJ132" s="18">
        <v>1299.3189199999999</v>
      </c>
      <c r="BK132" s="18">
        <v>1047.3467900000001</v>
      </c>
      <c r="BL132" s="18">
        <v>760.4452</v>
      </c>
      <c r="BM132" s="18">
        <v>1022.5775600000001</v>
      </c>
      <c r="BN132" s="18">
        <v>1284.13678</v>
      </c>
      <c r="BO132" s="18">
        <v>1275.84322</v>
      </c>
      <c r="BP132" s="18">
        <v>1493.48099</v>
      </c>
      <c r="BQ132" s="18">
        <v>1015.3435899999999</v>
      </c>
      <c r="BR132" s="18">
        <v>1543.5229299999999</v>
      </c>
      <c r="BS132" s="18">
        <v>1241.4126799999999</v>
      </c>
      <c r="BT132" s="18">
        <v>1270.5955100000001</v>
      </c>
      <c r="BU132" s="18">
        <v>1279.37301</v>
      </c>
      <c r="BV132" s="18">
        <v>997.69416999999999</v>
      </c>
      <c r="BW132" s="18">
        <v>1026.70353</v>
      </c>
      <c r="BX132" s="18">
        <v>1515.9328</v>
      </c>
      <c r="BY132" s="18">
        <v>1556.86211</v>
      </c>
      <c r="BZ132" s="18">
        <v>1047.4210600000001</v>
      </c>
      <c r="CA132" s="18">
        <v>1250.91769</v>
      </c>
      <c r="CB132" s="18">
        <v>1307.31495</v>
      </c>
      <c r="CC132" s="18">
        <v>1286.36905</v>
      </c>
      <c r="CD132" s="18">
        <v>1562.6880200000001</v>
      </c>
      <c r="CE132" s="18">
        <v>1572.5189700000003</v>
      </c>
      <c r="CF132" s="18">
        <v>1322.21263</v>
      </c>
      <c r="CG132" s="18">
        <v>1280.0823600000001</v>
      </c>
      <c r="CH132" s="18">
        <v>1277.0550900000001</v>
      </c>
      <c r="CI132" s="18">
        <v>1263.2393100000002</v>
      </c>
      <c r="CJ132" s="18">
        <v>1564.9385699999998</v>
      </c>
      <c r="CK132" s="18">
        <v>1562.9640099999999</v>
      </c>
      <c r="CL132" s="18">
        <v>1296.01196</v>
      </c>
      <c r="CM132" s="18">
        <v>1609.5921400000002</v>
      </c>
      <c r="CN132" s="18">
        <v>1490.3575600000001</v>
      </c>
      <c r="CO132" s="18">
        <v>1863.7163899999998</v>
      </c>
      <c r="CP132" s="18">
        <v>1835.4638599999998</v>
      </c>
      <c r="CQ132" s="18">
        <v>1573.4952499999999</v>
      </c>
      <c r="CR132" s="18">
        <v>1809.4708699999999</v>
      </c>
      <c r="CS132" s="18">
        <v>2109.6657500000001</v>
      </c>
      <c r="CT132" s="18">
        <v>2086.8456699999997</v>
      </c>
      <c r="CU132" s="18">
        <v>1541.0011999999997</v>
      </c>
      <c r="CV132" s="18">
        <v>1823.5403399999998</v>
      </c>
      <c r="CW132" s="18">
        <v>1854.48639</v>
      </c>
      <c r="CX132" s="18">
        <v>1770.6783199999998</v>
      </c>
      <c r="CY132" s="18">
        <v>1552.9248599999999</v>
      </c>
      <c r="CZ132" s="18">
        <v>1804.30753</v>
      </c>
      <c r="DA132" s="18">
        <v>1364.7760600000001</v>
      </c>
      <c r="DB132" s="18">
        <v>1538.4250599999998</v>
      </c>
      <c r="DC132" s="18">
        <v>1561.5152700000001</v>
      </c>
      <c r="DD132" s="18">
        <v>1545.6847600000001</v>
      </c>
      <c r="DE132" s="18">
        <v>1781.0324100000003</v>
      </c>
      <c r="DF132" s="18">
        <v>1282.4974199999999</v>
      </c>
      <c r="DG132" s="18">
        <v>1537.34629</v>
      </c>
      <c r="DH132" s="18">
        <v>1298.5928000000001</v>
      </c>
      <c r="DI132" s="18">
        <v>1563.7823399999997</v>
      </c>
      <c r="DJ132" s="18">
        <v>1086.1939399999999</v>
      </c>
      <c r="DK132" s="18">
        <v>1286.5703500000002</v>
      </c>
      <c r="DL132" s="18">
        <v>1258.8773799999999</v>
      </c>
      <c r="DM132" s="18">
        <v>1519.1969899999999</v>
      </c>
      <c r="DN132" s="18">
        <v>1517.6860899999999</v>
      </c>
      <c r="DO132" s="18">
        <v>1335.4236400000002</v>
      </c>
      <c r="DP132" s="18">
        <v>1027.8730799999998</v>
      </c>
      <c r="DQ132" s="18">
        <v>1292.60646</v>
      </c>
      <c r="DR132" s="18">
        <v>1219.6837399999999</v>
      </c>
      <c r="DS132" s="18">
        <v>1573.61383</v>
      </c>
      <c r="DT132" s="18">
        <v>1286.3111100000001</v>
      </c>
      <c r="DU132" s="18">
        <v>1292.3867299999999</v>
      </c>
      <c r="DV132" s="18">
        <v>1041.3675499999999</v>
      </c>
      <c r="DW132" s="18">
        <v>1301.4514899999999</v>
      </c>
      <c r="DX132" s="18">
        <v>1295.55818</v>
      </c>
      <c r="DY132" s="18">
        <v>1254.47002</v>
      </c>
      <c r="DZ132" s="18">
        <v>1798.3087999999998</v>
      </c>
      <c r="EA132" s="18">
        <v>1547.1631400000001</v>
      </c>
      <c r="EB132" s="18">
        <v>1476.4274800000001</v>
      </c>
      <c r="EC132" s="18">
        <v>1197.86096</v>
      </c>
      <c r="ED132" s="18">
        <v>1313.7548499999998</v>
      </c>
      <c r="EE132" s="18">
        <v>1456.1076400000002</v>
      </c>
      <c r="EF132" s="18">
        <v>1312.5913400000002</v>
      </c>
      <c r="EG132" s="18">
        <v>1318.3948699999999</v>
      </c>
      <c r="EH132" s="18">
        <v>1565.42677</v>
      </c>
      <c r="EI132" s="18">
        <v>1556.4917700000001</v>
      </c>
      <c r="EJ132" s="18">
        <v>1294.3927900000001</v>
      </c>
      <c r="EK132" s="18">
        <v>1539.5512200000001</v>
      </c>
      <c r="EL132" s="18">
        <v>1304.8785</v>
      </c>
      <c r="EM132" s="18">
        <v>1562.54979</v>
      </c>
      <c r="EN132" s="18">
        <v>1835.90155</v>
      </c>
      <c r="EO132" s="18">
        <v>1566.2041600000002</v>
      </c>
      <c r="EP132" s="18">
        <v>1316.9235499999998</v>
      </c>
      <c r="EQ132" s="18">
        <v>1575.7348300000001</v>
      </c>
      <c r="ER132" s="18">
        <v>1615.2993700000002</v>
      </c>
      <c r="ES132" s="18">
        <v>2099.4797599999997</v>
      </c>
      <c r="ET132" s="18">
        <v>2089.0786200000002</v>
      </c>
      <c r="EU132" s="18">
        <v>1834.5918499999998</v>
      </c>
      <c r="EV132" s="18">
        <v>1570.0508500000001</v>
      </c>
      <c r="EW132" s="18">
        <v>1577.0990799999997</v>
      </c>
      <c r="EX132" s="18">
        <v>1828.3916800000002</v>
      </c>
      <c r="EY132" s="18">
        <v>1544.7207599999999</v>
      </c>
      <c r="EZ132" s="18">
        <v>1533.02649</v>
      </c>
      <c r="FA132" s="18">
        <v>1546.04945</v>
      </c>
      <c r="FB132" s="18">
        <v>1570.306376</v>
      </c>
      <c r="FC132" s="18">
        <v>1401.9856600000001</v>
      </c>
      <c r="FD132" s="18">
        <v>1488.8998000000001</v>
      </c>
      <c r="FE132" s="18">
        <v>1534.4948300000003</v>
      </c>
      <c r="FF132" s="18">
        <v>1218.3771099999999</v>
      </c>
      <c r="FG132" s="18">
        <v>595.38949000000002</v>
      </c>
      <c r="FH132" s="18">
        <v>589.95033000000012</v>
      </c>
      <c r="FI132" s="18">
        <v>891.78677000000005</v>
      </c>
      <c r="FJ132" s="18">
        <v>1492.0367099999999</v>
      </c>
      <c r="FK132" s="18">
        <v>1483.08169</v>
      </c>
      <c r="FL132" s="18">
        <v>1485.6416299999999</v>
      </c>
      <c r="FM132" s="18">
        <v>1217.6851999999999</v>
      </c>
      <c r="FN132" s="18">
        <v>1792.8544199999999</v>
      </c>
      <c r="FO132" s="18">
        <v>1791.2984300000003</v>
      </c>
      <c r="FP132" s="18">
        <v>1196.7314799999999</v>
      </c>
      <c r="FQ132" s="18">
        <v>1491.08196</v>
      </c>
      <c r="FR132" s="18">
        <v>1788.4477400000001</v>
      </c>
      <c r="FS132" s="18">
        <v>1491.93246</v>
      </c>
      <c r="FT132" s="18">
        <v>1187.6609500000002</v>
      </c>
      <c r="FU132" s="18">
        <v>1792.2236399999999</v>
      </c>
      <c r="FV132" s="18">
        <v>1795.3532299999999</v>
      </c>
      <c r="FW132" s="18">
        <v>896.80668999999989</v>
      </c>
      <c r="FX132" s="18">
        <v>899.63440000000014</v>
      </c>
      <c r="FY132" s="18">
        <v>1790.4130400000001</v>
      </c>
      <c r="FZ132" s="18">
        <v>1800.4638799999998</v>
      </c>
      <c r="GA132" s="18">
        <v>1786.6594100000002</v>
      </c>
      <c r="GB132" s="18">
        <v>1216.14897</v>
      </c>
      <c r="GC132" s="143">
        <f t="shared" si="126"/>
        <v>188788.15242599999</v>
      </c>
      <c r="GD132" s="113">
        <v>188788.15242599996</v>
      </c>
      <c r="GE132" s="198">
        <f t="shared" si="125"/>
        <v>0</v>
      </c>
      <c r="GF132" s="113"/>
      <c r="GG132" s="113"/>
      <c r="GH132" s="113"/>
    </row>
    <row r="133" spans="2:190" x14ac:dyDescent="0.2">
      <c r="B133" s="41" t="s">
        <v>79</v>
      </c>
      <c r="C133" s="53">
        <v>71.314700020842849</v>
      </c>
      <c r="D133" s="53">
        <v>71.57040000497004</v>
      </c>
      <c r="E133" s="53">
        <v>81.471803641760914</v>
      </c>
      <c r="F133" s="53">
        <v>92.095998372387839</v>
      </c>
      <c r="G133" s="53">
        <v>102.02574961138751</v>
      </c>
      <c r="H133" s="53">
        <v>97.641802697313281</v>
      </c>
      <c r="I133" s="53">
        <v>96.185920366957106</v>
      </c>
      <c r="J133" s="53">
        <v>87.513066244604971</v>
      </c>
      <c r="K133" s="53">
        <v>91.579567160927851</v>
      </c>
      <c r="L133" s="53">
        <v>92.178507725487492</v>
      </c>
      <c r="M133" s="53">
        <v>100.16029327580853</v>
      </c>
      <c r="N133" s="53">
        <v>101.50879608217161</v>
      </c>
      <c r="O133" s="53">
        <v>97.598528156658773</v>
      </c>
      <c r="P133" s="53">
        <v>101.20896508681719</v>
      </c>
      <c r="Q133" s="53">
        <v>110.12472110229021</v>
      </c>
      <c r="R133" s="53">
        <v>120.68790474617077</v>
      </c>
      <c r="S133" s="53">
        <v>130.98441000990917</v>
      </c>
      <c r="T133" s="53">
        <v>142.00415735697942</v>
      </c>
      <c r="U133" s="53">
        <v>141.38136435043972</v>
      </c>
      <c r="V133" s="53">
        <v>127.97014718733999</v>
      </c>
      <c r="W133" s="53">
        <v>126.27601440104249</v>
      </c>
      <c r="X133" s="53">
        <v>89.765238730105835</v>
      </c>
      <c r="Y133" s="53">
        <v>57.56</v>
      </c>
      <c r="Z133" s="53">
        <v>49.253700000000002</v>
      </c>
      <c r="AA133" s="53">
        <v>60.703777092944911</v>
      </c>
      <c r="AB133" s="53">
        <v>66.70399231159584</v>
      </c>
      <c r="AC133" s="53">
        <v>68.225252755936054</v>
      </c>
      <c r="AD133" s="53">
        <v>72.386471059144824</v>
      </c>
      <c r="AE133" s="53">
        <v>78.583704951385016</v>
      </c>
      <c r="AF133" s="53">
        <v>79.432798202580699</v>
      </c>
      <c r="AG133" s="53">
        <v>97</v>
      </c>
      <c r="AH133" s="53">
        <v>86.426673268886034</v>
      </c>
      <c r="AI133" s="53">
        <v>93.504445498302331</v>
      </c>
      <c r="AJ133" s="53">
        <v>97.779812503663535</v>
      </c>
      <c r="AK133" s="53">
        <v>70.331047275355772</v>
      </c>
      <c r="AL133" s="53">
        <v>99.332407916491476</v>
      </c>
      <c r="AM133" s="53">
        <v>98.416903630169713</v>
      </c>
      <c r="AN133" s="53">
        <v>96.582767272126873</v>
      </c>
      <c r="AO133" s="53">
        <v>101.73858880633976</v>
      </c>
      <c r="AP133" s="53">
        <v>106.39036699874134</v>
      </c>
      <c r="AQ133" s="53">
        <v>97.845949348846787</v>
      </c>
      <c r="AR133" s="53">
        <v>93.213527746002057</v>
      </c>
      <c r="AS133" s="53">
        <v>95.635314260548327</v>
      </c>
      <c r="AT133" s="53">
        <v>92.848795861422417</v>
      </c>
      <c r="AU133" s="53">
        <v>92.549379397964969</v>
      </c>
      <c r="AV133" s="53">
        <v>98.224037226527983</v>
      </c>
      <c r="AW133" s="53">
        <v>99.924395268489917</v>
      </c>
      <c r="AX133" s="53">
        <v>107.15858043617548</v>
      </c>
      <c r="AY133" s="53">
        <v>111.69234473518593</v>
      </c>
      <c r="AZ133" s="53">
        <v>113.89640880822844</v>
      </c>
      <c r="BA133" s="53">
        <v>132.14144011686207</v>
      </c>
      <c r="BB133" s="53">
        <v>141.7583282532832</v>
      </c>
      <c r="BC133" s="53">
        <v>151.46704681569329</v>
      </c>
      <c r="BD133" s="53">
        <v>137.8023274986364</v>
      </c>
      <c r="BE133" s="53">
        <v>138.33508053397472</v>
      </c>
      <c r="BF133" s="53">
        <v>138.52922375974805</v>
      </c>
      <c r="BG133" s="53">
        <v>137.16514158561642</v>
      </c>
      <c r="BH133" s="53">
        <v>128.25384797281049</v>
      </c>
      <c r="BI133" s="53">
        <v>125.70621762009391</v>
      </c>
      <c r="BJ133" s="53">
        <v>121.33944389880816</v>
      </c>
      <c r="BK133" s="53">
        <v>129.72192055890105</v>
      </c>
      <c r="BL133" s="53">
        <v>137.19999278054487</v>
      </c>
      <c r="BM133" s="53">
        <v>152.94082252483614</v>
      </c>
      <c r="BN133" s="53">
        <v>153.27193288103624</v>
      </c>
      <c r="BO133" s="53">
        <v>144.18122698301599</v>
      </c>
      <c r="BP133" s="53">
        <v>137.91728953978853</v>
      </c>
      <c r="BQ133" s="53">
        <v>139.85413548530897</v>
      </c>
      <c r="BR133" s="53">
        <v>138.0769034574692</v>
      </c>
      <c r="BS133" s="25">
        <v>152.49726451964386</v>
      </c>
      <c r="BT133" s="25">
        <v>152.16167909423825</v>
      </c>
      <c r="BU133" s="25">
        <v>149.00474374553201</v>
      </c>
      <c r="BV133" s="25">
        <v>136.72017239511382</v>
      </c>
      <c r="BW133" s="25">
        <v>137.39993676655618</v>
      </c>
      <c r="BX133" s="25">
        <v>143.34285248000438</v>
      </c>
      <c r="BY133" s="25">
        <v>142.76250563384832</v>
      </c>
      <c r="BZ133" s="25">
        <v>141.36084070144628</v>
      </c>
      <c r="CA133" s="25">
        <v>137.65132213455229</v>
      </c>
      <c r="CB133" s="25">
        <v>138.29604241120322</v>
      </c>
      <c r="CC133" s="25">
        <v>129.38923123189258</v>
      </c>
      <c r="CD133" s="25">
        <v>129.63544433520391</v>
      </c>
      <c r="CE133" s="25">
        <v>124.84388351150444</v>
      </c>
      <c r="CF133" s="25">
        <v>123.65802201609584</v>
      </c>
      <c r="CG133" s="25">
        <v>113.86678195785854</v>
      </c>
      <c r="CH133" s="25">
        <v>118.5414528671586</v>
      </c>
      <c r="CI133" s="25">
        <v>114.429978053802</v>
      </c>
      <c r="CJ133" s="25">
        <v>127.76219221180038</v>
      </c>
      <c r="CK133" s="25">
        <v>133.95084703837807</v>
      </c>
      <c r="CL133" s="25">
        <v>134.23513910319164</v>
      </c>
      <c r="CM133" s="25">
        <v>129.15261013265135</v>
      </c>
      <c r="CN133" s="25">
        <v>127.44767917975334</v>
      </c>
      <c r="CO133" s="25">
        <v>125.2610181316268</v>
      </c>
      <c r="CP133" s="25">
        <v>121.93012475876263</v>
      </c>
      <c r="CQ133" s="25">
        <v>122.54465083386812</v>
      </c>
      <c r="CR133" s="25">
        <v>123.85066073486996</v>
      </c>
      <c r="CS133" s="25">
        <v>110.90226463599744</v>
      </c>
      <c r="CT133" s="25">
        <v>87.369489383467453</v>
      </c>
      <c r="CU133" s="25">
        <v>86.64383425059502</v>
      </c>
      <c r="CV133" s="25">
        <v>83.413827314155284</v>
      </c>
      <c r="CW133" s="25">
        <v>83.337343009565032</v>
      </c>
      <c r="CX133" s="25">
        <v>90.377821365091322</v>
      </c>
      <c r="CY133" s="25">
        <v>93.408017236584115</v>
      </c>
      <c r="CZ133" s="25">
        <v>95.580210829797409</v>
      </c>
      <c r="DA133" s="25">
        <v>98.264093491425243</v>
      </c>
      <c r="DB133" s="25">
        <v>86.6715804010434</v>
      </c>
      <c r="DC133" s="25">
        <v>80.548370032910398</v>
      </c>
      <c r="DD133" s="25">
        <v>67.168147954049829</v>
      </c>
      <c r="DE133" s="25">
        <v>62.452507288889812</v>
      </c>
      <c r="DF133" s="25">
        <v>59.130543751212386</v>
      </c>
      <c r="DG133" s="25">
        <v>54.810086394471995</v>
      </c>
      <c r="DH133" s="25">
        <v>50.430030114443873</v>
      </c>
      <c r="DI133" s="25">
        <v>55.702736116525024</v>
      </c>
      <c r="DJ133" s="25">
        <v>60.587897820531026</v>
      </c>
      <c r="DK133" s="25">
        <v>64.190421198780129</v>
      </c>
      <c r="DL133" s="25">
        <v>66.655691042790835</v>
      </c>
      <c r="DM133" s="25">
        <v>63.628212937505879</v>
      </c>
      <c r="DN133" s="25">
        <v>61.708316184145829</v>
      </c>
      <c r="DO133" s="25">
        <v>63.881035550636192</v>
      </c>
      <c r="DP133" s="25">
        <v>64.899403250680521</v>
      </c>
      <c r="DQ133" s="25">
        <v>59.356660549259516</v>
      </c>
      <c r="DR133" s="25">
        <v>67.347629111493291</v>
      </c>
      <c r="DS133" s="25">
        <v>72.667234126939519</v>
      </c>
      <c r="DT133" s="25">
        <v>69.550264562357697</v>
      </c>
      <c r="DU133" s="25">
        <v>68.623119737541714</v>
      </c>
      <c r="DV133" s="25">
        <v>73.36628124239131</v>
      </c>
      <c r="DW133" s="25">
        <v>70.329854422772229</v>
      </c>
      <c r="DX133" s="25">
        <v>68.336364955837027</v>
      </c>
      <c r="DY133" s="25">
        <v>65.940782395102602</v>
      </c>
      <c r="DZ133" s="25">
        <v>69.730752160029482</v>
      </c>
      <c r="EA133" s="25">
        <v>80.707514289669547</v>
      </c>
      <c r="EB133" s="25">
        <v>75.237709169433771</v>
      </c>
      <c r="EC133" s="25">
        <v>77.849663127847506</v>
      </c>
      <c r="ED133" s="25">
        <v>75.997313517053826</v>
      </c>
      <c r="EE133" s="25">
        <v>81.770651069449769</v>
      </c>
      <c r="EF133" s="25">
        <v>85.039828771078135</v>
      </c>
      <c r="EG133" s="25">
        <v>81.105334087047837</v>
      </c>
      <c r="EH133" s="25">
        <v>87.910394690644011</v>
      </c>
      <c r="EI133" s="25">
        <v>92.992796839523265</v>
      </c>
      <c r="EJ133" s="25">
        <v>93.207505034078565</v>
      </c>
      <c r="EK133" s="25">
        <v>92.209470919713866</v>
      </c>
      <c r="EL133" s="25">
        <v>92.061066965238524</v>
      </c>
      <c r="EM133" s="25">
        <v>91.225140947348649</v>
      </c>
      <c r="EN133" s="25">
        <v>92.952973328008795</v>
      </c>
      <c r="EO133" s="25">
        <v>88.422698187699893</v>
      </c>
      <c r="EP133" s="25">
        <v>75.698862071378414</v>
      </c>
      <c r="EQ133" s="25">
        <v>66.725172508879538</v>
      </c>
      <c r="ER133" s="25">
        <v>70.017970043534405</v>
      </c>
      <c r="ES133" s="25">
        <v>81.77587448616319</v>
      </c>
      <c r="ET133" s="25">
        <v>88.224101972763464</v>
      </c>
      <c r="EU133" s="25">
        <v>91.528462578747437</v>
      </c>
      <c r="EV133" s="25">
        <v>84.371740278348298</v>
      </c>
      <c r="EW133" s="25">
        <v>86.737123408885651</v>
      </c>
      <c r="EX133" s="25">
        <v>83.676930552429539</v>
      </c>
      <c r="EY133" s="25">
        <v>76.199427435674522</v>
      </c>
      <c r="EZ133" s="25">
        <v>74.555160622175549</v>
      </c>
      <c r="FA133" s="25">
        <v>74.790239477786429</v>
      </c>
      <c r="FB133" s="25">
        <v>76.830205107694226</v>
      </c>
      <c r="FC133" s="25">
        <v>75.9422447872969</v>
      </c>
      <c r="FD133" s="25">
        <v>72.706189308373865</v>
      </c>
      <c r="FE133" s="25">
        <v>72.330620377521882</v>
      </c>
      <c r="FF133" s="25">
        <v>47.907564374711541</v>
      </c>
      <c r="FG133" s="25">
        <v>43.313243067155923</v>
      </c>
      <c r="FH133" s="25">
        <v>48.408019807362422</v>
      </c>
      <c r="FI133" s="25">
        <v>58.146700270065679</v>
      </c>
      <c r="FJ133" s="25">
        <v>56.734403002725045</v>
      </c>
      <c r="FK133" s="25">
        <v>57.031499269605298</v>
      </c>
      <c r="FL133" s="25">
        <v>55.272544920540504</v>
      </c>
      <c r="FM133" s="25">
        <v>51.942677688781963</v>
      </c>
      <c r="FN133" s="25">
        <v>57.796026037629971</v>
      </c>
      <c r="FO133" s="25">
        <v>68.014789646189769</v>
      </c>
      <c r="FP133" s="25">
        <v>77.032160272077078</v>
      </c>
      <c r="FQ133" s="25">
        <v>87.093605122819667</v>
      </c>
      <c r="FR133" s="25">
        <v>82.967799456080286</v>
      </c>
      <c r="FS133" s="25">
        <v>85.722368705618223</v>
      </c>
      <c r="FT133" s="25">
        <v>87.54333035029903</v>
      </c>
      <c r="FU133" s="25">
        <v>91.250834639141345</v>
      </c>
      <c r="FV133" s="25">
        <v>91.527916041346359</v>
      </c>
      <c r="FW133" s="25">
        <v>91.340817495462716</v>
      </c>
      <c r="FX133" s="25">
        <v>100.64362581066261</v>
      </c>
      <c r="FY133" s="25">
        <v>99.891547645341106</v>
      </c>
      <c r="FZ133" s="25">
        <v>100.21029761507907</v>
      </c>
      <c r="GA133" s="25">
        <v>105.86200037980376</v>
      </c>
      <c r="GB133" s="25">
        <v>117.46088715595427</v>
      </c>
      <c r="GC133" s="143">
        <f>+GC134/GC132</f>
        <v>95.368031795680267</v>
      </c>
      <c r="GD133" s="113">
        <v>95.368031795680196</v>
      </c>
      <c r="GE133" s="198">
        <f t="shared" si="125"/>
        <v>0</v>
      </c>
      <c r="GF133" s="113"/>
      <c r="GG133" s="113"/>
      <c r="GH133" s="113"/>
    </row>
    <row r="134" spans="2:190" x14ac:dyDescent="0.2">
      <c r="B134" s="42" t="s">
        <v>80</v>
      </c>
      <c r="C134" s="54">
        <f t="shared" ref="C134:AH134" si="396">+C132*C133</f>
        <v>33873.27016</v>
      </c>
      <c r="D134" s="54">
        <f t="shared" si="396"/>
        <v>17280.45837</v>
      </c>
      <c r="E134" s="54">
        <f t="shared" si="396"/>
        <v>70040.820760000002</v>
      </c>
      <c r="F134" s="54">
        <f t="shared" si="396"/>
        <v>63713.024730000005</v>
      </c>
      <c r="G134" s="54">
        <f t="shared" si="396"/>
        <v>72657.535560000004</v>
      </c>
      <c r="H134" s="54">
        <f t="shared" si="396"/>
        <v>96805.110090000002</v>
      </c>
      <c r="I134" s="54">
        <f t="shared" si="396"/>
        <v>45923.005819999998</v>
      </c>
      <c r="J134" s="54">
        <f t="shared" si="396"/>
        <v>45256.857129999997</v>
      </c>
      <c r="K134" s="54">
        <f t="shared" si="396"/>
        <v>60539.039189999996</v>
      </c>
      <c r="L134" s="54">
        <f t="shared" si="396"/>
        <v>64025.716609999996</v>
      </c>
      <c r="M134" s="54">
        <f t="shared" si="396"/>
        <v>71596.781159999999</v>
      </c>
      <c r="N134" s="54">
        <f t="shared" si="396"/>
        <v>75938.019787500001</v>
      </c>
      <c r="O134" s="54">
        <f t="shared" si="396"/>
        <v>46839.680829999998</v>
      </c>
      <c r="P134" s="54">
        <f t="shared" si="396"/>
        <v>48892.431689999998</v>
      </c>
      <c r="Q134" s="54">
        <f t="shared" si="396"/>
        <v>79484.719949999999</v>
      </c>
      <c r="R134" s="54">
        <f t="shared" si="396"/>
        <v>89124.276329999993</v>
      </c>
      <c r="S134" s="54">
        <f t="shared" si="396"/>
        <v>62920.195130000007</v>
      </c>
      <c r="T134" s="54">
        <f t="shared" si="396"/>
        <v>68157.167389999988</v>
      </c>
      <c r="U134" s="54">
        <f t="shared" si="396"/>
        <v>101695.89814</v>
      </c>
      <c r="V134" s="54">
        <f t="shared" si="396"/>
        <v>91960.371530000004</v>
      </c>
      <c r="W134" s="54">
        <f t="shared" si="396"/>
        <v>90894.611649999992</v>
      </c>
      <c r="X134" s="54">
        <f t="shared" si="396"/>
        <v>64636.357800000005</v>
      </c>
      <c r="Y134" s="54">
        <f t="shared" si="396"/>
        <v>34913.5936</v>
      </c>
      <c r="Z134" s="54">
        <f t="shared" si="396"/>
        <v>26853.018732600001</v>
      </c>
      <c r="AA134" s="54">
        <f t="shared" si="396"/>
        <v>63604.324970000001</v>
      </c>
      <c r="AB134" s="54">
        <f t="shared" si="396"/>
        <v>33124.668949999999</v>
      </c>
      <c r="AC134" s="54">
        <f t="shared" si="396"/>
        <v>66828.136029999994</v>
      </c>
      <c r="AD134" s="54">
        <f t="shared" si="396"/>
        <v>74959.303400000004</v>
      </c>
      <c r="AE134" s="54">
        <f t="shared" si="396"/>
        <v>39166.590049999999</v>
      </c>
      <c r="AF134" s="54">
        <f t="shared" si="396"/>
        <v>38536.027719999998</v>
      </c>
      <c r="AG134" s="54">
        <f t="shared" si="396"/>
        <v>51068.463000000003</v>
      </c>
      <c r="AH134" s="54">
        <f t="shared" si="396"/>
        <v>107560.67411000001</v>
      </c>
      <c r="AI134" s="54">
        <f t="shared" ref="AI134:BN134" si="397">+AI132*AI133</f>
        <v>48799.222070000003</v>
      </c>
      <c r="AJ134" s="54">
        <f t="shared" si="397"/>
        <v>76733.881219999996</v>
      </c>
      <c r="AK134" s="54">
        <f t="shared" si="397"/>
        <v>51762.666159999993</v>
      </c>
      <c r="AL134" s="54">
        <f t="shared" si="397"/>
        <v>101353.92174999999</v>
      </c>
      <c r="AM134" s="54">
        <f t="shared" si="397"/>
        <v>48399.224730000002</v>
      </c>
      <c r="AN134" s="54">
        <f t="shared" si="397"/>
        <v>71948.656400000007</v>
      </c>
      <c r="AO134" s="54">
        <f t="shared" si="397"/>
        <v>102705.10539999999</v>
      </c>
      <c r="AP134" s="54">
        <f t="shared" si="397"/>
        <v>133043.49452000001</v>
      </c>
      <c r="AQ134" s="54">
        <f t="shared" si="397"/>
        <v>147335.45207</v>
      </c>
      <c r="AR134" s="54">
        <f t="shared" si="397"/>
        <v>96478.984049999999</v>
      </c>
      <c r="AS134" s="54">
        <f t="shared" si="397"/>
        <v>95113.241079999993</v>
      </c>
      <c r="AT134" s="54">
        <f t="shared" si="397"/>
        <v>71109.828739999997</v>
      </c>
      <c r="AU134" s="54">
        <f t="shared" si="397"/>
        <v>144758.17796999999</v>
      </c>
      <c r="AV134" s="54">
        <f t="shared" si="397"/>
        <v>102639.57604</v>
      </c>
      <c r="AW134" s="54">
        <f t="shared" si="397"/>
        <v>77803.124650000012</v>
      </c>
      <c r="AX134" s="54">
        <f t="shared" si="397"/>
        <v>102662.86114000002</v>
      </c>
      <c r="AY134" s="54">
        <f t="shared" si="397"/>
        <v>80668.672359999997</v>
      </c>
      <c r="AZ134" s="54">
        <f t="shared" si="397"/>
        <v>110293.34603</v>
      </c>
      <c r="BA134" s="54">
        <f t="shared" si="397"/>
        <v>130652.83508</v>
      </c>
      <c r="BB134" s="54">
        <f t="shared" si="397"/>
        <v>176284.6011</v>
      </c>
      <c r="BC134" s="54">
        <f t="shared" si="397"/>
        <v>156919.70449</v>
      </c>
      <c r="BD134" s="54">
        <f t="shared" si="397"/>
        <v>140131.81659</v>
      </c>
      <c r="BE134" s="54">
        <f t="shared" si="397"/>
        <v>137154.79040999999</v>
      </c>
      <c r="BF134" s="54">
        <f t="shared" si="397"/>
        <v>143283.81130999999</v>
      </c>
      <c r="BG134" s="54">
        <f t="shared" si="397"/>
        <v>135972.89806000001</v>
      </c>
      <c r="BH134" s="54">
        <f t="shared" si="397"/>
        <v>131320.80275999999</v>
      </c>
      <c r="BI134" s="54">
        <f t="shared" si="397"/>
        <v>162758.09258</v>
      </c>
      <c r="BJ134" s="54">
        <f t="shared" si="397"/>
        <v>157658.63519999999</v>
      </c>
      <c r="BK134" s="54">
        <f t="shared" si="397"/>
        <v>135863.83709000002</v>
      </c>
      <c r="BL134" s="54">
        <f t="shared" si="397"/>
        <v>104333.07595</v>
      </c>
      <c r="BM134" s="54">
        <f t="shared" si="397"/>
        <v>156393.85312183999</v>
      </c>
      <c r="BN134" s="54">
        <f t="shared" si="397"/>
        <v>196822.12635423001</v>
      </c>
      <c r="BO134" s="54">
        <f t="shared" ref="BO134:CT134" si="398">+BO132*BO133</f>
        <v>183952.640897562</v>
      </c>
      <c r="BP134" s="54">
        <f t="shared" si="398"/>
        <v>205976.85012000002</v>
      </c>
      <c r="BQ134" s="54">
        <f t="shared" si="398"/>
        <v>142000</v>
      </c>
      <c r="BR134" s="54">
        <f t="shared" si="398"/>
        <v>213124.86658999996</v>
      </c>
      <c r="BS134" s="54">
        <f t="shared" si="398"/>
        <v>189312.03783999998</v>
      </c>
      <c r="BT134" s="54">
        <f t="shared" si="398"/>
        <v>193335.94625120002</v>
      </c>
      <c r="BU134" s="54">
        <f t="shared" si="398"/>
        <v>190632.64750999995</v>
      </c>
      <c r="BV134" s="54">
        <f t="shared" si="398"/>
        <v>136404.91892</v>
      </c>
      <c r="BW134" s="54">
        <f t="shared" si="398"/>
        <v>141069.0001</v>
      </c>
      <c r="BX134" s="54">
        <f t="shared" si="398"/>
        <v>217298.13172</v>
      </c>
      <c r="BY134" s="54">
        <f t="shared" si="398"/>
        <v>222261.53574999998</v>
      </c>
      <c r="BZ134" s="54">
        <f t="shared" si="398"/>
        <v>148064.32161000001</v>
      </c>
      <c r="CA134" s="54">
        <f t="shared" si="398"/>
        <v>172190.47391000003</v>
      </c>
      <c r="CB134" s="54">
        <f t="shared" si="398"/>
        <v>180796.48377000002</v>
      </c>
      <c r="CC134" s="54">
        <f t="shared" si="398"/>
        <v>166442.30245999998</v>
      </c>
      <c r="CD134" s="54">
        <f t="shared" si="398"/>
        <v>202579.75583000004</v>
      </c>
      <c r="CE134" s="54">
        <f t="shared" si="398"/>
        <v>196319.375110311</v>
      </c>
      <c r="CF134" s="54">
        <f t="shared" si="398"/>
        <v>163502.19851049999</v>
      </c>
      <c r="CG134" s="54">
        <f t="shared" si="398"/>
        <v>145758.85897422099</v>
      </c>
      <c r="CH134" s="54">
        <f t="shared" si="398"/>
        <v>151383.96575999999</v>
      </c>
      <c r="CI134" s="54">
        <f t="shared" si="398"/>
        <v>144552.44652</v>
      </c>
      <c r="CJ134" s="54">
        <f t="shared" si="398"/>
        <v>199939.98238</v>
      </c>
      <c r="CK134" s="54">
        <f t="shared" si="398"/>
        <v>209360.35303</v>
      </c>
      <c r="CL134" s="54">
        <f t="shared" si="398"/>
        <v>173970.34573000006</v>
      </c>
      <c r="CM134" s="54">
        <f t="shared" si="398"/>
        <v>207883.02612999998</v>
      </c>
      <c r="CN134" s="54">
        <f t="shared" si="398"/>
        <v>189942.61217000001</v>
      </c>
      <c r="CO134" s="54">
        <f t="shared" si="398"/>
        <v>233451.01252000002</v>
      </c>
      <c r="CP134" s="54">
        <f t="shared" si="398"/>
        <v>223798.33744</v>
      </c>
      <c r="CQ134" s="54">
        <f t="shared" si="398"/>
        <v>192823.42600000001</v>
      </c>
      <c r="CR134" s="54">
        <f t="shared" si="398"/>
        <v>224104.16282999999</v>
      </c>
      <c r="CS134" s="54">
        <f t="shared" si="398"/>
        <v>233966.70930000002</v>
      </c>
      <c r="CT134" s="54">
        <f t="shared" si="398"/>
        <v>182326.64061</v>
      </c>
      <c r="CU134" s="54">
        <f t="shared" ref="CU134:DZ134" si="399">+CU132*CU133</f>
        <v>133518.25255276801</v>
      </c>
      <c r="CV134" s="54">
        <f t="shared" si="399"/>
        <v>152108.479021156</v>
      </c>
      <c r="CW134" s="54">
        <f t="shared" si="399"/>
        <v>154547.96838999999</v>
      </c>
      <c r="CX134" s="54">
        <f t="shared" si="399"/>
        <v>160030.04889999999</v>
      </c>
      <c r="CY134" s="54">
        <f t="shared" si="399"/>
        <v>145055.63208999997</v>
      </c>
      <c r="CZ134" s="54">
        <f t="shared" si="399"/>
        <v>172456.09411919102</v>
      </c>
      <c r="DA134" s="54">
        <f t="shared" si="399"/>
        <v>134108.48235469899</v>
      </c>
      <c r="DB134" s="54">
        <f t="shared" si="399"/>
        <v>133337.73127876999</v>
      </c>
      <c r="DC134" s="54">
        <f t="shared" si="399"/>
        <v>125777.50977999999</v>
      </c>
      <c r="DD134" s="54">
        <f t="shared" si="399"/>
        <v>103820.78265000001</v>
      </c>
      <c r="DE134" s="54">
        <f t="shared" si="399"/>
        <v>111229.93956727401</v>
      </c>
      <c r="DF134" s="54">
        <f t="shared" si="399"/>
        <v>75834.769804127005</v>
      </c>
      <c r="DG134" s="54">
        <f t="shared" si="399"/>
        <v>84262.082973120996</v>
      </c>
      <c r="DH134" s="54">
        <f t="shared" si="399"/>
        <v>65488.0740104</v>
      </c>
      <c r="DI134" s="54">
        <f t="shared" si="399"/>
        <v>87106.955028701996</v>
      </c>
      <c r="DJ134" s="54">
        <f t="shared" si="399"/>
        <v>65810.207450000002</v>
      </c>
      <c r="DK134" s="54">
        <f t="shared" si="399"/>
        <v>82585.492668361985</v>
      </c>
      <c r="DL134" s="54">
        <f t="shared" si="399"/>
        <v>83911.341702037986</v>
      </c>
      <c r="DM134" s="54">
        <f t="shared" si="399"/>
        <v>96663.789573737988</v>
      </c>
      <c r="DN134" s="54">
        <f t="shared" si="399"/>
        <v>93653.853109999996</v>
      </c>
      <c r="DO134" s="54">
        <f t="shared" si="399"/>
        <v>85308.245022000003</v>
      </c>
      <c r="DP134" s="54">
        <f t="shared" si="399"/>
        <v>66708.349509438995</v>
      </c>
      <c r="DQ134" s="54">
        <f t="shared" si="399"/>
        <v>76724.80287</v>
      </c>
      <c r="DR134" s="54">
        <f t="shared" si="399"/>
        <v>82142.808154839004</v>
      </c>
      <c r="DS134" s="54">
        <f t="shared" si="399"/>
        <v>114350.16461000001</v>
      </c>
      <c r="DT134" s="54">
        <f t="shared" si="399"/>
        <v>89463.278009999995</v>
      </c>
      <c r="DU134" s="54">
        <f t="shared" si="399"/>
        <v>88687.609319999989</v>
      </c>
      <c r="DV134" s="54">
        <f t="shared" si="399"/>
        <v>76401.264549999993</v>
      </c>
      <c r="DW134" s="54">
        <f t="shared" si="399"/>
        <v>91530.893830000001</v>
      </c>
      <c r="DX134" s="54">
        <f t="shared" si="399"/>
        <v>88533.736609999993</v>
      </c>
      <c r="DY134" s="54">
        <f t="shared" si="399"/>
        <v>82720.734610000014</v>
      </c>
      <c r="DZ134" s="54">
        <f t="shared" si="399"/>
        <v>125397.42524000001</v>
      </c>
      <c r="EA134" s="54">
        <f t="shared" ref="EA134:ES134" si="400">+EA132*EA133</f>
        <v>124867.69123000001</v>
      </c>
      <c r="EB134" s="54">
        <f t="shared" si="400"/>
        <v>111083.02135</v>
      </c>
      <c r="EC134" s="54">
        <f t="shared" si="400"/>
        <v>93253.072210000013</v>
      </c>
      <c r="ED134" s="54">
        <f t="shared" si="400"/>
        <v>99841.839220000009</v>
      </c>
      <c r="EE134" s="54">
        <f t="shared" si="400"/>
        <v>119066.86975</v>
      </c>
      <c r="EF134" s="54">
        <f t="shared" si="400"/>
        <v>111622.54280000001</v>
      </c>
      <c r="EG134" s="54">
        <f t="shared" si="400"/>
        <v>106928.85638999999</v>
      </c>
      <c r="EH134" s="54">
        <f t="shared" si="400"/>
        <v>137617.28521</v>
      </c>
      <c r="EI134" s="54">
        <f t="shared" si="400"/>
        <v>144742.52294999998</v>
      </c>
      <c r="EJ134" s="54">
        <f t="shared" si="400"/>
        <v>120647.12249000001</v>
      </c>
      <c r="EK134" s="54">
        <f t="shared" si="400"/>
        <v>141961.20345</v>
      </c>
      <c r="EL134" s="54">
        <f t="shared" si="400"/>
        <v>120128.50697</v>
      </c>
      <c r="EM134" s="54">
        <f t="shared" si="400"/>
        <v>142543.82483000003</v>
      </c>
      <c r="EN134" s="54">
        <f t="shared" si="400"/>
        <v>170652.50781000001</v>
      </c>
      <c r="EO134" s="54">
        <f t="shared" si="400"/>
        <v>138487.99774000005</v>
      </c>
      <c r="EP134" s="54">
        <f t="shared" si="400"/>
        <v>99689.614170000001</v>
      </c>
      <c r="EQ134" s="54">
        <f t="shared" si="400"/>
        <v>105141.17835999998</v>
      </c>
      <c r="ER134" s="54">
        <f t="shared" si="400"/>
        <v>113099.9829</v>
      </c>
      <c r="ES134" s="54">
        <f t="shared" si="400"/>
        <v>171686.79334</v>
      </c>
      <c r="ET134" s="54">
        <f t="shared" ref="ET134:FI134" si="401">+ET132*ET133</f>
        <v>184307.0852</v>
      </c>
      <c r="EU134" s="54">
        <f t="shared" si="401"/>
        <v>167917.37149000002</v>
      </c>
      <c r="EV134" s="54">
        <f t="shared" si="401"/>
        <v>132467.92254</v>
      </c>
      <c r="EW134" s="54">
        <f t="shared" si="401"/>
        <v>136793.03753</v>
      </c>
      <c r="EX134" s="54">
        <f t="shared" si="401"/>
        <v>152994.20362999997</v>
      </c>
      <c r="EY134" s="54">
        <f t="shared" si="401"/>
        <v>117706.83746</v>
      </c>
      <c r="EZ134" s="54">
        <f t="shared" si="401"/>
        <v>114295.0362</v>
      </c>
      <c r="FA134" s="54">
        <f t="shared" si="401"/>
        <v>115629.40861</v>
      </c>
      <c r="FB134" s="54">
        <f t="shared" si="401"/>
        <v>120646.96095000001</v>
      </c>
      <c r="FC134" s="54">
        <f t="shared" si="401"/>
        <v>106469.93818000001</v>
      </c>
      <c r="FD134" s="54">
        <f t="shared" si="401"/>
        <v>108252.23071999999</v>
      </c>
      <c r="FE134" s="54">
        <f t="shared" si="401"/>
        <v>110990.96302</v>
      </c>
      <c r="FF134" s="54">
        <f t="shared" si="401"/>
        <v>58369.479829999997</v>
      </c>
      <c r="FG134" s="54">
        <f t="shared" si="401"/>
        <v>25788.2497</v>
      </c>
      <c r="FH134" s="54">
        <f t="shared" si="401"/>
        <v>28558.327260000002</v>
      </c>
      <c r="FI134" s="54">
        <f t="shared" si="401"/>
        <v>51854.458020000005</v>
      </c>
      <c r="FJ134" s="54">
        <f t="shared" ref="FJ134:GB134" si="402">+FJ132*FJ133</f>
        <v>84649.811999999991</v>
      </c>
      <c r="FK134" s="54">
        <f t="shared" si="402"/>
        <v>84582.372319999995</v>
      </c>
      <c r="FL134" s="54">
        <f t="shared" si="402"/>
        <v>82115.193730000014</v>
      </c>
      <c r="FM134" s="54">
        <f t="shared" si="402"/>
        <v>63249.829869999994</v>
      </c>
      <c r="FN134" s="54">
        <f t="shared" si="402"/>
        <v>103619.86073999997</v>
      </c>
      <c r="FO134" s="54">
        <f t="shared" si="402"/>
        <v>121834.78591000001</v>
      </c>
      <c r="FP134" s="54">
        <f t="shared" si="402"/>
        <v>92186.811170000001</v>
      </c>
      <c r="FQ134" s="54">
        <f t="shared" si="402"/>
        <v>129863.70342999999</v>
      </c>
      <c r="FR134" s="54">
        <f t="shared" si="402"/>
        <v>148383.57343000002</v>
      </c>
      <c r="FS134" s="54">
        <f t="shared" si="402"/>
        <v>127891.98442000001</v>
      </c>
      <c r="FT134" s="54">
        <f t="shared" si="402"/>
        <v>103971.79488999999</v>
      </c>
      <c r="FU134" s="54">
        <f t="shared" si="402"/>
        <v>163541.90300999998</v>
      </c>
      <c r="FV134" s="54">
        <f t="shared" si="402"/>
        <v>164324.93969999999</v>
      </c>
      <c r="FW134" s="54">
        <f t="shared" si="402"/>
        <v>81915.056199999992</v>
      </c>
      <c r="FX134" s="54">
        <f t="shared" si="402"/>
        <v>90542.467919999981</v>
      </c>
      <c r="FY134" s="54">
        <f t="shared" si="402"/>
        <v>178847.12949000002</v>
      </c>
      <c r="FZ134" s="54">
        <f t="shared" si="402"/>
        <v>180425.02125999998</v>
      </c>
      <c r="GA134" s="54">
        <f t="shared" si="402"/>
        <v>189139.33914</v>
      </c>
      <c r="GB134" s="54">
        <f t="shared" si="402"/>
        <v>142849.93693</v>
      </c>
      <c r="GC134" s="143">
        <f t="shared" si="126"/>
        <v>18004354.523210499</v>
      </c>
      <c r="GD134" s="113">
        <v>18004354.523210488</v>
      </c>
      <c r="GE134" s="198">
        <f t="shared" si="125"/>
        <v>0</v>
      </c>
      <c r="GF134" s="113"/>
      <c r="GG134" s="113"/>
      <c r="GH134" s="113"/>
    </row>
    <row r="135" spans="2:190" x14ac:dyDescent="0.2">
      <c r="B135" s="41" t="s">
        <v>81</v>
      </c>
      <c r="C135" s="53">
        <v>55.094724697344333</v>
      </c>
      <c r="D135" s="53">
        <v>55.103138723182646</v>
      </c>
      <c r="E135" s="53">
        <v>55.120568819787209</v>
      </c>
      <c r="F135" s="53">
        <v>55.129700202250127</v>
      </c>
      <c r="G135" s="53">
        <v>55.148413906054259</v>
      </c>
      <c r="H135" s="53">
        <v>55.150990595576175</v>
      </c>
      <c r="I135" s="53">
        <v>55.145552618409063</v>
      </c>
      <c r="J135" s="53">
        <v>55.129444568218943</v>
      </c>
      <c r="K135" s="53">
        <v>55.132326691594905</v>
      </c>
      <c r="L135" s="53">
        <v>55.147512265731159</v>
      </c>
      <c r="M135" s="53">
        <v>55.147492253635967</v>
      </c>
      <c r="N135" s="53">
        <v>55.148443906201841</v>
      </c>
      <c r="O135" s="53">
        <v>55.139580550558691</v>
      </c>
      <c r="P135" s="53">
        <v>55.136807927875637</v>
      </c>
      <c r="Q135" s="53">
        <v>55.155468949803875</v>
      </c>
      <c r="R135" s="53">
        <v>55.14428118606336</v>
      </c>
      <c r="S135" s="53">
        <v>55.166691791233411</v>
      </c>
      <c r="T135" s="53">
        <v>55.169393990332537</v>
      </c>
      <c r="U135" s="53">
        <v>55.174902232299523</v>
      </c>
      <c r="V135" s="53">
        <v>55.215569101605752</v>
      </c>
      <c r="W135" s="53">
        <v>55.303081660075485</v>
      </c>
      <c r="X135" s="53">
        <v>55.183914291495185</v>
      </c>
      <c r="Y135" s="53">
        <v>55.101300252027563</v>
      </c>
      <c r="Z135" s="53">
        <v>55.083246166247633</v>
      </c>
      <c r="AA135" s="53">
        <v>55.083233284406866</v>
      </c>
      <c r="AB135" s="53">
        <v>55.083950259298199</v>
      </c>
      <c r="AC135" s="53">
        <v>55.085297501016633</v>
      </c>
      <c r="AD135" s="53">
        <v>55.090303948708701</v>
      </c>
      <c r="AE135" s="53">
        <v>55.094618234964116</v>
      </c>
      <c r="AF135" s="53">
        <v>55.114529891061188</v>
      </c>
      <c r="AG135" s="53">
        <v>55.119966996319093</v>
      </c>
      <c r="AH135" s="53">
        <v>55.131271245763145</v>
      </c>
      <c r="AI135" s="53">
        <v>55.10982438863573</v>
      </c>
      <c r="AJ135" s="53">
        <v>55.116191193085342</v>
      </c>
      <c r="AK135" s="53">
        <v>55.131870369539236</v>
      </c>
      <c r="AL135" s="53">
        <v>55.131239151676276</v>
      </c>
      <c r="AM135" s="53">
        <v>55.139628854276282</v>
      </c>
      <c r="AN135" s="53">
        <v>55.140148733394803</v>
      </c>
      <c r="AO135" s="53">
        <v>55.163035930867828</v>
      </c>
      <c r="AP135" s="53">
        <v>55.170143650888569</v>
      </c>
      <c r="AQ135" s="53">
        <v>55.147263426226402</v>
      </c>
      <c r="AR135" s="53">
        <v>55.139597944054827</v>
      </c>
      <c r="AS135" s="53">
        <v>55.152698695784288</v>
      </c>
      <c r="AT135" s="53">
        <v>55.146716485795345</v>
      </c>
      <c r="AU135" s="53">
        <v>55.160598642902897</v>
      </c>
      <c r="AV135" s="53">
        <v>55.141008591407981</v>
      </c>
      <c r="AW135" s="53">
        <v>55.134610025624596</v>
      </c>
      <c r="AX135" s="53">
        <v>55.145200718768209</v>
      </c>
      <c r="AY135" s="53">
        <v>54.412079441623746</v>
      </c>
      <c r="AZ135" s="53">
        <v>54.460279316721284</v>
      </c>
      <c r="BA135" s="53">
        <v>54.447912334236925</v>
      </c>
      <c r="BB135" s="53">
        <v>54.767318478770193</v>
      </c>
      <c r="BC135" s="53">
        <v>54.859635420046374</v>
      </c>
      <c r="BD135" s="53">
        <v>54.512964817170456</v>
      </c>
      <c r="BE135" s="53">
        <v>54.435880164324693</v>
      </c>
      <c r="BF135" s="53">
        <v>54.364738456080481</v>
      </c>
      <c r="BG135" s="53">
        <v>54.413477804585014</v>
      </c>
      <c r="BH135" s="53">
        <v>54.315229719689576</v>
      </c>
      <c r="BI135" s="53">
        <v>54.281267158907475</v>
      </c>
      <c r="BJ135" s="53">
        <v>54.304775939589113</v>
      </c>
      <c r="BK135" s="53">
        <v>54.044577596882938</v>
      </c>
      <c r="BL135" s="53">
        <v>53.99862189663704</v>
      </c>
      <c r="BM135" s="53">
        <v>54.048334851164775</v>
      </c>
      <c r="BN135" s="53">
        <v>53.957573168976708</v>
      </c>
      <c r="BO135" s="53">
        <v>53.992662496101431</v>
      </c>
      <c r="BP135" s="53">
        <v>53.938678580578355</v>
      </c>
      <c r="BQ135" s="53">
        <v>53.84440882128397</v>
      </c>
      <c r="BR135" s="53">
        <v>53.876248826566773</v>
      </c>
      <c r="BS135" s="25">
        <v>53.65528365147415</v>
      </c>
      <c r="BT135" s="25">
        <v>53.600649007799056</v>
      </c>
      <c r="BU135" s="25">
        <v>53.476158200992025</v>
      </c>
      <c r="BV135" s="25">
        <v>53.505598652795179</v>
      </c>
      <c r="BW135" s="25">
        <v>53.279862263532848</v>
      </c>
      <c r="BX135" s="25">
        <v>53.225197197846157</v>
      </c>
      <c r="BY135" s="25">
        <v>54.497055840165849</v>
      </c>
      <c r="BZ135" s="25">
        <v>53.133097244180107</v>
      </c>
      <c r="CA135" s="25">
        <v>53.192919453675692</v>
      </c>
      <c r="CB135" s="25">
        <v>53.015647895126413</v>
      </c>
      <c r="CC135" s="25">
        <v>52.600326179101167</v>
      </c>
      <c r="CD135" s="25">
        <v>52.413051933218341</v>
      </c>
      <c r="CE135" s="25">
        <v>52.505621235085449</v>
      </c>
      <c r="CF135" s="25">
        <v>52.124784701753462</v>
      </c>
      <c r="CG135" s="25">
        <v>52.050763712620061</v>
      </c>
      <c r="CH135" s="25">
        <v>52.171517325720806</v>
      </c>
      <c r="CI135" s="25">
        <v>51.967143678190979</v>
      </c>
      <c r="CJ135" s="25">
        <v>51.92116006328073</v>
      </c>
      <c r="CK135" s="25">
        <v>51.97104294038148</v>
      </c>
      <c r="CL135" s="25">
        <v>51.974228174398981</v>
      </c>
      <c r="CM135" s="25">
        <v>52.032697947678059</v>
      </c>
      <c r="CN135" s="25">
        <v>52.121129604819352</v>
      </c>
      <c r="CO135" s="25">
        <v>52.111263870560258</v>
      </c>
      <c r="CP135" s="25">
        <v>52.087834943376919</v>
      </c>
      <c r="CQ135" s="25">
        <v>52.148517727635067</v>
      </c>
      <c r="CR135" s="25">
        <v>51.666966405940435</v>
      </c>
      <c r="CS135" s="25">
        <v>51.512297401571828</v>
      </c>
      <c r="CT135" s="25">
        <v>51.700379118549584</v>
      </c>
      <c r="CU135" s="25">
        <v>51.516424525842694</v>
      </c>
      <c r="CV135" s="25">
        <v>51.57448784945511</v>
      </c>
      <c r="CW135" s="25">
        <v>51.492596907364238</v>
      </c>
      <c r="CX135" s="25">
        <v>51.570158517123417</v>
      </c>
      <c r="CY135" s="25">
        <v>51.606809696666744</v>
      </c>
      <c r="CZ135" s="25">
        <v>51.605143382337786</v>
      </c>
      <c r="DA135" s="25">
        <v>51.677266645093056</v>
      </c>
      <c r="DB135" s="25">
        <v>51.530683459570035</v>
      </c>
      <c r="DC135" s="25">
        <v>51.59516842813342</v>
      </c>
      <c r="DD135" s="25">
        <v>51.723021983572892</v>
      </c>
      <c r="DE135" s="25">
        <v>51.864106795237632</v>
      </c>
      <c r="DF135" s="25">
        <v>51.884197743466743</v>
      </c>
      <c r="DG135" s="25">
        <v>51.75659320344073</v>
      </c>
      <c r="DH135" s="25">
        <v>51.744161748302346</v>
      </c>
      <c r="DI135" s="25">
        <v>51.691801173090255</v>
      </c>
      <c r="DJ135" s="25">
        <v>51.711024199314338</v>
      </c>
      <c r="DK135" s="25">
        <v>51.724719666592051</v>
      </c>
      <c r="DL135" s="25">
        <v>51.72565371896512</v>
      </c>
      <c r="DM135" s="25">
        <v>51.268710082666537</v>
      </c>
      <c r="DN135" s="25">
        <v>51.538254274022542</v>
      </c>
      <c r="DO135" s="25">
        <v>51.489733966864272</v>
      </c>
      <c r="DP135" s="25">
        <v>51.332792925473612</v>
      </c>
      <c r="DQ135" s="25">
        <v>51.664460529897198</v>
      </c>
      <c r="DR135" s="25">
        <v>51.768904516826176</v>
      </c>
      <c r="DS135" s="25">
        <v>51.312120517728133</v>
      </c>
      <c r="DT135" s="25">
        <v>51.435938494576384</v>
      </c>
      <c r="DU135" s="25">
        <v>51.625580647695919</v>
      </c>
      <c r="DV135" s="25">
        <v>51.664316282916282</v>
      </c>
      <c r="DW135" s="25">
        <v>52.277289071386413</v>
      </c>
      <c r="DX135" s="25">
        <v>52.023019824299965</v>
      </c>
      <c r="DY135" s="25">
        <v>52.584392336289007</v>
      </c>
      <c r="DZ135" s="25">
        <v>52.970813862463253</v>
      </c>
      <c r="EA135" s="25">
        <v>52.832678985616802</v>
      </c>
      <c r="EB135" s="25">
        <v>52.869447597417938</v>
      </c>
      <c r="EC135" s="25">
        <v>52.871758807427334</v>
      </c>
      <c r="ED135" s="25">
        <v>52.898576726454408</v>
      </c>
      <c r="EE135" s="25">
        <v>52.698814829382165</v>
      </c>
      <c r="EF135" s="25">
        <v>52.851007795248712</v>
      </c>
      <c r="EG135" s="25">
        <v>52.751955165444585</v>
      </c>
      <c r="EH135" s="25">
        <v>52.673688591481628</v>
      </c>
      <c r="EI135" s="25">
        <v>47.078661645252666</v>
      </c>
      <c r="EJ135" s="25">
        <v>51.602228404190903</v>
      </c>
      <c r="EK135" s="25">
        <v>52.790079191837094</v>
      </c>
      <c r="EL135" s="25">
        <v>52.778688718355212</v>
      </c>
      <c r="EM135" s="25">
        <v>52.803297453964902</v>
      </c>
      <c r="EN135" s="25">
        <v>52.821016958797728</v>
      </c>
      <c r="EO135" s="25">
        <v>52.880651034299703</v>
      </c>
      <c r="EP135" s="25">
        <v>55.170723875899427</v>
      </c>
      <c r="EQ135" s="25">
        <v>67.792429448261473</v>
      </c>
      <c r="ER135" s="25">
        <v>67.827182411420395</v>
      </c>
      <c r="ES135" s="25">
        <v>67.521804622144458</v>
      </c>
      <c r="ET135" s="25">
        <v>67.963278492637642</v>
      </c>
      <c r="EU135" s="25">
        <v>68.185077461883026</v>
      </c>
      <c r="EV135" s="25">
        <v>68.113832375829745</v>
      </c>
      <c r="EW135" s="25">
        <v>68.090746609515733</v>
      </c>
      <c r="EX135" s="25">
        <v>68.048828817311687</v>
      </c>
      <c r="EY135" s="25">
        <v>68.369884644851993</v>
      </c>
      <c r="EZ135" s="25">
        <v>72.395148694656328</v>
      </c>
      <c r="FA135" s="25">
        <v>68.288765107853919</v>
      </c>
      <c r="FB135" s="25">
        <v>68.199965095095664</v>
      </c>
      <c r="FC135" s="25">
        <v>68.095649437085115</v>
      </c>
      <c r="FD135" s="25">
        <v>68.333038854874459</v>
      </c>
      <c r="FE135" s="25">
        <v>68.008062399970868</v>
      </c>
      <c r="FF135" s="25">
        <v>68.606422833884636</v>
      </c>
      <c r="FG135" s="25">
        <v>67.092508061772293</v>
      </c>
      <c r="FH135" s="25">
        <v>64.689761809404359</v>
      </c>
      <c r="FI135" s="25">
        <v>64.630173839004712</v>
      </c>
      <c r="FJ135" s="25">
        <v>64.727355903369869</v>
      </c>
      <c r="FK135" s="25">
        <v>64.853772241483583</v>
      </c>
      <c r="FL135" s="25">
        <v>64.663080550605812</v>
      </c>
      <c r="FM135" s="25">
        <v>64.474359820840633</v>
      </c>
      <c r="FN135" s="25">
        <v>64.587695325824853</v>
      </c>
      <c r="FO135" s="25">
        <v>64.331503384540056</v>
      </c>
      <c r="FP135" s="25">
        <v>64.464332123648973</v>
      </c>
      <c r="FQ135" s="25">
        <v>66.380626037154428</v>
      </c>
      <c r="FR135" s="25">
        <v>69.441127192070638</v>
      </c>
      <c r="FS135" s="25">
        <v>74.215234067185037</v>
      </c>
      <c r="FT135" s="25">
        <v>77.363237423185879</v>
      </c>
      <c r="FU135" s="25">
        <v>80.747740573586498</v>
      </c>
      <c r="FV135" s="25">
        <v>84.712013448682924</v>
      </c>
      <c r="FW135" s="25">
        <v>88.712544659245694</v>
      </c>
      <c r="FX135" s="25">
        <v>93.836473311374093</v>
      </c>
      <c r="FY135" s="25">
        <v>96.997152457498231</v>
      </c>
      <c r="FZ135" s="25">
        <v>97.0209143493651</v>
      </c>
      <c r="GA135" s="25">
        <v>96.72342118529896</v>
      </c>
      <c r="GB135" s="25">
        <v>97.111576770772501</v>
      </c>
      <c r="GC135" s="143"/>
      <c r="GD135" s="113"/>
      <c r="GE135" s="198">
        <f t="shared" si="125"/>
        <v>0</v>
      </c>
      <c r="GF135" s="113"/>
      <c r="GG135" s="113"/>
      <c r="GH135" s="113"/>
    </row>
    <row r="136" spans="2:190" x14ac:dyDescent="0.2">
      <c r="B136" s="42" t="s">
        <v>82</v>
      </c>
      <c r="C136" s="54">
        <f t="shared" ref="C136:AH136" si="403">+C132*C135</f>
        <v>26169.057620918702</v>
      </c>
      <c r="D136" s="54">
        <f t="shared" si="403"/>
        <v>13304.487535296281</v>
      </c>
      <c r="E136" s="54">
        <f t="shared" si="403"/>
        <v>47386.822290958145</v>
      </c>
      <c r="F136" s="54">
        <f t="shared" si="403"/>
        <v>38139.333026618864</v>
      </c>
      <c r="G136" s="54">
        <f t="shared" si="403"/>
        <v>39273.887814782633</v>
      </c>
      <c r="H136" s="54">
        <f t="shared" si="403"/>
        <v>54678.401757162683</v>
      </c>
      <c r="I136" s="54">
        <f t="shared" si="403"/>
        <v>26328.692642133225</v>
      </c>
      <c r="J136" s="54">
        <f t="shared" si="403"/>
        <v>28509.861481787018</v>
      </c>
      <c r="K136" s="54">
        <f t="shared" si="403"/>
        <v>36445.445088785578</v>
      </c>
      <c r="L136" s="54">
        <f t="shared" si="403"/>
        <v>38304.57965958061</v>
      </c>
      <c r="M136" s="54">
        <f t="shared" si="403"/>
        <v>39420.640707728569</v>
      </c>
      <c r="N136" s="54">
        <f t="shared" si="403"/>
        <v>41256.164847122251</v>
      </c>
      <c r="O136" s="54">
        <f t="shared" si="403"/>
        <v>26462.697776985231</v>
      </c>
      <c r="P136" s="54">
        <f t="shared" si="403"/>
        <v>26635.709721029874</v>
      </c>
      <c r="Q136" s="54">
        <f t="shared" si="403"/>
        <v>39809.562823899942</v>
      </c>
      <c r="R136" s="54">
        <f t="shared" si="403"/>
        <v>40722.342183191024</v>
      </c>
      <c r="S136" s="54">
        <f t="shared" si="403"/>
        <v>26500.092735604045</v>
      </c>
      <c r="T136" s="54">
        <f t="shared" si="403"/>
        <v>26479.433355963945</v>
      </c>
      <c r="U136" s="54">
        <f t="shared" si="403"/>
        <v>39687.417525497513</v>
      </c>
      <c r="V136" s="54">
        <f t="shared" si="403"/>
        <v>39678.349680966705</v>
      </c>
      <c r="W136" s="54">
        <f t="shared" si="403"/>
        <v>39807.655906657274</v>
      </c>
      <c r="X136" s="54">
        <f t="shared" si="403"/>
        <v>39735.72932473402</v>
      </c>
      <c r="Y136" s="54">
        <f t="shared" si="403"/>
        <v>33422.244680869837</v>
      </c>
      <c r="Z136" s="54">
        <f t="shared" si="403"/>
        <v>30031.275643345874</v>
      </c>
      <c r="AA136" s="54">
        <f t="shared" si="403"/>
        <v>57715.220337202394</v>
      </c>
      <c r="AB136" s="54">
        <f t="shared" si="403"/>
        <v>27354.24902716541</v>
      </c>
      <c r="AC136" s="54">
        <f t="shared" si="403"/>
        <v>53957.26077879082</v>
      </c>
      <c r="AD136" s="54">
        <f t="shared" si="403"/>
        <v>57048.37862195765</v>
      </c>
      <c r="AE136" s="54">
        <f t="shared" si="403"/>
        <v>27459.488296015526</v>
      </c>
      <c r="AF136" s="54">
        <f t="shared" si="403"/>
        <v>26738.263031349423</v>
      </c>
      <c r="AG136" s="54">
        <f t="shared" si="403"/>
        <v>29019.50510425508</v>
      </c>
      <c r="AH136" s="54">
        <f t="shared" si="403"/>
        <v>68612.57613476085</v>
      </c>
      <c r="AI136" s="54">
        <f t="shared" ref="AI136:BN136" si="404">+AI132*AI135</f>
        <v>28761.376469833882</v>
      </c>
      <c r="AJ136" s="54">
        <f t="shared" si="404"/>
        <v>43253.092433068035</v>
      </c>
      <c r="AK136" s="54">
        <f t="shared" si="404"/>
        <v>40576.284745795703</v>
      </c>
      <c r="AL136" s="54">
        <f t="shared" si="404"/>
        <v>56253.214999652038</v>
      </c>
      <c r="AM136" s="54">
        <f t="shared" si="404"/>
        <v>27116.432137261585</v>
      </c>
      <c r="AN136" s="54">
        <f t="shared" si="404"/>
        <v>41076.267817901324</v>
      </c>
      <c r="AO136" s="54">
        <f t="shared" si="404"/>
        <v>55687.08477221107</v>
      </c>
      <c r="AP136" s="54">
        <f t="shared" si="404"/>
        <v>68991.478378596468</v>
      </c>
      <c r="AQ136" s="54">
        <f t="shared" si="404"/>
        <v>83040.197794577456</v>
      </c>
      <c r="AR136" s="54">
        <f t="shared" si="404"/>
        <v>57071.248339230951</v>
      </c>
      <c r="AS136" s="54">
        <f t="shared" si="404"/>
        <v>54851.620113604004</v>
      </c>
      <c r="AT136" s="54">
        <f t="shared" si="404"/>
        <v>42235.050314826622</v>
      </c>
      <c r="AU136" s="54">
        <f t="shared" si="404"/>
        <v>86277.701776319591</v>
      </c>
      <c r="AV136" s="54">
        <f t="shared" si="404"/>
        <v>57619.803706373983</v>
      </c>
      <c r="AW136" s="54">
        <f t="shared" si="404"/>
        <v>42928.905647383028</v>
      </c>
      <c r="AX136" s="54">
        <f t="shared" si="404"/>
        <v>52831.645033785084</v>
      </c>
      <c r="AY136" s="54">
        <f t="shared" si="404"/>
        <v>39298.576991193564</v>
      </c>
      <c r="AZ136" s="54">
        <f t="shared" si="404"/>
        <v>52737.452343059704</v>
      </c>
      <c r="BA136" s="54">
        <f t="shared" si="404"/>
        <v>53834.543534292789</v>
      </c>
      <c r="BB136" s="54">
        <f t="shared" si="404"/>
        <v>68106.297600353195</v>
      </c>
      <c r="BC136" s="54">
        <f t="shared" si="404"/>
        <v>56834.525789743551</v>
      </c>
      <c r="BD136" s="54">
        <f t="shared" si="404"/>
        <v>55434.483046829846</v>
      </c>
      <c r="BE136" s="54">
        <f t="shared" si="404"/>
        <v>53971.42724681586</v>
      </c>
      <c r="BF136" s="54">
        <f t="shared" si="404"/>
        <v>56230.640116543618</v>
      </c>
      <c r="BG136" s="54">
        <f t="shared" si="404"/>
        <v>53940.514223103222</v>
      </c>
      <c r="BH136" s="54">
        <f t="shared" si="404"/>
        <v>55614.07849841327</v>
      </c>
      <c r="BI136" s="54">
        <f t="shared" si="404"/>
        <v>70280.656540865995</v>
      </c>
      <c r="BJ136" s="54">
        <f t="shared" si="404"/>
        <v>70559.222824668905</v>
      </c>
      <c r="BK136" s="54">
        <f t="shared" si="404"/>
        <v>56603.414863001264</v>
      </c>
      <c r="BL136" s="54">
        <f t="shared" si="404"/>
        <v>41062.992827912531</v>
      </c>
      <c r="BM136" s="54">
        <f t="shared" si="404"/>
        <v>55268.614374167038</v>
      </c>
      <c r="BN136" s="54">
        <f t="shared" si="404"/>
        <v>69288.904265824152</v>
      </c>
      <c r="BO136" s="54">
        <f t="shared" ref="BO136:CT136" si="405">+BO132*BO135</f>
        <v>68886.172375399285</v>
      </c>
      <c r="BP136" s="54">
        <f t="shared" si="405"/>
        <v>80556.391085813957</v>
      </c>
      <c r="BQ136" s="54">
        <f t="shared" si="405"/>
        <v>54670.57535403013</v>
      </c>
      <c r="BR136" s="54">
        <f t="shared" si="405"/>
        <v>83159.225446191398</v>
      </c>
      <c r="BS136" s="54">
        <f t="shared" si="405"/>
        <v>66608.349473936702</v>
      </c>
      <c r="BT136" s="54">
        <f t="shared" si="405"/>
        <v>68104.743962395441</v>
      </c>
      <c r="BU136" s="54">
        <f t="shared" si="405"/>
        <v>68415.953480839351</v>
      </c>
      <c r="BV136" s="54">
        <f t="shared" si="405"/>
        <v>53382.223838253602</v>
      </c>
      <c r="BW136" s="54">
        <f t="shared" si="405"/>
        <v>54702.622663882968</v>
      </c>
      <c r="BX136" s="54">
        <f t="shared" si="405"/>
        <v>80685.822218683083</v>
      </c>
      <c r="BY136" s="54">
        <f t="shared" si="405"/>
        <v>84844.401344108424</v>
      </c>
      <c r="BZ136" s="54">
        <f t="shared" si="405"/>
        <v>55652.725036582211</v>
      </c>
      <c r="CA136" s="54">
        <f t="shared" si="405"/>
        <v>66539.963927348057</v>
      </c>
      <c r="CB136" s="54">
        <f t="shared" si="405"/>
        <v>69308.14907723479</v>
      </c>
      <c r="CC136" s="54">
        <f t="shared" si="405"/>
        <v>67663.431616700502</v>
      </c>
      <c r="CD136" s="54">
        <f t="shared" si="405"/>
        <v>81905.248347678149</v>
      </c>
      <c r="CE136" s="54">
        <f t="shared" si="405"/>
        <v>82566.085423806711</v>
      </c>
      <c r="CF136" s="54">
        <f t="shared" si="405"/>
        <v>68920.048668689211</v>
      </c>
      <c r="CG136" s="54">
        <f t="shared" si="405"/>
        <v>66629.264453053052</v>
      </c>
      <c r="CH136" s="54">
        <f t="shared" si="405"/>
        <v>66625.901753834944</v>
      </c>
      <c r="CI136" s="54">
        <f t="shared" si="405"/>
        <v>65646.938722708845</v>
      </c>
      <c r="CJ136" s="54">
        <f t="shared" si="405"/>
        <v>81253.42598217164</v>
      </c>
      <c r="CK136" s="54">
        <f t="shared" si="405"/>
        <v>81228.869677980823</v>
      </c>
      <c r="CL136" s="54">
        <f t="shared" si="405"/>
        <v>67359.221325790044</v>
      </c>
      <c r="CM136" s="54">
        <f t="shared" si="405"/>
        <v>83751.421639576743</v>
      </c>
      <c r="CN136" s="54">
        <f t="shared" si="405"/>
        <v>77679.119542282337</v>
      </c>
      <c r="CO136" s="54">
        <f t="shared" si="405"/>
        <v>97120.616579177979</v>
      </c>
      <c r="CP136" s="54">
        <f t="shared" si="405"/>
        <v>95605.338584213474</v>
      </c>
      <c r="CQ136" s="54">
        <f t="shared" si="405"/>
        <v>82055.444938974571</v>
      </c>
      <c r="CR136" s="54">
        <f t="shared" si="405"/>
        <v>93489.870652817801</v>
      </c>
      <c r="CS136" s="54">
        <f t="shared" si="405"/>
        <v>108673.7295319101</v>
      </c>
      <c r="CT136" s="54">
        <f t="shared" si="405"/>
        <v>107890.7123009036</v>
      </c>
      <c r="CU136" s="54">
        <f t="shared" ref="CU136:DZ136" si="406">+CU132*CU135</f>
        <v>79386.872014033012</v>
      </c>
      <c r="CV136" s="54">
        <f t="shared" si="406"/>
        <v>94048.159108321226</v>
      </c>
      <c r="CW136" s="54">
        <f t="shared" si="406"/>
        <v>95492.320150463071</v>
      </c>
      <c r="CX136" s="54">
        <f t="shared" si="406"/>
        <v>91314.161645233777</v>
      </c>
      <c r="CY136" s="54">
        <f t="shared" si="406"/>
        <v>80141.497723242835</v>
      </c>
      <c r="CZ136" s="54">
        <f t="shared" si="406"/>
        <v>93111.548791481735</v>
      </c>
      <c r="DA136" s="54">
        <f t="shared" si="406"/>
        <v>70527.896363459527</v>
      </c>
      <c r="DB136" s="54">
        <f t="shared" si="406"/>
        <v>79276.094793130032</v>
      </c>
      <c r="DC136" s="54">
        <f t="shared" si="406"/>
        <v>80566.643358752233</v>
      </c>
      <c r="DD136" s="54">
        <f t="shared" si="406"/>
        <v>79947.486821153594</v>
      </c>
      <c r="DE136" s="54">
        <f t="shared" si="406"/>
        <v>92371.655118019466</v>
      </c>
      <c r="DF136" s="54">
        <f t="shared" si="406"/>
        <v>66541.349744765917</v>
      </c>
      <c r="DG136" s="54">
        <f t="shared" si="406"/>
        <v>79567.806544348816</v>
      </c>
      <c r="DH136" s="54">
        <f t="shared" si="406"/>
        <v>67194.595888380849</v>
      </c>
      <c r="DI136" s="54">
        <f t="shared" si="406"/>
        <v>80834.725797269813</v>
      </c>
      <c r="DJ136" s="54">
        <f t="shared" si="406"/>
        <v>56168.201116488577</v>
      </c>
      <c r="DK136" s="54">
        <f t="shared" si="406"/>
        <v>66547.490685099227</v>
      </c>
      <c r="DL136" s="54">
        <f t="shared" si="406"/>
        <v>65116.255432518061</v>
      </c>
      <c r="DM136" s="54">
        <f t="shared" si="406"/>
        <v>77887.270038769653</v>
      </c>
      <c r="DN136" s="54">
        <f t="shared" si="406"/>
        <v>78218.891614567052</v>
      </c>
      <c r="DO136" s="54">
        <f t="shared" si="406"/>
        <v>68760.607956661537</v>
      </c>
      <c r="DP136" s="54">
        <f t="shared" si="406"/>
        <v>52763.595969308764</v>
      </c>
      <c r="DQ136" s="54">
        <f t="shared" si="406"/>
        <v>66781.815433360141</v>
      </c>
      <c r="DR136" s="54">
        <f t="shared" si="406"/>
        <v>63141.691076785442</v>
      </c>
      <c r="DS136" s="54">
        <f t="shared" si="406"/>
        <v>80745.46249332375</v>
      </c>
      <c r="DT136" s="54">
        <f t="shared" si="406"/>
        <v>66162.619138850278</v>
      </c>
      <c r="DU136" s="54">
        <f t="shared" si="406"/>
        <v>66720.215357627007</v>
      </c>
      <c r="DV136" s="54">
        <f t="shared" si="406"/>
        <v>53801.542469965629</v>
      </c>
      <c r="DW136" s="54">
        <f t="shared" si="406"/>
        <v>68036.355755116558</v>
      </c>
      <c r="DX136" s="54">
        <f t="shared" si="406"/>
        <v>67398.848881673985</v>
      </c>
      <c r="DY136" s="54">
        <f t="shared" si="406"/>
        <v>65965.543705792312</v>
      </c>
      <c r="DZ136" s="54">
        <f t="shared" si="406"/>
        <v>95257.880712029641</v>
      </c>
      <c r="EA136" s="54">
        <f t="shared" ref="EA136:ES136" si="407">+EA132*EA135</f>
        <v>81740.773513998909</v>
      </c>
      <c r="EB136" s="54">
        <f t="shared" si="407"/>
        <v>78057.90528524782</v>
      </c>
      <c r="EC136" s="54">
        <f t="shared" si="407"/>
        <v>63333.015761953357</v>
      </c>
      <c r="ED136" s="54">
        <f t="shared" si="407"/>
        <v>69495.761732476589</v>
      </c>
      <c r="EE136" s="54">
        <f t="shared" si="407"/>
        <v>76735.146892008677</v>
      </c>
      <c r="EF136" s="54">
        <f t="shared" si="407"/>
        <v>69371.775142315964</v>
      </c>
      <c r="EG136" s="54">
        <f t="shared" si="407"/>
        <v>69547.907072592134</v>
      </c>
      <c r="EH136" s="54">
        <f t="shared" si="407"/>
        <v>82456.80219574894</v>
      </c>
      <c r="EI136" s="54">
        <f t="shared" si="407"/>
        <v>73277.549393450434</v>
      </c>
      <c r="EJ136" s="54">
        <f t="shared" si="407"/>
        <v>66793.552394317914</v>
      </c>
      <c r="EK136" s="54">
        <f t="shared" si="407"/>
        <v>81273.03082368942</v>
      </c>
      <c r="EL136" s="54">
        <f t="shared" si="407"/>
        <v>68869.776166774274</v>
      </c>
      <c r="EM136" s="54">
        <f t="shared" si="407"/>
        <v>82507.781348000397</v>
      </c>
      <c r="EN136" s="54">
        <f t="shared" si="407"/>
        <v>96974.18690723303</v>
      </c>
      <c r="EO136" s="54">
        <f t="shared" si="407"/>
        <v>82821.895633428503</v>
      </c>
      <c r="EP136" s="54">
        <f t="shared" si="407"/>
        <v>72655.625542719223</v>
      </c>
      <c r="EQ136" s="54">
        <f t="shared" si="407"/>
        <v>106822.8922919433</v>
      </c>
      <c r="ER136" s="54">
        <f t="shared" si="407"/>
        <v>109561.20501804246</v>
      </c>
      <c r="ES136" s="54">
        <f t="shared" si="407"/>
        <v>141760.66216286671</v>
      </c>
      <c r="ET136" s="54">
        <f t="shared" ref="ET136:FI136" si="408">+ET132*ET135</f>
        <v>141980.63204407514</v>
      </c>
      <c r="EU136" s="54">
        <f t="shared" si="408"/>
        <v>125091.78740318927</v>
      </c>
      <c r="EV136" s="54">
        <f t="shared" si="408"/>
        <v>106942.18041842901</v>
      </c>
      <c r="EW136" s="54">
        <f t="shared" si="408"/>
        <v>107385.85383438037</v>
      </c>
      <c r="EX136" s="54">
        <f t="shared" si="408"/>
        <v>124419.91244331693</v>
      </c>
      <c r="EY136" s="54">
        <f t="shared" si="408"/>
        <v>105612.38016970809</v>
      </c>
      <c r="EZ136" s="54">
        <f t="shared" si="408"/>
        <v>110983.68069639707</v>
      </c>
      <c r="FA136" s="54">
        <f t="shared" si="408"/>
        <v>105577.80773617674</v>
      </c>
      <c r="FB136" s="54">
        <f t="shared" si="408"/>
        <v>107094.84003180616</v>
      </c>
      <c r="FC136" s="54">
        <f>+FC132*FC135</f>
        <v>95469.12401918041</v>
      </c>
      <c r="FD136" s="54">
        <f t="shared" si="408"/>
        <v>101741.04788441482</v>
      </c>
      <c r="FE136" s="54">
        <f t="shared" si="408"/>
        <v>104358.02015107271</v>
      </c>
      <c r="FF136" s="54">
        <f t="shared" si="408"/>
        <v>83588.495179786361</v>
      </c>
      <c r="FG136" s="54">
        <f t="shared" si="408"/>
        <v>39946.174157719499</v>
      </c>
      <c r="FH136" s="54">
        <f t="shared" si="408"/>
        <v>38163.746327079505</v>
      </c>
      <c r="FI136" s="54">
        <f t="shared" si="408"/>
        <v>57636.333972424516</v>
      </c>
      <c r="FJ136" s="54">
        <f t="shared" ref="FJ136:GB136" si="409">+FJ132*FJ135</f>
        <v>96575.591149063053</v>
      </c>
      <c r="FK136" s="54">
        <f t="shared" si="409"/>
        <v>96183.442138774553</v>
      </c>
      <c r="FL136" s="54">
        <f t="shared" si="409"/>
        <v>96066.164390023303</v>
      </c>
      <c r="FM136" s="54">
        <f t="shared" si="409"/>
        <v>78509.47373331229</v>
      </c>
      <c r="FN136" s="54">
        <f t="shared" si="409"/>
        <v>115796.33504251842</v>
      </c>
      <c r="FO136" s="54">
        <f t="shared" si="409"/>
        <v>115236.92101226631</v>
      </c>
      <c r="FP136" s="54">
        <f t="shared" si="409"/>
        <v>77146.495589545972</v>
      </c>
      <c r="FQ136" s="54">
        <f t="shared" si="409"/>
        <v>98978.953977507263</v>
      </c>
      <c r="FR136" s="54">
        <f t="shared" si="409"/>
        <v>124191.82698971128</v>
      </c>
      <c r="FS136" s="54">
        <f t="shared" si="409"/>
        <v>110724.11673133117</v>
      </c>
      <c r="FT136" s="54">
        <f t="shared" si="409"/>
        <v>91881.296053096507</v>
      </c>
      <c r="FU136" s="54">
        <f t="shared" si="409"/>
        <v>144718.00953256889</v>
      </c>
      <c r="FV136" s="54">
        <f t="shared" si="409"/>
        <v>152087.98696489632</v>
      </c>
      <c r="FW136" s="54">
        <f t="shared" si="409"/>
        <v>79558.003537335302</v>
      </c>
      <c r="FX136" s="54">
        <f t="shared" si="409"/>
        <v>84418.519365594053</v>
      </c>
      <c r="FY136" s="54">
        <f t="shared" si="409"/>
        <v>173664.96660277288</v>
      </c>
      <c r="FZ136" s="54">
        <f t="shared" si="409"/>
        <v>174682.65189060554</v>
      </c>
      <c r="GA136" s="54">
        <f t="shared" si="409"/>
        <v>172811.81062810775</v>
      </c>
      <c r="GB136" s="54">
        <f t="shared" si="409"/>
        <v>118102.1440648509</v>
      </c>
      <c r="GC136" s="143"/>
      <c r="GD136" s="113"/>
      <c r="GE136" s="198">
        <f t="shared" si="125"/>
        <v>0</v>
      </c>
      <c r="GF136" s="113"/>
      <c r="GG136" s="113"/>
      <c r="GH136" s="113"/>
    </row>
    <row r="137" spans="2:190" x14ac:dyDescent="0.2">
      <c r="B137" s="55" t="s">
        <v>7</v>
      </c>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56"/>
      <c r="AI137" s="56"/>
      <c r="AJ137" s="56"/>
      <c r="AK137" s="56"/>
      <c r="AL137" s="56"/>
      <c r="AM137" s="56"/>
      <c r="AN137" s="56"/>
      <c r="AO137" s="56"/>
      <c r="AP137" s="56"/>
      <c r="AQ137" s="56"/>
      <c r="AR137" s="56"/>
      <c r="AS137" s="56"/>
      <c r="AT137" s="56"/>
      <c r="AU137" s="56"/>
      <c r="AV137" s="56"/>
      <c r="AW137" s="56"/>
      <c r="AX137" s="56"/>
      <c r="AY137" s="56"/>
      <c r="AZ137" s="56"/>
      <c r="BA137" s="56"/>
      <c r="BB137" s="56"/>
      <c r="BC137" s="56"/>
      <c r="BD137" s="56"/>
      <c r="BE137" s="56"/>
      <c r="BF137" s="56"/>
      <c r="BG137" s="56"/>
      <c r="BH137" s="56"/>
      <c r="BI137" s="56"/>
      <c r="BJ137" s="56"/>
      <c r="BK137" s="56"/>
      <c r="BL137" s="56"/>
      <c r="BM137" s="56"/>
      <c r="BN137" s="56"/>
      <c r="BO137" s="56"/>
      <c r="BP137" s="56"/>
      <c r="BQ137" s="56"/>
      <c r="BR137" s="56"/>
      <c r="BS137" s="55"/>
      <c r="BT137" s="55"/>
      <c r="BU137" s="55"/>
      <c r="BV137" s="55"/>
      <c r="BW137" s="55"/>
      <c r="BX137" s="55"/>
      <c r="BY137" s="55"/>
      <c r="BZ137" s="55"/>
      <c r="CA137" s="55"/>
      <c r="CB137" s="55"/>
      <c r="CC137" s="55"/>
      <c r="CD137" s="55"/>
      <c r="CE137" s="55"/>
      <c r="CF137" s="55"/>
      <c r="CG137" s="55"/>
      <c r="CH137" s="55"/>
      <c r="CI137" s="55"/>
      <c r="CJ137" s="55"/>
      <c r="CK137" s="55"/>
      <c r="CL137" s="55"/>
      <c r="CM137" s="55"/>
      <c r="CN137" s="55"/>
      <c r="CO137" s="55"/>
      <c r="CP137" s="55"/>
      <c r="CQ137" s="55"/>
      <c r="CR137" s="55"/>
      <c r="CS137" s="55"/>
      <c r="CT137" s="55"/>
      <c r="CU137" s="55"/>
      <c r="CV137" s="55"/>
      <c r="CW137" s="55"/>
      <c r="CX137" s="55"/>
      <c r="CY137" s="55"/>
      <c r="CZ137" s="55"/>
      <c r="DA137" s="55"/>
      <c r="DB137" s="55"/>
      <c r="DC137" s="55"/>
      <c r="DD137" s="55"/>
      <c r="DE137" s="55"/>
      <c r="DF137" s="55"/>
      <c r="DG137" s="55"/>
      <c r="DH137" s="55"/>
      <c r="DI137" s="55"/>
      <c r="DJ137" s="55"/>
      <c r="DK137" s="55"/>
      <c r="DL137" s="55"/>
      <c r="DM137" s="55"/>
      <c r="DN137" s="55"/>
      <c r="DO137" s="55"/>
      <c r="DP137" s="55"/>
      <c r="DQ137" s="55"/>
      <c r="DR137" s="55"/>
      <c r="DS137" s="55"/>
      <c r="DT137" s="55"/>
      <c r="DU137" s="55"/>
      <c r="DV137" s="55"/>
      <c r="DW137" s="55"/>
      <c r="DX137" s="55"/>
      <c r="DY137" s="55"/>
      <c r="DZ137" s="55"/>
      <c r="EA137" s="55"/>
      <c r="EB137" s="55"/>
      <c r="EC137" s="55"/>
      <c r="ED137" s="55"/>
      <c r="EE137" s="55"/>
      <c r="EF137" s="55"/>
      <c r="EG137" s="55"/>
      <c r="EH137" s="55"/>
      <c r="EI137" s="55"/>
      <c r="EJ137" s="55"/>
      <c r="EK137" s="55"/>
      <c r="EL137" s="55"/>
      <c r="EM137" s="55"/>
      <c r="EN137" s="55"/>
      <c r="EO137" s="55"/>
      <c r="EP137" s="55"/>
      <c r="EQ137" s="55"/>
      <c r="ER137" s="55"/>
      <c r="ES137" s="55"/>
      <c r="ET137" s="55"/>
      <c r="EU137" s="55"/>
      <c r="EV137" s="55"/>
      <c r="EW137" s="55"/>
      <c r="EX137" s="55"/>
      <c r="EY137" s="55"/>
      <c r="EZ137" s="55"/>
      <c r="FA137" s="55"/>
      <c r="FB137" s="55"/>
      <c r="FC137" s="55"/>
      <c r="FD137" s="55"/>
      <c r="FE137" s="55"/>
      <c r="FF137" s="55"/>
      <c r="FG137" s="55"/>
      <c r="FH137" s="55"/>
      <c r="FI137" s="55"/>
      <c r="FJ137" s="55"/>
      <c r="FK137" s="55"/>
      <c r="FL137" s="55"/>
      <c r="FM137" s="55"/>
      <c r="FN137" s="55"/>
      <c r="FO137" s="55"/>
      <c r="FP137" s="55"/>
      <c r="FQ137" s="55"/>
      <c r="FR137" s="55"/>
      <c r="FS137" s="55"/>
      <c r="FT137" s="55"/>
      <c r="FU137" s="55"/>
      <c r="FV137" s="55"/>
      <c r="FW137" s="55"/>
      <c r="FX137" s="55"/>
      <c r="FY137" s="55"/>
      <c r="FZ137" s="55"/>
      <c r="GA137" s="55"/>
      <c r="GB137" s="55"/>
      <c r="GC137" s="143">
        <f t="shared" si="126"/>
        <v>0</v>
      </c>
      <c r="GD137" s="113"/>
      <c r="GE137" s="198">
        <f t="shared" si="125"/>
        <v>0</v>
      </c>
      <c r="GF137" s="113"/>
      <c r="GG137" s="113"/>
      <c r="GH137" s="113"/>
    </row>
    <row r="138" spans="2:190" ht="14.25" customHeight="1" x14ac:dyDescent="0.2">
      <c r="B138" s="42" t="s">
        <v>78</v>
      </c>
      <c r="C138" s="54">
        <f t="shared" ref="C138:AH138" si="410">+C143-C141</f>
        <v>-23358.336004168399</v>
      </c>
      <c r="D138" s="54">
        <f t="shared" si="410"/>
        <v>-32085.595795540947</v>
      </c>
      <c r="E138" s="54">
        <f t="shared" si="410"/>
        <v>-32307.684751976522</v>
      </c>
      <c r="F138" s="54">
        <f t="shared" si="410"/>
        <v>-38971.284995791815</v>
      </c>
      <c r="G138" s="54">
        <f t="shared" si="410"/>
        <v>-41845.144297614213</v>
      </c>
      <c r="H138" s="54">
        <f t="shared" si="410"/>
        <v>-58783.377922242005</v>
      </c>
      <c r="I138" s="54">
        <f t="shared" si="410"/>
        <v>-61873.021543956638</v>
      </c>
      <c r="J138" s="54">
        <f t="shared" si="410"/>
        <v>-47303.746344729923</v>
      </c>
      <c r="K138" s="54">
        <f t="shared" si="410"/>
        <v>-65658.062041985599</v>
      </c>
      <c r="L138" s="54">
        <f t="shared" si="410"/>
        <v>-66767.741449261477</v>
      </c>
      <c r="M138" s="54">
        <f t="shared" si="410"/>
        <v>-69975.330239839066</v>
      </c>
      <c r="N138" s="54">
        <f t="shared" si="410"/>
        <v>-68388.413247947901</v>
      </c>
      <c r="O138" s="54">
        <f t="shared" si="410"/>
        <v>-65037.128122227281</v>
      </c>
      <c r="P138" s="54">
        <f t="shared" si="410"/>
        <v>-33860.500571093566</v>
      </c>
      <c r="Q138" s="54">
        <f t="shared" si="410"/>
        <v>-61170.273449387263</v>
      </c>
      <c r="R138" s="54">
        <f t="shared" si="410"/>
        <v>-43790.468517655681</v>
      </c>
      <c r="S138" s="54">
        <f t="shared" si="410"/>
        <v>-75373.25029739803</v>
      </c>
      <c r="T138" s="54">
        <f t="shared" si="410"/>
        <v>-150570.27423858427</v>
      </c>
      <c r="U138" s="54">
        <f t="shared" si="410"/>
        <v>-112589.44549793725</v>
      </c>
      <c r="V138" s="54">
        <f t="shared" si="410"/>
        <v>-121666.44373215179</v>
      </c>
      <c r="W138" s="54">
        <f t="shared" si="410"/>
        <v>-100886.13091488919</v>
      </c>
      <c r="X138" s="54">
        <f t="shared" si="410"/>
        <v>-74573.108489263992</v>
      </c>
      <c r="Y138" s="54">
        <f t="shared" si="410"/>
        <v>-56253.671564401164</v>
      </c>
      <c r="Z138" s="54">
        <f t="shared" si="410"/>
        <v>-41764.127747620565</v>
      </c>
      <c r="AA138" s="54">
        <f t="shared" si="410"/>
        <v>-18032.254474453031</v>
      </c>
      <c r="AB138" s="54">
        <f t="shared" si="410"/>
        <v>-20453.822162331788</v>
      </c>
      <c r="AC138" s="54">
        <f t="shared" si="410"/>
        <v>-15546.298701611231</v>
      </c>
      <c r="AD138" s="54">
        <f t="shared" si="410"/>
        <v>-20635.200954757274</v>
      </c>
      <c r="AE138" s="54">
        <f t="shared" si="410"/>
        <v>-34667.17913161176</v>
      </c>
      <c r="AF138" s="54">
        <f t="shared" si="410"/>
        <v>-22046.05282074929</v>
      </c>
      <c r="AG138" s="54">
        <f t="shared" si="410"/>
        <v>-36351.637526448219</v>
      </c>
      <c r="AH138" s="54">
        <f t="shared" si="410"/>
        <v>-58767.445688874213</v>
      </c>
      <c r="AI138" s="54">
        <f t="shared" ref="AI138:BN138" si="411">+AI143-AI141</f>
        <v>-51933.925892859763</v>
      </c>
      <c r="AJ138" s="54">
        <f t="shared" si="411"/>
        <v>-70329.795704689284</v>
      </c>
      <c r="AK138" s="54">
        <f t="shared" si="411"/>
        <v>-87794.679491497925</v>
      </c>
      <c r="AL138" s="54">
        <f t="shared" si="411"/>
        <v>-102572.57217746787</v>
      </c>
      <c r="AM138" s="54">
        <f t="shared" si="411"/>
        <v>-90874.8624671117</v>
      </c>
      <c r="AN138" s="54">
        <f t="shared" si="411"/>
        <v>-71143.690700947147</v>
      </c>
      <c r="AO138" s="54">
        <f t="shared" si="411"/>
        <v>-70586.598087114893</v>
      </c>
      <c r="AP138" s="54">
        <f t="shared" si="411"/>
        <v>-88075.788120283454</v>
      </c>
      <c r="AQ138" s="54">
        <f t="shared" si="411"/>
        <v>-129139.79170977349</v>
      </c>
      <c r="AR138" s="54">
        <f t="shared" si="411"/>
        <v>-80228.283979183121</v>
      </c>
      <c r="AS138" s="54">
        <f t="shared" si="411"/>
        <v>-85794.505667217774</v>
      </c>
      <c r="AT138" s="54">
        <f t="shared" si="411"/>
        <v>-76106.238765237737</v>
      </c>
      <c r="AU138" s="54">
        <f t="shared" si="411"/>
        <v>-76943.368056448293</v>
      </c>
      <c r="AV138" s="54">
        <f t="shared" si="411"/>
        <v>-111690.82986246039</v>
      </c>
      <c r="AW138" s="54">
        <f t="shared" si="411"/>
        <v>-120068.97677465557</v>
      </c>
      <c r="AX138" s="54">
        <f t="shared" si="411"/>
        <v>-93147.939371452725</v>
      </c>
      <c r="AY138" s="54">
        <f t="shared" si="411"/>
        <v>-53769.322829546778</v>
      </c>
      <c r="AZ138" s="54">
        <f t="shared" si="411"/>
        <v>-54499.193835932747</v>
      </c>
      <c r="BA138" s="54">
        <f t="shared" si="411"/>
        <v>-108693.78985324822</v>
      </c>
      <c r="BB138" s="54">
        <f t="shared" si="411"/>
        <v>-136230.27267697087</v>
      </c>
      <c r="BC138" s="54">
        <f t="shared" si="411"/>
        <v>-120951.68282510381</v>
      </c>
      <c r="BD138" s="54">
        <f t="shared" si="411"/>
        <v>-84751.125399595549</v>
      </c>
      <c r="BE138" s="54">
        <f t="shared" si="411"/>
        <v>-115255.78854462015</v>
      </c>
      <c r="BF138" s="54">
        <f t="shared" si="411"/>
        <v>-83874.074462398596</v>
      </c>
      <c r="BG138" s="54">
        <f t="shared" si="411"/>
        <v>-157227.02543904274</v>
      </c>
      <c r="BH138" s="54">
        <f t="shared" si="411"/>
        <v>-145943.05879667139</v>
      </c>
      <c r="BI138" s="54">
        <f t="shared" si="411"/>
        <v>-115513.46841621843</v>
      </c>
      <c r="BJ138" s="54">
        <f t="shared" si="411"/>
        <v>-160744.70985166682</v>
      </c>
      <c r="BK138" s="54">
        <f t="shared" si="411"/>
        <v>-152231.7127781118</v>
      </c>
      <c r="BL138" s="54">
        <f t="shared" si="411"/>
        <v>-90027.242969194442</v>
      </c>
      <c r="BM138" s="54">
        <f t="shared" si="411"/>
        <v>-96600.048331859813</v>
      </c>
      <c r="BN138" s="54">
        <f t="shared" si="411"/>
        <v>-118232.08306644567</v>
      </c>
      <c r="BO138" s="54">
        <f t="shared" ref="BO138:CT138" si="412">+BO143-BO141</f>
        <v>-144462.06871395573</v>
      </c>
      <c r="BP138" s="54">
        <f t="shared" si="412"/>
        <v>-130275.61735131711</v>
      </c>
      <c r="BQ138" s="54">
        <f t="shared" si="412"/>
        <v>-107033.53855344543</v>
      </c>
      <c r="BR138" s="54">
        <f t="shared" si="412"/>
        <v>-139703.24959328538</v>
      </c>
      <c r="BS138" s="54">
        <f t="shared" si="412"/>
        <v>-150937.95784446184</v>
      </c>
      <c r="BT138" s="54">
        <f t="shared" si="412"/>
        <v>-155284.19477497693</v>
      </c>
      <c r="BU138" s="54">
        <f t="shared" si="412"/>
        <v>-155636.91426535399</v>
      </c>
      <c r="BV138" s="54">
        <f t="shared" si="412"/>
        <v>-159921.17663819529</v>
      </c>
      <c r="BW138" s="54">
        <f t="shared" si="412"/>
        <v>-118120.61892661595</v>
      </c>
      <c r="BX138" s="54">
        <f t="shared" si="412"/>
        <v>-176578.14559539442</v>
      </c>
      <c r="BY138" s="54">
        <f t="shared" si="412"/>
        <v>-178696.92251913782</v>
      </c>
      <c r="BZ138" s="54">
        <f t="shared" si="412"/>
        <v>-140644.05272648105</v>
      </c>
      <c r="CA138" s="54">
        <f t="shared" si="412"/>
        <v>-132326.3268303466</v>
      </c>
      <c r="CB138" s="54">
        <f t="shared" si="412"/>
        <v>-199446.2467583195</v>
      </c>
      <c r="CC138" s="54">
        <f t="shared" si="412"/>
        <v>-107549.31421348067</v>
      </c>
      <c r="CD138" s="54">
        <f t="shared" si="412"/>
        <v>-166086.78176207852</v>
      </c>
      <c r="CE138" s="54">
        <f t="shared" si="412"/>
        <v>-142653.46156358629</v>
      </c>
      <c r="CF138" s="54">
        <f t="shared" si="412"/>
        <v>-186614.72876577973</v>
      </c>
      <c r="CG138" s="54">
        <f t="shared" si="412"/>
        <v>-156206.64996887976</v>
      </c>
      <c r="CH138" s="54">
        <f t="shared" si="412"/>
        <v>-177375.85461619511</v>
      </c>
      <c r="CI138" s="54">
        <f t="shared" si="412"/>
        <v>-263693.88264453877</v>
      </c>
      <c r="CJ138" s="54">
        <f t="shared" si="412"/>
        <v>-113175.40005716894</v>
      </c>
      <c r="CK138" s="54">
        <f t="shared" si="412"/>
        <v>-176421.70484128507</v>
      </c>
      <c r="CL138" s="54">
        <f t="shared" si="412"/>
        <v>-154262.05851210785</v>
      </c>
      <c r="CM138" s="54">
        <f t="shared" si="412"/>
        <v>-155691.48706529109</v>
      </c>
      <c r="CN138" s="54">
        <f t="shared" si="412"/>
        <v>-179194.69506442492</v>
      </c>
      <c r="CO138" s="54">
        <f t="shared" si="412"/>
        <v>-109512.03787246287</v>
      </c>
      <c r="CP138" s="54">
        <f t="shared" si="412"/>
        <v>-164509.53180994018</v>
      </c>
      <c r="CQ138" s="54">
        <f t="shared" si="412"/>
        <v>-149074.62508733131</v>
      </c>
      <c r="CR138" s="54">
        <f t="shared" si="412"/>
        <v>-192001.08432062902</v>
      </c>
      <c r="CS138" s="54">
        <f t="shared" si="412"/>
        <v>-187760.36459794338</v>
      </c>
      <c r="CT138" s="54">
        <f t="shared" si="412"/>
        <v>-139394.48411414883</v>
      </c>
      <c r="CU138" s="54">
        <f t="shared" ref="CU138:DZ138" si="413">+CU143-CU141</f>
        <v>-144897.68837554104</v>
      </c>
      <c r="CV138" s="54">
        <f t="shared" si="413"/>
        <v>-111011.21850754943</v>
      </c>
      <c r="CW138" s="54">
        <f t="shared" si="413"/>
        <v>-53946.084141429448</v>
      </c>
      <c r="CX138" s="54">
        <f t="shared" si="413"/>
        <v>-73961.513605229586</v>
      </c>
      <c r="CY138" s="54">
        <f t="shared" si="413"/>
        <v>-91218.8233697369</v>
      </c>
      <c r="CZ138" s="54">
        <f t="shared" si="413"/>
        <v>-75823.423437195685</v>
      </c>
      <c r="DA138" s="54">
        <f t="shared" si="413"/>
        <v>-68981.297929381923</v>
      </c>
      <c r="DB138" s="54">
        <f t="shared" si="413"/>
        <v>-59544.23746607294</v>
      </c>
      <c r="DC138" s="54">
        <f t="shared" si="413"/>
        <v>-52907.64262492425</v>
      </c>
      <c r="DD138" s="54">
        <f t="shared" si="413"/>
        <v>-57783.659632882482</v>
      </c>
      <c r="DE138" s="54">
        <f t="shared" si="413"/>
        <v>-49244.739138949968</v>
      </c>
      <c r="DF138" s="54">
        <f t="shared" si="413"/>
        <v>-25578.751050651917</v>
      </c>
      <c r="DG138" s="54">
        <f t="shared" si="413"/>
        <v>-11574.598641264689</v>
      </c>
      <c r="DH138" s="54">
        <f t="shared" si="413"/>
        <v>-4179.466907539274</v>
      </c>
      <c r="DI138" s="54">
        <f t="shared" si="413"/>
        <v>-9312.6122817008509</v>
      </c>
      <c r="DJ138" s="54">
        <f t="shared" si="413"/>
        <v>-12896.612975269389</v>
      </c>
      <c r="DK138" s="54">
        <f t="shared" si="413"/>
        <v>-14245.897413025294</v>
      </c>
      <c r="DL138" s="54">
        <f t="shared" si="413"/>
        <v>-33118.270527857647</v>
      </c>
      <c r="DM138" s="54">
        <f t="shared" si="413"/>
        <v>-23919.09706413238</v>
      </c>
      <c r="DN138" s="54">
        <f t="shared" si="413"/>
        <v>-36615.879224847697</v>
      </c>
      <c r="DO138" s="54">
        <f t="shared" si="413"/>
        <v>-30138.146429388362</v>
      </c>
      <c r="DP138" s="54">
        <f t="shared" si="413"/>
        <v>-35746.650447130523</v>
      </c>
      <c r="DQ138" s="54">
        <f t="shared" si="413"/>
        <v>-31568.14468577315</v>
      </c>
      <c r="DR138" s="54">
        <f t="shared" si="413"/>
        <v>-50940.810606561339</v>
      </c>
      <c r="DS138" s="54">
        <f t="shared" si="413"/>
        <v>-50783.565939618566</v>
      </c>
      <c r="DT138" s="54">
        <f t="shared" si="413"/>
        <v>-19649.707634930179</v>
      </c>
      <c r="DU138" s="54">
        <f t="shared" si="413"/>
        <v>-29524.155969307685</v>
      </c>
      <c r="DV138" s="54">
        <f t="shared" si="413"/>
        <v>-31026.172752080245</v>
      </c>
      <c r="DW138" s="54">
        <f t="shared" si="413"/>
        <v>-46371.836636742446</v>
      </c>
      <c r="DX138" s="54">
        <f t="shared" si="413"/>
        <v>-30711.512843406796</v>
      </c>
      <c r="DY138" s="54">
        <f t="shared" si="413"/>
        <v>-31016.982965416304</v>
      </c>
      <c r="DZ138" s="54">
        <f t="shared" si="413"/>
        <v>-30172.384299932986</v>
      </c>
      <c r="EA138" s="54">
        <f t="shared" ref="EA138:ES138" si="414">+EA143-EA141</f>
        <v>-54007.22875066413</v>
      </c>
      <c r="EB138" s="54">
        <f t="shared" si="414"/>
        <v>-39331.974897658576</v>
      </c>
      <c r="EC138" s="54">
        <f t="shared" si="414"/>
        <v>-51736.0964586021</v>
      </c>
      <c r="ED138" s="54">
        <f t="shared" si="414"/>
        <v>-54490.286631197203</v>
      </c>
      <c r="EE138" s="54">
        <f t="shared" si="414"/>
        <v>-61129.93165644235</v>
      </c>
      <c r="EF138" s="54">
        <f t="shared" si="414"/>
        <v>-51580.469144435163</v>
      </c>
      <c r="EG138" s="54">
        <f t="shared" si="414"/>
        <v>-40006.968197220034</v>
      </c>
      <c r="EH138" s="54">
        <f t="shared" si="414"/>
        <v>-79176.349515792666</v>
      </c>
      <c r="EI138" s="54">
        <f t="shared" si="414"/>
        <v>-115106.10231095611</v>
      </c>
      <c r="EJ138" s="54">
        <f t="shared" si="414"/>
        <v>-78290.037753003911</v>
      </c>
      <c r="EK138" s="54">
        <f t="shared" si="414"/>
        <v>-73883.681777597114</v>
      </c>
      <c r="EL138" s="54">
        <f t="shared" si="414"/>
        <v>-57903.255670075836</v>
      </c>
      <c r="EM138" s="54">
        <f t="shared" si="414"/>
        <v>-78116.285160954125</v>
      </c>
      <c r="EN138" s="54">
        <f t="shared" si="414"/>
        <v>-134115.93242667819</v>
      </c>
      <c r="EO138" s="54">
        <f t="shared" si="414"/>
        <v>-81790.165276986751</v>
      </c>
      <c r="EP138" s="54">
        <f t="shared" si="414"/>
        <v>-65390.870504136765</v>
      </c>
      <c r="EQ138" s="54">
        <f t="shared" si="414"/>
        <v>-54691.573956574357</v>
      </c>
      <c r="ER138" s="54">
        <f t="shared" si="414"/>
        <v>-57948.396483672725</v>
      </c>
      <c r="ES138" s="54">
        <f t="shared" si="414"/>
        <v>-61250.085636120828</v>
      </c>
      <c r="ET138" s="54">
        <f t="shared" ref="ET138:FI138" si="415">+ET143-ET141</f>
        <v>-83603.097448045868</v>
      </c>
      <c r="EU138" s="54">
        <f t="shared" si="415"/>
        <v>-62247.761066150284</v>
      </c>
      <c r="EV138" s="54">
        <f t="shared" si="415"/>
        <v>-66814.374103847324</v>
      </c>
      <c r="EW138" s="54">
        <f t="shared" si="415"/>
        <v>-64296.229872247961</v>
      </c>
      <c r="EX138" s="54">
        <f t="shared" si="415"/>
        <v>-65565.529413491342</v>
      </c>
      <c r="EY138" s="54">
        <f t="shared" si="415"/>
        <v>-75148.690194232593</v>
      </c>
      <c r="EZ138" s="54">
        <f t="shared" si="415"/>
        <v>-67924.034046147237</v>
      </c>
      <c r="FA138" s="54">
        <f t="shared" si="415"/>
        <v>-78153.37674456861</v>
      </c>
      <c r="FB138" s="54">
        <f t="shared" si="415"/>
        <v>-40799.502077804464</v>
      </c>
      <c r="FC138" s="54">
        <f t="shared" si="415"/>
        <v>-74580.030687097518</v>
      </c>
      <c r="FD138" s="54">
        <f t="shared" si="415"/>
        <v>-62826.030045180654</v>
      </c>
      <c r="FE138" s="54">
        <f t="shared" si="415"/>
        <v>-18933.568383432954</v>
      </c>
      <c r="FF138" s="54">
        <f t="shared" si="415"/>
        <v>895.25544915771752</v>
      </c>
      <c r="FG138" s="54">
        <f t="shared" si="415"/>
        <v>-42.262227965649799</v>
      </c>
      <c r="FH138" s="54">
        <f t="shared" si="415"/>
        <v>-8125.0851246755774</v>
      </c>
      <c r="FI138" s="54">
        <f t="shared" si="415"/>
        <v>-40082.969795449288</v>
      </c>
      <c r="FJ138" s="54">
        <f t="shared" ref="FJ138:GB138" si="416">+FJ143-FJ141</f>
        <v>-19242.032673349371</v>
      </c>
      <c r="FK138" s="54">
        <f t="shared" si="416"/>
        <v>-10974.104535453371</v>
      </c>
      <c r="FL138" s="54">
        <f t="shared" si="416"/>
        <v>-9085.7591827277938</v>
      </c>
      <c r="FM138" s="54">
        <f t="shared" si="416"/>
        <v>-20916.335017439094</v>
      </c>
      <c r="FN138" s="54">
        <f t="shared" si="416"/>
        <v>-21829.671849614824</v>
      </c>
      <c r="FO138" s="54">
        <f t="shared" si="416"/>
        <v>-27349.368254029556</v>
      </c>
      <c r="FP138" s="54">
        <f t="shared" si="416"/>
        <v>-34863.817562365992</v>
      </c>
      <c r="FQ138" s="54">
        <f t="shared" si="416"/>
        <v>-44248.060056108006</v>
      </c>
      <c r="FR138" s="54">
        <f t="shared" si="416"/>
        <v>-26459.217718332991</v>
      </c>
      <c r="FS138" s="54">
        <f t="shared" si="416"/>
        <v>-21546.123980050928</v>
      </c>
      <c r="FT138" s="54">
        <f t="shared" si="416"/>
        <v>-35546.33241038055</v>
      </c>
      <c r="FU138" s="54">
        <f t="shared" si="416"/>
        <v>-51898.722624873946</v>
      </c>
      <c r="FV138" s="54">
        <f t="shared" si="416"/>
        <v>-41918.575168411247</v>
      </c>
      <c r="FW138" s="54">
        <f t="shared" si="416"/>
        <v>-41558.896096325916</v>
      </c>
      <c r="FX138" s="54">
        <f t="shared" si="416"/>
        <v>-77112.513863939967</v>
      </c>
      <c r="FY138" s="54">
        <f t="shared" si="416"/>
        <v>-57931.606297111633</v>
      </c>
      <c r="FZ138" s="54">
        <f t="shared" si="416"/>
        <v>-50929.598391500884</v>
      </c>
      <c r="GA138" s="54">
        <f t="shared" si="416"/>
        <v>-64913.510436451121</v>
      </c>
      <c r="GB138" s="54">
        <f t="shared" si="416"/>
        <v>-77253.801208668156</v>
      </c>
      <c r="GC138" s="143"/>
      <c r="GD138" s="113"/>
      <c r="GE138" s="198">
        <f t="shared" si="125"/>
        <v>0</v>
      </c>
      <c r="GF138" s="113"/>
      <c r="GG138" s="113"/>
      <c r="GH138" s="113"/>
    </row>
    <row r="139" spans="2:190" x14ac:dyDescent="0.2">
      <c r="B139" s="37" t="s">
        <v>13</v>
      </c>
      <c r="C139" s="53">
        <v>721.22299999999996</v>
      </c>
      <c r="D139" s="53">
        <v>942.80799999999999</v>
      </c>
      <c r="E139" s="53">
        <v>871.03200000000004</v>
      </c>
      <c r="F139" s="53">
        <v>944.76900000000001</v>
      </c>
      <c r="G139" s="53">
        <v>943.34500000000003</v>
      </c>
      <c r="H139" s="53">
        <v>1165.6990000000001</v>
      </c>
      <c r="I139" s="53">
        <v>1147.0730000000001</v>
      </c>
      <c r="J139" s="53">
        <v>877.06200000000001</v>
      </c>
      <c r="K139" s="53">
        <v>1140.3109999999999</v>
      </c>
      <c r="L139" s="53">
        <v>1128.307</v>
      </c>
      <c r="M139" s="53">
        <v>952.65099999999995</v>
      </c>
      <c r="N139" s="53">
        <v>1010.215</v>
      </c>
      <c r="O139" s="53">
        <v>927.16200000000003</v>
      </c>
      <c r="P139" s="53">
        <v>478.9</v>
      </c>
      <c r="Q139" s="53">
        <v>715.37</v>
      </c>
      <c r="R139" s="53">
        <v>474.98599999999999</v>
      </c>
      <c r="S139" s="53">
        <v>711.88400000000001</v>
      </c>
      <c r="T139" s="53">
        <v>1229.306</v>
      </c>
      <c r="U139" s="53">
        <v>1185.6099999999999</v>
      </c>
      <c r="V139" s="53">
        <v>1190.663</v>
      </c>
      <c r="W139" s="53">
        <v>1133.434</v>
      </c>
      <c r="X139" s="53">
        <v>935.71600000000001</v>
      </c>
      <c r="Y139" s="53">
        <v>1240.1554799999999</v>
      </c>
      <c r="Z139" s="53">
        <v>936.42899999999997</v>
      </c>
      <c r="AA139" s="53">
        <v>695.88</v>
      </c>
      <c r="AB139" s="53">
        <v>890.33199999999999</v>
      </c>
      <c r="AC139" s="53">
        <v>917.41800000000001</v>
      </c>
      <c r="AD139" s="53">
        <v>868.45299999999997</v>
      </c>
      <c r="AE139" s="53">
        <v>1180.3889999999999</v>
      </c>
      <c r="AF139" s="53">
        <v>720.22500000000002</v>
      </c>
      <c r="AG139" s="53">
        <v>946.16899999999998</v>
      </c>
      <c r="AH139" s="53">
        <v>1413.88</v>
      </c>
      <c r="AI139" s="53">
        <v>1198.2159999999999</v>
      </c>
      <c r="AJ139" s="53">
        <v>1196.0429999999999</v>
      </c>
      <c r="AK139" s="53">
        <v>1665.0840000000001</v>
      </c>
      <c r="AL139" s="53">
        <v>1982.7149999999999</v>
      </c>
      <c r="AM139" s="53">
        <v>1677.4</v>
      </c>
      <c r="AN139" s="53">
        <v>1474.1110000000001</v>
      </c>
      <c r="AO139" s="53">
        <v>1360.846</v>
      </c>
      <c r="AP139" s="53">
        <v>1495.3885899999998</v>
      </c>
      <c r="AQ139" s="53">
        <v>2088.1260000000002</v>
      </c>
      <c r="AR139" s="53">
        <v>1507.1861299999998</v>
      </c>
      <c r="AS139" s="53">
        <v>1624.1769999999999</v>
      </c>
      <c r="AT139" s="53">
        <v>1449.62</v>
      </c>
      <c r="AU139" s="53">
        <v>1470.2729999999999</v>
      </c>
      <c r="AV139" s="53">
        <v>1891.4851899999999</v>
      </c>
      <c r="AW139" s="53">
        <v>1932.6191600000002</v>
      </c>
      <c r="AX139" s="53">
        <v>1482.0650000000001</v>
      </c>
      <c r="AY139" s="53">
        <v>759.02700000000004</v>
      </c>
      <c r="AZ139" s="53">
        <v>712.82193999999993</v>
      </c>
      <c r="BA139" s="53">
        <v>1221.52153</v>
      </c>
      <c r="BB139" s="53">
        <v>1443.2388599999999</v>
      </c>
      <c r="BC139" s="53">
        <v>1240.2541099999999</v>
      </c>
      <c r="BD139" s="53">
        <v>943.01658999999995</v>
      </c>
      <c r="BE139" s="53">
        <v>1259.7429999999999</v>
      </c>
      <c r="BF139" s="53">
        <v>934.15282999999999</v>
      </c>
      <c r="BG139" s="53">
        <v>1764.8999099999999</v>
      </c>
      <c r="BH139" s="53">
        <v>1697.4259500000001</v>
      </c>
      <c r="BI139" s="53">
        <v>1216.59835</v>
      </c>
      <c r="BJ139" s="53">
        <v>1896.5646999999999</v>
      </c>
      <c r="BK139" s="53">
        <v>1689.0598200000002</v>
      </c>
      <c r="BL139" s="53">
        <v>927.65478000000007</v>
      </c>
      <c r="BM139" s="53">
        <v>963.66690000000006</v>
      </c>
      <c r="BN139" s="53">
        <v>1185.20544</v>
      </c>
      <c r="BO139" s="53">
        <v>1502.1695400000001</v>
      </c>
      <c r="BP139" s="53">
        <v>1509.1498700000002</v>
      </c>
      <c r="BQ139" s="53">
        <v>1294.9722899999999</v>
      </c>
      <c r="BR139" s="53">
        <v>1480.3866599999999</v>
      </c>
      <c r="BS139" s="25">
        <v>1517.8383900000001</v>
      </c>
      <c r="BT139" s="25">
        <v>1553.874</v>
      </c>
      <c r="BU139" s="25">
        <v>1634.0444</v>
      </c>
      <c r="BV139" s="25">
        <v>1764.856</v>
      </c>
      <c r="BW139" s="25">
        <v>1301.6404299999999</v>
      </c>
      <c r="BX139" s="25">
        <v>1796.6577799999998</v>
      </c>
      <c r="BY139" s="25">
        <v>1811.0821899999999</v>
      </c>
      <c r="BZ139" s="25">
        <v>1532.9451000000001</v>
      </c>
      <c r="CA139" s="25">
        <v>1501.0484199999999</v>
      </c>
      <c r="CB139" s="25">
        <v>2321.3150599999999</v>
      </c>
      <c r="CC139" s="25">
        <v>1223.1491899999999</v>
      </c>
      <c r="CD139" s="25">
        <v>1889.6602599999999</v>
      </c>
      <c r="CE139" s="25">
        <v>1569.6336800000001</v>
      </c>
      <c r="CF139" s="25">
        <v>2138.0155399999994</v>
      </c>
      <c r="CG139" s="25">
        <v>1723.4212000000002</v>
      </c>
      <c r="CH139" s="25">
        <v>2032.4494499999998</v>
      </c>
      <c r="CI139" s="25">
        <v>3042.2939500000002</v>
      </c>
      <c r="CJ139" s="25">
        <v>1295.2516699999999</v>
      </c>
      <c r="CK139" s="25">
        <v>2025.2257099999999</v>
      </c>
      <c r="CL139" s="25">
        <v>1790.2624499999999</v>
      </c>
      <c r="CM139" s="25">
        <v>1832.6348500000001</v>
      </c>
      <c r="CN139" s="25">
        <v>2083.5164500000001</v>
      </c>
      <c r="CO139" s="25">
        <v>1292.0412099999999</v>
      </c>
      <c r="CP139" s="25">
        <v>2010.03738</v>
      </c>
      <c r="CQ139" s="25">
        <v>1850.3344099999999</v>
      </c>
      <c r="CR139" s="25">
        <v>2609.1771899999999</v>
      </c>
      <c r="CS139" s="25">
        <v>2609.3860200000004</v>
      </c>
      <c r="CT139" s="25">
        <v>2524.4736499999999</v>
      </c>
      <c r="CU139" s="25">
        <v>2274.51379</v>
      </c>
      <c r="CV139" s="25">
        <v>1854.3826999999999</v>
      </c>
      <c r="CW139" s="25">
        <v>1233.1588999999999</v>
      </c>
      <c r="CX139" s="25">
        <v>2028.85727</v>
      </c>
      <c r="CY139" s="25">
        <v>2045.14968</v>
      </c>
      <c r="CZ139" s="25">
        <v>1842.36204</v>
      </c>
      <c r="DA139" s="25">
        <v>1799.8494900000001</v>
      </c>
      <c r="DB139" s="25">
        <v>2055.2807200000002</v>
      </c>
      <c r="DC139" s="25">
        <v>2028.4701200000002</v>
      </c>
      <c r="DD139" s="25">
        <v>2334.3125799999998</v>
      </c>
      <c r="DE139" s="25">
        <v>2554.4884200000001</v>
      </c>
      <c r="DF139" s="25">
        <v>1633.6838700000001</v>
      </c>
      <c r="DG139" s="25">
        <v>1821.8916099999999</v>
      </c>
      <c r="DH139" s="25">
        <v>1548.99134</v>
      </c>
      <c r="DI139" s="25">
        <v>1258.19769</v>
      </c>
      <c r="DJ139" s="25">
        <v>1034.8878200000001</v>
      </c>
      <c r="DK139" s="25">
        <v>743.93899999999996</v>
      </c>
      <c r="DL139" s="25">
        <v>1526.6505500000001</v>
      </c>
      <c r="DM139" s="25">
        <v>1279.2851000000001</v>
      </c>
      <c r="DN139" s="25">
        <v>2043.4670799999997</v>
      </c>
      <c r="DO139" s="25">
        <v>1565.0712699999999</v>
      </c>
      <c r="DP139" s="25">
        <v>1559.60473</v>
      </c>
      <c r="DQ139" s="25">
        <v>1572.2040400000003</v>
      </c>
      <c r="DR139" s="25">
        <v>2098.8528600000004</v>
      </c>
      <c r="DS139" s="25">
        <v>2043.8941499999999</v>
      </c>
      <c r="DT139" s="25">
        <v>789.62506999999994</v>
      </c>
      <c r="DU139" s="25">
        <v>1263.3065200000001</v>
      </c>
      <c r="DV139" s="25">
        <v>1299.2701200000001</v>
      </c>
      <c r="DW139" s="25">
        <v>2106.0708300000001</v>
      </c>
      <c r="DX139" s="25">
        <v>1429.2049500000001</v>
      </c>
      <c r="DY139" s="25">
        <v>1434.4446800000001</v>
      </c>
      <c r="DZ139" s="25">
        <v>1252.0633700000001</v>
      </c>
      <c r="EA139" s="25">
        <v>1784.2375400000001</v>
      </c>
      <c r="EB139" s="25">
        <v>1311.2830300000001</v>
      </c>
      <c r="EC139" s="25">
        <v>1586.9026100000001</v>
      </c>
      <c r="ED139" s="25">
        <v>1559.92644</v>
      </c>
      <c r="EE139" s="25">
        <v>1580.7644100000002</v>
      </c>
      <c r="EF139" s="25">
        <v>1291.9739399999999</v>
      </c>
      <c r="EG139" s="25">
        <v>1034.85491</v>
      </c>
      <c r="EH139" s="25">
        <v>1865.2191700000001</v>
      </c>
      <c r="EI139" s="25">
        <v>2132.3801200000003</v>
      </c>
      <c r="EJ139" s="25">
        <v>1614.58824</v>
      </c>
      <c r="EK139" s="25">
        <v>1618.0989100000002</v>
      </c>
      <c r="EL139" s="25">
        <v>1320.2669300000002</v>
      </c>
      <c r="EM139" s="25">
        <v>1648.3741999999997</v>
      </c>
      <c r="EN139" s="25">
        <v>2514.5435000000002</v>
      </c>
      <c r="EO139" s="25">
        <v>1671.96703</v>
      </c>
      <c r="EP139" s="25">
        <v>1959.9662310000001</v>
      </c>
      <c r="EQ139" s="25">
        <v>1851.19642</v>
      </c>
      <c r="ER139" s="25">
        <v>1569.7372000000003</v>
      </c>
      <c r="ES139" s="25">
        <v>1571.6140800000001</v>
      </c>
      <c r="ET139" s="25">
        <v>2068.8012800000001</v>
      </c>
      <c r="EU139" s="25">
        <v>1556.4489199999998</v>
      </c>
      <c r="EV139" s="25">
        <v>1804.4053999999999</v>
      </c>
      <c r="EW139" s="25">
        <v>1806.4288000000001</v>
      </c>
      <c r="EX139" s="25">
        <v>1802.0709700000002</v>
      </c>
      <c r="EY139" s="25">
        <v>2051.3301000000001</v>
      </c>
      <c r="EZ139" s="25">
        <v>2133.3542200000002</v>
      </c>
      <c r="FA139" s="25">
        <v>2111.8236499999998</v>
      </c>
      <c r="FB139" s="25">
        <v>1072.44964</v>
      </c>
      <c r="FC139" s="25">
        <v>2003.4597900000001</v>
      </c>
      <c r="FD139" s="25">
        <v>2092.7390500000001</v>
      </c>
      <c r="FE139" s="25">
        <v>1436.98092</v>
      </c>
      <c r="FF139" s="25">
        <v>1709.33619</v>
      </c>
      <c r="FG139" s="25">
        <v>575.04136000000005</v>
      </c>
      <c r="FH139" s="25">
        <v>852.74719999999991</v>
      </c>
      <c r="FI139" s="25">
        <v>2576.3052400000001</v>
      </c>
      <c r="FJ139" s="25">
        <v>1420.3484300000002</v>
      </c>
      <c r="FK139" s="25">
        <v>1133.63158</v>
      </c>
      <c r="FL139" s="25">
        <v>1409.7761600000001</v>
      </c>
      <c r="FM139" s="25">
        <v>2267.10619</v>
      </c>
      <c r="FN139" s="25">
        <v>1703.8398199999999</v>
      </c>
      <c r="FO139" s="25">
        <v>1992.0678</v>
      </c>
      <c r="FP139" s="25">
        <v>1707.1766900000002</v>
      </c>
      <c r="FQ139" s="25">
        <v>1977.9731399999998</v>
      </c>
      <c r="FR139" s="25">
        <v>1397.77135</v>
      </c>
      <c r="FS139" s="25">
        <v>927.61049000000003</v>
      </c>
      <c r="FT139" s="25">
        <v>1437.94472</v>
      </c>
      <c r="FU139" s="25">
        <v>2273.82924</v>
      </c>
      <c r="FV139" s="25">
        <v>2308.9415700000004</v>
      </c>
      <c r="FW139" s="25">
        <v>2033.6749499999999</v>
      </c>
      <c r="FX139" s="25">
        <v>2571.7432200000003</v>
      </c>
      <c r="FY139" s="25">
        <v>2581.6785800000002</v>
      </c>
      <c r="FZ139" s="25">
        <v>2593.6900799999994</v>
      </c>
      <c r="GA139" s="25">
        <v>2253.0545199999997</v>
      </c>
      <c r="GB139" s="25">
        <v>1981.5491100000004</v>
      </c>
      <c r="GC139" s="143">
        <f t="shared" si="126"/>
        <v>226388.25374099988</v>
      </c>
      <c r="GD139" s="113">
        <v>226388.25374100005</v>
      </c>
      <c r="GE139" s="198">
        <f t="shared" si="125"/>
        <v>0</v>
      </c>
      <c r="GF139" s="113"/>
      <c r="GG139" s="113"/>
      <c r="GH139" s="113"/>
    </row>
    <row r="140" spans="2:190" x14ac:dyDescent="0.2">
      <c r="B140" s="38" t="s">
        <v>79</v>
      </c>
      <c r="C140" s="18">
        <v>71.440671955830581</v>
      </c>
      <c r="D140" s="18">
        <v>72.953476497865935</v>
      </c>
      <c r="E140" s="18">
        <v>76.370810992018662</v>
      </c>
      <c r="F140" s="18">
        <v>80.735653985259887</v>
      </c>
      <c r="G140" s="18">
        <v>84.219940382362751</v>
      </c>
      <c r="H140" s="18">
        <v>90.520650382302804</v>
      </c>
      <c r="I140" s="18">
        <v>93.953037226052757</v>
      </c>
      <c r="J140" s="18">
        <v>93.809483993149854</v>
      </c>
      <c r="K140" s="18">
        <v>97.456761664142505</v>
      </c>
      <c r="L140" s="18">
        <v>99.476072850740096</v>
      </c>
      <c r="M140" s="18">
        <v>113.87460974690626</v>
      </c>
      <c r="N140" s="18">
        <v>111.58219975945715</v>
      </c>
      <c r="O140" s="18">
        <v>111.20227570802082</v>
      </c>
      <c r="P140" s="18">
        <v>112.35547043224057</v>
      </c>
      <c r="Q140" s="18">
        <v>127.4550256510617</v>
      </c>
      <c r="R140" s="18">
        <v>134.41851538782197</v>
      </c>
      <c r="S140" s="18">
        <v>149.04922953739654</v>
      </c>
      <c r="T140" s="18">
        <v>166.22943560838388</v>
      </c>
      <c r="U140" s="18">
        <v>137.56059922740195</v>
      </c>
      <c r="V140" s="18">
        <v>144.46667368516532</v>
      </c>
      <c r="W140" s="18">
        <v>131.94917196766642</v>
      </c>
      <c r="X140" s="18">
        <v>121.15030027273232</v>
      </c>
      <c r="Y140" s="18">
        <v>85.954543780268594</v>
      </c>
      <c r="Z140" s="18">
        <v>83.941100000000006</v>
      </c>
      <c r="AA140" s="18">
        <v>65.067543815025573</v>
      </c>
      <c r="AB140" s="18">
        <v>62.41541624921939</v>
      </c>
      <c r="AC140" s="18">
        <v>55.872746752298305</v>
      </c>
      <c r="AD140" s="18">
        <v>62.939119618447975</v>
      </c>
      <c r="AE140" s="18">
        <v>68.458736399610643</v>
      </c>
      <c r="AF140" s="18">
        <v>70.123523343399626</v>
      </c>
      <c r="AG140" s="18">
        <v>78.247684737081855</v>
      </c>
      <c r="AH140" s="18">
        <v>81.105044621891537</v>
      </c>
      <c r="AI140" s="18">
        <v>82.735330900271748</v>
      </c>
      <c r="AJ140" s="18">
        <v>98.232787792746578</v>
      </c>
      <c r="AK140" s="18">
        <v>90.443817945521062</v>
      </c>
      <c r="AL140" s="18">
        <v>90.897294643960436</v>
      </c>
      <c r="AM140" s="18">
        <v>93.475107732204592</v>
      </c>
      <c r="AN140" s="18">
        <v>87.867926953940369</v>
      </c>
      <c r="AO140" s="18">
        <v>91.329587668259322</v>
      </c>
      <c r="AP140" s="18">
        <v>98.790238128003907</v>
      </c>
      <c r="AQ140" s="18">
        <v>102.1136476821801</v>
      </c>
      <c r="AR140" s="18">
        <v>93.20631782884044</v>
      </c>
      <c r="AS140" s="18">
        <v>93.286882870524579</v>
      </c>
      <c r="AT140" s="18">
        <v>93.08111745147005</v>
      </c>
      <c r="AU140" s="18">
        <v>92.079580955373615</v>
      </c>
      <c r="AV140" s="18">
        <v>99.198912739041859</v>
      </c>
      <c r="AW140" s="18">
        <v>102.80933079955598</v>
      </c>
      <c r="AX140" s="18">
        <v>104.7127885349158</v>
      </c>
      <c r="AY140" s="18">
        <v>112.46212510226908</v>
      </c>
      <c r="AZ140" s="18">
        <v>118.49742467242241</v>
      </c>
      <c r="BA140" s="18">
        <v>131.16471815277788</v>
      </c>
      <c r="BB140" s="18">
        <v>137.27504223382678</v>
      </c>
      <c r="BC140" s="18">
        <v>140.73659061690191</v>
      </c>
      <c r="BD140" s="18">
        <v>132.92771515292219</v>
      </c>
      <c r="BE140" s="18">
        <v>134.04659394813066</v>
      </c>
      <c r="BF140" s="18">
        <v>131.78167417209451</v>
      </c>
      <c r="BG140" s="18">
        <v>130.93973276932178</v>
      </c>
      <c r="BH140" s="18">
        <v>127.97859766430456</v>
      </c>
      <c r="BI140" s="18">
        <v>136.31650313351156</v>
      </c>
      <c r="BJ140" s="18">
        <v>126.47157620301593</v>
      </c>
      <c r="BK140" s="18">
        <v>132.57056445164858</v>
      </c>
      <c r="BL140" s="18">
        <v>139.97516522256262</v>
      </c>
      <c r="BM140" s="18">
        <v>143.03962287660755</v>
      </c>
      <c r="BN140" s="18">
        <v>143.14014600531198</v>
      </c>
      <c r="BO140" s="18">
        <v>138.83754310049054</v>
      </c>
      <c r="BP140" s="18">
        <v>128.19388456098133</v>
      </c>
      <c r="BQ140" s="18">
        <v>124.64536333051576</v>
      </c>
      <c r="BR140" s="18">
        <v>136.08567076658204</v>
      </c>
      <c r="BS140" s="18">
        <v>141.10524038728522</v>
      </c>
      <c r="BT140" s="18">
        <v>141.43691094966516</v>
      </c>
      <c r="BU140" s="18">
        <v>137.04772845217667</v>
      </c>
      <c r="BV140" s="18">
        <v>132.2873310117086</v>
      </c>
      <c r="BW140" s="18">
        <v>132.91639142616367</v>
      </c>
      <c r="BX140" s="18">
        <v>140.97345900786959</v>
      </c>
      <c r="BY140" s="18">
        <v>141.71616853015382</v>
      </c>
      <c r="BZ140" s="18">
        <v>132.71588106449471</v>
      </c>
      <c r="CA140" s="18">
        <v>129.41739042635282</v>
      </c>
      <c r="CB140" s="18">
        <v>127.00150961412362</v>
      </c>
      <c r="CC140" s="18">
        <v>129.04605210097063</v>
      </c>
      <c r="CD140" s="18">
        <v>129.65345158922909</v>
      </c>
      <c r="CE140" s="18">
        <v>132.52612113542887</v>
      </c>
      <c r="CF140" s="18">
        <v>128.17599666060661</v>
      </c>
      <c r="CG140" s="18">
        <v>130.98779534807335</v>
      </c>
      <c r="CH140" s="18">
        <v>127.70856405801386</v>
      </c>
      <c r="CI140" s="18">
        <v>127.57732290793268</v>
      </c>
      <c r="CJ140" s="18">
        <v>127.99893662364472</v>
      </c>
      <c r="CK140" s="18">
        <v>127.93317699882449</v>
      </c>
      <c r="CL140" s="18">
        <v>126.96798611287412</v>
      </c>
      <c r="CM140" s="18">
        <v>125.82693267565004</v>
      </c>
      <c r="CN140" s="18">
        <v>126.98542203494483</v>
      </c>
      <c r="CO140" s="18">
        <v>125.3943418027665</v>
      </c>
      <c r="CP140" s="18">
        <v>122.54047301846695</v>
      </c>
      <c r="CQ140" s="18">
        <v>120.63933298954322</v>
      </c>
      <c r="CR140" s="18">
        <v>113.17527515254723</v>
      </c>
      <c r="CS140" s="18">
        <v>111.18617840222809</v>
      </c>
      <c r="CT140" s="18">
        <v>93.890962260588452</v>
      </c>
      <c r="CU140" s="18">
        <v>102.00231216114103</v>
      </c>
      <c r="CV140" s="18">
        <v>97.992814396834063</v>
      </c>
      <c r="CW140" s="18">
        <v>82.13447516779874</v>
      </c>
      <c r="CX140" s="18">
        <v>74.809379350771195</v>
      </c>
      <c r="CY140" s="18">
        <v>82.873364686492778</v>
      </c>
      <c r="CZ140" s="18">
        <v>79.533934888888595</v>
      </c>
      <c r="DA140" s="18">
        <v>76.489161082543077</v>
      </c>
      <c r="DB140" s="18">
        <v>66.876412173838233</v>
      </c>
      <c r="DC140" s="18">
        <v>63.860143968992752</v>
      </c>
      <c r="DD140" s="18">
        <v>64.072164692699388</v>
      </c>
      <c r="DE140" s="18">
        <v>63.073994869479975</v>
      </c>
      <c r="DF140" s="18">
        <v>57.59733771952709</v>
      </c>
      <c r="DG140" s="18">
        <v>48.221398396528102</v>
      </c>
      <c r="DH140" s="18">
        <v>43.894232397709857</v>
      </c>
      <c r="DI140" s="18">
        <v>47.092271954497072</v>
      </c>
      <c r="DJ140" s="18">
        <v>51.430840989006903</v>
      </c>
      <c r="DK140" s="18">
        <v>58.367737623649248</v>
      </c>
      <c r="DL140" s="18">
        <v>62.485977652187657</v>
      </c>
      <c r="DM140" s="18">
        <v>61.064411560800629</v>
      </c>
      <c r="DN140" s="18">
        <v>60.986201807365568</v>
      </c>
      <c r="DO140" s="18">
        <v>61.16103719466782</v>
      </c>
      <c r="DP140" s="18">
        <v>65.701166192038926</v>
      </c>
      <c r="DQ140" s="18">
        <v>62.518416108382453</v>
      </c>
      <c r="DR140" s="18">
        <v>67.37164971527254</v>
      </c>
      <c r="DS140" s="18">
        <v>67.269808106256392</v>
      </c>
      <c r="DT140" s="18">
        <v>67.925212708861949</v>
      </c>
      <c r="DU140" s="18">
        <v>67.23315449207054</v>
      </c>
      <c r="DV140" s="18">
        <v>67.158101142201275</v>
      </c>
      <c r="DW140" s="18">
        <v>64.810053757783635</v>
      </c>
      <c r="DX140" s="18">
        <v>63.693499284339872</v>
      </c>
      <c r="DY140" s="18">
        <v>63.529754050884691</v>
      </c>
      <c r="DZ140" s="18">
        <v>66.075660675226047</v>
      </c>
      <c r="EA140" s="18">
        <v>72.743927537809782</v>
      </c>
      <c r="EB140" s="18">
        <v>72.622783099694345</v>
      </c>
      <c r="EC140" s="18">
        <v>76.3186460951123</v>
      </c>
      <c r="ED140" s="18">
        <v>78.722542955294742</v>
      </c>
      <c r="EE140" s="18">
        <v>83.433343384799485</v>
      </c>
      <c r="EF140" s="18">
        <v>83.630501749903729</v>
      </c>
      <c r="EG140" s="18">
        <v>82.436882683389882</v>
      </c>
      <c r="EH140" s="18">
        <v>86.06007477930865</v>
      </c>
      <c r="EI140" s="18">
        <v>93.60925864850023</v>
      </c>
      <c r="EJ140" s="18">
        <v>92.834192797044025</v>
      </c>
      <c r="EK140" s="18">
        <v>92.510073324256794</v>
      </c>
      <c r="EL140" s="18">
        <v>90.572934323212934</v>
      </c>
      <c r="EM140" s="18">
        <v>95.174776218894976</v>
      </c>
      <c r="EN140" s="18">
        <v>101.07360128786794</v>
      </c>
      <c r="EO140" s="18">
        <v>96.706854949167251</v>
      </c>
      <c r="EP140" s="18">
        <v>82.549567697118135</v>
      </c>
      <c r="EQ140" s="18">
        <v>78.779012245496887</v>
      </c>
      <c r="ER140" s="18">
        <v>82.95980172986917</v>
      </c>
      <c r="ES140" s="18">
        <v>85.208833818796023</v>
      </c>
      <c r="ET140" s="18">
        <v>87.009831649949462</v>
      </c>
      <c r="EU140" s="18">
        <v>87.712860991287783</v>
      </c>
      <c r="EV140" s="18">
        <v>85.807679848442049</v>
      </c>
      <c r="EW140" s="18">
        <v>83.186678998917643</v>
      </c>
      <c r="EX140" s="18">
        <v>82.569469003765136</v>
      </c>
      <c r="EY140" s="18">
        <v>83.614832488442488</v>
      </c>
      <c r="EZ140" s="18">
        <v>84.389427274763591</v>
      </c>
      <c r="FA140" s="18">
        <v>83.152431359502941</v>
      </c>
      <c r="FB140" s="18">
        <v>84.372790893938841</v>
      </c>
      <c r="FC140" s="18">
        <v>84.016407297098766</v>
      </c>
      <c r="FD140" s="18">
        <v>76.949930150154174</v>
      </c>
      <c r="FE140" s="18">
        <v>62.786652824868412</v>
      </c>
      <c r="FF140" s="18">
        <v>44.835584297785218</v>
      </c>
      <c r="FG140" s="18">
        <v>40.654613974201773</v>
      </c>
      <c r="FH140" s="18">
        <v>46.88467047443838</v>
      </c>
      <c r="FI140" s="18">
        <v>53.942974509495613</v>
      </c>
      <c r="FJ140" s="18">
        <v>54.816993440123689</v>
      </c>
      <c r="FK140" s="18">
        <v>52.812137175995048</v>
      </c>
      <c r="FL140" s="18">
        <v>51.613075844607842</v>
      </c>
      <c r="FM140" s="18">
        <v>55.241636034702026</v>
      </c>
      <c r="FN140" s="18">
        <v>60.983339595854737</v>
      </c>
      <c r="FO140" s="18">
        <v>64.271583934040805</v>
      </c>
      <c r="FP140" s="18">
        <v>73.107106084022263</v>
      </c>
      <c r="FQ140" s="18">
        <v>77.750130555362347</v>
      </c>
      <c r="FR140" s="18">
        <v>77.200205970740484</v>
      </c>
      <c r="FS140" s="18">
        <v>83.364537996977589</v>
      </c>
      <c r="FT140" s="18">
        <v>85.896707468698793</v>
      </c>
      <c r="FU140" s="18">
        <v>86.199041626362387</v>
      </c>
      <c r="FV140" s="18">
        <v>83.514341586391865</v>
      </c>
      <c r="FW140" s="18">
        <v>86.848309721275768</v>
      </c>
      <c r="FX140" s="18">
        <v>100.04970432467981</v>
      </c>
      <c r="FY140" s="18">
        <v>100.11025211744214</v>
      </c>
      <c r="FZ140" s="18">
        <v>96.519309959345648</v>
      </c>
      <c r="GA140" s="18">
        <v>105.47082287649215</v>
      </c>
      <c r="GB140" s="18">
        <v>117.19943278472667</v>
      </c>
      <c r="GC140" s="143">
        <f>+GC141/GC139</f>
        <v>94.494720962857812</v>
      </c>
      <c r="GD140" s="113">
        <v>94.494720962857713</v>
      </c>
      <c r="GE140" s="198">
        <f t="shared" si="125"/>
        <v>0</v>
      </c>
      <c r="GF140" s="113"/>
      <c r="GG140" s="113"/>
      <c r="GH140" s="113"/>
    </row>
    <row r="141" spans="2:190" x14ac:dyDescent="0.2">
      <c r="B141" s="37" t="s">
        <v>80</v>
      </c>
      <c r="C141" s="52">
        <f>+C139*C140</f>
        <v>51524.655749999998</v>
      </c>
      <c r="D141" s="52">
        <v>68781.121269999989</v>
      </c>
      <c r="E141" s="52">
        <f t="shared" ref="E141:AJ141" si="417">+E139*E140</f>
        <v>66521.420240000007</v>
      </c>
      <c r="F141" s="52">
        <f t="shared" si="417"/>
        <v>76276.543080000003</v>
      </c>
      <c r="G141" s="52">
        <f t="shared" si="417"/>
        <v>79448.459659999993</v>
      </c>
      <c r="H141" s="52">
        <f t="shared" si="417"/>
        <v>105519.83163</v>
      </c>
      <c r="I141" s="52">
        <f t="shared" si="417"/>
        <v>107770.99227000002</v>
      </c>
      <c r="J141" s="52">
        <f t="shared" si="417"/>
        <v>82276.733649999995</v>
      </c>
      <c r="K141" s="52">
        <f t="shared" si="417"/>
        <v>111131.01734999999</v>
      </c>
      <c r="L141" s="52">
        <f t="shared" si="417"/>
        <v>112239.54933000001</v>
      </c>
      <c r="M141" s="52">
        <f t="shared" si="417"/>
        <v>108482.76084999999</v>
      </c>
      <c r="N141" s="52">
        <f t="shared" si="417"/>
        <v>112722.01193000001</v>
      </c>
      <c r="O141" s="52">
        <f t="shared" si="417"/>
        <v>103102.52435000001</v>
      </c>
      <c r="P141" s="52">
        <f t="shared" si="417"/>
        <v>53807.034790000005</v>
      </c>
      <c r="Q141" s="52">
        <f t="shared" si="417"/>
        <v>91177.501700000008</v>
      </c>
      <c r="R141" s="52">
        <f t="shared" si="417"/>
        <v>63846.912950000005</v>
      </c>
      <c r="S141" s="52">
        <f t="shared" si="417"/>
        <v>106105.76171999999</v>
      </c>
      <c r="T141" s="52">
        <f t="shared" si="417"/>
        <v>204346.84256999995</v>
      </c>
      <c r="U141" s="52">
        <f t="shared" si="417"/>
        <v>163093.22205000001</v>
      </c>
      <c r="V141" s="52">
        <f t="shared" si="417"/>
        <v>172011.12309000001</v>
      </c>
      <c r="W141" s="52">
        <f t="shared" si="417"/>
        <v>149555.67778</v>
      </c>
      <c r="X141" s="52">
        <f t="shared" si="417"/>
        <v>113362.27437</v>
      </c>
      <c r="Y141" s="52">
        <f t="shared" si="417"/>
        <v>106596.9985</v>
      </c>
      <c r="Z141" s="52">
        <f t="shared" si="417"/>
        <v>78604.8803319</v>
      </c>
      <c r="AA141" s="52">
        <f t="shared" si="417"/>
        <v>45279.202389999999</v>
      </c>
      <c r="AB141" s="52">
        <f t="shared" si="417"/>
        <v>55570.44238</v>
      </c>
      <c r="AC141" s="52">
        <f t="shared" si="417"/>
        <v>51258.663580000008</v>
      </c>
      <c r="AD141" s="52">
        <f t="shared" si="417"/>
        <v>54659.667249999999</v>
      </c>
      <c r="AE141" s="52">
        <f t="shared" si="417"/>
        <v>80807.939400000003</v>
      </c>
      <c r="AF141" s="52">
        <f t="shared" si="417"/>
        <v>50504.714599999999</v>
      </c>
      <c r="AG141" s="52">
        <f t="shared" si="417"/>
        <v>74035.533620000002</v>
      </c>
      <c r="AH141" s="52">
        <f t="shared" si="417"/>
        <v>114672.80049000001</v>
      </c>
      <c r="AI141" s="52">
        <f t="shared" si="417"/>
        <v>99134.797250000003</v>
      </c>
      <c r="AJ141" s="52">
        <f t="shared" si="417"/>
        <v>117490.63820999999</v>
      </c>
      <c r="AK141" s="52">
        <f t="shared" ref="AK141:BP141" si="418">+AK139*AK140</f>
        <v>150596.55416</v>
      </c>
      <c r="AL141" s="52">
        <f t="shared" si="418"/>
        <v>180223.42955</v>
      </c>
      <c r="AM141" s="52">
        <f t="shared" si="418"/>
        <v>156795.14570999998</v>
      </c>
      <c r="AN141" s="52">
        <f t="shared" si="418"/>
        <v>129527.07767</v>
      </c>
      <c r="AO141" s="52">
        <f t="shared" si="418"/>
        <v>124285.50406000002</v>
      </c>
      <c r="AP141" s="52">
        <f t="shared" si="418"/>
        <v>147729.79489999998</v>
      </c>
      <c r="AQ141" s="52">
        <f t="shared" si="418"/>
        <v>213226.16268000004</v>
      </c>
      <c r="AR141" s="52">
        <f t="shared" si="418"/>
        <v>140479.26946000001</v>
      </c>
      <c r="AS141" s="52">
        <f t="shared" si="418"/>
        <v>151514.40956</v>
      </c>
      <c r="AT141" s="52">
        <f t="shared" si="418"/>
        <v>134932.24948</v>
      </c>
      <c r="AU141" s="52">
        <f t="shared" si="418"/>
        <v>135382.12173000001</v>
      </c>
      <c r="AV141" s="52">
        <f t="shared" si="418"/>
        <v>187633.27431000001</v>
      </c>
      <c r="AW141" s="52">
        <f t="shared" si="418"/>
        <v>198691.28253000003</v>
      </c>
      <c r="AX141" s="52">
        <f t="shared" si="418"/>
        <v>155191.15893999999</v>
      </c>
      <c r="AY141" s="52">
        <f t="shared" si="418"/>
        <v>85361.789430000004</v>
      </c>
      <c r="AZ141" s="52">
        <f t="shared" si="418"/>
        <v>84467.564140000002</v>
      </c>
      <c r="BA141" s="52">
        <f t="shared" si="418"/>
        <v>160220.52720000001</v>
      </c>
      <c r="BB141" s="52">
        <f t="shared" si="418"/>
        <v>198120.67546</v>
      </c>
      <c r="BC141" s="52">
        <f t="shared" si="418"/>
        <v>174549.13494000002</v>
      </c>
      <c r="BD141" s="52">
        <f t="shared" si="418"/>
        <v>125353.04066</v>
      </c>
      <c r="BE141" s="52">
        <f t="shared" si="418"/>
        <v>168864.25839999996</v>
      </c>
      <c r="BF141" s="52">
        <f t="shared" si="418"/>
        <v>123104.22387</v>
      </c>
      <c r="BG141" s="52">
        <f t="shared" si="418"/>
        <v>231095.52258000005</v>
      </c>
      <c r="BH141" s="52">
        <f t="shared" si="418"/>
        <v>217234.19271999996</v>
      </c>
      <c r="BI141" s="52">
        <f t="shared" si="418"/>
        <v>165842.43278999999</v>
      </c>
      <c r="BJ141" s="52">
        <f t="shared" si="418"/>
        <v>239861.52698000002</v>
      </c>
      <c r="BK141" s="52">
        <f t="shared" si="418"/>
        <v>223919.61372999998</v>
      </c>
      <c r="BL141" s="52">
        <f t="shared" si="418"/>
        <v>129848.63109999998</v>
      </c>
      <c r="BM141" s="52">
        <f t="shared" si="418"/>
        <v>137842.54995466949</v>
      </c>
      <c r="BN141" s="52">
        <f t="shared" si="418"/>
        <v>169650.47972789002</v>
      </c>
      <c r="BO141" s="52">
        <f t="shared" si="418"/>
        <v>208557.52825399407</v>
      </c>
      <c r="BP141" s="52">
        <f t="shared" si="418"/>
        <v>193463.78422</v>
      </c>
      <c r="BQ141" s="52">
        <f t="shared" ref="BQ141:CV141" si="419">+BQ139*BQ140</f>
        <v>161412.29159000001</v>
      </c>
      <c r="BR141" s="52">
        <f t="shared" si="419"/>
        <v>201459.41162</v>
      </c>
      <c r="BS141" s="26">
        <f t="shared" si="419"/>
        <v>214174.95089000001</v>
      </c>
      <c r="BT141" s="26">
        <f t="shared" si="419"/>
        <v>219775.138565</v>
      </c>
      <c r="BU141" s="26">
        <f t="shared" si="419"/>
        <v>223942.07320999994</v>
      </c>
      <c r="BV141" s="26">
        <f t="shared" si="419"/>
        <v>233468.08986000001</v>
      </c>
      <c r="BW141" s="26">
        <f t="shared" si="419"/>
        <v>173009.34888999999</v>
      </c>
      <c r="BX141" s="26">
        <f t="shared" si="419"/>
        <v>253281.06189999994</v>
      </c>
      <c r="BY141" s="26">
        <f t="shared" si="419"/>
        <v>256659.62886000006</v>
      </c>
      <c r="BZ141" s="26">
        <f t="shared" si="419"/>
        <v>203446.15956999996</v>
      </c>
      <c r="CA141" s="26">
        <f t="shared" si="419"/>
        <v>194261.76942000003</v>
      </c>
      <c r="CB141" s="26">
        <f t="shared" si="419"/>
        <v>294810.51690999995</v>
      </c>
      <c r="CC141" s="26">
        <f t="shared" si="419"/>
        <v>157842.5741</v>
      </c>
      <c r="CD141" s="26">
        <f t="shared" si="419"/>
        <v>245000.97504000005</v>
      </c>
      <c r="CE141" s="26">
        <f t="shared" si="419"/>
        <v>208017.463213929</v>
      </c>
      <c r="CF141" s="26">
        <f t="shared" si="419"/>
        <v>274042.27271536499</v>
      </c>
      <c r="CG141" s="26">
        <f t="shared" si="419"/>
        <v>225747.14344413101</v>
      </c>
      <c r="CH141" s="26">
        <f t="shared" si="419"/>
        <v>259561.20078000001</v>
      </c>
      <c r="CI141" s="26">
        <f t="shared" si="419"/>
        <v>388127.71764000005</v>
      </c>
      <c r="CJ141" s="26">
        <f t="shared" si="419"/>
        <v>165790.83641999998</v>
      </c>
      <c r="CK141" s="26">
        <f t="shared" si="419"/>
        <v>259093.55922</v>
      </c>
      <c r="CL141" s="26">
        <f t="shared" si="419"/>
        <v>227306.01788999999</v>
      </c>
      <c r="CM141" s="26">
        <f t="shared" si="419"/>
        <v>230594.82189000002</v>
      </c>
      <c r="CN141" s="26">
        <f t="shared" si="419"/>
        <v>264576.21572000004</v>
      </c>
      <c r="CO141" s="26">
        <f t="shared" si="419"/>
        <v>162014.65711</v>
      </c>
      <c r="CP141" s="26">
        <f t="shared" si="419"/>
        <v>246310.93133000002</v>
      </c>
      <c r="CQ141" s="26">
        <f t="shared" si="419"/>
        <v>223223.10902999999</v>
      </c>
      <c r="CR141" s="26">
        <f t="shared" si="419"/>
        <v>295294.34639999998</v>
      </c>
      <c r="CS141" s="26">
        <f t="shared" si="419"/>
        <v>290127.65953999996</v>
      </c>
      <c r="CT141" s="26">
        <f t="shared" si="419"/>
        <v>237025.26019999996</v>
      </c>
      <c r="CU141" s="26">
        <f t="shared" si="419"/>
        <v>232005.66562239997</v>
      </c>
      <c r="CV141" s="26">
        <f t="shared" si="419"/>
        <v>181716.17974180001</v>
      </c>
      <c r="CW141" s="26">
        <f t="shared" ref="CW141:EB141" si="420">+CW139*CW140</f>
        <v>101284.85905</v>
      </c>
      <c r="CX141" s="26">
        <f t="shared" si="420"/>
        <v>151777.55316000001</v>
      </c>
      <c r="CY141" s="26">
        <f t="shared" si="420"/>
        <v>169488.435269104</v>
      </c>
      <c r="CZ141" s="26">
        <f t="shared" si="420"/>
        <v>146530.30253111996</v>
      </c>
      <c r="DA141" s="26">
        <f t="shared" si="420"/>
        <v>137668.97756494302</v>
      </c>
      <c r="DB141" s="26">
        <f t="shared" si="420"/>
        <v>137449.80056366301</v>
      </c>
      <c r="DC141" s="26">
        <f t="shared" si="420"/>
        <v>129538.39390000001</v>
      </c>
      <c r="DD141" s="26">
        <f t="shared" si="420"/>
        <v>149564.46007</v>
      </c>
      <c r="DE141" s="26">
        <f t="shared" si="420"/>
        <v>161121.78949722601</v>
      </c>
      <c r="DF141" s="26">
        <f t="shared" si="420"/>
        <v>94095.841587333998</v>
      </c>
      <c r="DG141" s="26">
        <f t="shared" si="420"/>
        <v>87854.161161101991</v>
      </c>
      <c r="DH141" s="26">
        <f t="shared" si="420"/>
        <v>67991.785860000004</v>
      </c>
      <c r="DI141" s="26">
        <f t="shared" si="420"/>
        <v>59251.387790000001</v>
      </c>
      <c r="DJ141" s="26">
        <f t="shared" si="420"/>
        <v>53225.150911880002</v>
      </c>
      <c r="DK141" s="26">
        <f t="shared" si="420"/>
        <v>43422.036359999998</v>
      </c>
      <c r="DL141" s="26">
        <f t="shared" si="420"/>
        <v>95394.25215</v>
      </c>
      <c r="DM141" s="26">
        <f t="shared" si="420"/>
        <v>78118.791849999994</v>
      </c>
      <c r="DN141" s="26">
        <f t="shared" si="420"/>
        <v>124623.29572758802</v>
      </c>
      <c r="DO141" s="26">
        <f t="shared" si="420"/>
        <v>95721.382156776002</v>
      </c>
      <c r="DP141" s="26">
        <f t="shared" si="420"/>
        <v>102467.84955961999</v>
      </c>
      <c r="DQ141" s="26">
        <f t="shared" si="420"/>
        <v>98291.706379999989</v>
      </c>
      <c r="DR141" s="26">
        <f t="shared" si="420"/>
        <v>141403.17968781799</v>
      </c>
      <c r="DS141" s="26">
        <f t="shared" si="420"/>
        <v>137492.36726</v>
      </c>
      <c r="DT141" s="26">
        <f t="shared" si="420"/>
        <v>53635.450840000005</v>
      </c>
      <c r="DU141" s="26">
        <f t="shared" si="420"/>
        <v>84936.082430000009</v>
      </c>
      <c r="DV141" s="26">
        <f t="shared" si="420"/>
        <v>87256.514129999996</v>
      </c>
      <c r="DW141" s="26">
        <f t="shared" si="420"/>
        <v>136494.56371000002</v>
      </c>
      <c r="DX141" s="26">
        <f t="shared" si="420"/>
        <v>91031.064460000009</v>
      </c>
      <c r="DY141" s="26">
        <f t="shared" si="420"/>
        <v>91129.917719999998</v>
      </c>
      <c r="DZ141" s="26">
        <f t="shared" si="420"/>
        <v>82730.914380000002</v>
      </c>
      <c r="EA141" s="26">
        <f t="shared" si="420"/>
        <v>129792.44631999999</v>
      </c>
      <c r="EB141" s="26">
        <f t="shared" si="420"/>
        <v>95229.023069999996</v>
      </c>
      <c r="EC141" s="26">
        <f t="shared" ref="EC141:ES141" si="421">+EC139*EC140</f>
        <v>121110.25868000003</v>
      </c>
      <c r="ED141" s="26">
        <f t="shared" si="421"/>
        <v>122801.37618000001</v>
      </c>
      <c r="EE141" s="26">
        <f t="shared" si="421"/>
        <v>131888.45982999998</v>
      </c>
      <c r="EF141" s="26">
        <f t="shared" si="421"/>
        <v>108048.42885</v>
      </c>
      <c r="EG141" s="26">
        <f t="shared" si="421"/>
        <v>85310.212809999997</v>
      </c>
      <c r="EH141" s="26">
        <f t="shared" si="421"/>
        <v>160520.90125000002</v>
      </c>
      <c r="EI141" s="26">
        <f t="shared" si="421"/>
        <v>199610.52218999999</v>
      </c>
      <c r="EJ141" s="26">
        <f t="shared" si="421"/>
        <v>149888.99596</v>
      </c>
      <c r="EK141" s="26">
        <f t="shared" si="421"/>
        <v>149690.44881</v>
      </c>
      <c r="EL141" s="26">
        <f t="shared" si="421"/>
        <v>119580.44993999999</v>
      </c>
      <c r="EM141" s="26">
        <f t="shared" si="421"/>
        <v>156883.64561000001</v>
      </c>
      <c r="EN141" s="26">
        <f t="shared" si="421"/>
        <v>254153.96713999999</v>
      </c>
      <c r="EO141" s="26">
        <f t="shared" si="421"/>
        <v>161690.67304999998</v>
      </c>
      <c r="EP141" s="26">
        <f t="shared" si="421"/>
        <v>161794.36507</v>
      </c>
      <c r="EQ141" s="26">
        <f t="shared" si="421"/>
        <v>145835.42543999999</v>
      </c>
      <c r="ER141" s="26">
        <f t="shared" si="421"/>
        <v>130225.08688</v>
      </c>
      <c r="ES141" s="26">
        <f t="shared" si="421"/>
        <v>133915.40297</v>
      </c>
      <c r="ET141" s="26">
        <f t="shared" ref="ET141:FI141" si="422">+ET139*ET140</f>
        <v>180006.05108999996</v>
      </c>
      <c r="EU141" s="26">
        <f t="shared" si="422"/>
        <v>136520.58775999999</v>
      </c>
      <c r="EV141" s="26">
        <f t="shared" si="422"/>
        <v>154831.84088</v>
      </c>
      <c r="EW141" s="26">
        <f t="shared" si="422"/>
        <v>150270.81272000002</v>
      </c>
      <c r="EX141" s="26">
        <f t="shared" si="422"/>
        <v>148796.04309999998</v>
      </c>
      <c r="EY141" s="26">
        <f t="shared" si="422"/>
        <v>171521.62268999999</v>
      </c>
      <c r="EZ141" s="26">
        <f t="shared" si="422"/>
        <v>180032.54080000002</v>
      </c>
      <c r="FA141" s="26">
        <f t="shared" si="422"/>
        <v>175603.27109999995</v>
      </c>
      <c r="FB141" s="26">
        <f t="shared" si="422"/>
        <v>90485.56921999999</v>
      </c>
      <c r="FC141" s="26">
        <f t="shared" si="422"/>
        <v>168323.49371999997</v>
      </c>
      <c r="FD141" s="26">
        <f t="shared" si="422"/>
        <v>161036.12372</v>
      </c>
      <c r="FE141" s="26">
        <f t="shared" si="422"/>
        <v>90223.222140000013</v>
      </c>
      <c r="FF141" s="26">
        <f t="shared" si="422"/>
        <v>76639.086840000004</v>
      </c>
      <c r="FG141" s="26">
        <f t="shared" si="422"/>
        <v>23378.084509999993</v>
      </c>
      <c r="FH141" s="26">
        <f t="shared" si="422"/>
        <v>39980.771469999992</v>
      </c>
      <c r="FI141" s="26">
        <f t="shared" si="422"/>
        <v>138973.56788999998</v>
      </c>
      <c r="FJ141" s="26">
        <f t="shared" ref="FJ141:GB141" si="423">+FJ139*FJ140</f>
        <v>77859.23057</v>
      </c>
      <c r="FK141" s="26">
        <f t="shared" si="423"/>
        <v>59869.506510000007</v>
      </c>
      <c r="FL141" s="26">
        <f t="shared" si="423"/>
        <v>72762.883870000005</v>
      </c>
      <c r="FM141" s="26">
        <f t="shared" si="423"/>
        <v>125238.65500000001</v>
      </c>
      <c r="FN141" s="26">
        <f t="shared" si="423"/>
        <v>103905.84236000001</v>
      </c>
      <c r="FO141" s="26">
        <f t="shared" si="423"/>
        <v>128033.35281000001</v>
      </c>
      <c r="FP141" s="26">
        <f t="shared" si="423"/>
        <v>124806.74738</v>
      </c>
      <c r="FQ141" s="26">
        <f t="shared" si="423"/>
        <v>153787.66986999998</v>
      </c>
      <c r="FR141" s="26">
        <f t="shared" si="423"/>
        <v>107908.23611999999</v>
      </c>
      <c r="FS141" s="26">
        <f t="shared" si="423"/>
        <v>77329.819940000001</v>
      </c>
      <c r="FT141" s="26">
        <f t="shared" si="423"/>
        <v>123514.71696999999</v>
      </c>
      <c r="FU141" s="26">
        <f t="shared" si="423"/>
        <v>196001.90130999996</v>
      </c>
      <c r="FV141" s="26">
        <f t="shared" si="423"/>
        <v>192829.73497999995</v>
      </c>
      <c r="FW141" s="26">
        <f t="shared" si="423"/>
        <v>176621.23193000001</v>
      </c>
      <c r="FX141" s="26">
        <f t="shared" si="423"/>
        <v>257302.14876000001</v>
      </c>
      <c r="FY141" s="26">
        <f t="shared" si="423"/>
        <v>258452.49353000007</v>
      </c>
      <c r="FZ141" s="26">
        <f t="shared" si="423"/>
        <v>250341.17676999996</v>
      </c>
      <c r="GA141" s="26">
        <f t="shared" si="423"/>
        <v>237631.51420999999</v>
      </c>
      <c r="GB141" s="26">
        <f t="shared" si="423"/>
        <v>232236.43172707999</v>
      </c>
      <c r="GC141" s="143">
        <f t="shared" si="126"/>
        <v>21392494.866524436</v>
      </c>
      <c r="GD141" s="113">
        <v>21392494.866524428</v>
      </c>
      <c r="GE141" s="198">
        <f t="shared" si="125"/>
        <v>0</v>
      </c>
      <c r="GF141" s="113"/>
      <c r="GG141" s="113"/>
      <c r="GH141" s="113"/>
    </row>
    <row r="142" spans="2:190" x14ac:dyDescent="0.2">
      <c r="B142" s="38" t="s">
        <v>81</v>
      </c>
      <c r="C142" s="18">
        <v>39.053551738965062</v>
      </c>
      <c r="D142" s="18">
        <v>38.921525352414321</v>
      </c>
      <c r="E142" s="18">
        <v>39.279539084698939</v>
      </c>
      <c r="F142" s="18">
        <v>39.486115742798702</v>
      </c>
      <c r="G142" s="18">
        <v>39.861678773286314</v>
      </c>
      <c r="H142" s="18">
        <v>40.093071803062365</v>
      </c>
      <c r="I142" s="18">
        <v>40.013120983619501</v>
      </c>
      <c r="J142" s="18">
        <v>39.875159686852321</v>
      </c>
      <c r="K142" s="18">
        <v>39.877678377227269</v>
      </c>
      <c r="L142" s="18">
        <v>40.300917995491062</v>
      </c>
      <c r="M142" s="18">
        <v>40.421340669522131</v>
      </c>
      <c r="N142" s="18">
        <v>43.885310237971225</v>
      </c>
      <c r="O142" s="18">
        <v>41.05582004846265</v>
      </c>
      <c r="P142" s="18">
        <v>41.650729210495811</v>
      </c>
      <c r="Q142" s="18">
        <v>41.946444847579215</v>
      </c>
      <c r="R142" s="18">
        <v>42.225338078057732</v>
      </c>
      <c r="S142" s="18">
        <v>43.170673062748939</v>
      </c>
      <c r="T142" s="18">
        <v>43.745469664522659</v>
      </c>
      <c r="U142" s="18">
        <v>42.597292998593772</v>
      </c>
      <c r="V142" s="18">
        <v>42.282895628610468</v>
      </c>
      <c r="W142" s="18">
        <v>42.939903748353075</v>
      </c>
      <c r="X142" s="18">
        <v>41.453994460644047</v>
      </c>
      <c r="Y142" s="18">
        <v>40.594367196279968</v>
      </c>
      <c r="Z142" s="18">
        <v>39.341746768072575</v>
      </c>
      <c r="AA142" s="18">
        <v>39.154664475982884</v>
      </c>
      <c r="AB142" s="18">
        <v>39.44216339260884</v>
      </c>
      <c r="AC142" s="18">
        <v>38.927037488242846</v>
      </c>
      <c r="AD142" s="18">
        <v>39.178247176580342</v>
      </c>
      <c r="AE142" s="18">
        <v>39.089452941689771</v>
      </c>
      <c r="AF142" s="18">
        <v>39.513571146864813</v>
      </c>
      <c r="AG142" s="18">
        <v>39.827870172825136</v>
      </c>
      <c r="AH142" s="18">
        <v>39.540381645631733</v>
      </c>
      <c r="AI142" s="18">
        <v>39.3926231640541</v>
      </c>
      <c r="AJ142" s="18">
        <v>39.430724903126979</v>
      </c>
      <c r="AK142" s="18">
        <v>37.716940808092609</v>
      </c>
      <c r="AL142" s="18">
        <v>39.163902715484646</v>
      </c>
      <c r="AM142" s="18">
        <v>39.299083845766233</v>
      </c>
      <c r="AN142" s="18">
        <v>39.605828169692003</v>
      </c>
      <c r="AO142" s="18">
        <v>39.459943280051625</v>
      </c>
      <c r="AP142" s="18">
        <v>39.891976693306539</v>
      </c>
      <c r="AQ142" s="18">
        <v>40.268820449640749</v>
      </c>
      <c r="AR142" s="18">
        <v>39.9758094116862</v>
      </c>
      <c r="AS142" s="18">
        <v>40.463510992202345</v>
      </c>
      <c r="AT142" s="18">
        <v>40.580297398464609</v>
      </c>
      <c r="AU142" s="18">
        <v>39.746872637633771</v>
      </c>
      <c r="AV142" s="18">
        <v>40.149637358534974</v>
      </c>
      <c r="AW142" s="18">
        <v>40.681737707363126</v>
      </c>
      <c r="AX142" s="18">
        <v>41.86268454389468</v>
      </c>
      <c r="AY142" s="18">
        <v>41.622322526673258</v>
      </c>
      <c r="AZ142" s="18">
        <v>42.041874165752048</v>
      </c>
      <c r="BA142" s="18">
        <v>42.182422561763431</v>
      </c>
      <c r="BB142" s="18">
        <v>42.882993590561391</v>
      </c>
      <c r="BC142" s="18">
        <v>43.214895788489848</v>
      </c>
      <c r="BD142" s="18">
        <v>43.055356280003991</v>
      </c>
      <c r="BE142" s="18">
        <v>42.555084533416583</v>
      </c>
      <c r="BF142" s="18">
        <v>41.995429599674175</v>
      </c>
      <c r="BG142" s="18">
        <v>41.85421321765341</v>
      </c>
      <c r="BH142" s="18">
        <v>41.99955463348995</v>
      </c>
      <c r="BI142" s="18">
        <v>41.368594962981469</v>
      </c>
      <c r="BJ142" s="18">
        <v>41.715854528101893</v>
      </c>
      <c r="BK142" s="18">
        <v>42.442487887662963</v>
      </c>
      <c r="BL142" s="18">
        <v>42.926947598766795</v>
      </c>
      <c r="BM142" s="18">
        <v>42.797466243584452</v>
      </c>
      <c r="BN142" s="18">
        <v>43.383530758553007</v>
      </c>
      <c r="BO142" s="18">
        <v>42.668592214989481</v>
      </c>
      <c r="BP142" s="18">
        <v>41.870040958014911</v>
      </c>
      <c r="BQ142" s="18">
        <v>41.9922136222348</v>
      </c>
      <c r="BR142" s="18">
        <v>41.716237855530686</v>
      </c>
      <c r="BS142" s="18">
        <v>41.66253368090009</v>
      </c>
      <c r="BT142" s="18">
        <v>41.503328963624512</v>
      </c>
      <c r="BU142" s="18">
        <v>41.801287005815716</v>
      </c>
      <c r="BV142" s="18">
        <v>41.673039172490398</v>
      </c>
      <c r="BW142" s="18">
        <v>42.168888349130377</v>
      </c>
      <c r="BX142" s="18">
        <v>42.692001314020708</v>
      </c>
      <c r="BY142" s="18">
        <v>43.047580486042015</v>
      </c>
      <c r="BZ142" s="18">
        <v>40.968268755038189</v>
      </c>
      <c r="CA142" s="18">
        <v>41.261455502983317</v>
      </c>
      <c r="CB142" s="18">
        <v>41.082002092245268</v>
      </c>
      <c r="CC142" s="18">
        <v>41.117845883149656</v>
      </c>
      <c r="CD142" s="18">
        <v>41.761048241508512</v>
      </c>
      <c r="CE142" s="18">
        <v>41.642838378915712</v>
      </c>
      <c r="CF142" s="18">
        <v>40.891912296196537</v>
      </c>
      <c r="CG142" s="18">
        <v>40.350259980120484</v>
      </c>
      <c r="CH142" s="18">
        <v>40.436600361108567</v>
      </c>
      <c r="CI142" s="18">
        <v>40.901318886513671</v>
      </c>
      <c r="CJ142" s="18">
        <v>40.621786160546733</v>
      </c>
      <c r="CK142" s="18">
        <v>40.821057115019016</v>
      </c>
      <c r="CL142" s="18">
        <v>40.800699013651403</v>
      </c>
      <c r="CM142" s="18">
        <v>40.871936286003148</v>
      </c>
      <c r="CN142" s="18">
        <v>40.979527978084896</v>
      </c>
      <c r="CO142" s="18">
        <v>40.635406077749749</v>
      </c>
      <c r="CP142" s="18">
        <v>40.696456858956438</v>
      </c>
      <c r="CQ142" s="18">
        <v>40.073017905270802</v>
      </c>
      <c r="CR142" s="18">
        <v>39.588442852886878</v>
      </c>
      <c r="CS142" s="18">
        <v>39.230414418352936</v>
      </c>
      <c r="CT142" s="18">
        <v>38.673715642011608</v>
      </c>
      <c r="CU142" s="18">
        <v>38.297405638881152</v>
      </c>
      <c r="CV142" s="18">
        <v>38.128570350796835</v>
      </c>
      <c r="CW142" s="18">
        <v>38.388219805712431</v>
      </c>
      <c r="CX142" s="18">
        <v>38.35461503645864</v>
      </c>
      <c r="CY142" s="18">
        <v>38.270847686496516</v>
      </c>
      <c r="CZ142" s="18">
        <v>38.378384681614627</v>
      </c>
      <c r="DA142" s="18">
        <v>38.163013083700179</v>
      </c>
      <c r="DB142" s="18">
        <v>37.90507172061151</v>
      </c>
      <c r="DC142" s="18">
        <v>37.777609105267842</v>
      </c>
      <c r="DD142" s="18">
        <v>39.318127839210604</v>
      </c>
      <c r="DE142" s="18">
        <v>43.796264442755252</v>
      </c>
      <c r="DF142" s="18">
        <v>41.940238129842143</v>
      </c>
      <c r="DG142" s="18">
        <v>41.868331848697245</v>
      </c>
      <c r="DH142" s="18">
        <v>41.19604629452656</v>
      </c>
      <c r="DI142" s="18">
        <v>39.690722614742008</v>
      </c>
      <c r="DJ142" s="18">
        <v>38.968994665151833</v>
      </c>
      <c r="DK142" s="18">
        <v>39.218456011816436</v>
      </c>
      <c r="DL142" s="18">
        <v>40.792558337690544</v>
      </c>
      <c r="DM142" s="18">
        <v>42.367174280281709</v>
      </c>
      <c r="DN142" s="18">
        <v>43.067694784072735</v>
      </c>
      <c r="DO142" s="18">
        <v>41.904312592350919</v>
      </c>
      <c r="DP142" s="18">
        <v>42.780839163324075</v>
      </c>
      <c r="DQ142" s="18">
        <v>42.439505303794299</v>
      </c>
      <c r="DR142" s="18">
        <v>43.100862764270495</v>
      </c>
      <c r="DS142" s="18">
        <v>42.423332597914346</v>
      </c>
      <c r="DT142" s="18">
        <v>43.04035484216557</v>
      </c>
      <c r="DU142" s="18">
        <v>43.862614166427576</v>
      </c>
      <c r="DV142" s="18">
        <v>43.278407247539675</v>
      </c>
      <c r="DW142" s="18">
        <v>42.791878501663483</v>
      </c>
      <c r="DX142" s="18">
        <v>42.204969704725144</v>
      </c>
      <c r="DY142" s="18">
        <v>41.90676405491196</v>
      </c>
      <c r="DZ142" s="18">
        <v>41.977531920023353</v>
      </c>
      <c r="EA142" s="18">
        <v>42.474847586345398</v>
      </c>
      <c r="EB142" s="18">
        <v>42.627752280406938</v>
      </c>
      <c r="EC142" s="18">
        <v>43.71671064388628</v>
      </c>
      <c r="ED142" s="18">
        <v>43.791224891862726</v>
      </c>
      <c r="EE142" s="18">
        <v>44.76222245765112</v>
      </c>
      <c r="EF142" s="18">
        <v>43.706732742275619</v>
      </c>
      <c r="EG142" s="18">
        <v>43.777387704311096</v>
      </c>
      <c r="EH142" s="18">
        <v>43.611256544295195</v>
      </c>
      <c r="EI142" s="18">
        <v>39.62915386729636</v>
      </c>
      <c r="EJ142" s="18">
        <v>44.345026448970103</v>
      </c>
      <c r="EK142" s="18">
        <v>46.849278844395783</v>
      </c>
      <c r="EL142" s="18">
        <v>46.715700339418596</v>
      </c>
      <c r="EM142" s="18">
        <v>47.784878244906949</v>
      </c>
      <c r="EN142" s="18">
        <v>47.73750571955577</v>
      </c>
      <c r="EO142" s="18">
        <v>47.788327364932087</v>
      </c>
      <c r="EP142" s="18">
        <v>49.186303845998879</v>
      </c>
      <c r="EQ142" s="18">
        <v>49.235105739576589</v>
      </c>
      <c r="ER142" s="18">
        <v>46.043815739556443</v>
      </c>
      <c r="ES142" s="18">
        <v>46.236107361598059</v>
      </c>
      <c r="ET142" s="18">
        <v>46.598459974828558</v>
      </c>
      <c r="EU142" s="18">
        <v>47.719411629550763</v>
      </c>
      <c r="EV142" s="18">
        <v>48.779208251179412</v>
      </c>
      <c r="EW142" s="18">
        <v>47.593673687970458</v>
      </c>
      <c r="EX142" s="18">
        <v>46.186035440384806</v>
      </c>
      <c r="EY142" s="18">
        <v>46.980704127418299</v>
      </c>
      <c r="EZ142" s="18">
        <v>52.550348040117207</v>
      </c>
      <c r="FA142" s="18">
        <v>46.144901519324947</v>
      </c>
      <c r="FB142" s="18">
        <v>46.329510765834677</v>
      </c>
      <c r="FC142" s="18">
        <v>46.79078836561149</v>
      </c>
      <c r="FD142" s="18">
        <v>46.928972666142656</v>
      </c>
      <c r="FE142" s="18">
        <v>49.610717000032999</v>
      </c>
      <c r="FF142" s="18">
        <v>45.359328810067325</v>
      </c>
      <c r="FG142" s="18">
        <v>40.581119733777655</v>
      </c>
      <c r="FH142" s="18">
        <v>37.356541710514463</v>
      </c>
      <c r="FI142" s="18">
        <v>38.384658991164684</v>
      </c>
      <c r="FJ142" s="18">
        <v>41.269590375546528</v>
      </c>
      <c r="FK142" s="18">
        <v>43.13165126764256</v>
      </c>
      <c r="FL142" s="18">
        <v>45.168251878562202</v>
      </c>
      <c r="FM142" s="18">
        <v>46.01563016444365</v>
      </c>
      <c r="FN142" s="18">
        <v>48.171294946249816</v>
      </c>
      <c r="FO142" s="18">
        <v>50.542448683709686</v>
      </c>
      <c r="FP142" s="18">
        <v>52.685190902901795</v>
      </c>
      <c r="FQ142" s="18">
        <v>55.379725638686878</v>
      </c>
      <c r="FR142" s="18">
        <v>58.270630887996809</v>
      </c>
      <c r="FS142" s="18">
        <v>60.136982668176891</v>
      </c>
      <c r="FT142" s="18">
        <v>61.176471762850134</v>
      </c>
      <c r="FU142" s="18">
        <v>63.374670423855576</v>
      </c>
      <c r="FV142" s="18">
        <v>65.359453774132831</v>
      </c>
      <c r="FW142" s="18">
        <v>66.412941671762297</v>
      </c>
      <c r="FX142" s="18">
        <v>70.065173495843808</v>
      </c>
      <c r="FY142" s="18">
        <v>77.670740574099042</v>
      </c>
      <c r="FZ142" s="18">
        <v>76.883348521924844</v>
      </c>
      <c r="GA142" s="18">
        <v>76.659487038755231</v>
      </c>
      <c r="GB142" s="18">
        <v>78.212863731856643</v>
      </c>
      <c r="GC142" s="143"/>
      <c r="GD142" s="113"/>
      <c r="GE142" s="198">
        <f t="shared" si="125"/>
        <v>0</v>
      </c>
      <c r="GF142" s="113"/>
      <c r="GG142" s="113"/>
      <c r="GH142" s="113"/>
    </row>
    <row r="143" spans="2:190" x14ac:dyDescent="0.2">
      <c r="B143" s="37" t="s">
        <v>82</v>
      </c>
      <c r="C143" s="52">
        <f t="shared" ref="C143:AH143" si="424">+C139*C142</f>
        <v>28166.319745831599</v>
      </c>
      <c r="D143" s="52">
        <f t="shared" si="424"/>
        <v>36695.525474459042</v>
      </c>
      <c r="E143" s="52">
        <f t="shared" si="424"/>
        <v>34213.735488023485</v>
      </c>
      <c r="F143" s="52">
        <f t="shared" si="424"/>
        <v>37305.258084208188</v>
      </c>
      <c r="G143" s="52">
        <f t="shared" si="424"/>
        <v>37603.31536238578</v>
      </c>
      <c r="H143" s="52">
        <f t="shared" si="424"/>
        <v>46736.453707757995</v>
      </c>
      <c r="I143" s="52">
        <f t="shared" si="424"/>
        <v>45897.970726043379</v>
      </c>
      <c r="J143" s="52">
        <f t="shared" si="424"/>
        <v>34972.987305270071</v>
      </c>
      <c r="K143" s="52">
        <f t="shared" si="424"/>
        <v>45472.955308014403</v>
      </c>
      <c r="L143" s="52">
        <f t="shared" si="424"/>
        <v>45471.807880738532</v>
      </c>
      <c r="M143" s="52">
        <f t="shared" si="424"/>
        <v>38507.430610160925</v>
      </c>
      <c r="N143" s="52">
        <f t="shared" si="424"/>
        <v>44333.598682052099</v>
      </c>
      <c r="O143" s="52">
        <f t="shared" si="424"/>
        <v>38065.396227772726</v>
      </c>
      <c r="P143" s="52">
        <f t="shared" si="424"/>
        <v>19946.534218906443</v>
      </c>
      <c r="Q143" s="52">
        <f t="shared" si="424"/>
        <v>30007.228250612745</v>
      </c>
      <c r="R143" s="52">
        <f t="shared" si="424"/>
        <v>20056.444432344328</v>
      </c>
      <c r="S143" s="52">
        <f t="shared" si="424"/>
        <v>30732.511422601965</v>
      </c>
      <c r="T143" s="52">
        <f t="shared" si="424"/>
        <v>53776.568331415692</v>
      </c>
      <c r="U143" s="52">
        <f t="shared" si="424"/>
        <v>50503.776552062758</v>
      </c>
      <c r="V143" s="52">
        <f t="shared" si="424"/>
        <v>50344.679357848225</v>
      </c>
      <c r="W143" s="52">
        <f t="shared" si="424"/>
        <v>48669.546865110817</v>
      </c>
      <c r="X143" s="52">
        <f t="shared" si="424"/>
        <v>38789.165880736007</v>
      </c>
      <c r="Y143" s="52">
        <f t="shared" si="424"/>
        <v>50343.326935598838</v>
      </c>
      <c r="Z143" s="52">
        <f t="shared" si="424"/>
        <v>36840.752584279435</v>
      </c>
      <c r="AA143" s="52">
        <f t="shared" si="424"/>
        <v>27246.947915546967</v>
      </c>
      <c r="AB143" s="52">
        <f t="shared" si="424"/>
        <v>35116.620217668213</v>
      </c>
      <c r="AC143" s="52">
        <f t="shared" si="424"/>
        <v>35712.364878388777</v>
      </c>
      <c r="AD143" s="52">
        <f t="shared" si="424"/>
        <v>34024.466295242724</v>
      </c>
      <c r="AE143" s="52">
        <f t="shared" si="424"/>
        <v>46140.760268388243</v>
      </c>
      <c r="AF143" s="52">
        <f t="shared" si="424"/>
        <v>28458.66177925071</v>
      </c>
      <c r="AG143" s="52">
        <f t="shared" si="424"/>
        <v>37683.896093551783</v>
      </c>
      <c r="AH143" s="52">
        <f t="shared" si="424"/>
        <v>55905.354801125795</v>
      </c>
      <c r="AI143" s="52">
        <f t="shared" ref="AI143:BN143" si="425">+AI139*AI142</f>
        <v>47200.87135714024</v>
      </c>
      <c r="AJ143" s="52">
        <f t="shared" si="425"/>
        <v>47160.842505310698</v>
      </c>
      <c r="AK143" s="52">
        <f t="shared" si="425"/>
        <v>62801.874668502074</v>
      </c>
      <c r="AL143" s="52">
        <f t="shared" si="425"/>
        <v>77650.857372532133</v>
      </c>
      <c r="AM143" s="52">
        <f t="shared" si="425"/>
        <v>65920.283242888283</v>
      </c>
      <c r="AN143" s="52">
        <f t="shared" si="425"/>
        <v>58383.386969052852</v>
      </c>
      <c r="AO143" s="52">
        <f t="shared" si="425"/>
        <v>53698.905972885135</v>
      </c>
      <c r="AP143" s="52">
        <f t="shared" si="425"/>
        <v>59654.006779716517</v>
      </c>
      <c r="AQ143" s="52">
        <f t="shared" si="425"/>
        <v>84086.370970226548</v>
      </c>
      <c r="AR143" s="52">
        <f t="shared" si="425"/>
        <v>60250.985480816897</v>
      </c>
      <c r="AS143" s="52">
        <f t="shared" si="425"/>
        <v>65719.903892782226</v>
      </c>
      <c r="AT143" s="52">
        <f t="shared" si="425"/>
        <v>58826.010714762262</v>
      </c>
      <c r="AU143" s="52">
        <f t="shared" si="425"/>
        <v>58438.753673551713</v>
      </c>
      <c r="AV143" s="52">
        <f t="shared" si="425"/>
        <v>75942.444447539616</v>
      </c>
      <c r="AW143" s="52">
        <f t="shared" si="425"/>
        <v>78622.305755344452</v>
      </c>
      <c r="AX143" s="52">
        <f t="shared" si="425"/>
        <v>62043.219568547269</v>
      </c>
      <c r="AY143" s="52">
        <f t="shared" si="425"/>
        <v>31592.466600453226</v>
      </c>
      <c r="AZ143" s="52">
        <f t="shared" si="425"/>
        <v>29968.370304067255</v>
      </c>
      <c r="BA143" s="52">
        <f t="shared" si="425"/>
        <v>51526.737346751783</v>
      </c>
      <c r="BB143" s="52">
        <f t="shared" si="425"/>
        <v>61890.402783029123</v>
      </c>
      <c r="BC143" s="52">
        <f t="shared" si="425"/>
        <v>53597.452114896216</v>
      </c>
      <c r="BD143" s="52">
        <f t="shared" si="425"/>
        <v>40601.91526040445</v>
      </c>
      <c r="BE143" s="52">
        <f t="shared" si="425"/>
        <v>53608.469855379801</v>
      </c>
      <c r="BF143" s="52">
        <f t="shared" si="425"/>
        <v>39230.149407601399</v>
      </c>
      <c r="BG143" s="52">
        <f t="shared" si="425"/>
        <v>73868.497140957305</v>
      </c>
      <c r="BH143" s="52">
        <f t="shared" si="425"/>
        <v>71291.133923328583</v>
      </c>
      <c r="BI143" s="52">
        <f t="shared" si="425"/>
        <v>50328.964373781564</v>
      </c>
      <c r="BJ143" s="52">
        <f t="shared" si="425"/>
        <v>79116.817128333205</v>
      </c>
      <c r="BK143" s="52">
        <f t="shared" si="425"/>
        <v>71687.900951888194</v>
      </c>
      <c r="BL143" s="52">
        <f t="shared" si="425"/>
        <v>39821.388130805542</v>
      </c>
      <c r="BM143" s="52">
        <f t="shared" si="425"/>
        <v>41242.501622809679</v>
      </c>
      <c r="BN143" s="52">
        <f t="shared" si="425"/>
        <v>51418.396661444349</v>
      </c>
      <c r="BO143" s="52">
        <f t="shared" ref="BO143:CT143" si="426">+BO139*BO142</f>
        <v>64095.459540038333</v>
      </c>
      <c r="BP143" s="52">
        <f t="shared" si="426"/>
        <v>63188.166868682885</v>
      </c>
      <c r="BQ143" s="52">
        <f t="shared" si="426"/>
        <v>54378.75303655459</v>
      </c>
      <c r="BR143" s="52">
        <f t="shared" si="426"/>
        <v>61756.162026714628</v>
      </c>
      <c r="BS143" s="26">
        <f t="shared" si="426"/>
        <v>63236.993045538169</v>
      </c>
      <c r="BT143" s="26">
        <f t="shared" si="426"/>
        <v>64490.943790023077</v>
      </c>
      <c r="BU143" s="26">
        <f t="shared" si="426"/>
        <v>68305.15894464594</v>
      </c>
      <c r="BV143" s="26">
        <f t="shared" si="426"/>
        <v>73546.913221804716</v>
      </c>
      <c r="BW143" s="26">
        <f t="shared" si="426"/>
        <v>54888.729963384052</v>
      </c>
      <c r="BX143" s="26">
        <f t="shared" si="426"/>
        <v>76702.916304605518</v>
      </c>
      <c r="BY143" s="26">
        <f t="shared" si="426"/>
        <v>77962.706340862234</v>
      </c>
      <c r="BZ143" s="26">
        <f t="shared" si="426"/>
        <v>62802.106843518894</v>
      </c>
      <c r="CA143" s="26">
        <f t="shared" si="426"/>
        <v>61935.442589653409</v>
      </c>
      <c r="CB143" s="26">
        <f t="shared" si="426"/>
        <v>95364.270151680452</v>
      </c>
      <c r="CC143" s="26">
        <f t="shared" si="426"/>
        <v>50293.259886519329</v>
      </c>
      <c r="CD143" s="26">
        <f t="shared" si="426"/>
        <v>78914.193277921513</v>
      </c>
      <c r="CE143" s="26">
        <f t="shared" si="426"/>
        <v>65364.00165034271</v>
      </c>
      <c r="CF143" s="26">
        <f t="shared" si="426"/>
        <v>87427.543949585262</v>
      </c>
      <c r="CG143" s="26">
        <f t="shared" si="426"/>
        <v>69540.493475251234</v>
      </c>
      <c r="CH143" s="26">
        <f t="shared" si="426"/>
        <v>82185.346163804905</v>
      </c>
      <c r="CI143" s="26">
        <f t="shared" si="426"/>
        <v>124433.83499546129</v>
      </c>
      <c r="CJ143" s="26">
        <f t="shared" si="426"/>
        <v>52615.436362831038</v>
      </c>
      <c r="CK143" s="26">
        <f t="shared" si="426"/>
        <v>82671.854378714939</v>
      </c>
      <c r="CL143" s="26">
        <f t="shared" si="426"/>
        <v>73043.959377892141</v>
      </c>
      <c r="CM143" s="26">
        <f t="shared" si="426"/>
        <v>74903.334824708945</v>
      </c>
      <c r="CN143" s="26">
        <f t="shared" si="426"/>
        <v>85381.520655575121</v>
      </c>
      <c r="CO143" s="26">
        <f t="shared" si="426"/>
        <v>52502.619237537132</v>
      </c>
      <c r="CP143" s="26">
        <f t="shared" si="426"/>
        <v>81801.399520059829</v>
      </c>
      <c r="CQ143" s="26">
        <f t="shared" si="426"/>
        <v>74148.483942668681</v>
      </c>
      <c r="CR143" s="26">
        <f t="shared" si="426"/>
        <v>103293.26207937096</v>
      </c>
      <c r="CS143" s="26">
        <f t="shared" si="426"/>
        <v>102367.2949420566</v>
      </c>
      <c r="CT143" s="26">
        <f t="shared" si="426"/>
        <v>97630.776085851132</v>
      </c>
      <c r="CU143" s="26">
        <f t="shared" ref="CU143:DZ143" si="427">+CU139*CU142</f>
        <v>87107.977246858936</v>
      </c>
      <c r="CV143" s="26">
        <f t="shared" si="427"/>
        <v>70704.961234250572</v>
      </c>
      <c r="CW143" s="26">
        <f t="shared" si="427"/>
        <v>47338.774908570551</v>
      </c>
      <c r="CX143" s="26">
        <f t="shared" si="427"/>
        <v>77816.039554770425</v>
      </c>
      <c r="CY143" s="26">
        <f t="shared" si="427"/>
        <v>78269.611899367097</v>
      </c>
      <c r="CZ143" s="26">
        <f t="shared" si="427"/>
        <v>70706.879093924275</v>
      </c>
      <c r="DA143" s="26">
        <f t="shared" si="427"/>
        <v>68687.6796355611</v>
      </c>
      <c r="DB143" s="26">
        <f t="shared" si="427"/>
        <v>77905.563097590071</v>
      </c>
      <c r="DC143" s="26">
        <f t="shared" si="427"/>
        <v>76630.75127507576</v>
      </c>
      <c r="DD143" s="26">
        <f t="shared" si="427"/>
        <v>91780.800437117519</v>
      </c>
      <c r="DE143" s="26">
        <f t="shared" si="427"/>
        <v>111877.05035827604</v>
      </c>
      <c r="DF143" s="26">
        <f t="shared" si="427"/>
        <v>68517.090536682081</v>
      </c>
      <c r="DG143" s="26">
        <f t="shared" si="427"/>
        <v>76279.562519837302</v>
      </c>
      <c r="DH143" s="26">
        <f t="shared" si="427"/>
        <v>63812.31895246073</v>
      </c>
      <c r="DI143" s="26">
        <f t="shared" si="427"/>
        <v>49938.77550829915</v>
      </c>
      <c r="DJ143" s="26">
        <f t="shared" si="427"/>
        <v>40328.537936610614</v>
      </c>
      <c r="DK143" s="26">
        <f t="shared" si="427"/>
        <v>29176.138946974705</v>
      </c>
      <c r="DL143" s="26">
        <f t="shared" si="427"/>
        <v>62275.981622142353</v>
      </c>
      <c r="DM143" s="26">
        <f t="shared" si="427"/>
        <v>54199.694785867614</v>
      </c>
      <c r="DN143" s="26">
        <f t="shared" si="427"/>
        <v>88007.416502740321</v>
      </c>
      <c r="DO143" s="26">
        <f t="shared" si="427"/>
        <v>65583.235727387641</v>
      </c>
      <c r="DP143" s="26">
        <f t="shared" si="427"/>
        <v>66721.19911248947</v>
      </c>
      <c r="DQ143" s="26">
        <f t="shared" si="427"/>
        <v>66723.561694226839</v>
      </c>
      <c r="DR143" s="26">
        <f t="shared" si="427"/>
        <v>90462.369081256649</v>
      </c>
      <c r="DS143" s="26">
        <f t="shared" si="427"/>
        <v>86708.801320381433</v>
      </c>
      <c r="DT143" s="26">
        <f t="shared" si="427"/>
        <v>33985.743205069826</v>
      </c>
      <c r="DU143" s="26">
        <f t="shared" si="427"/>
        <v>55411.926460692324</v>
      </c>
      <c r="DV143" s="26">
        <f t="shared" si="427"/>
        <v>56230.341377919751</v>
      </c>
      <c r="DW143" s="26">
        <f t="shared" si="427"/>
        <v>90122.727073257571</v>
      </c>
      <c r="DX143" s="26">
        <f t="shared" si="427"/>
        <v>60319.551616593213</v>
      </c>
      <c r="DY143" s="26">
        <f t="shared" si="427"/>
        <v>60112.934754583694</v>
      </c>
      <c r="DZ143" s="26">
        <f t="shared" si="427"/>
        <v>52558.530080067016</v>
      </c>
      <c r="EA143" s="26">
        <f t="shared" ref="EA143:ES143" si="428">+EA139*EA142</f>
        <v>75785.217569335859</v>
      </c>
      <c r="EB143" s="26">
        <f t="shared" si="428"/>
        <v>55897.04817234142</v>
      </c>
      <c r="EC143" s="26">
        <f t="shared" si="428"/>
        <v>69374.162221397928</v>
      </c>
      <c r="ED143" s="26">
        <f t="shared" si="428"/>
        <v>68311.089548802804</v>
      </c>
      <c r="EE143" s="26">
        <f t="shared" si="428"/>
        <v>70758.528173557628</v>
      </c>
      <c r="EF143" s="26">
        <f t="shared" si="428"/>
        <v>56467.959705564834</v>
      </c>
      <c r="EG143" s="26">
        <f t="shared" si="428"/>
        <v>45303.244612779963</v>
      </c>
      <c r="EH143" s="26">
        <f t="shared" si="428"/>
        <v>81344.551734207358</v>
      </c>
      <c r="EI143" s="26">
        <f t="shared" si="428"/>
        <v>84504.419879043882</v>
      </c>
      <c r="EJ143" s="26">
        <f t="shared" si="428"/>
        <v>71598.958206996089</v>
      </c>
      <c r="EK143" s="26">
        <f t="shared" si="428"/>
        <v>75806.767032402888</v>
      </c>
      <c r="EL143" s="26">
        <f t="shared" si="428"/>
        <v>61677.194269924155</v>
      </c>
      <c r="EM143" s="26">
        <f t="shared" si="428"/>
        <v>78767.360449045882</v>
      </c>
      <c r="EN143" s="26">
        <f t="shared" si="428"/>
        <v>120038.0347133218</v>
      </c>
      <c r="EO143" s="26">
        <f t="shared" si="428"/>
        <v>79900.507773013233</v>
      </c>
      <c r="EP143" s="26">
        <f t="shared" si="428"/>
        <v>96403.494565863235</v>
      </c>
      <c r="EQ143" s="26">
        <f t="shared" si="428"/>
        <v>91143.851483425635</v>
      </c>
      <c r="ER143" s="26">
        <f t="shared" si="428"/>
        <v>72276.690396327278</v>
      </c>
      <c r="ES143" s="26">
        <f t="shared" si="428"/>
        <v>72665.317333879168</v>
      </c>
      <c r="ET143" s="26">
        <f t="shared" ref="ET143:FI143" si="429">+ET139*ET142</f>
        <v>96402.953641954096</v>
      </c>
      <c r="EU143" s="26">
        <f t="shared" si="429"/>
        <v>74272.826693849711</v>
      </c>
      <c r="EV143" s="26">
        <f t="shared" si="429"/>
        <v>88017.46677615268</v>
      </c>
      <c r="EW143" s="26">
        <f t="shared" si="429"/>
        <v>85974.582847752055</v>
      </c>
      <c r="EX143" s="26">
        <f t="shared" si="429"/>
        <v>83230.513686508639</v>
      </c>
      <c r="EY143" s="26">
        <f t="shared" si="429"/>
        <v>96372.932495767396</v>
      </c>
      <c r="EZ143" s="26">
        <f t="shared" si="429"/>
        <v>112108.50675385278</v>
      </c>
      <c r="FA143" s="26">
        <f t="shared" si="429"/>
        <v>97449.894355431345</v>
      </c>
      <c r="FB143" s="26">
        <f t="shared" si="429"/>
        <v>49686.067142195527</v>
      </c>
      <c r="FC143" s="26">
        <f t="shared" si="429"/>
        <v>93743.463032902451</v>
      </c>
      <c r="FD143" s="26">
        <f t="shared" si="429"/>
        <v>98210.093674819349</v>
      </c>
      <c r="FE143" s="26">
        <f t="shared" si="429"/>
        <v>71289.653756567059</v>
      </c>
      <c r="FF143" s="26">
        <f t="shared" si="429"/>
        <v>77534.342289157721</v>
      </c>
      <c r="FG143" s="26">
        <f t="shared" si="429"/>
        <v>23335.822282034344</v>
      </c>
      <c r="FH143" s="26">
        <f t="shared" si="429"/>
        <v>31855.686345324415</v>
      </c>
      <c r="FI143" s="26">
        <f t="shared" si="429"/>
        <v>98890.598094550689</v>
      </c>
      <c r="FJ143" s="26">
        <f t="shared" ref="FJ143:GB143" si="430">+FJ139*FJ142</f>
        <v>58617.197896650629</v>
      </c>
      <c r="FK143" s="26">
        <f t="shared" si="430"/>
        <v>48895.401974546636</v>
      </c>
      <c r="FL143" s="26">
        <f t="shared" si="430"/>
        <v>63677.124687272211</v>
      </c>
      <c r="FM143" s="26">
        <f t="shared" si="430"/>
        <v>104322.31998256092</v>
      </c>
      <c r="FN143" s="26">
        <f t="shared" si="430"/>
        <v>82076.170510385185</v>
      </c>
      <c r="FO143" s="26">
        <f t="shared" si="430"/>
        <v>100683.98455597046</v>
      </c>
      <c r="FP143" s="26">
        <f t="shared" si="430"/>
        <v>89942.929817634009</v>
      </c>
      <c r="FQ143" s="26">
        <f t="shared" si="430"/>
        <v>109539.60981389198</v>
      </c>
      <c r="FR143" s="26">
        <f t="shared" si="430"/>
        <v>81449.018401666995</v>
      </c>
      <c r="FS143" s="26">
        <f t="shared" si="430"/>
        <v>55783.695959949073</v>
      </c>
      <c r="FT143" s="26">
        <f t="shared" si="430"/>
        <v>87968.384559619444</v>
      </c>
      <c r="FU143" s="26">
        <f t="shared" si="430"/>
        <v>144103.17868512601</v>
      </c>
      <c r="FV143" s="26">
        <f t="shared" si="430"/>
        <v>150911.1598115887</v>
      </c>
      <c r="FW143" s="26">
        <f t="shared" si="430"/>
        <v>135062.33583367409</v>
      </c>
      <c r="FX143" s="26">
        <f t="shared" si="430"/>
        <v>180189.63489606004</v>
      </c>
      <c r="FY143" s="26">
        <f t="shared" si="430"/>
        <v>200520.88723288843</v>
      </c>
      <c r="FZ143" s="26">
        <f t="shared" si="430"/>
        <v>199411.57837849908</v>
      </c>
      <c r="GA143" s="26">
        <f t="shared" si="430"/>
        <v>172718.00377354887</v>
      </c>
      <c r="GB143" s="26">
        <f t="shared" si="430"/>
        <v>154982.63051841184</v>
      </c>
      <c r="GC143" s="143"/>
      <c r="GD143" s="113"/>
      <c r="GE143" s="198">
        <f t="shared" si="125"/>
        <v>0</v>
      </c>
      <c r="GF143" s="113"/>
      <c r="GG143" s="113"/>
      <c r="GH143" s="113"/>
    </row>
    <row r="144" spans="2:190" ht="15.75" customHeight="1" x14ac:dyDescent="0.2">
      <c r="B144" s="51" t="s">
        <v>8</v>
      </c>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51"/>
      <c r="CI144" s="51"/>
      <c r="CJ144" s="51"/>
      <c r="CK144" s="51"/>
      <c r="CL144" s="51"/>
      <c r="CM144" s="51"/>
      <c r="CN144" s="51"/>
      <c r="CO144" s="51"/>
      <c r="CP144" s="51"/>
      <c r="CQ144" s="51"/>
      <c r="CR144" s="51"/>
      <c r="CS144" s="51"/>
      <c r="CT144" s="51"/>
      <c r="CU144" s="51"/>
      <c r="CV144" s="51"/>
      <c r="CW144" s="51"/>
      <c r="CX144" s="51"/>
      <c r="CY144" s="51"/>
      <c r="CZ144" s="51"/>
      <c r="DA144" s="51"/>
      <c r="DB144" s="51"/>
      <c r="DC144" s="51"/>
      <c r="DD144" s="51"/>
      <c r="DE144" s="51"/>
      <c r="DF144" s="51"/>
      <c r="DG144" s="51"/>
      <c r="DH144" s="51"/>
      <c r="DI144" s="51"/>
      <c r="DJ144" s="51"/>
      <c r="DK144" s="51"/>
      <c r="DL144" s="51"/>
      <c r="DM144" s="51"/>
      <c r="DN144" s="51"/>
      <c r="DO144" s="51"/>
      <c r="DP144" s="51"/>
      <c r="DQ144" s="51"/>
      <c r="DR144" s="51"/>
      <c r="DS144" s="51"/>
      <c r="DT144" s="51"/>
      <c r="DU144" s="51"/>
      <c r="DV144" s="51"/>
      <c r="DW144" s="51"/>
      <c r="DX144" s="51"/>
      <c r="DY144" s="51"/>
      <c r="DZ144" s="51"/>
      <c r="EA144" s="51"/>
      <c r="EB144" s="51"/>
      <c r="EC144" s="51"/>
      <c r="ED144" s="51"/>
      <c r="EE144" s="51"/>
      <c r="EF144" s="51"/>
      <c r="EG144" s="51"/>
      <c r="EH144" s="51"/>
      <c r="EI144" s="51"/>
      <c r="EJ144" s="51"/>
      <c r="EK144" s="51"/>
      <c r="EL144" s="51"/>
      <c r="EM144" s="51"/>
      <c r="EN144" s="51"/>
      <c r="EO144" s="51"/>
      <c r="EP144" s="51"/>
      <c r="EQ144" s="51"/>
      <c r="ER144" s="51"/>
      <c r="ES144" s="51"/>
      <c r="ET144" s="51"/>
      <c r="EU144" s="51"/>
      <c r="EV144" s="51"/>
      <c r="EW144" s="51"/>
      <c r="EX144" s="51"/>
      <c r="EY144" s="51"/>
      <c r="EZ144" s="51"/>
      <c r="FA144" s="51"/>
      <c r="FB144" s="51"/>
      <c r="FC144" s="51"/>
      <c r="FD144" s="51"/>
      <c r="FE144" s="51"/>
      <c r="FF144" s="51"/>
      <c r="FG144" s="51"/>
      <c r="FH144" s="51"/>
      <c r="FI144" s="51"/>
      <c r="FJ144" s="51"/>
      <c r="FK144" s="51"/>
      <c r="FL144" s="51"/>
      <c r="FM144" s="51"/>
      <c r="FN144" s="51"/>
      <c r="FO144" s="51"/>
      <c r="FP144" s="51"/>
      <c r="FQ144" s="51"/>
      <c r="FR144" s="51"/>
      <c r="FS144" s="51"/>
      <c r="FT144" s="51"/>
      <c r="FU144" s="51"/>
      <c r="FV144" s="51"/>
      <c r="FW144" s="51"/>
      <c r="FX144" s="51"/>
      <c r="FY144" s="51"/>
      <c r="FZ144" s="51"/>
      <c r="GA144" s="51"/>
      <c r="GB144" s="51"/>
      <c r="GC144" s="143">
        <f t="shared" si="126"/>
        <v>0</v>
      </c>
      <c r="GD144" s="113"/>
      <c r="GE144" s="198">
        <f t="shared" si="125"/>
        <v>0</v>
      </c>
      <c r="GF144" s="113"/>
      <c r="GG144" s="113"/>
      <c r="GH144" s="113"/>
    </row>
    <row r="145" spans="2:190" ht="15.75" customHeight="1" x14ac:dyDescent="0.2">
      <c r="B145" s="37" t="s">
        <v>78</v>
      </c>
      <c r="C145" s="52">
        <f>+C150-C148</f>
        <v>-31302.030482055012</v>
      </c>
      <c r="D145" s="52">
        <v>-30223.559177492873</v>
      </c>
      <c r="E145" s="52">
        <f t="shared" ref="E145:AJ145" si="431">+E150-E148</f>
        <v>-42354.924683174206</v>
      </c>
      <c r="F145" s="52">
        <f t="shared" si="431"/>
        <v>-41128.483627027279</v>
      </c>
      <c r="G145" s="52">
        <f t="shared" si="431"/>
        <v>-47703.863686375815</v>
      </c>
      <c r="H145" s="52">
        <f t="shared" si="431"/>
        <v>-43717.189944265447</v>
      </c>
      <c r="I145" s="52">
        <f t="shared" si="431"/>
        <v>-45593.785329131497</v>
      </c>
      <c r="J145" s="52">
        <f t="shared" si="431"/>
        <v>-39177.375240047215</v>
      </c>
      <c r="K145" s="52">
        <f t="shared" si="431"/>
        <v>-46942.473569415015</v>
      </c>
      <c r="L145" s="52">
        <f t="shared" si="431"/>
        <v>-54099.431830647627</v>
      </c>
      <c r="M145" s="52">
        <f t="shared" si="431"/>
        <v>-54110.709314889049</v>
      </c>
      <c r="N145" s="52">
        <f t="shared" si="431"/>
        <v>-54286.164036686554</v>
      </c>
      <c r="O145" s="52">
        <f t="shared" si="431"/>
        <v>-51472.978309364626</v>
      </c>
      <c r="P145" s="52">
        <f t="shared" si="431"/>
        <v>-43216.212902476844</v>
      </c>
      <c r="Q145" s="52">
        <f t="shared" si="431"/>
        <v>-48990.0502344876</v>
      </c>
      <c r="R145" s="52">
        <f t="shared" si="431"/>
        <v>-53324.68536362522</v>
      </c>
      <c r="S145" s="52">
        <f t="shared" si="431"/>
        <v>-59324.310040159617</v>
      </c>
      <c r="T145" s="52">
        <f t="shared" si="431"/>
        <v>-60084.819545802653</v>
      </c>
      <c r="U145" s="52">
        <f t="shared" si="431"/>
        <v>-65113.321521575635</v>
      </c>
      <c r="V145" s="52">
        <f t="shared" si="431"/>
        <v>-55954.781122929657</v>
      </c>
      <c r="W145" s="52">
        <f t="shared" si="431"/>
        <v>-45398.86946935617</v>
      </c>
      <c r="X145" s="52">
        <f t="shared" si="431"/>
        <v>-30589.527126661451</v>
      </c>
      <c r="Y145" s="52">
        <f t="shared" si="431"/>
        <v>-21004.068385727278</v>
      </c>
      <c r="Z145" s="52">
        <f t="shared" si="431"/>
        <v>-21532.696631404979</v>
      </c>
      <c r="AA145" s="52">
        <f t="shared" si="431"/>
        <v>-22074.545043863945</v>
      </c>
      <c r="AB145" s="52">
        <f t="shared" si="431"/>
        <v>-16271.455087981889</v>
      </c>
      <c r="AC145" s="52">
        <f t="shared" si="431"/>
        <v>-23841.580250062623</v>
      </c>
      <c r="AD145" s="52">
        <f t="shared" si="431"/>
        <v>-21207.38193317709</v>
      </c>
      <c r="AE145" s="52">
        <f t="shared" si="431"/>
        <v>-24087.376975052393</v>
      </c>
      <c r="AF145" s="52">
        <f t="shared" si="431"/>
        <v>-25747.144796707318</v>
      </c>
      <c r="AG145" s="52">
        <f t="shared" si="431"/>
        <v>-28589.323233069437</v>
      </c>
      <c r="AH145" s="52">
        <f t="shared" si="431"/>
        <v>-27958.396840887101</v>
      </c>
      <c r="AI145" s="52">
        <f t="shared" si="431"/>
        <v>-28578.57914704545</v>
      </c>
      <c r="AJ145" s="52">
        <f t="shared" si="431"/>
        <v>-28639.920648115578</v>
      </c>
      <c r="AK145" s="52">
        <f t="shared" ref="AK145:BP145" si="432">+AK150-AK148</f>
        <v>-30321.806460883716</v>
      </c>
      <c r="AL145" s="52">
        <f t="shared" si="432"/>
        <v>-32161.751308486382</v>
      </c>
      <c r="AM145" s="52">
        <f t="shared" si="432"/>
        <v>-35675.567824893784</v>
      </c>
      <c r="AN145" s="52">
        <f t="shared" si="432"/>
        <v>-28050.478498175496</v>
      </c>
      <c r="AO145" s="52">
        <f t="shared" si="432"/>
        <v>-33946.888838067578</v>
      </c>
      <c r="AP145" s="52">
        <f t="shared" si="432"/>
        <v>-34053.779241072327</v>
      </c>
      <c r="AQ145" s="52">
        <f t="shared" si="432"/>
        <v>-34309.875313217242</v>
      </c>
      <c r="AR145" s="52">
        <f t="shared" si="432"/>
        <v>-29520.521153039477</v>
      </c>
      <c r="AS145" s="52">
        <f t="shared" si="432"/>
        <v>-27007.275279910253</v>
      </c>
      <c r="AT145" s="52">
        <f t="shared" si="432"/>
        <v>-29904.796482392911</v>
      </c>
      <c r="AU145" s="52">
        <f t="shared" si="432"/>
        <v>-36502.562167247248</v>
      </c>
      <c r="AV145" s="52">
        <f t="shared" si="432"/>
        <v>-37875.269430870612</v>
      </c>
      <c r="AW145" s="52">
        <f t="shared" si="432"/>
        <v>-35196.883606440468</v>
      </c>
      <c r="AX145" s="52">
        <f t="shared" si="432"/>
        <v>-36967.419958692204</v>
      </c>
      <c r="AY145" s="52">
        <f t="shared" si="432"/>
        <v>-40000.795969209183</v>
      </c>
      <c r="AZ145" s="52">
        <f t="shared" si="432"/>
        <v>-36599.250935626886</v>
      </c>
      <c r="BA145" s="52">
        <f t="shared" si="432"/>
        <v>-40922.392522410948</v>
      </c>
      <c r="BB145" s="52">
        <f t="shared" si="432"/>
        <v>-40350.544173030423</v>
      </c>
      <c r="BC145" s="52">
        <f t="shared" si="432"/>
        <v>-83121.99735483127</v>
      </c>
      <c r="BD145" s="52">
        <f t="shared" si="432"/>
        <v>-51173.943033549906</v>
      </c>
      <c r="BE145" s="52">
        <f t="shared" si="432"/>
        <v>-61218.148962424137</v>
      </c>
      <c r="BF145" s="52">
        <f t="shared" si="432"/>
        <v>-77055.725604811843</v>
      </c>
      <c r="BG145" s="52">
        <f t="shared" si="432"/>
        <v>-31516.898526819783</v>
      </c>
      <c r="BH145" s="52">
        <f t="shared" si="432"/>
        <v>-67422.363704341056</v>
      </c>
      <c r="BI145" s="52">
        <f t="shared" si="432"/>
        <v>-50280.566748470148</v>
      </c>
      <c r="BJ145" s="52">
        <f t="shared" si="432"/>
        <v>-56501.766198013298</v>
      </c>
      <c r="BK145" s="52">
        <f t="shared" si="432"/>
        <v>-40938.314729314079</v>
      </c>
      <c r="BL145" s="52">
        <f t="shared" si="432"/>
        <v>-40341.74501117754</v>
      </c>
      <c r="BM145" s="52">
        <f t="shared" si="432"/>
        <v>-44870.530231314144</v>
      </c>
      <c r="BN145" s="52">
        <f t="shared" si="432"/>
        <v>-37666.948495719269</v>
      </c>
      <c r="BO145" s="52">
        <f t="shared" si="432"/>
        <v>-57027.402958449667</v>
      </c>
      <c r="BP145" s="52">
        <f t="shared" si="432"/>
        <v>-39683.618196027885</v>
      </c>
      <c r="BQ145" s="52">
        <f t="shared" ref="BQ145:BV145" si="433">+BQ150-BQ148</f>
        <v>-44997.89688790722</v>
      </c>
      <c r="BR145" s="52">
        <f t="shared" si="433"/>
        <v>-32323.338835497983</v>
      </c>
      <c r="BS145" s="26">
        <f t="shared" si="433"/>
        <v>-39392.515249719581</v>
      </c>
      <c r="BT145" s="26">
        <f t="shared" si="433"/>
        <v>-49110.451053292985</v>
      </c>
      <c r="BU145" s="26">
        <f t="shared" si="433"/>
        <v>-45145.40325611805</v>
      </c>
      <c r="BV145" s="26">
        <f t="shared" si="433"/>
        <v>-51677.426911573093</v>
      </c>
      <c r="BW145" s="26">
        <f t="shared" ref="BW145:CK145" si="434">+BW150-BW148</f>
        <v>-41384.938274128908</v>
      </c>
      <c r="BX145" s="26">
        <f t="shared" si="434"/>
        <v>-39685.857106779797</v>
      </c>
      <c r="BY145" s="26">
        <f t="shared" si="434"/>
        <v>-49693.292603793241</v>
      </c>
      <c r="BZ145" s="26">
        <f t="shared" si="434"/>
        <v>-50979.210777151864</v>
      </c>
      <c r="CA145" s="26">
        <f t="shared" si="434"/>
        <v>-41381.3531865267</v>
      </c>
      <c r="CB145" s="26">
        <f t="shared" si="434"/>
        <v>-36385.231837798623</v>
      </c>
      <c r="CC145" s="26">
        <f t="shared" si="434"/>
        <v>-31940.623903070053</v>
      </c>
      <c r="CD145" s="26">
        <f t="shared" si="434"/>
        <v>-67967.980601103394</v>
      </c>
      <c r="CE145" s="26">
        <f t="shared" si="434"/>
        <v>-47268.339493157531</v>
      </c>
      <c r="CF145" s="26">
        <f t="shared" si="434"/>
        <v>-43697.881575916021</v>
      </c>
      <c r="CG145" s="26">
        <f t="shared" si="434"/>
        <v>-43427.160912350613</v>
      </c>
      <c r="CH145" s="26">
        <f t="shared" si="434"/>
        <v>-29118.832020594109</v>
      </c>
      <c r="CI145" s="26">
        <f t="shared" si="434"/>
        <v>-50282.40315301076</v>
      </c>
      <c r="CJ145" s="26">
        <f t="shared" si="434"/>
        <v>-61659.556123438408</v>
      </c>
      <c r="CK145" s="26">
        <f t="shared" si="434"/>
        <v>-52870.61681654524</v>
      </c>
      <c r="CL145" s="26">
        <f>+CL150-CL148</f>
        <v>-44147.021042079185</v>
      </c>
      <c r="CM145" s="26">
        <f>+CM150-CM148</f>
        <v>-54891.631180811106</v>
      </c>
      <c r="CN145" s="26">
        <f>+CN150-CN148</f>
        <v>-30103.421645931103</v>
      </c>
      <c r="CO145" s="26">
        <f>+CO150-CO148</f>
        <v>-38397.173932923666</v>
      </c>
      <c r="CP145" s="26">
        <f>+CP150-CP148</f>
        <v>-40729.299400976772</v>
      </c>
      <c r="CQ145" s="26">
        <f t="shared" ref="CQ145:CV145" si="435">+CQ150-CQ148</f>
        <v>-44167.176752479267</v>
      </c>
      <c r="CR145" s="26">
        <f t="shared" si="435"/>
        <v>-44649.035491515853</v>
      </c>
      <c r="CS145" s="26">
        <f t="shared" si="435"/>
        <v>-40955.786829344579</v>
      </c>
      <c r="CT145" s="26">
        <f t="shared" si="435"/>
        <v>-37257.21804856557</v>
      </c>
      <c r="CU145" s="26">
        <f t="shared" si="435"/>
        <v>-22910.63707528152</v>
      </c>
      <c r="CV145" s="26">
        <f t="shared" si="435"/>
        <v>-20139.972776172952</v>
      </c>
      <c r="CW145" s="26">
        <f t="shared" ref="CW145:EN145" si="436">+CW150-CW148</f>
        <v>-25273.083212703692</v>
      </c>
      <c r="CX145" s="26">
        <f t="shared" si="436"/>
        <v>-23459.128649909631</v>
      </c>
      <c r="CY145" s="26">
        <f t="shared" si="436"/>
        <v>-26324.843674671269</v>
      </c>
      <c r="CZ145" s="26">
        <f t="shared" si="436"/>
        <v>-17655.512758766803</v>
      </c>
      <c r="DA145" s="26">
        <f t="shared" si="436"/>
        <v>-17621.637837028204</v>
      </c>
      <c r="DB145" s="26">
        <f t="shared" si="436"/>
        <v>-24125.105095999726</v>
      </c>
      <c r="DC145" s="26">
        <f t="shared" si="436"/>
        <v>-18060.56513550102</v>
      </c>
      <c r="DD145" s="26">
        <f t="shared" si="436"/>
        <v>-22848.510084533966</v>
      </c>
      <c r="DE145" s="26">
        <f t="shared" si="436"/>
        <v>-14710.667647917655</v>
      </c>
      <c r="DF145" s="26">
        <f t="shared" si="436"/>
        <v>-15928.75725372126</v>
      </c>
      <c r="DG145" s="26">
        <f t="shared" si="436"/>
        <v>-14739.002473438746</v>
      </c>
      <c r="DH145" s="26">
        <f t="shared" si="436"/>
        <v>-9034.5079494407873</v>
      </c>
      <c r="DI145" s="26">
        <f t="shared" si="436"/>
        <v>-13066.948010378304</v>
      </c>
      <c r="DJ145" s="26">
        <f t="shared" si="436"/>
        <v>-13577.415672637966</v>
      </c>
      <c r="DK145" s="26">
        <f t="shared" si="436"/>
        <v>-16208.320454174123</v>
      </c>
      <c r="DL145" s="26">
        <f t="shared" si="436"/>
        <v>-13709.992886627351</v>
      </c>
      <c r="DM145" s="26">
        <f t="shared" si="436"/>
        <v>-18484.754267867334</v>
      </c>
      <c r="DN145" s="26">
        <f t="shared" si="436"/>
        <v>-12471.15485631748</v>
      </c>
      <c r="DO145" s="26">
        <f t="shared" si="436"/>
        <v>-13054.288524792844</v>
      </c>
      <c r="DP145" s="26">
        <f t="shared" si="436"/>
        <v>-18788.650757126954</v>
      </c>
      <c r="DQ145" s="26">
        <f t="shared" si="436"/>
        <v>-20627.273626051108</v>
      </c>
      <c r="DR145" s="26">
        <f t="shared" si="436"/>
        <v>-22306.20659632163</v>
      </c>
      <c r="DS145" s="26">
        <f t="shared" si="436"/>
        <v>-18880.285082954229</v>
      </c>
      <c r="DT145" s="26">
        <f t="shared" si="436"/>
        <v>-35555.304073410225</v>
      </c>
      <c r="DU145" s="26">
        <f t="shared" si="436"/>
        <v>-30826.473771293451</v>
      </c>
      <c r="DV145" s="26">
        <f t="shared" si="436"/>
        <v>-21887.476866771274</v>
      </c>
      <c r="DW145" s="26">
        <f t="shared" si="436"/>
        <v>-20086.710302199583</v>
      </c>
      <c r="DX145" s="26">
        <f t="shared" si="436"/>
        <v>-23157.267577999562</v>
      </c>
      <c r="DY145" s="26">
        <f t="shared" si="436"/>
        <v>-23390.604707797465</v>
      </c>
      <c r="DZ145" s="26">
        <f t="shared" si="436"/>
        <v>-21729.791882275578</v>
      </c>
      <c r="EA145" s="26">
        <f t="shared" si="436"/>
        <v>-33040.605035165936</v>
      </c>
      <c r="EB145" s="26">
        <f t="shared" si="436"/>
        <v>-33677.82721155115</v>
      </c>
      <c r="EC145" s="26">
        <f t="shared" si="436"/>
        <v>-30095.771709645483</v>
      </c>
      <c r="ED145" s="26">
        <f t="shared" si="436"/>
        <v>-32019.855860417156</v>
      </c>
      <c r="EE145" s="26">
        <f t="shared" si="436"/>
        <v>-31976.315857487039</v>
      </c>
      <c r="EF145" s="26">
        <f t="shared" si="436"/>
        <v>-21120.865165363815</v>
      </c>
      <c r="EG145" s="26">
        <f t="shared" si="436"/>
        <v>-25155.692577524846</v>
      </c>
      <c r="EH145" s="26">
        <f t="shared" si="436"/>
        <v>-24349.130349657364</v>
      </c>
      <c r="EI145" s="26">
        <f t="shared" si="436"/>
        <v>-41619.638760933587</v>
      </c>
      <c r="EJ145" s="26">
        <f t="shared" si="436"/>
        <v>-35234.062557280049</v>
      </c>
      <c r="EK145" s="26">
        <f t="shared" si="436"/>
        <v>-27675.226867504003</v>
      </c>
      <c r="EL145" s="26">
        <f t="shared" si="436"/>
        <v>-36643.947322845263</v>
      </c>
      <c r="EM145" s="26">
        <f t="shared" si="436"/>
        <v>-38725.46850472167</v>
      </c>
      <c r="EN145" s="26">
        <f t="shared" si="436"/>
        <v>-38421.270730033684</v>
      </c>
      <c r="EO145" s="26">
        <f t="shared" ref="EO145:FI145" si="437">+EO150-EO148</f>
        <v>-28116.226791261688</v>
      </c>
      <c r="EP145" s="26">
        <f t="shared" si="437"/>
        <v>-23188.562081689397</v>
      </c>
      <c r="EQ145" s="26">
        <f t="shared" si="437"/>
        <v>-16828.412701301684</v>
      </c>
      <c r="ER145" s="26">
        <f t="shared" si="437"/>
        <v>-18528.244645872535</v>
      </c>
      <c r="ES145" s="26">
        <f t="shared" si="437"/>
        <v>-19673.894180055424</v>
      </c>
      <c r="ET145" s="26">
        <f t="shared" si="437"/>
        <v>-26227.386771132951</v>
      </c>
      <c r="EU145" s="26">
        <f t="shared" si="437"/>
        <v>-20379.851628052438</v>
      </c>
      <c r="EV145" s="26">
        <f t="shared" si="437"/>
        <v>-17815.108671831422</v>
      </c>
      <c r="EW145" s="26">
        <f t="shared" si="437"/>
        <v>-15802.107541044366</v>
      </c>
      <c r="EX145" s="26">
        <f t="shared" si="437"/>
        <v>-12959.607510341782</v>
      </c>
      <c r="EY145" s="26">
        <f t="shared" si="437"/>
        <v>-12814.958315851432</v>
      </c>
      <c r="EZ145" s="26">
        <f t="shared" si="437"/>
        <v>-15357.291689468746</v>
      </c>
      <c r="FA145" s="26">
        <f t="shared" si="437"/>
        <v>-16115.647204224901</v>
      </c>
      <c r="FB145" s="26">
        <f t="shared" si="437"/>
        <v>-22367.665156773626</v>
      </c>
      <c r="FC145" s="26">
        <f t="shared" si="437"/>
        <v>-15020.418892004313</v>
      </c>
      <c r="FD145" s="26">
        <f t="shared" si="437"/>
        <v>-11919.919799182187</v>
      </c>
      <c r="FE145" s="26">
        <f t="shared" si="437"/>
        <v>-11835.463503214723</v>
      </c>
      <c r="FF145" s="26">
        <f t="shared" si="437"/>
        <v>-9451.287434278438</v>
      </c>
      <c r="FG145" s="26">
        <f t="shared" si="437"/>
        <v>-16563.077087678663</v>
      </c>
      <c r="FH145" s="26">
        <f t="shared" si="437"/>
        <v>-17066.119960753786</v>
      </c>
      <c r="FI145" s="26">
        <f t="shared" si="437"/>
        <v>-17649.981485687433</v>
      </c>
      <c r="FJ145" s="26">
        <f t="shared" ref="FJ145:GB145" si="438">+FJ150-FJ148</f>
        <v>-16136.302840577699</v>
      </c>
      <c r="FK145" s="26">
        <f t="shared" si="438"/>
        <v>-18209.977298608632</v>
      </c>
      <c r="FL145" s="26">
        <f t="shared" si="438"/>
        <v>-23320.933280520218</v>
      </c>
      <c r="FM145" s="26">
        <f t="shared" si="438"/>
        <v>-19938.121874598131</v>
      </c>
      <c r="FN145" s="26">
        <f t="shared" si="438"/>
        <v>-21907.733899373328</v>
      </c>
      <c r="FO145" s="26">
        <f t="shared" si="438"/>
        <v>-31545.498992831304</v>
      </c>
      <c r="FP145" s="26">
        <f t="shared" si="438"/>
        <v>-25818.813410462048</v>
      </c>
      <c r="FQ145" s="26">
        <f t="shared" si="438"/>
        <v>-37538.406985339345</v>
      </c>
      <c r="FR145" s="26">
        <f t="shared" si="438"/>
        <v>-30451.984335977493</v>
      </c>
      <c r="FS145" s="26">
        <f t="shared" si="438"/>
        <v>-36645.778703535849</v>
      </c>
      <c r="FT145" s="26">
        <f t="shared" si="438"/>
        <v>-45561.499276526505</v>
      </c>
      <c r="FU145" s="26">
        <f t="shared" si="438"/>
        <v>-34248.478476848417</v>
      </c>
      <c r="FV145" s="26">
        <f t="shared" si="438"/>
        <v>-57287.977021962783</v>
      </c>
      <c r="FW145" s="26">
        <f t="shared" si="438"/>
        <v>-49426.59306923901</v>
      </c>
      <c r="FX145" s="26">
        <f t="shared" si="438"/>
        <v>-59934.756550057413</v>
      </c>
      <c r="FY145" s="26">
        <f t="shared" si="438"/>
        <v>-55837.573296326467</v>
      </c>
      <c r="FZ145" s="26">
        <f t="shared" si="438"/>
        <v>-52467.657141900163</v>
      </c>
      <c r="GA145" s="26">
        <f t="shared" si="438"/>
        <v>-46835.203135356503</v>
      </c>
      <c r="GB145" s="26">
        <f t="shared" si="438"/>
        <v>-54822.523469407461</v>
      </c>
      <c r="GC145" s="143"/>
      <c r="GD145" s="113"/>
      <c r="GE145" s="198">
        <f t="shared" si="125"/>
        <v>0</v>
      </c>
      <c r="GF145" s="113"/>
      <c r="GG145" s="113"/>
      <c r="GH145" s="113"/>
    </row>
    <row r="146" spans="2:190" ht="15.75" customHeight="1" x14ac:dyDescent="0.2">
      <c r="B146" s="42" t="s">
        <v>13</v>
      </c>
      <c r="C146" s="18">
        <v>745.81942775000005</v>
      </c>
      <c r="D146" s="18">
        <v>680.13179980000007</v>
      </c>
      <c r="E146" s="18">
        <v>886.71506364999993</v>
      </c>
      <c r="F146" s="18">
        <v>816.08215050000001</v>
      </c>
      <c r="G146" s="18">
        <v>907.70255029999998</v>
      </c>
      <c r="H146" s="18">
        <v>844.29867185000001</v>
      </c>
      <c r="I146" s="18">
        <v>841.60798784999997</v>
      </c>
      <c r="J146" s="18">
        <v>733.30650060000005</v>
      </c>
      <c r="K146" s="18">
        <v>792.25576855000008</v>
      </c>
      <c r="L146" s="18">
        <v>822.16193599999997</v>
      </c>
      <c r="M146" s="18">
        <v>814.53419169999995</v>
      </c>
      <c r="N146" s="18">
        <v>815.13307159999999</v>
      </c>
      <c r="O146" s="18">
        <v>801.79966990000003</v>
      </c>
      <c r="P146" s="18">
        <v>711.28297944999997</v>
      </c>
      <c r="Q146" s="18">
        <v>773.19013579999989</v>
      </c>
      <c r="R146" s="18">
        <v>772.79760070000009</v>
      </c>
      <c r="S146" s="18">
        <v>796.8398338500001</v>
      </c>
      <c r="T146" s="18">
        <v>742.92958700000008</v>
      </c>
      <c r="U146" s="18">
        <v>823.94659950000005</v>
      </c>
      <c r="V146" s="18">
        <v>820.09199895000006</v>
      </c>
      <c r="W146" s="18">
        <v>735.18396800000005</v>
      </c>
      <c r="X146" s="18">
        <v>797.10751589999995</v>
      </c>
      <c r="Y146" s="18">
        <v>765.98279340000011</v>
      </c>
      <c r="Z146" s="18">
        <v>745.27380000000005</v>
      </c>
      <c r="AA146" s="18">
        <v>724.72147580000001</v>
      </c>
      <c r="AB146" s="18">
        <v>617.65478370000005</v>
      </c>
      <c r="AC146" s="18">
        <v>882.26599999999996</v>
      </c>
      <c r="AD146" s="18">
        <v>805.34400000000005</v>
      </c>
      <c r="AE146" s="18">
        <v>800.51018964999992</v>
      </c>
      <c r="AF146" s="18">
        <v>734.01991165000004</v>
      </c>
      <c r="AG146" s="18">
        <v>794.47261209999988</v>
      </c>
      <c r="AH146" s="18">
        <v>736.15233929999999</v>
      </c>
      <c r="AI146" s="18">
        <v>737.54179985000007</v>
      </c>
      <c r="AJ146" s="18">
        <v>736.94536644999994</v>
      </c>
      <c r="AK146" s="18">
        <v>765.68137294999997</v>
      </c>
      <c r="AL146" s="18">
        <v>792.14200000000005</v>
      </c>
      <c r="AM146" s="18">
        <v>735.05325500000004</v>
      </c>
      <c r="AN146" s="18">
        <v>614.64728960000002</v>
      </c>
      <c r="AO146" s="18">
        <v>820.28189395000004</v>
      </c>
      <c r="AP146" s="18">
        <v>790.28533415000004</v>
      </c>
      <c r="AQ146" s="18">
        <v>862.72983395000006</v>
      </c>
      <c r="AR146" s="18">
        <v>759.57751855000004</v>
      </c>
      <c r="AS146" s="18">
        <v>732.55145244999994</v>
      </c>
      <c r="AT146" s="18">
        <v>786.40355414999999</v>
      </c>
      <c r="AU146" s="18">
        <v>910.50180064999995</v>
      </c>
      <c r="AV146" s="18">
        <v>850.61631539999996</v>
      </c>
      <c r="AW146" s="18">
        <v>754.88093755</v>
      </c>
      <c r="AX146" s="18">
        <v>789.36300000000006</v>
      </c>
      <c r="AY146" s="18">
        <v>788.11527700000011</v>
      </c>
      <c r="AZ146" s="18">
        <v>709.49082500000009</v>
      </c>
      <c r="BA146" s="18">
        <v>763.53692249999995</v>
      </c>
      <c r="BB146" s="18">
        <v>717.00169649999998</v>
      </c>
      <c r="BC146" s="18">
        <v>1094.2752499000001</v>
      </c>
      <c r="BD146" s="18">
        <v>679.10817255000006</v>
      </c>
      <c r="BE146" s="18">
        <v>821.36215185000003</v>
      </c>
      <c r="BF146" s="18">
        <v>1032.36965465</v>
      </c>
      <c r="BG146" s="18">
        <v>436.63097999999997</v>
      </c>
      <c r="BH146" s="18">
        <v>1028.77046</v>
      </c>
      <c r="BI146" s="18">
        <v>774.01674000000003</v>
      </c>
      <c r="BJ146" s="18">
        <v>890.10050000000001</v>
      </c>
      <c r="BK146" s="18">
        <v>641.3167142499999</v>
      </c>
      <c r="BL146" s="18">
        <v>869.75895923399992</v>
      </c>
      <c r="BM146" s="18">
        <v>738.27869577900003</v>
      </c>
      <c r="BN146" s="18">
        <v>536.59462251599996</v>
      </c>
      <c r="BO146" s="18">
        <v>943.00245943199991</v>
      </c>
      <c r="BP146" s="18">
        <v>747.81500000000005</v>
      </c>
      <c r="BQ146" s="18">
        <v>804.68077000000005</v>
      </c>
      <c r="BR146" s="18">
        <v>560.41615000000002</v>
      </c>
      <c r="BS146" s="18">
        <v>681.00447999999994</v>
      </c>
      <c r="BT146" s="18">
        <v>845.53808381249985</v>
      </c>
      <c r="BU146" s="18">
        <v>774.12721999999997</v>
      </c>
      <c r="BV146" s="18">
        <v>869.13456999999994</v>
      </c>
      <c r="BW146" s="18">
        <v>733.58248000000003</v>
      </c>
      <c r="BX146" s="18">
        <v>651.82799999999997</v>
      </c>
      <c r="BY146" s="18">
        <v>899.13112000000001</v>
      </c>
      <c r="BZ146" s="18">
        <v>895.43412000000001</v>
      </c>
      <c r="CA146" s="18">
        <v>740.63558</v>
      </c>
      <c r="CB146" s="18">
        <v>686.59743000000003</v>
      </c>
      <c r="CC146" s="18">
        <v>697.38135</v>
      </c>
      <c r="CD146" s="18">
        <v>1317.1329699999999</v>
      </c>
      <c r="CE146" s="18">
        <v>888.31111072499993</v>
      </c>
      <c r="CF146" s="18">
        <v>792.71453293199988</v>
      </c>
      <c r="CG146" s="18">
        <v>776.61652645649997</v>
      </c>
      <c r="CH146" s="18">
        <v>485.90740999999997</v>
      </c>
      <c r="CI146" s="18">
        <v>859.7711700000001</v>
      </c>
      <c r="CJ146" s="18">
        <v>866.44515999999999</v>
      </c>
      <c r="CK146" s="18">
        <v>891.73410999999999</v>
      </c>
      <c r="CL146" s="18">
        <v>677.83794999999998</v>
      </c>
      <c r="CM146" s="18">
        <v>997.12861999999996</v>
      </c>
      <c r="CN146" s="18">
        <v>636.03631917449991</v>
      </c>
      <c r="CO146" s="18">
        <v>871.24832385749994</v>
      </c>
      <c r="CP146" s="18">
        <v>868.44788000000005</v>
      </c>
      <c r="CQ146" s="18">
        <v>926.13652000000002</v>
      </c>
      <c r="CR146" s="18">
        <v>992.47960844550005</v>
      </c>
      <c r="CS146" s="18">
        <v>958.11028310250003</v>
      </c>
      <c r="CT146" s="18">
        <v>1186.8689593155</v>
      </c>
      <c r="CU146" s="18">
        <v>889.18688970749986</v>
      </c>
      <c r="CV146" s="18">
        <v>778.26233787150011</v>
      </c>
      <c r="CW146" s="18">
        <v>917.87684999999999</v>
      </c>
      <c r="CX146" s="18">
        <v>959.9921068724999</v>
      </c>
      <c r="CY146" s="18">
        <v>1037.6297596994998</v>
      </c>
      <c r="CZ146" s="18">
        <v>926.54016190200014</v>
      </c>
      <c r="DA146" s="18">
        <v>886.83571394250009</v>
      </c>
      <c r="DB146" s="18">
        <v>1200.1487040285001</v>
      </c>
      <c r="DC146" s="18">
        <v>821.65442368050003</v>
      </c>
      <c r="DD146" s="18">
        <v>962.55823864650006</v>
      </c>
      <c r="DE146" s="18">
        <v>694.16409376200011</v>
      </c>
      <c r="DF146" s="18">
        <v>739.89961608299984</v>
      </c>
      <c r="DG146" s="18">
        <v>868.90591960799998</v>
      </c>
      <c r="DH146" s="18">
        <v>562.64807381850005</v>
      </c>
      <c r="DI146" s="18">
        <v>741.05599417450003</v>
      </c>
      <c r="DJ146" s="18">
        <v>746.60543542800008</v>
      </c>
      <c r="DK146" s="18">
        <v>788.91315572250005</v>
      </c>
      <c r="DL146" s="18">
        <v>693.8237057634999</v>
      </c>
      <c r="DM146" s="18">
        <v>910.64583043599987</v>
      </c>
      <c r="DN146" s="18">
        <v>790.55383767749993</v>
      </c>
      <c r="DO146" s="18">
        <v>791.66085004349998</v>
      </c>
      <c r="DP146" s="18">
        <v>903.89231499999994</v>
      </c>
      <c r="DQ146" s="18">
        <v>995.00473604999991</v>
      </c>
      <c r="DR146" s="18">
        <v>1041.6076294500001</v>
      </c>
      <c r="DS146" s="18">
        <v>666.92600000000004</v>
      </c>
      <c r="DT146" s="18">
        <v>962.28800000000001</v>
      </c>
      <c r="DU146" s="18">
        <v>859.46</v>
      </c>
      <c r="DV146" s="18">
        <v>771.60543999999993</v>
      </c>
      <c r="DW146" s="18">
        <v>814.87869000000001</v>
      </c>
      <c r="DX146" s="18">
        <v>1002.6239499999999</v>
      </c>
      <c r="DY146" s="18">
        <v>979.44285000000013</v>
      </c>
      <c r="DZ146" s="18">
        <v>744.66230999999993</v>
      </c>
      <c r="EA146" s="18">
        <v>1009.54823</v>
      </c>
      <c r="EB146" s="18">
        <v>928.89198999999996</v>
      </c>
      <c r="EC146" s="18">
        <v>844.76013999999998</v>
      </c>
      <c r="ED146" s="18">
        <v>854.17409000000009</v>
      </c>
      <c r="EE146" s="18">
        <v>877.84166000000005</v>
      </c>
      <c r="EF146" s="18">
        <v>649.17624000000001</v>
      </c>
      <c r="EG146" s="18">
        <v>816.23328000000004</v>
      </c>
      <c r="EH146" s="18">
        <v>836.60951</v>
      </c>
      <c r="EI146" s="18">
        <v>1243.4082700000001</v>
      </c>
      <c r="EJ146" s="18">
        <v>1029.5153599999999</v>
      </c>
      <c r="EK146" s="18">
        <v>774.77091999999993</v>
      </c>
      <c r="EL146" s="18">
        <v>1014.63098</v>
      </c>
      <c r="EM146" s="18">
        <v>1005.00721</v>
      </c>
      <c r="EN146" s="18">
        <v>1007.42547</v>
      </c>
      <c r="EO146" s="18">
        <v>977.07553999999993</v>
      </c>
      <c r="EP146" s="18">
        <v>940.06281000000001</v>
      </c>
      <c r="EQ146" s="18">
        <v>765.83249000000012</v>
      </c>
      <c r="ER146" s="18">
        <v>779.15903000000003</v>
      </c>
      <c r="ES146" s="18">
        <v>772.13166000000001</v>
      </c>
      <c r="ET146" s="18">
        <v>1275.52395</v>
      </c>
      <c r="EU146" s="18">
        <v>1151.7010699999998</v>
      </c>
      <c r="EV146" s="18">
        <v>1165.0270399999999</v>
      </c>
      <c r="EW146" s="18">
        <v>1190.3496</v>
      </c>
      <c r="EX146" s="18">
        <v>997.19925999999987</v>
      </c>
      <c r="EY146" s="18">
        <v>962.37604999999996</v>
      </c>
      <c r="EZ146" s="18">
        <v>963.9216899999999</v>
      </c>
      <c r="FA146" s="18">
        <v>983.78987000000006</v>
      </c>
      <c r="FB146" s="18">
        <v>1117.9678399999998</v>
      </c>
      <c r="FC146" s="18">
        <v>882.68333000000007</v>
      </c>
      <c r="FD146" s="18">
        <v>872.64855</v>
      </c>
      <c r="FE146" s="18">
        <v>997.02143000000012</v>
      </c>
      <c r="FF146" s="18">
        <v>930.94974000000002</v>
      </c>
      <c r="FG146" s="18">
        <v>1218.5102400000001</v>
      </c>
      <c r="FH146" s="18">
        <v>1004.8776</v>
      </c>
      <c r="FI146" s="18">
        <v>1061.4610400000001</v>
      </c>
      <c r="FJ146" s="18">
        <v>948.90573000000006</v>
      </c>
      <c r="FK146" s="18">
        <v>1074.1946599999999</v>
      </c>
      <c r="FL146" s="18">
        <v>1300.8188</v>
      </c>
      <c r="FM146" s="18">
        <v>1060.6058099999996</v>
      </c>
      <c r="FN146" s="18">
        <v>1058.6744099999999</v>
      </c>
      <c r="FO146" s="18">
        <v>1063.0705</v>
      </c>
      <c r="FP146" s="18">
        <v>797.84122999999988</v>
      </c>
      <c r="FQ146" s="18">
        <v>1137.9206100000001</v>
      </c>
      <c r="FR146" s="18">
        <v>968.51420999999993</v>
      </c>
      <c r="FS146" s="18">
        <v>1205.4156799999998</v>
      </c>
      <c r="FT146" s="18">
        <v>1228.5072500000001</v>
      </c>
      <c r="FU146" s="18">
        <v>800.18911999999989</v>
      </c>
      <c r="FV146" s="18">
        <v>1329.5551499999999</v>
      </c>
      <c r="FW146" s="18">
        <v>1062.44147</v>
      </c>
      <c r="FX146" s="18">
        <v>1061.58987</v>
      </c>
      <c r="FY146" s="18">
        <v>1059.6528399999997</v>
      </c>
      <c r="FZ146" s="18">
        <v>1106.9872180000002</v>
      </c>
      <c r="GA146" s="18">
        <v>1053.6724099999999</v>
      </c>
      <c r="GB146" s="18">
        <v>1062.45632</v>
      </c>
      <c r="GC146" s="143">
        <f t="shared" si="126"/>
        <v>120779.19397635046</v>
      </c>
      <c r="GD146" s="113">
        <v>120779.19397635051</v>
      </c>
      <c r="GE146" s="198">
        <f t="shared" si="125"/>
        <v>0</v>
      </c>
      <c r="GF146" s="113"/>
      <c r="GG146" s="113"/>
      <c r="GH146" s="113"/>
    </row>
    <row r="147" spans="2:190" x14ac:dyDescent="0.2">
      <c r="B147" s="41" t="s">
        <v>79</v>
      </c>
      <c r="C147" s="53">
        <v>52.026853198314264</v>
      </c>
      <c r="D147" s="53">
        <v>54.603667569904445</v>
      </c>
      <c r="E147" s="53">
        <v>57.98327044130847</v>
      </c>
      <c r="F147" s="53">
        <v>60.941063494072829</v>
      </c>
      <c r="G147" s="53">
        <v>63.111859849976668</v>
      </c>
      <c r="H147" s="53">
        <v>62.203565646885842</v>
      </c>
      <c r="I147" s="53">
        <v>64.697612993312802</v>
      </c>
      <c r="J147" s="53">
        <v>64.485693651029393</v>
      </c>
      <c r="K147" s="53">
        <v>70.171559762510483</v>
      </c>
      <c r="L147" s="53">
        <v>77.037433681434749</v>
      </c>
      <c r="M147" s="53">
        <v>77.926470474523612</v>
      </c>
      <c r="N147" s="53">
        <v>77.878937233393927</v>
      </c>
      <c r="O147" s="53">
        <v>75.631471658703902</v>
      </c>
      <c r="P147" s="53">
        <v>72.783637196029915</v>
      </c>
      <c r="Q147" s="53">
        <v>75.491917378907672</v>
      </c>
      <c r="R147" s="53">
        <v>80.91628551040867</v>
      </c>
      <c r="S147" s="53">
        <v>86.650102388076036</v>
      </c>
      <c r="T147" s="53">
        <v>92.483566682881346</v>
      </c>
      <c r="U147" s="53">
        <v>91.630200240907726</v>
      </c>
      <c r="V147" s="53">
        <v>80.677828871287261</v>
      </c>
      <c r="W147" s="53">
        <v>74.335521704412358</v>
      </c>
      <c r="X147" s="53">
        <v>49.967878367109499</v>
      </c>
      <c r="Y147" s="53">
        <v>38.400582928812298</v>
      </c>
      <c r="Z147" s="53">
        <v>39.375536480686691</v>
      </c>
      <c r="AA147" s="53">
        <v>40.81713397184248</v>
      </c>
      <c r="AB147" s="53">
        <v>37.053630675215636</v>
      </c>
      <c r="AC147" s="53">
        <v>37.702780589980804</v>
      </c>
      <c r="AD147" s="53">
        <v>37.059239020840778</v>
      </c>
      <c r="AE147" s="53">
        <v>40.77959351682064</v>
      </c>
      <c r="AF147" s="53">
        <v>46.006820120299928</v>
      </c>
      <c r="AG147" s="53">
        <v>47.210249200231686</v>
      </c>
      <c r="AH147" s="53">
        <v>49.557374638909884</v>
      </c>
      <c r="AI147" s="53">
        <v>50.48490830970222</v>
      </c>
      <c r="AJ147" s="53">
        <v>50.643776824034347</v>
      </c>
      <c r="AK147" s="53">
        <v>51.502145922746777</v>
      </c>
      <c r="AL147" s="53">
        <v>52.2</v>
      </c>
      <c r="AM147" s="53">
        <v>60.309999999999995</v>
      </c>
      <c r="AN147" s="53">
        <v>57.74</v>
      </c>
      <c r="AO147" s="53">
        <v>53.93</v>
      </c>
      <c r="AP147" s="53">
        <v>55.49</v>
      </c>
      <c r="AQ147" s="53">
        <v>52.109999999999992</v>
      </c>
      <c r="AR147" s="53">
        <v>50.97999999999999</v>
      </c>
      <c r="AS147" s="53">
        <v>48.870000000000005</v>
      </c>
      <c r="AT147" s="53">
        <v>50.74</v>
      </c>
      <c r="AU147" s="53">
        <v>53.11</v>
      </c>
      <c r="AV147" s="53">
        <v>57.66</v>
      </c>
      <c r="AW147" s="53">
        <v>59.440000000000012</v>
      </c>
      <c r="AX147" s="53">
        <v>59.589999999999996</v>
      </c>
      <c r="AY147" s="53">
        <v>62.94</v>
      </c>
      <c r="AZ147" s="53">
        <v>64.38</v>
      </c>
      <c r="BA147" s="53">
        <v>66.444579212539679</v>
      </c>
      <c r="BB147" s="53">
        <v>69.328469241773973</v>
      </c>
      <c r="BC147" s="53">
        <v>89.245235016440802</v>
      </c>
      <c r="BD147" s="53">
        <v>88.958012054481785</v>
      </c>
      <c r="BE147" s="53">
        <v>88.227869200910263</v>
      </c>
      <c r="BF147" s="53">
        <v>89.271625734916697</v>
      </c>
      <c r="BG147" s="53">
        <v>87.273244926413611</v>
      </c>
      <c r="BH147" s="53">
        <v>81.030113539613112</v>
      </c>
      <c r="BI147" s="53">
        <v>79.966844838523784</v>
      </c>
      <c r="BJ147" s="53">
        <v>77.476904001289739</v>
      </c>
      <c r="BK147" s="53">
        <v>77.365929138498217</v>
      </c>
      <c r="BL147" s="53">
        <v>59.804279746436968</v>
      </c>
      <c r="BM147" s="53">
        <v>74.427556861871693</v>
      </c>
      <c r="BN147" s="53">
        <v>81.741295737066665</v>
      </c>
      <c r="BO147" s="53">
        <v>73.792688188654637</v>
      </c>
      <c r="BP147" s="53">
        <v>65.846421882417431</v>
      </c>
      <c r="BQ147" s="53">
        <v>68.863289450796742</v>
      </c>
      <c r="BR147" s="53">
        <v>71.303725579642915</v>
      </c>
      <c r="BS147" s="25">
        <v>71.536065518981616</v>
      </c>
      <c r="BT147" s="25">
        <v>72.17187235948586</v>
      </c>
      <c r="BU147" s="25">
        <v>72.589164297826912</v>
      </c>
      <c r="BV147" s="25">
        <v>72.697766998268179</v>
      </c>
      <c r="BW147" s="25">
        <v>69.756116299287839</v>
      </c>
      <c r="BX147" s="25">
        <v>74.140039396896114</v>
      </c>
      <c r="BY147" s="25">
        <v>68.487836390314243</v>
      </c>
      <c r="BZ147" s="25">
        <v>70.356646807249192</v>
      </c>
      <c r="CA147" s="25">
        <v>69.332390755518389</v>
      </c>
      <c r="CB147" s="25">
        <v>66.568934171512993</v>
      </c>
      <c r="CC147" s="25">
        <v>59.721395818801291</v>
      </c>
      <c r="CD147" s="25">
        <v>66.174756516800286</v>
      </c>
      <c r="CE147" s="25">
        <v>68.068108038467102</v>
      </c>
      <c r="CF147" s="25">
        <v>70.34052588043464</v>
      </c>
      <c r="CG147" s="25">
        <v>71.300143851756616</v>
      </c>
      <c r="CH147" s="25">
        <v>74.007024445253876</v>
      </c>
      <c r="CI147" s="25">
        <v>73.520416461510322</v>
      </c>
      <c r="CJ147" s="25">
        <v>86.545486791108644</v>
      </c>
      <c r="CK147" s="25">
        <v>73.34034739346238</v>
      </c>
      <c r="CL147" s="25">
        <v>79.820565372593848</v>
      </c>
      <c r="CM147" s="25">
        <v>69.641364962526112</v>
      </c>
      <c r="CN147" s="25">
        <v>61.622672631681674</v>
      </c>
      <c r="CO147" s="25">
        <v>58.537515841857271</v>
      </c>
      <c r="CP147" s="25">
        <v>61.587805188723586</v>
      </c>
      <c r="CQ147" s="25">
        <v>62.953288333776108</v>
      </c>
      <c r="CR147" s="25">
        <v>60.466644925829151</v>
      </c>
      <c r="CS147" s="25">
        <v>57.821503387489777</v>
      </c>
      <c r="CT147" s="25">
        <v>44.855778527314236</v>
      </c>
      <c r="CU147" s="25">
        <v>38.686598046127102</v>
      </c>
      <c r="CV147" s="25">
        <v>39.398214686655777</v>
      </c>
      <c r="CW147" s="25">
        <v>41.792749179805547</v>
      </c>
      <c r="CX147" s="25">
        <v>37.905615941520409</v>
      </c>
      <c r="CY147" s="25">
        <v>38.621594191367258</v>
      </c>
      <c r="CZ147" s="25">
        <v>32.119758175304796</v>
      </c>
      <c r="DA147" s="25">
        <v>33.165859671171333</v>
      </c>
      <c r="DB147" s="25">
        <v>33.224294627953959</v>
      </c>
      <c r="DC147" s="25">
        <v>35.072093083753096</v>
      </c>
      <c r="DD147" s="25">
        <v>37.145499414431725</v>
      </c>
      <c r="DE147" s="25">
        <v>35.694677299882535</v>
      </c>
      <c r="DF147" s="25">
        <v>34.406802310253177</v>
      </c>
      <c r="DG147" s="25">
        <v>29.802440086589069</v>
      </c>
      <c r="DH147" s="25">
        <v>28.814594867394582</v>
      </c>
      <c r="DI147" s="25">
        <v>30.468712536563345</v>
      </c>
      <c r="DJ147" s="25">
        <v>30.72475773880457</v>
      </c>
      <c r="DK147" s="25">
        <v>33.125194782773072</v>
      </c>
      <c r="DL147" s="25">
        <v>32.347740547870877</v>
      </c>
      <c r="DM147" s="25">
        <v>33.169020106904036</v>
      </c>
      <c r="DN147" s="25">
        <v>28.823928155157116</v>
      </c>
      <c r="DO147" s="25">
        <v>30.163768612137225</v>
      </c>
      <c r="DP147" s="25">
        <v>33.810924711756179</v>
      </c>
      <c r="DQ147" s="25">
        <v>34.029383426832787</v>
      </c>
      <c r="DR147" s="25">
        <v>34.758464095656777</v>
      </c>
      <c r="DS147" s="25">
        <v>41.648793119476522</v>
      </c>
      <c r="DT147" s="25">
        <v>50.426131106280039</v>
      </c>
      <c r="DU147" s="25">
        <v>50.163729411490927</v>
      </c>
      <c r="DV147" s="25">
        <v>43.147819020042164</v>
      </c>
      <c r="DW147" s="25">
        <v>38.256065059205319</v>
      </c>
      <c r="DX147" s="25">
        <v>37.071068370150151</v>
      </c>
      <c r="DY147" s="25">
        <v>37.526059851271562</v>
      </c>
      <c r="DZ147" s="25">
        <v>42.787343473849248</v>
      </c>
      <c r="EA147" s="25">
        <v>46.219729601229652</v>
      </c>
      <c r="EB147" s="25">
        <v>50.48079786972864</v>
      </c>
      <c r="EC147" s="25">
        <v>49.767530532394673</v>
      </c>
      <c r="ED147" s="25">
        <v>51.798737105219381</v>
      </c>
      <c r="EE147" s="25">
        <v>50.573194623732029</v>
      </c>
      <c r="EF147" s="25">
        <v>46.570663984867963</v>
      </c>
      <c r="EG147" s="25">
        <v>44.341333668727643</v>
      </c>
      <c r="EH147" s="25">
        <v>42.556490482638665</v>
      </c>
      <c r="EI147" s="25">
        <v>47.005051422088414</v>
      </c>
      <c r="EJ147" s="25">
        <v>47.77918030285629</v>
      </c>
      <c r="EK147" s="25">
        <v>49.790712459884276</v>
      </c>
      <c r="EL147" s="25">
        <v>50.682191430819515</v>
      </c>
      <c r="EM147" s="25">
        <v>53.723570600055695</v>
      </c>
      <c r="EN147" s="25">
        <v>53.263971795352759</v>
      </c>
      <c r="EO147" s="25">
        <v>44.193517289359221</v>
      </c>
      <c r="EP147" s="25">
        <v>39.467609020720644</v>
      </c>
      <c r="EQ147" s="25">
        <v>36.758544848364942</v>
      </c>
      <c r="ER147" s="25">
        <v>37.967190112652617</v>
      </c>
      <c r="ES147" s="25">
        <v>38.974950450807825</v>
      </c>
      <c r="ET147" s="25">
        <v>34.717808944316573</v>
      </c>
      <c r="EU147" s="25">
        <v>32.854757311287386</v>
      </c>
      <c r="EV147" s="25">
        <v>30.015333069007561</v>
      </c>
      <c r="EW147" s="25">
        <v>28.068146458821843</v>
      </c>
      <c r="EX147" s="25">
        <v>26.716130134312376</v>
      </c>
      <c r="EY147" s="25">
        <v>26.56607938237865</v>
      </c>
      <c r="EZ147" s="25">
        <v>28.87328080562229</v>
      </c>
      <c r="FA147" s="25">
        <v>29.682934801920656</v>
      </c>
      <c r="FB147" s="25">
        <v>33.76849272336851</v>
      </c>
      <c r="FC147" s="25">
        <v>30.10728576917839</v>
      </c>
      <c r="FD147" s="25">
        <v>26.677493797474366</v>
      </c>
      <c r="FE147" s="25">
        <v>23.991703267601775</v>
      </c>
      <c r="FF147" s="25">
        <v>21.255701183180953</v>
      </c>
      <c r="FG147" s="25">
        <v>25.152067856237302</v>
      </c>
      <c r="FH147" s="25">
        <v>28.862621905394253</v>
      </c>
      <c r="FI147" s="25">
        <v>28.857395613879525</v>
      </c>
      <c r="FJ147" s="25">
        <v>29.565451607084299</v>
      </c>
      <c r="FK147" s="25">
        <v>29.673762230395003</v>
      </c>
      <c r="FL147" s="25">
        <v>30.995306879021118</v>
      </c>
      <c r="FM147" s="25">
        <v>32.535558842544916</v>
      </c>
      <c r="FN147" s="25">
        <v>34.655293642168985</v>
      </c>
      <c r="FO147" s="25">
        <v>43.14185032883519</v>
      </c>
      <c r="FP147" s="25">
        <v>45.641404869487644</v>
      </c>
      <c r="FQ147" s="25">
        <v>47.093451405190734</v>
      </c>
      <c r="FR147" s="25">
        <v>45.328541519282403</v>
      </c>
      <c r="FS147" s="25">
        <v>43.865465587771354</v>
      </c>
      <c r="FT147" s="25">
        <v>50.650352425677575</v>
      </c>
      <c r="FU147" s="25">
        <v>56.676262519040513</v>
      </c>
      <c r="FV147" s="25">
        <v>57.6460813603708</v>
      </c>
      <c r="FW147" s="25">
        <v>61.853049617876842</v>
      </c>
      <c r="FX147" s="25">
        <v>72.160550637130697</v>
      </c>
      <c r="FY147" s="25">
        <v>69.227632598993466</v>
      </c>
      <c r="FZ147" s="25">
        <v>63.607688322919714</v>
      </c>
      <c r="GA147" s="25">
        <v>59.364568063426859</v>
      </c>
      <c r="GB147" s="25">
        <v>66.362987110848934</v>
      </c>
      <c r="GC147" s="143">
        <f>+GC148/GC146</f>
        <v>50.135741163891431</v>
      </c>
      <c r="GD147" s="113">
        <v>50.135741163891367</v>
      </c>
      <c r="GE147" s="198">
        <f t="shared" si="125"/>
        <v>6.3948846218409017E-14</v>
      </c>
      <c r="GF147" s="113"/>
      <c r="GG147" s="113"/>
      <c r="GH147" s="113"/>
    </row>
    <row r="148" spans="2:190" x14ac:dyDescent="0.2">
      <c r="B148" s="42" t="s">
        <v>80</v>
      </c>
      <c r="C148" s="54">
        <f t="shared" ref="C148:AH148" si="439">+C146*C147</f>
        <v>38802.637880000002</v>
      </c>
      <c r="D148" s="54">
        <f t="shared" si="439"/>
        <v>37137.690700000006</v>
      </c>
      <c r="E148" s="54">
        <f t="shared" si="439"/>
        <v>51414.639340000002</v>
      </c>
      <c r="F148" s="54">
        <f t="shared" si="439"/>
        <v>49732.914149999997</v>
      </c>
      <c r="G148" s="54">
        <f t="shared" si="439"/>
        <v>57286.796139999999</v>
      </c>
      <c r="H148" s="54">
        <f t="shared" si="439"/>
        <v>52518.387860000003</v>
      </c>
      <c r="I148" s="54">
        <f t="shared" si="439"/>
        <v>54450.027889999998</v>
      </c>
      <c r="J148" s="54">
        <f t="shared" si="439"/>
        <v>47287.778350000008</v>
      </c>
      <c r="K148" s="54">
        <f t="shared" si="439"/>
        <v>55593.823010000007</v>
      </c>
      <c r="L148" s="54">
        <f t="shared" si="439"/>
        <v>63337.245619999994</v>
      </c>
      <c r="M148" s="54">
        <f t="shared" si="439"/>
        <v>63473.774640000003</v>
      </c>
      <c r="N148" s="54">
        <f t="shared" si="439"/>
        <v>63481.697319999999</v>
      </c>
      <c r="O148" s="54">
        <f t="shared" si="439"/>
        <v>60641.289009999993</v>
      </c>
      <c r="P148" s="54">
        <f t="shared" si="439"/>
        <v>51769.762320000002</v>
      </c>
      <c r="Q148" s="54">
        <f t="shared" si="439"/>
        <v>58369.605849999993</v>
      </c>
      <c r="R148" s="54">
        <f t="shared" si="439"/>
        <v>62531.9113</v>
      </c>
      <c r="S148" s="54">
        <f t="shared" si="439"/>
        <v>69046.253190000003</v>
      </c>
      <c r="T148" s="54">
        <f t="shared" si="439"/>
        <v>68708.778000000006</v>
      </c>
      <c r="U148" s="54">
        <f t="shared" si="439"/>
        <v>75498.391900000002</v>
      </c>
      <c r="V148" s="54">
        <f t="shared" si="439"/>
        <v>66163.241949999996</v>
      </c>
      <c r="W148" s="54">
        <f t="shared" si="439"/>
        <v>54650.283810000001</v>
      </c>
      <c r="X148" s="54">
        <f t="shared" si="439"/>
        <v>39829.771399999998</v>
      </c>
      <c r="Y148" s="54">
        <f t="shared" si="439"/>
        <v>29414.18578</v>
      </c>
      <c r="Z148" s="54">
        <f t="shared" si="439"/>
        <v>29345.555699999997</v>
      </c>
      <c r="AA148" s="54">
        <f t="shared" si="439"/>
        <v>29581.05357</v>
      </c>
      <c r="AB148" s="54">
        <f t="shared" si="439"/>
        <v>22886.35224</v>
      </c>
      <c r="AC148" s="54">
        <f t="shared" si="439"/>
        <v>33263.881420000005</v>
      </c>
      <c r="AD148" s="54">
        <f t="shared" si="439"/>
        <v>29845.435789999996</v>
      </c>
      <c r="AE148" s="54">
        <f t="shared" si="439"/>
        <v>32644.480139999996</v>
      </c>
      <c r="AF148" s="54">
        <f t="shared" si="439"/>
        <v>33769.922039999998</v>
      </c>
      <c r="AG148" s="54">
        <f t="shared" si="439"/>
        <v>37507.25</v>
      </c>
      <c r="AH148" s="54">
        <f t="shared" si="439"/>
        <v>36481.777270000006</v>
      </c>
      <c r="AI148" s="54">
        <f t="shared" ref="AI148:BN148" si="440">+AI146*AI147</f>
        <v>37234.73014</v>
      </c>
      <c r="AJ148" s="54">
        <f t="shared" si="440"/>
        <v>37321.696670000005</v>
      </c>
      <c r="AK148" s="54">
        <f t="shared" si="440"/>
        <v>39434.233799999995</v>
      </c>
      <c r="AL148" s="54">
        <f t="shared" si="440"/>
        <v>41349.812400000003</v>
      </c>
      <c r="AM148" s="54">
        <f t="shared" si="440"/>
        <v>44331.061809049999</v>
      </c>
      <c r="AN148" s="54">
        <f t="shared" si="440"/>
        <v>35489.734501504005</v>
      </c>
      <c r="AO148" s="54">
        <f t="shared" si="440"/>
        <v>44237.802540723504</v>
      </c>
      <c r="AP148" s="54">
        <f t="shared" si="440"/>
        <v>43852.933191983502</v>
      </c>
      <c r="AQ148" s="54">
        <f t="shared" si="440"/>
        <v>44956.851647134499</v>
      </c>
      <c r="AR148" s="54">
        <f t="shared" si="440"/>
        <v>38723.261895678996</v>
      </c>
      <c r="AS148" s="54">
        <f t="shared" si="440"/>
        <v>35799.789481231499</v>
      </c>
      <c r="AT148" s="54">
        <f t="shared" si="440"/>
        <v>39902.116337571002</v>
      </c>
      <c r="AU148" s="54">
        <f t="shared" si="440"/>
        <v>48356.7506325215</v>
      </c>
      <c r="AV148" s="54">
        <f t="shared" si="440"/>
        <v>49046.536745963997</v>
      </c>
      <c r="AW148" s="54">
        <f t="shared" si="440"/>
        <v>44870.122927972006</v>
      </c>
      <c r="AX148" s="54">
        <f t="shared" si="440"/>
        <v>47038.141170000003</v>
      </c>
      <c r="AY148" s="54">
        <f t="shared" si="440"/>
        <v>49603.975534380006</v>
      </c>
      <c r="AZ148" s="54">
        <f t="shared" si="440"/>
        <v>45677.019313500001</v>
      </c>
      <c r="BA148" s="54">
        <f t="shared" si="440"/>
        <v>50732.88952875002</v>
      </c>
      <c r="BB148" s="54">
        <f t="shared" si="440"/>
        <v>49708.630062100005</v>
      </c>
      <c r="BC148" s="54">
        <f t="shared" si="440"/>
        <v>97658.851849999992</v>
      </c>
      <c r="BD148" s="54">
        <f t="shared" si="440"/>
        <v>60412.113000000005</v>
      </c>
      <c r="BE148" s="54">
        <f t="shared" si="440"/>
        <v>72467.032500000001</v>
      </c>
      <c r="BF148" s="54">
        <f t="shared" si="440"/>
        <v>92161.31743000001</v>
      </c>
      <c r="BG148" s="54">
        <f t="shared" si="440"/>
        <v>38106.20246</v>
      </c>
      <c r="BH148" s="54">
        <f t="shared" si="440"/>
        <v>83361.387180000005</v>
      </c>
      <c r="BI148" s="54">
        <f t="shared" si="440"/>
        <v>61895.676550000011</v>
      </c>
      <c r="BJ148" s="54">
        <f t="shared" si="440"/>
        <v>68962.230989999996</v>
      </c>
      <c r="BK148" s="54">
        <f t="shared" si="440"/>
        <v>49616.063470000001</v>
      </c>
      <c r="BL148" s="54">
        <f t="shared" si="440"/>
        <v>52015.308109999998</v>
      </c>
      <c r="BM148" s="54">
        <f t="shared" si="440"/>
        <v>54948.279609999998</v>
      </c>
      <c r="BN148" s="54">
        <f t="shared" si="440"/>
        <v>43861.939730000006</v>
      </c>
      <c r="BO148" s="54">
        <f t="shared" ref="BO148:CT148" si="441">+BO146*BO147</f>
        <v>69586.686450000008</v>
      </c>
      <c r="BP148" s="54">
        <f t="shared" si="441"/>
        <v>49240.941979999996</v>
      </c>
      <c r="BQ148" s="54">
        <f t="shared" si="441"/>
        <v>55412.964780000002</v>
      </c>
      <c r="BR148" s="54">
        <f t="shared" si="441"/>
        <v>39959.75937</v>
      </c>
      <c r="BS148" s="54">
        <f t="shared" si="441"/>
        <v>48716.381099999999</v>
      </c>
      <c r="BT148" s="54">
        <f t="shared" si="441"/>
        <v>61024.066659999997</v>
      </c>
      <c r="BU148" s="54">
        <f t="shared" si="441"/>
        <v>56193.247959999993</v>
      </c>
      <c r="BV148" s="54">
        <f t="shared" si="441"/>
        <v>63184.142460000003</v>
      </c>
      <c r="BW148" s="54">
        <f t="shared" si="441"/>
        <v>51171.86479</v>
      </c>
      <c r="BX148" s="54">
        <f t="shared" si="441"/>
        <v>48326.553599999999</v>
      </c>
      <c r="BY148" s="54">
        <f t="shared" si="441"/>
        <v>61579.545040000005</v>
      </c>
      <c r="BZ148" s="54">
        <f t="shared" si="441"/>
        <v>62999.742119999988</v>
      </c>
      <c r="CA148" s="54">
        <f t="shared" si="441"/>
        <v>51350.03544</v>
      </c>
      <c r="CB148" s="54">
        <f t="shared" si="441"/>
        <v>45706.059120000005</v>
      </c>
      <c r="CC148" s="54">
        <f t="shared" si="441"/>
        <v>41648.587639999998</v>
      </c>
      <c r="CD148" s="54">
        <f t="shared" si="441"/>
        <v>87160.953590000005</v>
      </c>
      <c r="CE148" s="54">
        <f t="shared" si="441"/>
        <v>60465.656656600011</v>
      </c>
      <c r="CF148" s="54">
        <f t="shared" si="441"/>
        <v>55759.957119499995</v>
      </c>
      <c r="CG148" s="54">
        <f t="shared" si="441"/>
        <v>55372.870053999992</v>
      </c>
      <c r="CH148" s="54">
        <f t="shared" si="441"/>
        <v>35960.561569999998</v>
      </c>
      <c r="CI148" s="54">
        <f t="shared" si="441"/>
        <v>63210.734479999999</v>
      </c>
      <c r="CJ148" s="54">
        <f t="shared" si="441"/>
        <v>74986.918150000012</v>
      </c>
      <c r="CK148" s="54">
        <f t="shared" si="441"/>
        <v>65400.089409999993</v>
      </c>
      <c r="CL148" s="54">
        <f t="shared" si="441"/>
        <v>54105.4084</v>
      </c>
      <c r="CM148" s="54">
        <f t="shared" si="441"/>
        <v>69441.398140000005</v>
      </c>
      <c r="CN148" s="54">
        <f t="shared" si="441"/>
        <v>39194.257878350007</v>
      </c>
      <c r="CO148" s="54">
        <f t="shared" si="441"/>
        <v>51000.71256</v>
      </c>
      <c r="CP148" s="54">
        <f t="shared" si="441"/>
        <v>53485.798849999999</v>
      </c>
      <c r="CQ148" s="54">
        <f t="shared" si="441"/>
        <v>58303.339380000005</v>
      </c>
      <c r="CR148" s="54">
        <f t="shared" si="441"/>
        <v>60011.912079999995</v>
      </c>
      <c r="CS148" s="54">
        <f t="shared" si="441"/>
        <v>55399.376979999994</v>
      </c>
      <c r="CT148" s="54">
        <f t="shared" si="441"/>
        <v>53237.93118</v>
      </c>
      <c r="CU148" s="54">
        <f t="shared" ref="CU148:DZ148" si="442">+CU146*CU147</f>
        <v>34399.615789999996</v>
      </c>
      <c r="CV148" s="54">
        <f t="shared" si="442"/>
        <v>30662.146669999995</v>
      </c>
      <c r="CW148" s="54">
        <f t="shared" si="442"/>
        <v>38360.596969999999</v>
      </c>
      <c r="CX148" s="54">
        <f t="shared" si="442"/>
        <v>36389.092109999998</v>
      </c>
      <c r="CY148" s="54">
        <f t="shared" si="442"/>
        <v>40074.915500000003</v>
      </c>
      <c r="CZ148" s="54">
        <f t="shared" si="442"/>
        <v>29760.245939999997</v>
      </c>
      <c r="DA148" s="54">
        <f t="shared" si="442"/>
        <v>29412.668840000002</v>
      </c>
      <c r="DB148" s="54">
        <f t="shared" si="442"/>
        <v>39874.094140000001</v>
      </c>
      <c r="DC148" s="54">
        <f t="shared" si="442"/>
        <v>28817.140429999999</v>
      </c>
      <c r="DD148" s="54">
        <f t="shared" si="442"/>
        <v>35754.706490000004</v>
      </c>
      <c r="DE148" s="54">
        <f t="shared" si="442"/>
        <v>24777.963319999995</v>
      </c>
      <c r="DF148" s="54">
        <f t="shared" si="442"/>
        <v>25457.579819999999</v>
      </c>
      <c r="DG148" s="54">
        <f t="shared" si="442"/>
        <v>25895.516609999999</v>
      </c>
      <c r="DH148" s="54">
        <f t="shared" si="442"/>
        <v>16212.4763</v>
      </c>
      <c r="DI148" s="54">
        <f t="shared" si="442"/>
        <v>22579.022060000003</v>
      </c>
      <c r="DJ148" s="54">
        <f t="shared" si="442"/>
        <v>22939.271130000001</v>
      </c>
      <c r="DK148" s="54">
        <f t="shared" si="442"/>
        <v>26132.901949999999</v>
      </c>
      <c r="DL148" s="54">
        <f t="shared" si="442"/>
        <v>22443.629219999999</v>
      </c>
      <c r="DM148" s="54">
        <f t="shared" si="442"/>
        <v>30205.229860000003</v>
      </c>
      <c r="DN148" s="54">
        <f t="shared" si="442"/>
        <v>22786.867019999998</v>
      </c>
      <c r="DO148" s="54">
        <f t="shared" si="442"/>
        <v>23879.474699999999</v>
      </c>
      <c r="DP148" s="54">
        <f t="shared" si="442"/>
        <v>30561.435009999997</v>
      </c>
      <c r="DQ148" s="54">
        <f t="shared" si="442"/>
        <v>33859.397674560001</v>
      </c>
      <c r="DR148" s="54">
        <f t="shared" si="442"/>
        <v>36204.681389999998</v>
      </c>
      <c r="DS148" s="54">
        <f t="shared" si="442"/>
        <v>27776.663</v>
      </c>
      <c r="DT148" s="54">
        <f t="shared" si="442"/>
        <v>48524.460850000003</v>
      </c>
      <c r="DU148" s="54">
        <f t="shared" si="442"/>
        <v>43113.718879999993</v>
      </c>
      <c r="DV148" s="54">
        <f t="shared" si="442"/>
        <v>33293.09188</v>
      </c>
      <c r="DW148" s="54">
        <f t="shared" si="442"/>
        <v>31174.052180000002</v>
      </c>
      <c r="DX148" s="54">
        <f t="shared" si="442"/>
        <v>37168.341</v>
      </c>
      <c r="DY148" s="54">
        <f t="shared" si="442"/>
        <v>36754.631009999997</v>
      </c>
      <c r="DZ148" s="54">
        <f t="shared" si="442"/>
        <v>31862.122030000002</v>
      </c>
      <c r="EA148" s="54">
        <f t="shared" ref="EA148:ES148" si="443">+EA146*EA147</f>
        <v>46661.04621</v>
      </c>
      <c r="EB148" s="54">
        <f t="shared" si="443"/>
        <v>46891.208789999997</v>
      </c>
      <c r="EC148" s="54">
        <f t="shared" si="443"/>
        <v>42041.626059999995</v>
      </c>
      <c r="ED148" s="54">
        <f t="shared" si="443"/>
        <v>44245.139130000003</v>
      </c>
      <c r="EE148" s="54">
        <f t="shared" si="443"/>
        <v>44395.257120000002</v>
      </c>
      <c r="EF148" s="54">
        <f t="shared" si="443"/>
        <v>30232.56854</v>
      </c>
      <c r="EG148" s="54">
        <f t="shared" si="443"/>
        <v>36192.872219999997</v>
      </c>
      <c r="EH148" s="54">
        <f t="shared" si="443"/>
        <v>35603.164649999999</v>
      </c>
      <c r="EI148" s="54">
        <f t="shared" si="443"/>
        <v>58446.469669999999</v>
      </c>
      <c r="EJ148" s="54">
        <f t="shared" si="443"/>
        <v>49189.400009999998</v>
      </c>
      <c r="EK148" s="54">
        <f t="shared" si="443"/>
        <v>38576.396099999998</v>
      </c>
      <c r="EL148" s="54">
        <f t="shared" si="443"/>
        <v>51423.721560000005</v>
      </c>
      <c r="EM148" s="54">
        <f t="shared" si="443"/>
        <v>53992.575799999999</v>
      </c>
      <c r="EN148" s="54">
        <f t="shared" si="443"/>
        <v>53659.481820000001</v>
      </c>
      <c r="EO148" s="54">
        <f t="shared" si="443"/>
        <v>43180.404769999994</v>
      </c>
      <c r="EP148" s="54">
        <f t="shared" si="443"/>
        <v>37102.031439999999</v>
      </c>
      <c r="EQ148" s="54">
        <f t="shared" si="443"/>
        <v>28150.887930000001</v>
      </c>
      <c r="ER148" s="54">
        <f t="shared" si="443"/>
        <v>29582.479020000006</v>
      </c>
      <c r="ES148" s="54">
        <f t="shared" si="443"/>
        <v>30093.793189999993</v>
      </c>
      <c r="ET148" s="54">
        <f t="shared" ref="ET148:FI148" si="444">+ET146*ET147</f>
        <v>44283.39680000001</v>
      </c>
      <c r="EU148" s="54">
        <f t="shared" si="444"/>
        <v>37838.859150000004</v>
      </c>
      <c r="EV148" s="54">
        <f t="shared" si="444"/>
        <v>34968.67463999999</v>
      </c>
      <c r="EW148" s="54">
        <f t="shared" si="444"/>
        <v>33410.906909999998</v>
      </c>
      <c r="EX148" s="54">
        <f t="shared" si="444"/>
        <v>26641.305199999999</v>
      </c>
      <c r="EY148" s="54">
        <f t="shared" si="444"/>
        <v>25566.558540000005</v>
      </c>
      <c r="EZ148" s="54">
        <f t="shared" si="444"/>
        <v>27831.581629999997</v>
      </c>
      <c r="FA148" s="54">
        <f t="shared" si="444"/>
        <v>29201.770570000001</v>
      </c>
      <c r="FB148" s="54">
        <f t="shared" si="444"/>
        <v>37752.088870000007</v>
      </c>
      <c r="FC148" s="54">
        <f t="shared" si="444"/>
        <v>26575.199259999994</v>
      </c>
      <c r="FD148" s="54">
        <f t="shared" si="444"/>
        <v>23280.076279999997</v>
      </c>
      <c r="FE148" s="54">
        <f t="shared" si="444"/>
        <v>23920.242299999998</v>
      </c>
      <c r="FF148" s="54">
        <f t="shared" si="444"/>
        <v>19787.98949</v>
      </c>
      <c r="FG148" s="54">
        <f t="shared" si="444"/>
        <v>30648.052240000001</v>
      </c>
      <c r="FH148" s="54">
        <f t="shared" si="444"/>
        <v>29003.402230000003</v>
      </c>
      <c r="FI148" s="54">
        <f t="shared" si="444"/>
        <v>30631.001160000003</v>
      </c>
      <c r="FJ148" s="54">
        <f t="shared" ref="FJ148:GB148" si="445">+FJ146*FJ147</f>
        <v>28054.826440000001</v>
      </c>
      <c r="FK148" s="54">
        <f t="shared" si="445"/>
        <v>31875.396929999999</v>
      </c>
      <c r="FL148" s="54">
        <f t="shared" si="445"/>
        <v>40319.277899999994</v>
      </c>
      <c r="FM148" s="54">
        <f t="shared" si="445"/>
        <v>34507.402739999998</v>
      </c>
      <c r="FN148" s="54">
        <f t="shared" si="445"/>
        <v>36688.672549999996</v>
      </c>
      <c r="FO148" s="54">
        <f t="shared" si="445"/>
        <v>45862.828399999991</v>
      </c>
      <c r="FP148" s="54">
        <f t="shared" si="445"/>
        <v>36414.594600000004</v>
      </c>
      <c r="FQ148" s="54">
        <f t="shared" si="445"/>
        <v>53588.608950000002</v>
      </c>
      <c r="FR148" s="54">
        <f t="shared" si="445"/>
        <v>43901.336579999996</v>
      </c>
      <c r="FS148" s="54">
        <f t="shared" si="445"/>
        <v>52876.120029999998</v>
      </c>
      <c r="FT148" s="54">
        <f t="shared" si="445"/>
        <v>62224.325169999989</v>
      </c>
      <c r="FU148" s="54">
        <f t="shared" si="445"/>
        <v>45351.728630000005</v>
      </c>
      <c r="FV148" s="54">
        <f t="shared" si="445"/>
        <v>76643.644350000002</v>
      </c>
      <c r="FW148" s="54">
        <f t="shared" si="445"/>
        <v>65715.244960000011</v>
      </c>
      <c r="FX148" s="54">
        <f t="shared" si="445"/>
        <v>76604.909569999989</v>
      </c>
      <c r="FY148" s="54">
        <f t="shared" si="445"/>
        <v>73357.257489999989</v>
      </c>
      <c r="FZ148" s="54">
        <f t="shared" si="445"/>
        <v>70412.897939999995</v>
      </c>
      <c r="GA148" s="54">
        <f t="shared" si="445"/>
        <v>62550.807500000003</v>
      </c>
      <c r="GB148" s="54">
        <f t="shared" si="445"/>
        <v>70507.775069999989</v>
      </c>
      <c r="GC148" s="143">
        <f t="shared" si="126"/>
        <v>6055354.4071817417</v>
      </c>
      <c r="GD148" s="113">
        <v>6055354.4071817361</v>
      </c>
      <c r="GE148" s="198">
        <f t="shared" si="125"/>
        <v>0</v>
      </c>
      <c r="GF148" s="113"/>
      <c r="GG148" s="113"/>
      <c r="GH148" s="113"/>
    </row>
    <row r="149" spans="2:190" x14ac:dyDescent="0.2">
      <c r="B149" s="41" t="s">
        <v>81</v>
      </c>
      <c r="C149" s="53">
        <v>10.056867813933115</v>
      </c>
      <c r="D149" s="53">
        <v>10.165870092444296</v>
      </c>
      <c r="E149" s="53">
        <v>10.217165612968326</v>
      </c>
      <c r="F149" s="53">
        <v>10.543583777320608</v>
      </c>
      <c r="G149" s="53">
        <v>10.557348825842759</v>
      </c>
      <c r="H149" s="53">
        <v>10.424270710327729</v>
      </c>
      <c r="I149" s="53">
        <v>10.523002025554629</v>
      </c>
      <c r="J149" s="53">
        <v>11.060045292543796</v>
      </c>
      <c r="K149" s="53">
        <v>10.919894539132025</v>
      </c>
      <c r="L149" s="53">
        <v>11.236002768866168</v>
      </c>
      <c r="M149" s="53">
        <v>11.494993605571626</v>
      </c>
      <c r="N149" s="53">
        <v>11.281020981351933</v>
      </c>
      <c r="O149" s="53">
        <v>11.434665097553403</v>
      </c>
      <c r="P149" s="53">
        <v>12.025522421662885</v>
      </c>
      <c r="Q149" s="53">
        <v>12.130981994238207</v>
      </c>
      <c r="R149" s="53">
        <v>11.914149226181445</v>
      </c>
      <c r="S149" s="53">
        <v>12.200623935763828</v>
      </c>
      <c r="T149" s="53">
        <v>11.608042814691874</v>
      </c>
      <c r="U149" s="53">
        <v>12.604057574515624</v>
      </c>
      <c r="V149" s="53">
        <v>12.447945889169366</v>
      </c>
      <c r="W149" s="53">
        <v>12.583808602099209</v>
      </c>
      <c r="X149" s="53">
        <v>11.592218225298691</v>
      </c>
      <c r="Y149" s="53">
        <v>10.979512159721473</v>
      </c>
      <c r="Z149" s="53">
        <v>10.483206398232459</v>
      </c>
      <c r="AA149" s="53">
        <v>10.357784027097894</v>
      </c>
      <c r="AB149" s="53">
        <v>10.709699538619651</v>
      </c>
      <c r="AC149" s="53">
        <v>10.679660295123446</v>
      </c>
      <c r="AD149" s="53">
        <v>10.725918187535893</v>
      </c>
      <c r="AE149" s="53">
        <v>10.68956182642591</v>
      </c>
      <c r="AF149" s="53">
        <v>10.929917725608174</v>
      </c>
      <c r="AG149" s="53">
        <v>11.224964373986584</v>
      </c>
      <c r="AH149" s="53">
        <v>11.578283425979063</v>
      </c>
      <c r="AI149" s="53">
        <v>11.736488690830841</v>
      </c>
      <c r="AJ149" s="53">
        <v>11.780759357652419</v>
      </c>
      <c r="AK149" s="53">
        <v>11.901069636849234</v>
      </c>
      <c r="AL149" s="53">
        <v>11.599007616707128</v>
      </c>
      <c r="AM149" s="53">
        <v>11.775329100687021</v>
      </c>
      <c r="AN149" s="53">
        <v>12.103292618714423</v>
      </c>
      <c r="AO149" s="53">
        <v>12.545581925624223</v>
      </c>
      <c r="AP149" s="53">
        <v>12.399513855904665</v>
      </c>
      <c r="AQ149" s="53">
        <v>12.341031821248352</v>
      </c>
      <c r="AR149" s="53">
        <v>12.115604422057073</v>
      </c>
      <c r="AS149" s="53">
        <v>12.002589267845833</v>
      </c>
      <c r="AT149" s="53">
        <v>12.71270940018054</v>
      </c>
      <c r="AU149" s="53">
        <v>13.0194014518276</v>
      </c>
      <c r="AV149" s="53">
        <v>13.133144888997485</v>
      </c>
      <c r="AW149" s="53">
        <v>12.814258302675482</v>
      </c>
      <c r="AX149" s="53">
        <v>12.758035544239849</v>
      </c>
      <c r="AY149" s="53">
        <v>12.184993547804071</v>
      </c>
      <c r="AZ149" s="53">
        <v>12.794765003300942</v>
      </c>
      <c r="BA149" s="53">
        <v>12.848752584507887</v>
      </c>
      <c r="BB149" s="53">
        <v>13.051692812932671</v>
      </c>
      <c r="BC149" s="53">
        <v>13.284458820116024</v>
      </c>
      <c r="BD149" s="53">
        <v>13.603385056848106</v>
      </c>
      <c r="BE149" s="53">
        <v>13.695400393406702</v>
      </c>
      <c r="BF149" s="53">
        <v>14.63196032269018</v>
      </c>
      <c r="BG149" s="53">
        <v>15.091242341943346</v>
      </c>
      <c r="BH149" s="53">
        <v>15.493274831840473</v>
      </c>
      <c r="BI149" s="53">
        <v>15.006277256393528</v>
      </c>
      <c r="BJ149" s="53">
        <v>13.99894145884279</v>
      </c>
      <c r="BK149" s="53">
        <v>13.531143891726389</v>
      </c>
      <c r="BL149" s="53">
        <v>13.421607187701078</v>
      </c>
      <c r="BM149" s="53">
        <v>13.650332098574573</v>
      </c>
      <c r="BN149" s="53">
        <v>11.545011773009371</v>
      </c>
      <c r="BO149" s="53">
        <v>13.318399507796824</v>
      </c>
      <c r="BP149" s="53">
        <v>12.780331745113582</v>
      </c>
      <c r="BQ149" s="53">
        <v>12.943105241713164</v>
      </c>
      <c r="BR149" s="53">
        <v>13.62633916688878</v>
      </c>
      <c r="BS149" s="25">
        <v>13.69134289730431</v>
      </c>
      <c r="BT149" s="25">
        <v>14.089981083984954</v>
      </c>
      <c r="BU149" s="25">
        <v>14.271355428997765</v>
      </c>
      <c r="BV149" s="25">
        <v>13.239279561077534</v>
      </c>
      <c r="BW149" s="25">
        <v>13.341276247315896</v>
      </c>
      <c r="BX149" s="25">
        <v>13.256098991175898</v>
      </c>
      <c r="BY149" s="25">
        <v>13.219709752907631</v>
      </c>
      <c r="BZ149" s="25">
        <v>13.424249840790216</v>
      </c>
      <c r="CA149" s="25">
        <v>13.45963186574604</v>
      </c>
      <c r="CB149" s="25">
        <v>13.575389121688652</v>
      </c>
      <c r="CC149" s="25">
        <v>13.920595577914359</v>
      </c>
      <c r="CD149" s="25">
        <v>14.571780849807906</v>
      </c>
      <c r="CE149" s="25">
        <v>14.856638630435931</v>
      </c>
      <c r="CF149" s="25">
        <v>15.216165520480848</v>
      </c>
      <c r="CG149" s="25">
        <v>15.381734401345483</v>
      </c>
      <c r="CH149" s="25">
        <v>14.080315320579057</v>
      </c>
      <c r="CI149" s="25">
        <v>15.03694445463813</v>
      </c>
      <c r="CJ149" s="25">
        <v>15.38165673008273</v>
      </c>
      <c r="CK149" s="25">
        <v>14.050682207788096</v>
      </c>
      <c r="CL149" s="25">
        <v>14.691398376147005</v>
      </c>
      <c r="CM149" s="25">
        <v>14.591665174738344</v>
      </c>
      <c r="CN149" s="25">
        <v>14.292951453177606</v>
      </c>
      <c r="CO149" s="25">
        <v>14.466069296149085</v>
      </c>
      <c r="CP149" s="25">
        <v>14.688848626152698</v>
      </c>
      <c r="CQ149" s="25">
        <v>15.263584063741208</v>
      </c>
      <c r="CR149" s="25">
        <v>15.479286886857746</v>
      </c>
      <c r="CS149" s="25">
        <v>15.075081027086965</v>
      </c>
      <c r="CT149" s="25">
        <v>13.464597760355067</v>
      </c>
      <c r="CU149" s="25">
        <v>12.920769354233062</v>
      </c>
      <c r="CV149" s="25">
        <v>13.52008619947426</v>
      </c>
      <c r="CW149" s="25">
        <v>14.258463711440493</v>
      </c>
      <c r="CX149" s="25">
        <v>13.468822678359421</v>
      </c>
      <c r="CY149" s="25">
        <v>13.251423927269386</v>
      </c>
      <c r="CZ149" s="25">
        <v>13.064445211295123</v>
      </c>
      <c r="DA149" s="25">
        <v>13.295620392365361</v>
      </c>
      <c r="DB149" s="25">
        <v>13.122531392265104</v>
      </c>
      <c r="DC149" s="25">
        <v>13.091361750742143</v>
      </c>
      <c r="DD149" s="25">
        <v>13.408223925872859</v>
      </c>
      <c r="DE149" s="25">
        <v>14.502760604517807</v>
      </c>
      <c r="DF149" s="25">
        <v>12.878534275668313</v>
      </c>
      <c r="DG149" s="25">
        <v>12.839726240551366</v>
      </c>
      <c r="DH149" s="25">
        <v>12.757474315773974</v>
      </c>
      <c r="DI149" s="25">
        <v>12.835837135650838</v>
      </c>
      <c r="DJ149" s="25">
        <v>12.539227566693571</v>
      </c>
      <c r="DK149" s="25">
        <v>12.580068444589159</v>
      </c>
      <c r="DL149" s="25">
        <v>12.587687997431493</v>
      </c>
      <c r="DM149" s="25">
        <v>12.870509258820334</v>
      </c>
      <c r="DN149" s="25">
        <v>13.048715561217387</v>
      </c>
      <c r="DO149" s="25">
        <v>13.674019846519295</v>
      </c>
      <c r="DP149" s="25">
        <v>13.024542921214067</v>
      </c>
      <c r="DQ149" s="25">
        <v>13.298553835068345</v>
      </c>
      <c r="DR149" s="25">
        <v>13.34329204272167</v>
      </c>
      <c r="DS149" s="25">
        <v>13.339377857582056</v>
      </c>
      <c r="DT149" s="25">
        <v>13.477417131451057</v>
      </c>
      <c r="DU149" s="25">
        <v>14.296471166437698</v>
      </c>
      <c r="DV149" s="25">
        <v>14.781667445512991</v>
      </c>
      <c r="DW149" s="25">
        <v>13.606125689457432</v>
      </c>
      <c r="DX149" s="25">
        <v>13.974405281262669</v>
      </c>
      <c r="DY149" s="25">
        <v>13.644518720211732</v>
      </c>
      <c r="DZ149" s="25">
        <v>13.606610690051474</v>
      </c>
      <c r="EA149" s="25">
        <v>13.491620083206984</v>
      </c>
      <c r="EB149" s="25">
        <v>14.224884831280384</v>
      </c>
      <c r="EC149" s="25">
        <v>14.141119809884154</v>
      </c>
      <c r="ED149" s="25">
        <v>14.312402369384497</v>
      </c>
      <c r="EE149" s="25">
        <v>14.14713134315471</v>
      </c>
      <c r="EF149" s="25">
        <v>14.035793076216386</v>
      </c>
      <c r="EG149" s="25">
        <v>13.522089717384654</v>
      </c>
      <c r="EH149" s="25">
        <v>13.451955979250863</v>
      </c>
      <c r="EI149" s="25">
        <v>13.532828528691072</v>
      </c>
      <c r="EJ149" s="25">
        <v>13.555249387167908</v>
      </c>
      <c r="EK149" s="25">
        <v>14.070183780898738</v>
      </c>
      <c r="EL149" s="25">
        <v>14.566649874178632</v>
      </c>
      <c r="EM149" s="25">
        <v>15.191042555086074</v>
      </c>
      <c r="EN149" s="25">
        <v>15.125894216240452</v>
      </c>
      <c r="EO149" s="25">
        <v>15.41761855868207</v>
      </c>
      <c r="EP149" s="25">
        <v>14.800574185368104</v>
      </c>
      <c r="EQ149" s="25">
        <v>14.78453235732832</v>
      </c>
      <c r="ER149" s="25">
        <v>14.187391724289547</v>
      </c>
      <c r="ES149" s="25">
        <v>13.494977022370215</v>
      </c>
      <c r="ET149" s="25">
        <v>14.155759308844855</v>
      </c>
      <c r="EU149" s="25">
        <v>15.159322133778662</v>
      </c>
      <c r="EV149" s="25">
        <v>14.723749217158572</v>
      </c>
      <c r="EW149" s="25">
        <v>14.792964494595227</v>
      </c>
      <c r="EX149" s="25">
        <v>13.720124190282911</v>
      </c>
      <c r="EY149" s="25">
        <v>13.250122157703919</v>
      </c>
      <c r="EZ149" s="25">
        <v>12.941186063082835</v>
      </c>
      <c r="FA149" s="25">
        <v>13.301746404214448</v>
      </c>
      <c r="FB149" s="25">
        <v>13.761061063461705</v>
      </c>
      <c r="FC149" s="25">
        <v>13.090516128808822</v>
      </c>
      <c r="FD149" s="25">
        <v>13.018020233710134</v>
      </c>
      <c r="FE149" s="25">
        <v>12.120881691364721</v>
      </c>
      <c r="FF149" s="25">
        <v>11.103394320429761</v>
      </c>
      <c r="FG149" s="25">
        <v>11.559176681454344</v>
      </c>
      <c r="FH149" s="25">
        <v>11.879339602401542</v>
      </c>
      <c r="FI149" s="25">
        <v>12.229388724726599</v>
      </c>
      <c r="FJ149" s="25">
        <v>12.56028204131753</v>
      </c>
      <c r="FK149" s="25">
        <v>12.721548654311285</v>
      </c>
      <c r="FL149" s="25">
        <v>13.067419243540897</v>
      </c>
      <c r="FM149" s="25">
        <v>13.736753776034726</v>
      </c>
      <c r="FN149" s="25">
        <v>13.961741694150017</v>
      </c>
      <c r="FO149" s="25">
        <v>13.467902088496187</v>
      </c>
      <c r="FP149" s="25">
        <v>13.280563589748247</v>
      </c>
      <c r="FQ149" s="25">
        <v>14.104852151909487</v>
      </c>
      <c r="FR149" s="25">
        <v>13.886582256777114</v>
      </c>
      <c r="FS149" s="25">
        <v>13.464518170581742</v>
      </c>
      <c r="FT149" s="25">
        <v>13.563473795920608</v>
      </c>
      <c r="FU149" s="25">
        <v>13.875782456466778</v>
      </c>
      <c r="FV149" s="25">
        <v>14.558002598115031</v>
      </c>
      <c r="FW149" s="25">
        <v>15.331340455640351</v>
      </c>
      <c r="FX149" s="25">
        <v>15.703006868314004</v>
      </c>
      <c r="FY149" s="25">
        <v>16.533418806930698</v>
      </c>
      <c r="FZ149" s="25">
        <v>16.210883473904602</v>
      </c>
      <c r="GA149" s="25">
        <v>14.915076275598317</v>
      </c>
      <c r="GB149" s="25">
        <v>14.763196665433297</v>
      </c>
      <c r="GC149" s="143"/>
      <c r="GD149" s="113"/>
      <c r="GE149" s="198">
        <f t="shared" ref="GE149:GE153" si="446">+GC149-GD149</f>
        <v>0</v>
      </c>
      <c r="GF149" s="113"/>
      <c r="GG149" s="113"/>
      <c r="GH149" s="113"/>
    </row>
    <row r="150" spans="2:190" x14ac:dyDescent="0.2">
      <c r="B150" s="42" t="s">
        <v>82</v>
      </c>
      <c r="C150" s="54">
        <f t="shared" ref="C150:AH150" si="447">+C146*C149</f>
        <v>7500.6073979449902</v>
      </c>
      <c r="D150" s="54">
        <f t="shared" si="447"/>
        <v>6914.1315225071321</v>
      </c>
      <c r="E150" s="54">
        <f t="shared" si="447"/>
        <v>9059.7146568257995</v>
      </c>
      <c r="F150" s="54">
        <f t="shared" si="447"/>
        <v>8604.4305229727142</v>
      </c>
      <c r="G150" s="54">
        <f t="shared" si="447"/>
        <v>9582.932453624182</v>
      </c>
      <c r="H150" s="54">
        <f t="shared" si="447"/>
        <v>8801.1979157345577</v>
      </c>
      <c r="I150" s="54">
        <f t="shared" si="447"/>
        <v>8856.2425608685044</v>
      </c>
      <c r="J150" s="54">
        <f t="shared" si="447"/>
        <v>8110.4031099527947</v>
      </c>
      <c r="K150" s="54">
        <f t="shared" si="447"/>
        <v>8651.3494405849924</v>
      </c>
      <c r="L150" s="54">
        <f t="shared" si="447"/>
        <v>9237.813789352369</v>
      </c>
      <c r="M150" s="54">
        <f t="shared" si="447"/>
        <v>9363.0653251109525</v>
      </c>
      <c r="N150" s="54">
        <f t="shared" si="447"/>
        <v>9195.5332833134471</v>
      </c>
      <c r="O150" s="54">
        <f t="shared" si="447"/>
        <v>9168.3107006353694</v>
      </c>
      <c r="P150" s="54">
        <f t="shared" si="447"/>
        <v>8553.5494175231561</v>
      </c>
      <c r="Q150" s="54">
        <f t="shared" si="447"/>
        <v>9379.5556155123923</v>
      </c>
      <c r="R150" s="54">
        <f t="shared" si="447"/>
        <v>9207.2259363747835</v>
      </c>
      <c r="S150" s="54">
        <f t="shared" si="447"/>
        <v>9721.9431498403828</v>
      </c>
      <c r="T150" s="54">
        <f t="shared" si="447"/>
        <v>8623.9584541973527</v>
      </c>
      <c r="U150" s="54">
        <f t="shared" si="447"/>
        <v>10385.070378424367</v>
      </c>
      <c r="V150" s="54">
        <f t="shared" si="447"/>
        <v>10208.460827070341</v>
      </c>
      <c r="W150" s="54">
        <f t="shared" si="447"/>
        <v>9251.4143406438307</v>
      </c>
      <c r="X150" s="54">
        <f t="shared" si="447"/>
        <v>9240.2442733385451</v>
      </c>
      <c r="Y150" s="54">
        <f t="shared" si="447"/>
        <v>8410.1173942727219</v>
      </c>
      <c r="Z150" s="54">
        <f t="shared" si="447"/>
        <v>7812.8590685950185</v>
      </c>
      <c r="AA150" s="54">
        <f t="shared" si="447"/>
        <v>7506.5085261360528</v>
      </c>
      <c r="AB150" s="54">
        <f t="shared" si="447"/>
        <v>6614.8971520181103</v>
      </c>
      <c r="AC150" s="54">
        <f t="shared" si="447"/>
        <v>9422.3011699373819</v>
      </c>
      <c r="AD150" s="54">
        <f t="shared" si="447"/>
        <v>8638.0538568229058</v>
      </c>
      <c r="AE150" s="54">
        <f t="shared" si="447"/>
        <v>8557.1031649476045</v>
      </c>
      <c r="AF150" s="54">
        <f t="shared" si="447"/>
        <v>8022.7772432926813</v>
      </c>
      <c r="AG150" s="54">
        <f t="shared" si="447"/>
        <v>8917.9267669305609</v>
      </c>
      <c r="AH150" s="54">
        <f t="shared" si="447"/>
        <v>8523.3804291129054</v>
      </c>
      <c r="AI150" s="54">
        <f t="shared" ref="AI150:BN150" si="448">+AI146*AI149</f>
        <v>8656.15099295455</v>
      </c>
      <c r="AJ150" s="54">
        <f t="shared" si="448"/>
        <v>8681.7760218844287</v>
      </c>
      <c r="AK150" s="54">
        <f t="shared" si="448"/>
        <v>9112.4273391162787</v>
      </c>
      <c r="AL150" s="54">
        <f t="shared" si="448"/>
        <v>9188.0610915136185</v>
      </c>
      <c r="AM150" s="54">
        <f t="shared" si="448"/>
        <v>8655.4939841562173</v>
      </c>
      <c r="AN150" s="54">
        <f t="shared" si="448"/>
        <v>7439.2560033285072</v>
      </c>
      <c r="AO150" s="54">
        <f t="shared" si="448"/>
        <v>10290.913702655926</v>
      </c>
      <c r="AP150" s="54">
        <f t="shared" si="448"/>
        <v>9799.1539509111735</v>
      </c>
      <c r="AQ150" s="54">
        <f t="shared" si="448"/>
        <v>10646.976333917257</v>
      </c>
      <c r="AR150" s="54">
        <f t="shared" si="448"/>
        <v>9202.7407426395184</v>
      </c>
      <c r="AS150" s="54">
        <f t="shared" si="448"/>
        <v>8792.5142013212462</v>
      </c>
      <c r="AT150" s="54">
        <f t="shared" si="448"/>
        <v>9997.3198551780915</v>
      </c>
      <c r="AU150" s="54">
        <f t="shared" si="448"/>
        <v>11854.188465274254</v>
      </c>
      <c r="AV150" s="54">
        <f t="shared" si="448"/>
        <v>11171.267315093382</v>
      </c>
      <c r="AW150" s="54">
        <f t="shared" si="448"/>
        <v>9673.2393215315387</v>
      </c>
      <c r="AX150" s="54">
        <f t="shared" si="448"/>
        <v>10070.7212113078</v>
      </c>
      <c r="AY150" s="54">
        <f t="shared" si="448"/>
        <v>9603.1795651708198</v>
      </c>
      <c r="AZ150" s="54">
        <f t="shared" si="448"/>
        <v>9077.7683778731134</v>
      </c>
      <c r="BA150" s="54">
        <f t="shared" si="448"/>
        <v>9810.497006339072</v>
      </c>
      <c r="BB150" s="54">
        <f t="shared" si="448"/>
        <v>9358.0858890695818</v>
      </c>
      <c r="BC150" s="54">
        <f t="shared" si="448"/>
        <v>14536.854495168722</v>
      </c>
      <c r="BD150" s="54">
        <f t="shared" si="448"/>
        <v>9238.1699664500957</v>
      </c>
      <c r="BE150" s="54">
        <f t="shared" si="448"/>
        <v>11248.883537575866</v>
      </c>
      <c r="BF150" s="54">
        <f t="shared" si="448"/>
        <v>15105.591825188163</v>
      </c>
      <c r="BG150" s="54">
        <f t="shared" si="448"/>
        <v>6589.3039331802174</v>
      </c>
      <c r="BH150" s="54">
        <f t="shared" si="448"/>
        <v>15939.023475658945</v>
      </c>
      <c r="BI150" s="54">
        <f t="shared" si="448"/>
        <v>11615.109801529863</v>
      </c>
      <c r="BJ150" s="54">
        <f t="shared" si="448"/>
        <v>12460.464791986697</v>
      </c>
      <c r="BK150" s="54">
        <f t="shared" si="448"/>
        <v>8677.7487406859236</v>
      </c>
      <c r="BL150" s="54">
        <f t="shared" si="448"/>
        <v>11673.563098822462</v>
      </c>
      <c r="BM150" s="54">
        <f t="shared" si="448"/>
        <v>10077.749378685856</v>
      </c>
      <c r="BN150" s="54">
        <f t="shared" si="448"/>
        <v>6194.9912342807384</v>
      </c>
      <c r="BO150" s="54">
        <f t="shared" ref="BO150:CT150" si="449">+BO146*BO149</f>
        <v>12559.283491550343</v>
      </c>
      <c r="BP150" s="54">
        <f t="shared" si="449"/>
        <v>9557.3237839721132</v>
      </c>
      <c r="BQ150" s="54">
        <f t="shared" si="449"/>
        <v>10415.067892092786</v>
      </c>
      <c r="BR150" s="54">
        <f t="shared" si="449"/>
        <v>7636.4205345020173</v>
      </c>
      <c r="BS150" s="54">
        <f t="shared" si="449"/>
        <v>9323.8658502804137</v>
      </c>
      <c r="BT150" s="54">
        <f t="shared" si="449"/>
        <v>11913.615606707008</v>
      </c>
      <c r="BU150" s="54">
        <f t="shared" si="449"/>
        <v>11047.844703881947</v>
      </c>
      <c r="BV150" s="54">
        <f t="shared" si="449"/>
        <v>11506.715548426911</v>
      </c>
      <c r="BW150" s="54">
        <f t="shared" si="449"/>
        <v>9786.9265158710896</v>
      </c>
      <c r="BX150" s="54">
        <f t="shared" si="449"/>
        <v>8640.6964932202027</v>
      </c>
      <c r="BY150" s="54">
        <f t="shared" si="449"/>
        <v>11886.252436206762</v>
      </c>
      <c r="BZ150" s="54">
        <f t="shared" si="449"/>
        <v>12020.531342848128</v>
      </c>
      <c r="CA150" s="54">
        <f t="shared" si="449"/>
        <v>9968.6822534733001</v>
      </c>
      <c r="CB150" s="54">
        <f t="shared" si="449"/>
        <v>9320.827282201386</v>
      </c>
      <c r="CC150" s="54">
        <f t="shared" si="449"/>
        <v>9707.9637369299453</v>
      </c>
      <c r="CD150" s="54">
        <f t="shared" si="449"/>
        <v>19192.97298889661</v>
      </c>
      <c r="CE150" s="54">
        <f t="shared" si="449"/>
        <v>13197.317163442483</v>
      </c>
      <c r="CF150" s="54">
        <f t="shared" si="449"/>
        <v>12062.075543583976</v>
      </c>
      <c r="CG150" s="54">
        <f t="shared" si="449"/>
        <v>11945.70914164938</v>
      </c>
      <c r="CH150" s="54">
        <f t="shared" si="449"/>
        <v>6841.729549405889</v>
      </c>
      <c r="CI150" s="54">
        <f t="shared" si="449"/>
        <v>12928.331326989239</v>
      </c>
      <c r="CJ150" s="54">
        <f t="shared" si="449"/>
        <v>13327.362026561608</v>
      </c>
      <c r="CK150" s="54">
        <f t="shared" si="449"/>
        <v>12529.472593454753</v>
      </c>
      <c r="CL150" s="54">
        <f t="shared" si="449"/>
        <v>9958.3873579208139</v>
      </c>
      <c r="CM150" s="54">
        <f t="shared" si="449"/>
        <v>14549.766959188903</v>
      </c>
      <c r="CN150" s="54">
        <f t="shared" si="449"/>
        <v>9090.8362324189038</v>
      </c>
      <c r="CO150" s="54">
        <f t="shared" si="449"/>
        <v>12603.538627076334</v>
      </c>
      <c r="CP150" s="54">
        <f t="shared" si="449"/>
        <v>12756.499449023224</v>
      </c>
      <c r="CQ150" s="54">
        <f t="shared" si="449"/>
        <v>14136.16262752074</v>
      </c>
      <c r="CR150" s="54">
        <f t="shared" si="449"/>
        <v>15362.87658848414</v>
      </c>
      <c r="CS150" s="54">
        <f t="shared" si="449"/>
        <v>14443.590150655418</v>
      </c>
      <c r="CT150" s="54">
        <f t="shared" si="449"/>
        <v>15980.71313143443</v>
      </c>
      <c r="CU150" s="54">
        <f t="shared" ref="CU150:DZ150" si="450">+CU146*CU149</f>
        <v>11488.978714718478</v>
      </c>
      <c r="CV150" s="54">
        <f t="shared" si="450"/>
        <v>10522.173893827043</v>
      </c>
      <c r="CW150" s="54">
        <f t="shared" si="450"/>
        <v>13087.513757296309</v>
      </c>
      <c r="CX150" s="54">
        <f t="shared" si="450"/>
        <v>12929.963460090368</v>
      </c>
      <c r="CY150" s="54">
        <f t="shared" si="450"/>
        <v>13750.071825328734</v>
      </c>
      <c r="CZ150" s="54">
        <f t="shared" si="450"/>
        <v>12104.733181233194</v>
      </c>
      <c r="DA150" s="54">
        <f t="shared" si="450"/>
        <v>11791.031002971798</v>
      </c>
      <c r="DB150" s="54">
        <f t="shared" si="450"/>
        <v>15748.989044000275</v>
      </c>
      <c r="DC150" s="54">
        <f t="shared" si="450"/>
        <v>10756.575294498978</v>
      </c>
      <c r="DD150" s="54">
        <f t="shared" si="450"/>
        <v>12906.196405466038</v>
      </c>
      <c r="DE150" s="54">
        <f t="shared" si="450"/>
        <v>10067.29567208234</v>
      </c>
      <c r="DF150" s="54">
        <f t="shared" si="450"/>
        <v>9528.822566278739</v>
      </c>
      <c r="DG150" s="54">
        <f t="shared" si="450"/>
        <v>11156.514136561253</v>
      </c>
      <c r="DH150" s="54">
        <f t="shared" si="450"/>
        <v>7177.9683505592138</v>
      </c>
      <c r="DI150" s="54">
        <f t="shared" si="450"/>
        <v>9512.0740496216986</v>
      </c>
      <c r="DJ150" s="54">
        <f t="shared" si="450"/>
        <v>9361.8554573620349</v>
      </c>
      <c r="DK150" s="54">
        <f t="shared" si="450"/>
        <v>9924.5814958258761</v>
      </c>
      <c r="DL150" s="54">
        <f t="shared" si="450"/>
        <v>8733.6363333726476</v>
      </c>
      <c r="DM150" s="54">
        <f t="shared" si="450"/>
        <v>11720.475592132669</v>
      </c>
      <c r="DN150" s="54">
        <f t="shared" si="450"/>
        <v>10315.712163682518</v>
      </c>
      <c r="DO150" s="54">
        <f t="shared" si="450"/>
        <v>10825.186175207155</v>
      </c>
      <c r="DP150" s="54">
        <f t="shared" si="450"/>
        <v>11772.784252873045</v>
      </c>
      <c r="DQ150" s="54">
        <f t="shared" si="450"/>
        <v>13232.124048508893</v>
      </c>
      <c r="DR150" s="54">
        <f t="shared" si="450"/>
        <v>13898.474793678368</v>
      </c>
      <c r="DS150" s="54">
        <f t="shared" si="450"/>
        <v>8896.377917045771</v>
      </c>
      <c r="DT150" s="54">
        <f t="shared" si="450"/>
        <v>12969.156776589774</v>
      </c>
      <c r="DU150" s="54">
        <f t="shared" si="450"/>
        <v>12287.245108706544</v>
      </c>
      <c r="DV150" s="54">
        <f t="shared" si="450"/>
        <v>11405.615013228726</v>
      </c>
      <c r="DW150" s="54">
        <f t="shared" si="450"/>
        <v>11087.34187780042</v>
      </c>
      <c r="DX150" s="54">
        <f t="shared" si="450"/>
        <v>14011.073422000438</v>
      </c>
      <c r="DY150" s="54">
        <f t="shared" si="450"/>
        <v>13364.026302202534</v>
      </c>
      <c r="DZ150" s="54">
        <f t="shared" si="450"/>
        <v>10132.330147724424</v>
      </c>
      <c r="EA150" s="54">
        <f t="shared" ref="EA150:ES150" si="451">+EA146*EA149</f>
        <v>13620.441174834063</v>
      </c>
      <c r="EB150" s="54">
        <f t="shared" si="451"/>
        <v>13213.381578448851</v>
      </c>
      <c r="EC150" s="54">
        <f t="shared" si="451"/>
        <v>11945.854350354512</v>
      </c>
      <c r="ED150" s="54">
        <f t="shared" si="451"/>
        <v>12225.283269582847</v>
      </c>
      <c r="EE150" s="54">
        <f t="shared" si="451"/>
        <v>12418.941262512961</v>
      </c>
      <c r="EF150" s="54">
        <f t="shared" si="451"/>
        <v>9111.7033746361867</v>
      </c>
      <c r="EG150" s="54">
        <f t="shared" si="451"/>
        <v>11037.17964247515</v>
      </c>
      <c r="EH150" s="54">
        <f t="shared" si="451"/>
        <v>11254.034300342635</v>
      </c>
      <c r="EI150" s="54">
        <f t="shared" si="451"/>
        <v>16826.830909066412</v>
      </c>
      <c r="EJ150" s="54">
        <f t="shared" si="451"/>
        <v>13955.337452719947</v>
      </c>
      <c r="EK150" s="54">
        <f t="shared" si="451"/>
        <v>10901.169232495993</v>
      </c>
      <c r="EL150" s="54">
        <f t="shared" si="451"/>
        <v>14779.774237154743</v>
      </c>
      <c r="EM150" s="54">
        <f t="shared" si="451"/>
        <v>15267.107295278327</v>
      </c>
      <c r="EN150" s="54">
        <f t="shared" si="451"/>
        <v>15238.211089966318</v>
      </c>
      <c r="EO150" s="54">
        <f t="shared" si="451"/>
        <v>15064.177978738304</v>
      </c>
      <c r="EP150" s="54">
        <f t="shared" si="451"/>
        <v>13913.469358310602</v>
      </c>
      <c r="EQ150" s="54">
        <f t="shared" si="451"/>
        <v>11322.475228698318</v>
      </c>
      <c r="ER150" s="54">
        <f t="shared" si="451"/>
        <v>11054.234374127471</v>
      </c>
      <c r="ES150" s="54">
        <f t="shared" si="451"/>
        <v>10419.899009944571</v>
      </c>
      <c r="ET150" s="54">
        <f t="shared" ref="ET150:FI150" si="452">+ET146*ET149</f>
        <v>18056.010028867058</v>
      </c>
      <c r="EU150" s="54">
        <f t="shared" si="452"/>
        <v>17459.007521947566</v>
      </c>
      <c r="EV150" s="54">
        <f t="shared" si="452"/>
        <v>17153.565968168568</v>
      </c>
      <c r="EW150" s="54">
        <f t="shared" si="452"/>
        <v>17608.799368955632</v>
      </c>
      <c r="EX150" s="54">
        <f t="shared" si="452"/>
        <v>13681.697689658216</v>
      </c>
      <c r="EY150" s="54">
        <f t="shared" si="452"/>
        <v>12751.600224148573</v>
      </c>
      <c r="EZ150" s="54">
        <f t="shared" si="452"/>
        <v>12474.289940531251</v>
      </c>
      <c r="FA150" s="54">
        <f t="shared" si="452"/>
        <v>13086.1233657751</v>
      </c>
      <c r="FB150" s="54">
        <f t="shared" si="452"/>
        <v>15384.423713226382</v>
      </c>
      <c r="FC150" s="54">
        <f t="shared" si="452"/>
        <v>11554.780367995681</v>
      </c>
      <c r="FD150" s="54">
        <f t="shared" si="452"/>
        <v>11360.15648081781</v>
      </c>
      <c r="FE150" s="54">
        <f t="shared" si="452"/>
        <v>12084.778796785275</v>
      </c>
      <c r="FF150" s="54">
        <f t="shared" si="452"/>
        <v>10336.702055721562</v>
      </c>
      <c r="FG150" s="54">
        <f t="shared" si="452"/>
        <v>14084.975152321338</v>
      </c>
      <c r="FH150" s="54">
        <f t="shared" si="452"/>
        <v>11937.282269246216</v>
      </c>
      <c r="FI150" s="54">
        <f t="shared" si="452"/>
        <v>12981.019674312571</v>
      </c>
      <c r="FJ150" s="54">
        <f t="shared" ref="FJ150:GB150" si="453">+FJ146*FJ149</f>
        <v>11918.523599422302</v>
      </c>
      <c r="FK150" s="54">
        <f t="shared" si="453"/>
        <v>13665.419631391367</v>
      </c>
      <c r="FL150" s="54">
        <f t="shared" si="453"/>
        <v>16998.344619479776</v>
      </c>
      <c r="FM150" s="54">
        <f t="shared" si="453"/>
        <v>14569.280865401865</v>
      </c>
      <c r="FN150" s="54">
        <f t="shared" si="453"/>
        <v>14780.938650626667</v>
      </c>
      <c r="FO150" s="54">
        <f t="shared" si="453"/>
        <v>14317.329407168687</v>
      </c>
      <c r="FP150" s="54">
        <f t="shared" si="453"/>
        <v>10595.781189537956</v>
      </c>
      <c r="FQ150" s="54">
        <f t="shared" si="453"/>
        <v>16050.201964660659</v>
      </c>
      <c r="FR150" s="54">
        <f t="shared" si="453"/>
        <v>13449.352244022502</v>
      </c>
      <c r="FS150" s="54">
        <f t="shared" si="453"/>
        <v>16230.341326464146</v>
      </c>
      <c r="FT150" s="54">
        <f t="shared" si="453"/>
        <v>16662.825893473488</v>
      </c>
      <c r="FU150" s="54">
        <f t="shared" si="453"/>
        <v>11103.250153151588</v>
      </c>
      <c r="FV150" s="54">
        <f t="shared" si="453"/>
        <v>19355.66732803722</v>
      </c>
      <c r="FW150" s="54">
        <f t="shared" si="453"/>
        <v>16288.651890761004</v>
      </c>
      <c r="FX150" s="54">
        <f t="shared" si="453"/>
        <v>16670.153019942572</v>
      </c>
      <c r="FY150" s="54">
        <f t="shared" si="453"/>
        <v>17519.684193673522</v>
      </c>
      <c r="FZ150" s="54">
        <f t="shared" si="453"/>
        <v>17945.240798099832</v>
      </c>
      <c r="GA150" s="54">
        <f t="shared" si="453"/>
        <v>15715.604364643501</v>
      </c>
      <c r="GB150" s="54">
        <f t="shared" si="453"/>
        <v>15685.251600592532</v>
      </c>
      <c r="GC150" s="143"/>
      <c r="GD150" s="113"/>
      <c r="GE150" s="198">
        <f t="shared" si="446"/>
        <v>0</v>
      </c>
      <c r="GF150" s="113"/>
      <c r="GG150" s="113"/>
      <c r="GH150" s="113"/>
    </row>
    <row r="151" spans="2:190" x14ac:dyDescent="0.2">
      <c r="B151" s="46" t="s">
        <v>28</v>
      </c>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57"/>
      <c r="AZ151" s="57"/>
      <c r="BA151" s="57"/>
      <c r="BB151" s="57"/>
      <c r="BC151" s="47"/>
      <c r="BD151" s="47"/>
      <c r="BE151" s="47"/>
      <c r="BF151" s="47"/>
      <c r="BG151" s="47"/>
      <c r="BH151" s="47"/>
      <c r="BI151" s="47"/>
      <c r="BJ151" s="47"/>
      <c r="BK151" s="47"/>
      <c r="BL151" s="47"/>
      <c r="BM151" s="47"/>
      <c r="BN151" s="47"/>
      <c r="BO151" s="47"/>
      <c r="BP151" s="47"/>
      <c r="BQ151" s="47"/>
      <c r="BR151" s="47"/>
      <c r="BS151" s="47"/>
      <c r="BT151" s="47"/>
      <c r="BU151" s="47"/>
      <c r="BV151" s="47"/>
      <c r="BW151" s="47"/>
      <c r="BX151" s="47"/>
      <c r="BY151" s="47"/>
      <c r="BZ151" s="47"/>
      <c r="CA151" s="47"/>
      <c r="CB151" s="47"/>
      <c r="CC151" s="47"/>
      <c r="CD151" s="47"/>
      <c r="CE151" s="47"/>
      <c r="CF151" s="47"/>
      <c r="CG151" s="47"/>
      <c r="CH151" s="47"/>
      <c r="CI151" s="47"/>
      <c r="CJ151" s="47"/>
      <c r="CK151" s="47"/>
      <c r="CL151" s="47"/>
      <c r="CM151" s="47"/>
      <c r="CN151" s="47"/>
      <c r="CO151" s="47"/>
      <c r="CP151" s="47"/>
      <c r="CQ151" s="47"/>
      <c r="CR151" s="47"/>
      <c r="CS151" s="47"/>
      <c r="CT151" s="47"/>
      <c r="CU151" s="47"/>
      <c r="CV151" s="47"/>
      <c r="CW151" s="47"/>
      <c r="CX151" s="47"/>
      <c r="CY151" s="47"/>
      <c r="CZ151" s="47"/>
      <c r="DA151" s="47"/>
      <c r="DB151" s="47"/>
      <c r="DC151" s="47"/>
      <c r="DD151" s="47"/>
      <c r="DE151" s="47"/>
      <c r="DF151" s="47"/>
      <c r="DG151" s="47"/>
      <c r="DH151" s="47"/>
      <c r="DI151" s="47"/>
      <c r="DJ151" s="47"/>
      <c r="DK151" s="47"/>
      <c r="DL151" s="47"/>
      <c r="DM151" s="47"/>
      <c r="DN151" s="47"/>
      <c r="DO151" s="47"/>
      <c r="DP151" s="47"/>
      <c r="DQ151" s="47"/>
      <c r="DR151" s="47"/>
      <c r="DS151" s="47"/>
      <c r="DT151" s="47"/>
      <c r="DU151" s="47"/>
      <c r="DV151" s="47"/>
      <c r="DW151" s="47"/>
      <c r="DX151" s="47"/>
      <c r="DY151" s="47"/>
      <c r="DZ151" s="47"/>
      <c r="EA151" s="47"/>
      <c r="EB151" s="47"/>
      <c r="EC151" s="47"/>
      <c r="ED151" s="47"/>
      <c r="EE151" s="47"/>
      <c r="EF151" s="47"/>
      <c r="EG151" s="47"/>
      <c r="EH151" s="47"/>
      <c r="EI151" s="47"/>
      <c r="EJ151" s="47"/>
      <c r="EK151" s="47"/>
      <c r="EL151" s="47"/>
      <c r="EM151" s="47"/>
      <c r="EN151" s="47"/>
      <c r="EO151" s="47"/>
      <c r="EP151" s="47"/>
      <c r="EQ151" s="47"/>
      <c r="ER151" s="47"/>
      <c r="ES151" s="47"/>
      <c r="ET151" s="47"/>
      <c r="EU151" s="47"/>
      <c r="EV151" s="47"/>
      <c r="EW151" s="47"/>
      <c r="EX151" s="47"/>
      <c r="EY151" s="47"/>
      <c r="EZ151" s="47"/>
      <c r="FA151" s="47"/>
      <c r="FB151" s="47"/>
      <c r="FC151" s="47"/>
      <c r="FD151" s="47"/>
      <c r="FE151" s="47"/>
      <c r="FF151" s="47"/>
      <c r="FG151" s="47"/>
      <c r="FH151" s="47"/>
      <c r="FI151" s="47"/>
      <c r="FJ151" s="47"/>
      <c r="FK151" s="47"/>
      <c r="FL151" s="47"/>
      <c r="FM151" s="47"/>
      <c r="FN151" s="47"/>
      <c r="FO151" s="47"/>
      <c r="FP151" s="47"/>
      <c r="FQ151" s="47"/>
      <c r="FR151" s="47"/>
      <c r="FS151" s="47"/>
      <c r="FT151" s="47"/>
      <c r="FU151" s="47"/>
      <c r="FV151" s="47"/>
      <c r="FW151" s="47"/>
      <c r="FX151" s="47"/>
      <c r="FY151" s="47"/>
      <c r="FZ151" s="47"/>
      <c r="GA151" s="47"/>
      <c r="GB151" s="47"/>
      <c r="GC151" s="143">
        <f t="shared" ref="GC151:GC153" si="454">+SUM(AY151:GB151)</f>
        <v>0</v>
      </c>
      <c r="GD151" s="113"/>
      <c r="GE151" s="198">
        <f t="shared" si="446"/>
        <v>0</v>
      </c>
      <c r="GF151" s="113"/>
      <c r="GG151" s="113"/>
      <c r="GH151" s="113"/>
    </row>
    <row r="152" spans="2:190" x14ac:dyDescent="0.2">
      <c r="B152" s="19" t="s">
        <v>29</v>
      </c>
      <c r="C152" s="58">
        <v>54.42</v>
      </c>
      <c r="D152" s="58">
        <v>59.44</v>
      </c>
      <c r="E152" s="58">
        <v>60.93</v>
      </c>
      <c r="F152" s="58">
        <v>64.02</v>
      </c>
      <c r="G152" s="58">
        <v>63.68</v>
      </c>
      <c r="H152" s="58">
        <v>67.95</v>
      </c>
      <c r="I152" s="58">
        <v>74.16</v>
      </c>
      <c r="J152" s="58">
        <v>72.36</v>
      </c>
      <c r="K152" s="58">
        <v>79.53</v>
      </c>
      <c r="L152" s="58">
        <v>85.47</v>
      </c>
      <c r="M152" s="58">
        <v>92.74</v>
      </c>
      <c r="N152" s="58">
        <v>91.4</v>
      </c>
      <c r="O152" s="58">
        <v>92.91</v>
      </c>
      <c r="P152" s="58">
        <v>95.35</v>
      </c>
      <c r="Q152" s="58">
        <v>105.55</v>
      </c>
      <c r="R152" s="58">
        <v>112.19</v>
      </c>
      <c r="S152" s="58">
        <v>125.34</v>
      </c>
      <c r="T152" s="58">
        <v>134.13999999999999</v>
      </c>
      <c r="U152" s="58">
        <v>133.53</v>
      </c>
      <c r="V152" s="58">
        <v>116.76</v>
      </c>
      <c r="W152" s="58">
        <v>104.7</v>
      </c>
      <c r="X152" s="58">
        <v>76.77</v>
      </c>
      <c r="Y152" s="58">
        <v>57.43</v>
      </c>
      <c r="Z152" s="58">
        <v>42.13</v>
      </c>
      <c r="AA152" s="58">
        <v>41.54</v>
      </c>
      <c r="AB152" s="58">
        <v>39.1</v>
      </c>
      <c r="AC152" s="58">
        <v>48.09</v>
      </c>
      <c r="AD152" s="58">
        <v>49.88</v>
      </c>
      <c r="AE152" s="58">
        <v>59.53</v>
      </c>
      <c r="AF152" s="58">
        <v>69.69</v>
      </c>
      <c r="AG152" s="58">
        <v>64.33</v>
      </c>
      <c r="AH152" s="58">
        <v>71.09</v>
      </c>
      <c r="AI152" s="58">
        <v>69.31</v>
      </c>
      <c r="AJ152" s="58">
        <v>75.63</v>
      </c>
      <c r="AK152" s="58">
        <v>78.040000000000006</v>
      </c>
      <c r="AL152" s="58">
        <v>74.62</v>
      </c>
      <c r="AM152" s="58">
        <v>78.3</v>
      </c>
      <c r="AN152" s="58">
        <v>76.34</v>
      </c>
      <c r="AO152" s="58">
        <v>81.25</v>
      </c>
      <c r="AP152" s="58">
        <v>84.44</v>
      </c>
      <c r="AQ152" s="58">
        <v>73.650000000000006</v>
      </c>
      <c r="AR152" s="58">
        <v>75.290000000000006</v>
      </c>
      <c r="AS152" s="58">
        <v>76.11</v>
      </c>
      <c r="AT152" s="58">
        <v>76.62</v>
      </c>
      <c r="AU152" s="58">
        <v>75.14</v>
      </c>
      <c r="AV152" s="58">
        <v>81.89</v>
      </c>
      <c r="AW152" s="58">
        <v>84.08</v>
      </c>
      <c r="AX152" s="58">
        <v>89.15</v>
      </c>
      <c r="AY152" s="58">
        <v>89.49</v>
      </c>
      <c r="AZ152" s="58">
        <v>89.4</v>
      </c>
      <c r="BA152" s="58">
        <v>102.99</v>
      </c>
      <c r="BB152" s="58">
        <v>109.89</v>
      </c>
      <c r="BC152" s="58">
        <v>101.19</v>
      </c>
      <c r="BD152" s="58">
        <v>96.21</v>
      </c>
      <c r="BE152" s="58">
        <v>97.14</v>
      </c>
      <c r="BF152" s="58">
        <v>86.3</v>
      </c>
      <c r="BG152" s="58">
        <v>85.6</v>
      </c>
      <c r="BH152" s="58">
        <v>86.45</v>
      </c>
      <c r="BI152" s="58">
        <v>97.11</v>
      </c>
      <c r="BJ152" s="58">
        <v>98.58</v>
      </c>
      <c r="BK152" s="58">
        <v>100.3</v>
      </c>
      <c r="BL152" s="58">
        <v>102.35</v>
      </c>
      <c r="BM152" s="58">
        <v>106.31</v>
      </c>
      <c r="BN152" s="58">
        <v>103.35</v>
      </c>
      <c r="BO152" s="58">
        <v>94.45</v>
      </c>
      <c r="BP152" s="58">
        <v>82.33</v>
      </c>
      <c r="BQ152" s="58">
        <v>87.79</v>
      </c>
      <c r="BR152" s="58">
        <v>94.08</v>
      </c>
      <c r="BS152" s="58">
        <v>94.55</v>
      </c>
      <c r="BT152" s="58">
        <v>89.47</v>
      </c>
      <c r="BU152" s="58">
        <v>86.59</v>
      </c>
      <c r="BV152" s="58">
        <v>88.23</v>
      </c>
      <c r="BW152" s="58">
        <v>94.77</v>
      </c>
      <c r="BX152" s="58">
        <v>95.31</v>
      </c>
      <c r="BY152" s="58">
        <v>92.87</v>
      </c>
      <c r="BZ152" s="58">
        <v>91.97</v>
      </c>
      <c r="CA152" s="58">
        <v>94.6</v>
      </c>
      <c r="CB152" s="58">
        <v>95.74</v>
      </c>
      <c r="CC152" s="58">
        <v>104.51</v>
      </c>
      <c r="CD152" s="58">
        <v>106.55</v>
      </c>
      <c r="CE152" s="58">
        <v>106.26</v>
      </c>
      <c r="CF152" s="58">
        <v>100.41</v>
      </c>
      <c r="CG152" s="58">
        <v>93.76</v>
      </c>
      <c r="CH152" s="58">
        <v>97.72</v>
      </c>
      <c r="CI152" s="58">
        <v>94.9</v>
      </c>
      <c r="CJ152" s="58">
        <v>100.78</v>
      </c>
      <c r="CK152" s="58">
        <v>100.53</v>
      </c>
      <c r="CL152" s="58">
        <v>102.02</v>
      </c>
      <c r="CM152" s="58">
        <v>102.03</v>
      </c>
      <c r="CN152" s="58">
        <v>105.24</v>
      </c>
      <c r="CO152" s="58">
        <v>102.87</v>
      </c>
      <c r="CP152" s="58">
        <v>96.38</v>
      </c>
      <c r="CQ152" s="58">
        <v>93.36</v>
      </c>
      <c r="CR152" s="73">
        <v>84.43</v>
      </c>
      <c r="CS152" s="73">
        <v>76.040000000000006</v>
      </c>
      <c r="CT152" s="73">
        <v>59.5</v>
      </c>
      <c r="CU152" s="73">
        <v>47.29</v>
      </c>
      <c r="CV152" s="73">
        <v>50.76</v>
      </c>
      <c r="CW152" s="73">
        <v>47.77</v>
      </c>
      <c r="CX152" s="73">
        <v>54.43</v>
      </c>
      <c r="CY152" s="73">
        <v>59.28</v>
      </c>
      <c r="CZ152" s="73">
        <v>59.81</v>
      </c>
      <c r="DA152" s="73">
        <v>51.17</v>
      </c>
      <c r="DB152" s="73">
        <v>42.77</v>
      </c>
      <c r="DC152" s="73">
        <v>45.48</v>
      </c>
      <c r="DD152" s="73">
        <v>46.26</v>
      </c>
      <c r="DE152" s="73">
        <v>42.67</v>
      </c>
      <c r="DF152" s="73">
        <v>37.229999999999997</v>
      </c>
      <c r="DG152" s="73">
        <v>31.46</v>
      </c>
      <c r="DH152" s="73">
        <v>30.33</v>
      </c>
      <c r="DI152" s="73">
        <v>37.770000000000003</v>
      </c>
      <c r="DJ152" s="73">
        <v>40.950000000000003</v>
      </c>
      <c r="DK152" s="73">
        <v>46.84</v>
      </c>
      <c r="DL152" s="73">
        <v>48.74</v>
      </c>
      <c r="DM152" s="73">
        <v>44.9</v>
      </c>
      <c r="DN152" s="73">
        <v>44.75</v>
      </c>
      <c r="DO152" s="73">
        <v>45.16</v>
      </c>
      <c r="DP152" s="73">
        <v>49.89</v>
      </c>
      <c r="DQ152" s="73">
        <v>45.67</v>
      </c>
      <c r="DR152" s="73">
        <v>52.02</v>
      </c>
      <c r="DS152" s="73">
        <v>52.5</v>
      </c>
      <c r="DT152" s="73">
        <v>53.4</v>
      </c>
      <c r="DU152" s="73">
        <v>49.58</v>
      </c>
      <c r="DV152" s="73">
        <v>51.06</v>
      </c>
      <c r="DW152" s="73">
        <v>48.56</v>
      </c>
      <c r="DX152" s="73">
        <v>45.17</v>
      </c>
      <c r="DY152" s="73">
        <v>46.67</v>
      </c>
      <c r="DZ152" s="73">
        <v>48.03</v>
      </c>
      <c r="EA152" s="73">
        <v>49.71</v>
      </c>
      <c r="EB152" s="73">
        <v>51.57</v>
      </c>
      <c r="EC152" s="73">
        <v>56.67</v>
      </c>
      <c r="ED152" s="73">
        <v>57.94</v>
      </c>
      <c r="EE152" s="73">
        <v>63.7</v>
      </c>
      <c r="EF152" s="73">
        <v>62.15</v>
      </c>
      <c r="EG152" s="73">
        <v>62.76</v>
      </c>
      <c r="EH152" s="73">
        <v>66.319999999999993</v>
      </c>
      <c r="EI152" s="73">
        <v>69.89</v>
      </c>
      <c r="EJ152" s="73">
        <v>67.7</v>
      </c>
      <c r="EK152" s="73">
        <v>71.03</v>
      </c>
      <c r="EL152" s="73">
        <v>67.989999999999995</v>
      </c>
      <c r="EM152" s="73">
        <v>70.2</v>
      </c>
      <c r="EN152" s="73">
        <v>70.75</v>
      </c>
      <c r="EO152" s="73">
        <v>56.75</v>
      </c>
      <c r="EP152" s="73">
        <v>49.52</v>
      </c>
      <c r="EQ152" s="73">
        <v>51.63</v>
      </c>
      <c r="ER152" s="73">
        <v>54.98</v>
      </c>
      <c r="ES152" s="73">
        <v>58.16</v>
      </c>
      <c r="ET152" s="73">
        <v>63.87</v>
      </c>
      <c r="EU152" s="73">
        <v>60.73</v>
      </c>
      <c r="EV152" s="73">
        <v>54.68</v>
      </c>
      <c r="EW152" s="73">
        <v>57.51</v>
      </c>
      <c r="EX152" s="73">
        <v>54.84</v>
      </c>
      <c r="EY152" s="73">
        <v>56.86</v>
      </c>
      <c r="EZ152" s="73">
        <v>53.98</v>
      </c>
      <c r="FA152" s="73">
        <v>57.25</v>
      </c>
      <c r="FB152" s="73">
        <v>59.81</v>
      </c>
      <c r="FC152" s="73">
        <v>57.56</v>
      </c>
      <c r="FD152" s="73">
        <v>50.6</v>
      </c>
      <c r="FE152" s="73">
        <v>29.89</v>
      </c>
      <c r="FF152" s="73">
        <v>16.52</v>
      </c>
      <c r="FG152" s="73">
        <v>28.57</v>
      </c>
      <c r="FH152" s="73">
        <v>38.299999999999997</v>
      </c>
      <c r="FI152" s="73">
        <v>40.75</v>
      </c>
      <c r="FJ152" s="73">
        <v>42.36</v>
      </c>
      <c r="FK152" s="73">
        <v>39.61</v>
      </c>
      <c r="FL152" s="73">
        <v>39.53</v>
      </c>
      <c r="FM152" s="73">
        <v>41.52</v>
      </c>
      <c r="FN152" s="73">
        <v>47.05</v>
      </c>
      <c r="FO152" s="73">
        <v>52.11</v>
      </c>
      <c r="FP152" s="73">
        <v>59.08</v>
      </c>
      <c r="FQ152" s="73">
        <v>62.35</v>
      </c>
      <c r="FR152" s="73">
        <v>61.71</v>
      </c>
      <c r="FS152" s="73">
        <v>65.23</v>
      </c>
      <c r="FT152" s="73">
        <v>71.38</v>
      </c>
      <c r="FU152" s="73">
        <v>72.58</v>
      </c>
      <c r="FV152" s="73">
        <v>67.73</v>
      </c>
      <c r="FW152" s="73">
        <v>71.459999999999994</v>
      </c>
      <c r="FX152" s="73">
        <v>81.36</v>
      </c>
      <c r="FY152" s="73">
        <v>79.11</v>
      </c>
      <c r="FZ152" s="73">
        <v>71.87</v>
      </c>
      <c r="GA152" s="73">
        <v>83.16</v>
      </c>
      <c r="GB152" s="73">
        <v>91.7</v>
      </c>
      <c r="GC152" s="143">
        <f t="shared" si="454"/>
        <v>9203.11</v>
      </c>
      <c r="GD152" s="113">
        <v>9203.11</v>
      </c>
      <c r="GE152" s="198">
        <f t="shared" si="446"/>
        <v>0</v>
      </c>
      <c r="GF152" s="113"/>
      <c r="GG152" s="113"/>
      <c r="GH152" s="113"/>
    </row>
    <row r="153" spans="2:190" x14ac:dyDescent="0.2">
      <c r="B153" s="59" t="s">
        <v>33</v>
      </c>
      <c r="C153" s="60">
        <v>53.68</v>
      </c>
      <c r="D153" s="60">
        <v>57.56</v>
      </c>
      <c r="E153" s="60">
        <v>62.05</v>
      </c>
      <c r="F153" s="60">
        <v>67.489999999999995</v>
      </c>
      <c r="G153" s="60">
        <v>67.209999999999994</v>
      </c>
      <c r="H153" s="60">
        <v>71.05</v>
      </c>
      <c r="I153" s="60">
        <v>76.930000000000007</v>
      </c>
      <c r="J153" s="60">
        <v>70.760000000000005</v>
      </c>
      <c r="K153" s="60">
        <v>77.17</v>
      </c>
      <c r="L153" s="60">
        <v>82.34</v>
      </c>
      <c r="M153" s="60">
        <v>92.41</v>
      </c>
      <c r="N153" s="60">
        <v>90.93</v>
      </c>
      <c r="O153" s="60">
        <v>92.18</v>
      </c>
      <c r="P153" s="60">
        <v>94.99</v>
      </c>
      <c r="Q153" s="60">
        <v>103.64</v>
      </c>
      <c r="R153" s="60">
        <v>109.07</v>
      </c>
      <c r="S153" s="60">
        <v>122.8</v>
      </c>
      <c r="T153" s="60">
        <v>132.32</v>
      </c>
      <c r="U153" s="60">
        <v>132.72</v>
      </c>
      <c r="V153" s="60">
        <v>113.24</v>
      </c>
      <c r="W153" s="60">
        <v>97.23</v>
      </c>
      <c r="X153" s="60">
        <v>71.58</v>
      </c>
      <c r="Y153" s="60">
        <v>52.45</v>
      </c>
      <c r="Z153" s="60">
        <v>39.950000000000003</v>
      </c>
      <c r="AA153" s="60">
        <v>43.44</v>
      </c>
      <c r="AB153" s="60">
        <v>43.32</v>
      </c>
      <c r="AC153" s="60">
        <v>46.54</v>
      </c>
      <c r="AD153" s="60">
        <v>50.18</v>
      </c>
      <c r="AE153" s="60">
        <v>57.3</v>
      </c>
      <c r="AF153" s="60">
        <v>68.61</v>
      </c>
      <c r="AG153" s="60">
        <v>64.44</v>
      </c>
      <c r="AH153" s="60">
        <v>72.510000000000005</v>
      </c>
      <c r="AI153" s="60">
        <v>67.650000000000006</v>
      </c>
      <c r="AJ153" s="60">
        <v>72.77</v>
      </c>
      <c r="AK153" s="60">
        <v>76.66</v>
      </c>
      <c r="AL153" s="60">
        <v>74.459999999999994</v>
      </c>
      <c r="AM153" s="60">
        <v>76.19</v>
      </c>
      <c r="AN153" s="60">
        <v>73.64</v>
      </c>
      <c r="AO153" s="60">
        <v>78.900000000000006</v>
      </c>
      <c r="AP153" s="60">
        <v>84.79</v>
      </c>
      <c r="AQ153" s="60">
        <v>75.569999999999993</v>
      </c>
      <c r="AR153" s="60">
        <v>74.849999999999994</v>
      </c>
      <c r="AS153" s="60">
        <v>75.64</v>
      </c>
      <c r="AT153" s="60">
        <v>77.069999999999993</v>
      </c>
      <c r="AU153" s="60">
        <v>77.8</v>
      </c>
      <c r="AV153" s="60">
        <v>82.75</v>
      </c>
      <c r="AW153" s="60">
        <v>85.33</v>
      </c>
      <c r="AX153" s="60">
        <v>91.53</v>
      </c>
      <c r="AY153" s="60">
        <v>96.35</v>
      </c>
      <c r="AZ153" s="60">
        <v>103.76</v>
      </c>
      <c r="BA153" s="60">
        <v>114.6</v>
      </c>
      <c r="BB153" s="60">
        <v>123.72</v>
      </c>
      <c r="BC153" s="60">
        <v>115.1</v>
      </c>
      <c r="BD153" s="60">
        <v>114.04</v>
      </c>
      <c r="BE153" s="60">
        <v>116.889</v>
      </c>
      <c r="BF153" s="60">
        <v>110.46</v>
      </c>
      <c r="BG153" s="60">
        <v>113.13</v>
      </c>
      <c r="BH153" s="60">
        <v>109.44</v>
      </c>
      <c r="BI153" s="60">
        <v>110.66</v>
      </c>
      <c r="BJ153" s="60">
        <v>107.86</v>
      </c>
      <c r="BK153" s="60">
        <v>110.58</v>
      </c>
      <c r="BL153" s="60">
        <v>119.56</v>
      </c>
      <c r="BM153" s="60">
        <v>125.33</v>
      </c>
      <c r="BN153" s="60">
        <v>119.71</v>
      </c>
      <c r="BO153" s="60">
        <v>110.27</v>
      </c>
      <c r="BP153" s="60">
        <v>95.19</v>
      </c>
      <c r="BQ153" s="60">
        <v>102.59</v>
      </c>
      <c r="BR153" s="60">
        <v>113.48</v>
      </c>
      <c r="BS153" s="60">
        <v>112.86</v>
      </c>
      <c r="BT153" s="60">
        <v>111.61</v>
      </c>
      <c r="BU153" s="60">
        <v>109.11</v>
      </c>
      <c r="BV153" s="60">
        <v>109.29</v>
      </c>
      <c r="BW153" s="60">
        <v>113.01</v>
      </c>
      <c r="BX153" s="60">
        <v>116.29</v>
      </c>
      <c r="BY153" s="60">
        <v>108.37</v>
      </c>
      <c r="BZ153" s="60">
        <v>102.17</v>
      </c>
      <c r="CA153" s="60">
        <v>102.53</v>
      </c>
      <c r="CB153" s="60">
        <v>102.92</v>
      </c>
      <c r="CC153" s="60">
        <v>107.96</v>
      </c>
      <c r="CD153" s="60">
        <v>111.27</v>
      </c>
      <c r="CE153" s="60">
        <v>111.9</v>
      </c>
      <c r="CF153" s="60">
        <v>109.04</v>
      </c>
      <c r="CG153" s="60">
        <v>107.97</v>
      </c>
      <c r="CH153" s="60">
        <v>110.81</v>
      </c>
      <c r="CI153" s="60">
        <v>108.26</v>
      </c>
      <c r="CJ153" s="60">
        <v>108.87</v>
      </c>
      <c r="CK153" s="32">
        <v>107.55</v>
      </c>
      <c r="CL153" s="32">
        <v>107.69</v>
      </c>
      <c r="CM153" s="49">
        <v>109.67</v>
      </c>
      <c r="CN153" s="49">
        <v>111.66</v>
      </c>
      <c r="CO153" s="49">
        <v>106.64</v>
      </c>
      <c r="CP153" s="49">
        <v>101.56</v>
      </c>
      <c r="CQ153" s="49">
        <v>97.3</v>
      </c>
      <c r="CR153" s="74">
        <v>87.41</v>
      </c>
      <c r="CS153" s="74">
        <v>78.900000000000006</v>
      </c>
      <c r="CT153" s="74">
        <v>62.53</v>
      </c>
      <c r="CU153" s="74">
        <v>47.86</v>
      </c>
      <c r="CV153" s="74">
        <v>58.13</v>
      </c>
      <c r="CW153" s="74">
        <v>55.93</v>
      </c>
      <c r="CX153" s="74">
        <v>59.5</v>
      </c>
      <c r="CY153" s="74">
        <v>64.319999999999993</v>
      </c>
      <c r="CZ153" s="74">
        <v>61.69</v>
      </c>
      <c r="DA153" s="74">
        <v>56.54</v>
      </c>
      <c r="DB153" s="74">
        <v>46.72</v>
      </c>
      <c r="DC153" s="74">
        <v>47.61</v>
      </c>
      <c r="DD153" s="74">
        <v>48.56</v>
      </c>
      <c r="DE153" s="74">
        <v>44.3</v>
      </c>
      <c r="DF153" s="74">
        <v>38.159999999999997</v>
      </c>
      <c r="DG153" s="74">
        <v>30.75</v>
      </c>
      <c r="DH153" s="74">
        <v>32.46</v>
      </c>
      <c r="DI153" s="74">
        <v>38.51</v>
      </c>
      <c r="DJ153" s="74">
        <v>41.48</v>
      </c>
      <c r="DK153" s="74">
        <v>46.83</v>
      </c>
      <c r="DL153" s="74">
        <v>48.28</v>
      </c>
      <c r="DM153" s="74">
        <v>45</v>
      </c>
      <c r="DN153" s="74">
        <v>45.85</v>
      </c>
      <c r="DO153" s="74">
        <v>46.69</v>
      </c>
      <c r="DP153" s="74">
        <v>49.74</v>
      </c>
      <c r="DQ153" s="74">
        <v>45.13</v>
      </c>
      <c r="DR153" s="74">
        <v>53.57</v>
      </c>
      <c r="DS153" s="74">
        <v>54.58</v>
      </c>
      <c r="DT153" s="74">
        <v>55.06</v>
      </c>
      <c r="DU153" s="74">
        <v>51.6</v>
      </c>
      <c r="DV153" s="74">
        <v>52.59</v>
      </c>
      <c r="DW153" s="74">
        <v>50.45</v>
      </c>
      <c r="DX153" s="74">
        <v>46.42</v>
      </c>
      <c r="DY153" s="74">
        <v>48.51</v>
      </c>
      <c r="DZ153" s="74">
        <v>51.66</v>
      </c>
      <c r="EA153" s="74">
        <v>56.07</v>
      </c>
      <c r="EB153" s="74">
        <v>57.28</v>
      </c>
      <c r="EC153" s="74">
        <v>62.63</v>
      </c>
      <c r="ED153" s="74">
        <v>64.14</v>
      </c>
      <c r="EE153" s="74">
        <v>69.13</v>
      </c>
      <c r="EF153" s="74">
        <v>65.16</v>
      </c>
      <c r="EG153" s="74">
        <v>65.89</v>
      </c>
      <c r="EH153" s="74">
        <v>71.58</v>
      </c>
      <c r="EI153" s="74">
        <v>76.849999999999994</v>
      </c>
      <c r="EJ153" s="74">
        <v>74.17</v>
      </c>
      <c r="EK153" s="74">
        <v>74.33</v>
      </c>
      <c r="EL153" s="74">
        <v>72.64</v>
      </c>
      <c r="EM153" s="74">
        <v>78.8</v>
      </c>
      <c r="EN153" s="74">
        <v>81.12</v>
      </c>
      <c r="EO153" s="80">
        <v>64.66</v>
      </c>
      <c r="EP153" s="80">
        <v>56.96</v>
      </c>
      <c r="EQ153" s="80">
        <v>59.37</v>
      </c>
      <c r="ER153" s="80">
        <v>64</v>
      </c>
      <c r="ES153" s="80">
        <v>66.08</v>
      </c>
      <c r="ET153" s="80">
        <v>71.150000000000006</v>
      </c>
      <c r="EU153" s="80">
        <v>70.849999999999994</v>
      </c>
      <c r="EV153" s="80">
        <v>64.03</v>
      </c>
      <c r="EW153" s="80">
        <v>63.91</v>
      </c>
      <c r="EX153" s="80">
        <v>58.83</v>
      </c>
      <c r="EY153" s="80">
        <v>62.57</v>
      </c>
      <c r="EZ153" s="80">
        <v>59.73</v>
      </c>
      <c r="FA153" s="80">
        <v>63.11</v>
      </c>
      <c r="FB153" s="80">
        <v>66.900000000000006</v>
      </c>
      <c r="FC153" s="80">
        <v>63.38</v>
      </c>
      <c r="FD153" s="80">
        <v>55.45</v>
      </c>
      <c r="FE153" s="80">
        <v>31.71</v>
      </c>
      <c r="FF153" s="80">
        <v>18.829999999999998</v>
      </c>
      <c r="FG153" s="80">
        <v>28.81</v>
      </c>
      <c r="FH153" s="80">
        <v>40.08</v>
      </c>
      <c r="FI153" s="80">
        <v>43.27</v>
      </c>
      <c r="FJ153" s="80">
        <v>44.79</v>
      </c>
      <c r="FK153" s="80">
        <v>40.58</v>
      </c>
      <c r="FL153" s="80">
        <v>40.01</v>
      </c>
      <c r="FM153" s="80">
        <v>42.54</v>
      </c>
      <c r="FN153" s="80">
        <v>49.74</v>
      </c>
      <c r="FO153" s="80">
        <v>54.73</v>
      </c>
      <c r="FP153" s="80">
        <v>62.23</v>
      </c>
      <c r="FQ153" s="80">
        <v>65.56</v>
      </c>
      <c r="FR153" s="80">
        <v>64.459999999999994</v>
      </c>
      <c r="FS153" s="80">
        <v>68.510000000000005</v>
      </c>
      <c r="FT153" s="80">
        <v>72.959999999999994</v>
      </c>
      <c r="FU153" s="80">
        <v>74.989999999999995</v>
      </c>
      <c r="FV153" s="80">
        <v>70.8</v>
      </c>
      <c r="FW153" s="80">
        <v>74.400000000000006</v>
      </c>
      <c r="FX153" s="80">
        <v>83.54</v>
      </c>
      <c r="FY153" s="80">
        <v>81.37</v>
      </c>
      <c r="FZ153" s="80">
        <v>74.099999999999994</v>
      </c>
      <c r="GA153" s="80">
        <v>86.61</v>
      </c>
      <c r="GB153" s="80">
        <v>98.01</v>
      </c>
      <c r="GC153" s="143">
        <f t="shared" si="454"/>
        <v>10125.749</v>
      </c>
      <c r="GD153" s="113">
        <v>10125.749</v>
      </c>
      <c r="GE153" s="198">
        <f t="shared" si="446"/>
        <v>0</v>
      </c>
      <c r="GF153" s="113"/>
      <c r="GG153" s="113"/>
      <c r="GH153" s="113"/>
    </row>
    <row r="154" spans="2:190" x14ac:dyDescent="0.2">
      <c r="B154" s="61" t="s">
        <v>107</v>
      </c>
      <c r="C154" s="62">
        <f>+C79*1000</f>
        <v>5735716.1408854751</v>
      </c>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c r="BE154" s="62"/>
      <c r="BF154" s="62"/>
      <c r="BG154" s="62"/>
      <c r="BH154" s="62"/>
      <c r="BI154" s="62"/>
      <c r="BJ154" s="62"/>
      <c r="BK154" s="62"/>
      <c r="BL154" s="62"/>
      <c r="BM154" s="62"/>
      <c r="BN154" s="62"/>
      <c r="BO154" s="62"/>
      <c r="BP154" s="62"/>
      <c r="BQ154" s="62"/>
      <c r="BR154" s="62"/>
      <c r="BS154" s="62"/>
      <c r="BT154" s="62"/>
      <c r="BU154" s="62"/>
      <c r="BV154" s="62"/>
      <c r="BW154" s="62"/>
      <c r="BX154" s="62"/>
      <c r="BY154" s="62"/>
      <c r="BZ154" s="62"/>
      <c r="CA154" s="62"/>
      <c r="CB154" s="62"/>
      <c r="CC154" s="62"/>
      <c r="CD154" s="62"/>
      <c r="CE154" s="62"/>
      <c r="CF154" s="62"/>
      <c r="CG154" s="62"/>
      <c r="CH154" s="62"/>
      <c r="CI154" s="62"/>
      <c r="CJ154" s="62"/>
      <c r="CK154" s="71"/>
      <c r="CL154" s="71"/>
      <c r="CM154" s="71"/>
      <c r="CN154" s="71"/>
      <c r="CO154" s="71"/>
      <c r="CP154" s="71"/>
      <c r="CQ154" s="71"/>
      <c r="CR154" s="71"/>
      <c r="CS154" s="71"/>
      <c r="CT154" s="71"/>
      <c r="CU154" s="71"/>
      <c r="CV154" s="71"/>
      <c r="CW154" s="71"/>
      <c r="CX154" s="71"/>
      <c r="CY154" s="71"/>
      <c r="CZ154" s="71"/>
      <c r="DA154" s="71"/>
      <c r="DB154" s="71"/>
      <c r="DC154" s="71"/>
      <c r="DD154" s="71"/>
      <c r="DE154" s="71"/>
      <c r="DF154" s="71"/>
      <c r="DG154" s="71"/>
      <c r="DH154" s="71"/>
      <c r="DI154" s="71"/>
      <c r="DJ154" s="71"/>
      <c r="DK154" s="71"/>
      <c r="DL154" s="71"/>
      <c r="DM154" s="71"/>
      <c r="DN154" s="71"/>
      <c r="DO154" s="71"/>
      <c r="DP154" s="71"/>
      <c r="DQ154" s="71"/>
      <c r="DR154" s="71"/>
      <c r="DS154" s="71"/>
      <c r="DT154" s="71"/>
      <c r="DU154" s="71"/>
      <c r="DV154" s="71"/>
      <c r="DW154" s="71"/>
      <c r="DX154" s="71"/>
      <c r="DY154" s="71"/>
      <c r="DZ154" s="71"/>
      <c r="EA154" s="71"/>
      <c r="EB154" s="71"/>
      <c r="EC154" s="71"/>
      <c r="ED154" s="71"/>
      <c r="EE154" s="71"/>
      <c r="EF154" s="71"/>
      <c r="EG154" s="71"/>
      <c r="EH154" s="71"/>
      <c r="EI154" s="71"/>
      <c r="EJ154" s="71"/>
      <c r="EK154" s="71"/>
      <c r="EL154" s="71"/>
      <c r="EM154" s="71"/>
      <c r="EN154" s="71"/>
      <c r="EO154" s="62"/>
      <c r="GC154" s="106"/>
      <c r="GE154" s="117"/>
      <c r="GF154" s="117"/>
    </row>
    <row r="155" spans="2:190" x14ac:dyDescent="0.2">
      <c r="B155" s="61" t="s">
        <v>104</v>
      </c>
      <c r="C155" s="78">
        <v>5735716.140885476</v>
      </c>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c r="AX155" s="48"/>
      <c r="AY155" s="48"/>
      <c r="AZ155" s="48"/>
      <c r="BA155" s="48"/>
      <c r="BB155" s="48"/>
      <c r="BC155" s="48"/>
      <c r="BD155" s="48"/>
      <c r="BE155" s="48"/>
      <c r="BF155" s="48"/>
      <c r="BG155" s="48"/>
      <c r="BH155" s="48"/>
      <c r="BI155" s="48"/>
      <c r="BJ155" s="48"/>
      <c r="BK155" s="48"/>
      <c r="BL155" s="48"/>
      <c r="BM155" s="48"/>
      <c r="BN155" s="48"/>
      <c r="BO155" s="48"/>
      <c r="BP155" s="48"/>
      <c r="BQ155" s="48"/>
      <c r="BR155" s="48"/>
      <c r="BS155" s="48"/>
      <c r="BT155" s="48"/>
      <c r="BU155" s="48"/>
      <c r="BV155" s="48"/>
      <c r="BW155" s="48"/>
      <c r="BX155" s="48"/>
      <c r="BY155" s="48"/>
      <c r="BZ155" s="48"/>
      <c r="CA155" s="48"/>
      <c r="CB155" s="48"/>
      <c r="CC155" s="48"/>
      <c r="CD155" s="48"/>
      <c r="CE155" s="48"/>
      <c r="CF155" s="48"/>
      <c r="CG155" s="48"/>
      <c r="CH155" s="48"/>
      <c r="CI155" s="48"/>
      <c r="CJ155" s="48"/>
      <c r="CK155" s="48"/>
      <c r="CL155" s="48"/>
      <c r="CM155" s="48"/>
      <c r="CN155" s="48"/>
      <c r="CO155" s="48"/>
      <c r="CP155" s="48"/>
      <c r="CQ155" s="48"/>
      <c r="CR155" s="48"/>
      <c r="CS155" s="48"/>
      <c r="CT155" s="48"/>
      <c r="CU155" s="48"/>
      <c r="CV155" s="48"/>
      <c r="CW155" s="48"/>
      <c r="CX155" s="48"/>
      <c r="CY155" s="48"/>
      <c r="CZ155" s="48"/>
      <c r="DA155" s="48"/>
      <c r="DB155" s="48"/>
      <c r="DC155" s="48"/>
      <c r="DD155" s="48"/>
      <c r="DE155" s="48"/>
      <c r="DF155" s="48"/>
      <c r="DG155" s="48"/>
      <c r="DH155" s="48"/>
      <c r="DI155" s="48"/>
      <c r="DJ155" s="48"/>
      <c r="DK155" s="48"/>
      <c r="DL155" s="48"/>
      <c r="DM155" s="48"/>
      <c r="DN155" s="48"/>
      <c r="DO155" s="48"/>
      <c r="DP155" s="48"/>
      <c r="DQ155" s="48"/>
      <c r="DR155" s="48"/>
      <c r="DS155" s="48"/>
      <c r="DT155" s="48"/>
      <c r="DU155" s="48"/>
      <c r="DV155" s="48"/>
      <c r="DW155" s="48"/>
      <c r="DX155" s="48"/>
      <c r="DY155" s="48"/>
      <c r="DZ155" s="48"/>
      <c r="EA155" s="48"/>
      <c r="EB155" s="48"/>
      <c r="EC155" s="48"/>
      <c r="ED155" s="48"/>
      <c r="EE155" s="48"/>
      <c r="EF155" s="48"/>
      <c r="EG155" s="48"/>
      <c r="EH155" s="48"/>
      <c r="EI155" s="48"/>
      <c r="EJ155" s="48"/>
      <c r="EK155" s="48"/>
      <c r="EL155" s="48"/>
      <c r="EM155" s="48"/>
      <c r="EN155" s="48"/>
      <c r="EO155" s="48"/>
      <c r="EP155" s="48"/>
      <c r="EQ155" s="48"/>
      <c r="ER155" s="48"/>
      <c r="GC155" s="119"/>
    </row>
    <row r="156" spans="2:190" x14ac:dyDescent="0.2">
      <c r="B156" s="63" t="s">
        <v>25</v>
      </c>
      <c r="C156" s="79">
        <f>+C155-C154</f>
        <v>0</v>
      </c>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CT156" s="64"/>
      <c r="CU156" s="64"/>
      <c r="CV156" s="64"/>
      <c r="CW156" s="64"/>
      <c r="CX156" s="64"/>
      <c r="CY156" s="64"/>
      <c r="CZ156" s="64"/>
      <c r="DA156" s="64"/>
      <c r="DB156" s="64"/>
      <c r="DC156" s="64"/>
      <c r="DD156" s="64"/>
      <c r="DE156" s="64"/>
      <c r="DF156" s="64"/>
      <c r="DG156" s="64"/>
      <c r="DH156" s="64"/>
      <c r="DI156" s="64"/>
      <c r="DJ156" s="64"/>
      <c r="DK156" s="64"/>
      <c r="DL156" s="64"/>
      <c r="DM156" s="64"/>
      <c r="DN156" s="64"/>
      <c r="DO156" s="64"/>
      <c r="DP156" s="64"/>
      <c r="DQ156" s="64"/>
      <c r="DR156" s="64"/>
      <c r="DS156" s="64"/>
      <c r="DT156" s="64"/>
      <c r="DU156" s="64"/>
      <c r="DV156" s="64"/>
      <c r="DW156" s="64"/>
      <c r="DX156" s="64"/>
      <c r="DY156" s="64"/>
      <c r="DZ156" s="64"/>
      <c r="EA156" s="64"/>
      <c r="EB156" s="64"/>
      <c r="EC156" s="64"/>
      <c r="ED156" s="64"/>
      <c r="EE156" s="64"/>
      <c r="EF156" s="64"/>
      <c r="EG156" s="64"/>
      <c r="EH156" s="64"/>
      <c r="EI156" s="64"/>
      <c r="EJ156" s="64"/>
      <c r="EK156" s="64"/>
      <c r="EL156" s="64"/>
      <c r="EM156" s="64"/>
      <c r="EN156" s="64"/>
      <c r="EO156" s="64"/>
      <c r="GC156" s="109"/>
    </row>
    <row r="157" spans="2:190" x14ac:dyDescent="0.2">
      <c r="B157" s="63" t="s">
        <v>48</v>
      </c>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4"/>
      <c r="AW157" s="64"/>
      <c r="AX157" s="64"/>
      <c r="AY157" s="64"/>
      <c r="AZ157" s="64"/>
      <c r="BA157" s="64"/>
      <c r="BB157" s="64"/>
      <c r="BC157" s="64"/>
      <c r="BD157" s="64"/>
      <c r="BE157" s="64"/>
      <c r="BF157" s="64"/>
      <c r="BG157" s="64"/>
      <c r="BH157" s="64"/>
      <c r="BI157" s="64"/>
      <c r="BJ157" s="64"/>
      <c r="BK157" s="64"/>
      <c r="BL157" s="64"/>
      <c r="BM157" s="64"/>
      <c r="BN157" s="64"/>
      <c r="BO157" s="64"/>
      <c r="BP157" s="64"/>
      <c r="BQ157" s="64"/>
      <c r="BR157" s="64"/>
      <c r="BS157" s="64"/>
      <c r="BT157" s="64"/>
      <c r="BU157" s="64"/>
      <c r="BV157" s="64"/>
      <c r="BW157" s="64"/>
      <c r="BX157" s="64"/>
      <c r="BY157" s="64"/>
      <c r="BZ157" s="64"/>
      <c r="CA157" s="64"/>
      <c r="CB157" s="64"/>
      <c r="CC157" s="64"/>
      <c r="CD157" s="64"/>
      <c r="CE157" s="64"/>
      <c r="CF157" s="64"/>
      <c r="CG157" s="64"/>
      <c r="CH157" s="64"/>
      <c r="CI157" s="64"/>
      <c r="CJ157" s="64"/>
      <c r="CK157" s="64"/>
      <c r="CL157" s="64"/>
      <c r="CM157" s="64"/>
      <c r="CN157" s="64"/>
      <c r="CO157" s="64"/>
      <c r="CP157" s="64"/>
      <c r="CQ157" s="64"/>
      <c r="CR157" s="64"/>
      <c r="CS157" s="64"/>
      <c r="CT157" s="64"/>
      <c r="CU157" s="64"/>
      <c r="CV157" s="64"/>
      <c r="CW157" s="64"/>
      <c r="CX157" s="64"/>
      <c r="CY157" s="64"/>
      <c r="CZ157" s="64"/>
      <c r="DA157" s="64"/>
      <c r="DB157" s="64"/>
      <c r="DC157" s="64"/>
      <c r="DD157" s="64"/>
      <c r="DE157" s="64"/>
      <c r="DF157" s="64"/>
      <c r="DG157" s="64"/>
      <c r="DH157" s="64"/>
      <c r="DI157" s="64"/>
      <c r="DJ157" s="64"/>
      <c r="DK157" s="64"/>
      <c r="DL157" s="64"/>
      <c r="DM157" s="64"/>
      <c r="DN157" s="64"/>
      <c r="DO157" s="64"/>
      <c r="DP157" s="64"/>
      <c r="DQ157" s="64"/>
      <c r="DR157" s="64"/>
      <c r="DS157" s="64"/>
      <c r="DT157" s="64"/>
      <c r="DU157" s="64"/>
      <c r="DV157" s="64"/>
      <c r="DW157" s="64"/>
      <c r="DX157" s="64"/>
      <c r="DY157" s="64"/>
      <c r="DZ157" s="64"/>
      <c r="EA157" s="64"/>
      <c r="EB157" s="64"/>
      <c r="EC157" s="64"/>
      <c r="ED157" s="64"/>
      <c r="EE157" s="50"/>
      <c r="EF157" s="50"/>
      <c r="EG157" s="50"/>
      <c r="EH157" s="50"/>
      <c r="EI157" s="50"/>
      <c r="EJ157" s="50"/>
      <c r="EK157" s="50"/>
      <c r="EL157" s="50"/>
      <c r="EM157" s="50"/>
      <c r="EN157" s="50"/>
      <c r="EO157" s="50"/>
      <c r="EQ157" s="75"/>
      <c r="ER157" s="75"/>
      <c r="ES157" s="75"/>
      <c r="ET157" s="75"/>
      <c r="EU157" s="75"/>
      <c r="GC157" s="109"/>
    </row>
    <row r="158" spans="2:190" x14ac:dyDescent="0.2">
      <c r="B158" s="63" t="s">
        <v>45</v>
      </c>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c r="BC158" s="64"/>
      <c r="BD158" s="64"/>
      <c r="BE158" s="64"/>
      <c r="BF158" s="64"/>
      <c r="BG158" s="64"/>
      <c r="BH158" s="64"/>
      <c r="BI158" s="64"/>
      <c r="BJ158" s="64"/>
      <c r="BK158" s="64"/>
      <c r="BL158" s="64"/>
      <c r="BM158" s="64"/>
      <c r="BN158" s="64"/>
      <c r="BO158" s="64"/>
      <c r="BP158" s="64"/>
      <c r="BQ158" s="64"/>
      <c r="BR158" s="64"/>
      <c r="BS158" s="64"/>
      <c r="BT158" s="64"/>
      <c r="BU158" s="64"/>
      <c r="BV158" s="64"/>
      <c r="BW158" s="64"/>
      <c r="BX158" s="64"/>
      <c r="BY158" s="64"/>
      <c r="BZ158" s="64"/>
      <c r="CA158" s="64"/>
      <c r="CB158" s="64"/>
      <c r="CC158" s="64"/>
      <c r="CD158" s="64"/>
      <c r="CE158" s="64"/>
      <c r="CF158" s="64"/>
      <c r="CG158" s="64"/>
      <c r="CH158" s="64"/>
      <c r="CI158" s="64"/>
      <c r="CJ158" s="64"/>
      <c r="CK158" s="64"/>
      <c r="CL158" s="64"/>
      <c r="CM158" s="64"/>
      <c r="CN158" s="64"/>
      <c r="CO158" s="64"/>
      <c r="CP158" s="64"/>
      <c r="CQ158" s="64"/>
      <c r="CR158" s="64"/>
      <c r="CS158" s="64"/>
      <c r="CT158" s="64"/>
      <c r="CU158" s="64"/>
      <c r="CV158" s="64"/>
      <c r="CW158" s="64"/>
      <c r="CX158" s="64"/>
      <c r="CY158" s="64"/>
      <c r="CZ158" s="64"/>
      <c r="DA158" s="64"/>
      <c r="DB158" s="64"/>
      <c r="DC158" s="64"/>
      <c r="DD158" s="64"/>
      <c r="DE158" s="64"/>
      <c r="DF158" s="64"/>
      <c r="DG158" s="64"/>
      <c r="DH158" s="64"/>
      <c r="DI158" s="64"/>
      <c r="DJ158" s="64"/>
      <c r="DK158" s="64"/>
      <c r="DL158" s="64"/>
      <c r="DM158" s="64"/>
      <c r="DN158" s="64"/>
      <c r="DO158" s="64"/>
      <c r="DP158" s="64"/>
      <c r="DQ158" s="64"/>
      <c r="DR158" s="64"/>
      <c r="DS158" s="64"/>
      <c r="DT158" s="64"/>
      <c r="DU158" s="64"/>
      <c r="DV158" s="64"/>
      <c r="DW158" s="64"/>
      <c r="DX158" s="64"/>
      <c r="DY158" s="64"/>
      <c r="DZ158" s="64"/>
      <c r="EA158" s="64"/>
      <c r="EB158" s="64"/>
      <c r="EC158" s="64"/>
      <c r="ED158" s="64"/>
      <c r="EE158" s="50"/>
      <c r="EF158" s="50"/>
      <c r="EG158" s="50"/>
      <c r="EH158" s="50"/>
      <c r="EI158" s="50"/>
      <c r="EJ158" s="50"/>
      <c r="EK158" s="50"/>
      <c r="EL158" s="50"/>
      <c r="EM158" s="50"/>
      <c r="EN158" s="50"/>
      <c r="EO158" s="50"/>
      <c r="EP158" s="50"/>
      <c r="EQ158" s="50"/>
      <c r="ER158" s="50"/>
    </row>
    <row r="159" spans="2:190" x14ac:dyDescent="0.2">
      <c r="B159" s="63" t="s">
        <v>46</v>
      </c>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c r="BC159" s="64"/>
      <c r="BD159" s="64"/>
      <c r="BE159" s="64"/>
      <c r="BF159" s="64"/>
      <c r="BG159" s="64"/>
      <c r="BH159" s="64"/>
      <c r="BI159" s="64"/>
      <c r="BJ159" s="64"/>
      <c r="BK159" s="64"/>
      <c r="BL159" s="64"/>
      <c r="BM159" s="64"/>
      <c r="BN159" s="64"/>
      <c r="BO159" s="64"/>
      <c r="BP159" s="64"/>
      <c r="BQ159" s="64"/>
      <c r="BR159" s="64"/>
      <c r="BS159" s="64"/>
      <c r="BT159" s="64"/>
      <c r="BU159" s="64"/>
      <c r="BV159" s="64"/>
      <c r="BW159" s="64"/>
      <c r="BX159" s="64"/>
      <c r="BY159" s="64"/>
      <c r="BZ159" s="64"/>
      <c r="CA159" s="64"/>
      <c r="CB159" s="64"/>
      <c r="CC159" s="64"/>
      <c r="CD159" s="64"/>
      <c r="CE159" s="64"/>
      <c r="CF159" s="64"/>
      <c r="CG159" s="64"/>
      <c r="CH159" s="64"/>
      <c r="CI159" s="64"/>
      <c r="CJ159" s="64"/>
      <c r="CK159" s="64"/>
      <c r="CL159" s="64"/>
      <c r="CM159" s="64"/>
      <c r="CN159" s="64"/>
      <c r="CO159" s="64"/>
      <c r="CP159" s="64"/>
      <c r="CQ159" s="64"/>
      <c r="CR159" s="64"/>
      <c r="CS159" s="64"/>
      <c r="CT159" s="64"/>
      <c r="CU159" s="64"/>
      <c r="CV159" s="64"/>
      <c r="CW159" s="64"/>
      <c r="CX159" s="64"/>
      <c r="CY159" s="64"/>
      <c r="CZ159" s="64"/>
      <c r="DA159" s="64"/>
      <c r="DB159" s="64"/>
      <c r="DC159" s="64"/>
      <c r="DD159" s="64"/>
      <c r="DE159" s="64"/>
      <c r="DF159" s="64"/>
      <c r="DG159" s="64"/>
      <c r="DH159" s="64"/>
      <c r="DI159" s="64"/>
      <c r="DJ159" s="64"/>
      <c r="DK159" s="64"/>
      <c r="DL159" s="64"/>
      <c r="DM159" s="64"/>
      <c r="DN159" s="64"/>
      <c r="DO159" s="64"/>
      <c r="DP159" s="64"/>
      <c r="DQ159" s="64"/>
      <c r="DR159" s="64"/>
      <c r="DS159" s="64"/>
      <c r="DT159" s="64"/>
      <c r="DU159" s="64"/>
      <c r="DV159" s="64"/>
      <c r="DW159" s="64"/>
      <c r="DX159" s="64"/>
      <c r="DY159" s="64"/>
      <c r="DZ159" s="64"/>
      <c r="EA159" s="64"/>
      <c r="EB159" s="64"/>
      <c r="EC159" s="64"/>
      <c r="ED159" s="64"/>
      <c r="EE159" s="50"/>
      <c r="EF159" s="50"/>
      <c r="EG159" s="50"/>
      <c r="EH159" s="50"/>
      <c r="EI159" s="50"/>
      <c r="EJ159" s="50"/>
      <c r="EK159" s="50"/>
      <c r="EL159" s="50"/>
      <c r="EM159" s="50"/>
      <c r="EN159" s="50"/>
      <c r="EO159" s="50"/>
      <c r="EP159" s="50"/>
      <c r="EQ159" s="50"/>
      <c r="ER159" s="50"/>
    </row>
    <row r="160" spans="2:190" x14ac:dyDescent="0.2">
      <c r="B160" s="65" t="s">
        <v>47</v>
      </c>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c r="CY160" s="66"/>
      <c r="CZ160" s="66"/>
      <c r="DA160" s="66"/>
      <c r="DB160" s="66"/>
      <c r="DC160" s="66"/>
      <c r="DD160" s="66"/>
      <c r="DE160" s="66"/>
      <c r="DF160" s="66"/>
      <c r="DG160" s="66"/>
      <c r="DH160" s="66"/>
      <c r="DI160" s="66"/>
      <c r="DJ160" s="66"/>
      <c r="DK160" s="66"/>
      <c r="DL160" s="66"/>
      <c r="DM160" s="66"/>
      <c r="DN160" s="66"/>
      <c r="DO160" s="66"/>
      <c r="DP160" s="66"/>
      <c r="DQ160" s="66"/>
      <c r="DR160" s="66"/>
      <c r="DS160" s="66"/>
      <c r="DT160" s="66"/>
      <c r="DU160" s="66"/>
      <c r="DV160" s="66"/>
      <c r="DW160" s="66"/>
      <c r="DX160" s="66"/>
      <c r="DY160" s="66"/>
      <c r="DZ160" s="66"/>
      <c r="EA160" s="66"/>
      <c r="EB160" s="66"/>
      <c r="EC160" s="66"/>
      <c r="ED160" s="66"/>
      <c r="EE160" s="66"/>
      <c r="EF160" s="66"/>
      <c r="EG160" s="66"/>
      <c r="EH160" s="66"/>
      <c r="EI160" s="64"/>
      <c r="EJ160" s="66"/>
      <c r="EK160" s="66"/>
      <c r="EL160" s="66"/>
      <c r="EM160" s="66"/>
      <c r="EN160" s="66"/>
      <c r="EO160" s="66"/>
    </row>
    <row r="161" spans="2:148" x14ac:dyDescent="0.2">
      <c r="B161" s="63" t="s">
        <v>27</v>
      </c>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AQ161" s="64"/>
      <c r="AR161" s="64"/>
      <c r="AS161" s="64"/>
      <c r="AT161" s="64"/>
      <c r="AU161" s="64"/>
      <c r="AV161" s="64"/>
      <c r="AW161" s="64"/>
      <c r="AX161" s="64"/>
      <c r="AY161" s="64"/>
      <c r="AZ161" s="64"/>
      <c r="BA161" s="64"/>
      <c r="BB161" s="64"/>
      <c r="BC161" s="64"/>
      <c r="BD161" s="64"/>
      <c r="BE161" s="64"/>
      <c r="BF161" s="64"/>
      <c r="BG161" s="64"/>
      <c r="BH161" s="64"/>
      <c r="BI161" s="64"/>
      <c r="BJ161" s="64"/>
      <c r="BK161" s="64"/>
      <c r="BL161" s="64"/>
      <c r="BM161" s="64"/>
      <c r="BN161" s="64"/>
      <c r="BO161" s="64"/>
      <c r="BP161" s="64"/>
      <c r="BQ161" s="64"/>
      <c r="BR161" s="64"/>
      <c r="BS161" s="64"/>
      <c r="BT161" s="64"/>
      <c r="BU161" s="64"/>
      <c r="BV161" s="64"/>
      <c r="BW161" s="64"/>
      <c r="BX161" s="64"/>
      <c r="BY161" s="64"/>
      <c r="BZ161" s="64"/>
      <c r="CA161" s="64"/>
      <c r="CB161" s="64"/>
      <c r="CC161" s="64"/>
      <c r="CD161" s="64"/>
      <c r="CE161" s="64"/>
      <c r="CF161" s="64"/>
      <c r="CG161" s="64"/>
      <c r="CH161" s="64"/>
      <c r="CI161" s="64"/>
      <c r="CJ161" s="64"/>
      <c r="CK161" s="64"/>
      <c r="CL161" s="64"/>
      <c r="CM161" s="64"/>
      <c r="CN161" s="64"/>
      <c r="CO161" s="64"/>
      <c r="CP161" s="64"/>
      <c r="CQ161" s="64"/>
      <c r="CR161" s="64"/>
      <c r="CS161" s="64"/>
      <c r="CT161" s="64"/>
      <c r="CU161" s="64"/>
      <c r="CV161" s="64"/>
      <c r="CW161" s="64"/>
      <c r="CX161" s="64"/>
      <c r="CY161" s="64"/>
      <c r="CZ161" s="64"/>
      <c r="DA161" s="64"/>
      <c r="DB161" s="64"/>
      <c r="DC161" s="64"/>
      <c r="DD161" s="64"/>
      <c r="DE161" s="64"/>
      <c r="DF161" s="64"/>
      <c r="DG161" s="64"/>
      <c r="DH161" s="64"/>
      <c r="DI161" s="64"/>
      <c r="DJ161" s="64"/>
      <c r="DK161" s="64"/>
      <c r="DL161" s="64"/>
      <c r="DM161" s="64"/>
      <c r="DN161" s="64"/>
      <c r="DO161" s="64"/>
      <c r="DP161" s="64"/>
      <c r="DQ161" s="64"/>
      <c r="DR161" s="64"/>
      <c r="DS161" s="64"/>
      <c r="DT161" s="64"/>
      <c r="DU161" s="64"/>
      <c r="DV161" s="64"/>
      <c r="DW161" s="64"/>
      <c r="DX161" s="64"/>
      <c r="DY161" s="64"/>
      <c r="DZ161" s="64"/>
      <c r="EA161" s="64"/>
      <c r="EB161" s="64"/>
      <c r="EC161" s="64"/>
      <c r="ED161" s="64"/>
      <c r="EE161" s="64"/>
      <c r="EF161" s="64"/>
      <c r="EG161" s="64"/>
      <c r="EH161" s="64"/>
      <c r="EI161" s="64"/>
      <c r="EJ161" s="64"/>
      <c r="EK161" s="64"/>
      <c r="EL161" s="64"/>
      <c r="EM161" s="64"/>
      <c r="EN161" s="64"/>
      <c r="EO161" s="64"/>
    </row>
    <row r="162" spans="2:148" x14ac:dyDescent="0.2">
      <c r="B162" s="63" t="s">
        <v>44</v>
      </c>
    </row>
    <row r="163" spans="2:148" x14ac:dyDescent="0.2">
      <c r="B163" s="65" t="s">
        <v>163</v>
      </c>
    </row>
    <row r="164" spans="2:148" x14ac:dyDescent="0.2">
      <c r="B164" s="63" t="s">
        <v>164</v>
      </c>
    </row>
    <row r="165" spans="2:148" x14ac:dyDescent="0.2">
      <c r="B165" s="63" t="s">
        <v>165</v>
      </c>
    </row>
    <row r="166" spans="2:148" x14ac:dyDescent="0.2">
      <c r="B166" s="65" t="s">
        <v>166</v>
      </c>
    </row>
    <row r="167" spans="2:148" x14ac:dyDescent="0.2">
      <c r="B167" s="65" t="s">
        <v>167</v>
      </c>
    </row>
    <row r="168" spans="2:148" x14ac:dyDescent="0.2">
      <c r="B168" s="68" t="s">
        <v>168</v>
      </c>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69"/>
      <c r="AN168" s="69"/>
      <c r="AO168" s="69"/>
      <c r="AP168" s="69"/>
      <c r="AQ168" s="69"/>
      <c r="AR168" s="69"/>
      <c r="AS168" s="69"/>
      <c r="AT168" s="69"/>
      <c r="AU168" s="69"/>
      <c r="AV168" s="69"/>
      <c r="AW168" s="69"/>
      <c r="AX168" s="69"/>
      <c r="AY168" s="69"/>
      <c r="AZ168" s="69"/>
      <c r="BA168" s="69"/>
      <c r="BB168" s="69"/>
      <c r="BC168" s="69"/>
      <c r="BD168" s="69"/>
      <c r="BE168" s="69"/>
      <c r="BF168" s="69"/>
      <c r="BG168" s="69"/>
      <c r="BH168" s="69"/>
      <c r="BI168" s="69"/>
      <c r="BJ168" s="69"/>
      <c r="BK168" s="69"/>
      <c r="BL168" s="69"/>
      <c r="BM168" s="69"/>
      <c r="BN168" s="69"/>
      <c r="BO168" s="69"/>
      <c r="BP168" s="69"/>
      <c r="BQ168" s="69"/>
      <c r="BR168" s="69"/>
      <c r="BS168" s="69"/>
      <c r="BT168" s="69"/>
      <c r="BU168" s="69"/>
      <c r="BV168" s="69"/>
      <c r="BW168" s="69"/>
      <c r="BX168" s="69"/>
      <c r="BY168" s="69"/>
      <c r="BZ168" s="69"/>
      <c r="CA168" s="69"/>
      <c r="CB168" s="69"/>
      <c r="CC168" s="69"/>
      <c r="CD168" s="69"/>
      <c r="CE168" s="69"/>
      <c r="CF168" s="69"/>
      <c r="CG168" s="69"/>
      <c r="CH168" s="69"/>
      <c r="CI168" s="69"/>
      <c r="CJ168" s="69"/>
      <c r="CK168" s="69"/>
      <c r="CL168" s="69"/>
      <c r="CM168" s="69"/>
      <c r="CN168" s="69"/>
      <c r="CO168" s="69"/>
      <c r="CP168" s="69"/>
      <c r="CQ168" s="69"/>
      <c r="CR168" s="69"/>
      <c r="CS168" s="69"/>
      <c r="CT168" s="69"/>
      <c r="CU168" s="69"/>
      <c r="CV168" s="69"/>
      <c r="CW168" s="69"/>
      <c r="CX168" s="69"/>
      <c r="CY168" s="69"/>
      <c r="CZ168" s="69"/>
      <c r="DA168" s="69"/>
      <c r="DB168" s="69"/>
      <c r="DC168" s="69"/>
      <c r="DD168" s="69"/>
      <c r="DE168" s="69"/>
      <c r="DF168" s="69"/>
      <c r="DG168" s="69"/>
      <c r="DH168" s="69"/>
      <c r="DI168" s="69"/>
      <c r="DJ168" s="69"/>
      <c r="DK168" s="69"/>
      <c r="DL168" s="69"/>
      <c r="DM168" s="69"/>
      <c r="DN168" s="69"/>
      <c r="DO168" s="69"/>
      <c r="DP168" s="69"/>
      <c r="DQ168" s="69"/>
      <c r="DR168" s="69"/>
      <c r="DS168" s="69"/>
      <c r="DT168" s="69"/>
      <c r="DU168" s="69"/>
      <c r="DV168" s="69"/>
      <c r="DW168" s="69"/>
      <c r="DX168" s="69"/>
      <c r="DY168" s="69"/>
      <c r="DZ168" s="69"/>
      <c r="EA168" s="69"/>
      <c r="EB168" s="69"/>
      <c r="EC168" s="69"/>
      <c r="ED168" s="69"/>
      <c r="EE168" s="85"/>
      <c r="EF168" s="85"/>
      <c r="EG168" s="85"/>
      <c r="EH168" s="85"/>
      <c r="EI168" s="85"/>
      <c r="EJ168" s="85"/>
      <c r="EK168" s="85"/>
      <c r="EL168" s="85"/>
      <c r="EM168" s="85"/>
      <c r="EN168" s="85"/>
      <c r="EO168" s="85"/>
      <c r="EP168" s="85"/>
      <c r="EQ168" s="85"/>
      <c r="ER168" s="85"/>
    </row>
    <row r="169" spans="2:148" x14ac:dyDescent="0.2">
      <c r="B169" s="68" t="s">
        <v>169</v>
      </c>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c r="AZ169" s="69"/>
      <c r="BA169" s="69"/>
      <c r="BB169" s="69"/>
      <c r="BC169" s="69"/>
      <c r="BD169" s="69"/>
      <c r="BE169" s="69"/>
      <c r="BF169" s="69"/>
      <c r="BG169" s="69"/>
      <c r="BH169" s="69"/>
      <c r="BI169" s="69"/>
      <c r="BJ169" s="69"/>
      <c r="BK169" s="69"/>
      <c r="BL169" s="69"/>
      <c r="BM169" s="69"/>
      <c r="BN169" s="69"/>
      <c r="BO169" s="69"/>
      <c r="BP169" s="69"/>
      <c r="BQ169" s="69"/>
      <c r="BR169" s="69"/>
      <c r="BS169" s="69"/>
      <c r="BT169" s="69"/>
      <c r="BU169" s="69"/>
      <c r="BV169" s="69"/>
      <c r="BW169" s="69"/>
      <c r="BX169" s="69"/>
      <c r="BY169" s="69"/>
      <c r="BZ169" s="69"/>
      <c r="CA169" s="69"/>
      <c r="CB169" s="69"/>
      <c r="CC169" s="69"/>
      <c r="CD169" s="69"/>
      <c r="CE169" s="69"/>
      <c r="CF169" s="69"/>
      <c r="CG169" s="69"/>
      <c r="CH169" s="69"/>
      <c r="CI169" s="69"/>
      <c r="CJ169" s="69"/>
      <c r="CK169" s="69"/>
      <c r="CL169" s="69"/>
      <c r="CM169" s="69"/>
      <c r="CN169" s="69"/>
      <c r="CO169" s="69"/>
      <c r="CP169" s="69"/>
      <c r="CQ169" s="69"/>
      <c r="CR169" s="69"/>
      <c r="CS169" s="69"/>
      <c r="CT169" s="69"/>
      <c r="CU169" s="69"/>
      <c r="CV169" s="69"/>
      <c r="CW169" s="69"/>
      <c r="CX169" s="69"/>
      <c r="CY169" s="69"/>
      <c r="CZ169" s="69"/>
      <c r="DA169" s="69"/>
      <c r="DB169" s="69"/>
      <c r="DC169" s="69"/>
      <c r="DD169" s="69"/>
      <c r="DE169" s="69"/>
      <c r="DF169" s="69"/>
      <c r="DG169" s="69"/>
      <c r="DH169" s="69"/>
      <c r="DI169" s="69"/>
      <c r="DJ169" s="69"/>
      <c r="DK169" s="69"/>
      <c r="DL169" s="69"/>
      <c r="DM169" s="69"/>
      <c r="DN169" s="69"/>
      <c r="DO169" s="69"/>
      <c r="DP169" s="69"/>
      <c r="DQ169" s="69"/>
      <c r="DR169" s="69"/>
      <c r="DS169" s="69"/>
      <c r="DT169" s="69"/>
      <c r="DU169" s="69"/>
      <c r="DV169" s="69"/>
      <c r="DW169" s="69"/>
      <c r="DX169" s="69"/>
      <c r="DY169" s="69"/>
      <c r="DZ169" s="69"/>
      <c r="EA169" s="69"/>
      <c r="EB169" s="69"/>
      <c r="EC169" s="69"/>
      <c r="ED169" s="69"/>
      <c r="EE169" s="69"/>
      <c r="EF169" s="69"/>
      <c r="EG169" s="69"/>
      <c r="EH169" s="69"/>
      <c r="EI169" s="64"/>
      <c r="EJ169" s="69"/>
      <c r="EK169" s="69"/>
      <c r="EL169" s="69"/>
      <c r="EM169" s="69"/>
      <c r="EN169" s="69"/>
      <c r="EO169" s="69"/>
    </row>
    <row r="170" spans="2:148" x14ac:dyDescent="0.2">
      <c r="B170" s="65" t="s">
        <v>170</v>
      </c>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c r="CY170" s="66"/>
      <c r="CZ170" s="66"/>
      <c r="DA170" s="66"/>
      <c r="DB170" s="66"/>
      <c r="DC170" s="66"/>
      <c r="DD170" s="66"/>
      <c r="DE170" s="66"/>
      <c r="DF170" s="66"/>
      <c r="DG170" s="66"/>
      <c r="DH170" s="66"/>
      <c r="DI170" s="66"/>
      <c r="DJ170" s="66"/>
      <c r="DK170" s="66"/>
      <c r="DL170" s="66"/>
      <c r="DM170" s="66"/>
      <c r="DN170" s="66"/>
      <c r="DO170" s="66"/>
      <c r="DP170" s="66"/>
      <c r="DQ170" s="66"/>
      <c r="DR170" s="66"/>
      <c r="DS170" s="66"/>
      <c r="DT170" s="66"/>
      <c r="DU170" s="66"/>
      <c r="DV170" s="66"/>
      <c r="DW170" s="66"/>
      <c r="DX170" s="66"/>
      <c r="DY170" s="66"/>
      <c r="DZ170" s="66"/>
      <c r="EA170" s="66"/>
      <c r="EB170" s="66"/>
      <c r="EC170" s="66"/>
      <c r="ED170" s="66"/>
      <c r="EE170" s="66"/>
      <c r="EF170" s="66"/>
      <c r="EG170" s="66"/>
      <c r="EH170" s="66"/>
      <c r="EI170" s="64"/>
      <c r="EJ170" s="66"/>
      <c r="EK170" s="66"/>
      <c r="EL170" s="66"/>
      <c r="EM170" s="66"/>
      <c r="EN170" s="66"/>
      <c r="EO170" s="66"/>
    </row>
    <row r="171" spans="2:148" x14ac:dyDescent="0.2">
      <c r="B171" s="65" t="s">
        <v>171</v>
      </c>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c r="CY171" s="66"/>
      <c r="CZ171" s="66"/>
      <c r="DA171" s="66"/>
      <c r="DB171" s="66"/>
      <c r="DC171" s="66"/>
      <c r="DD171" s="66"/>
      <c r="DE171" s="66"/>
      <c r="DF171" s="66"/>
      <c r="DG171" s="66"/>
      <c r="DH171" s="66"/>
      <c r="DI171" s="66"/>
      <c r="DJ171" s="66"/>
      <c r="DK171" s="66"/>
      <c r="DL171" s="66"/>
      <c r="DM171" s="66"/>
      <c r="DN171" s="66"/>
      <c r="DO171" s="66"/>
      <c r="DP171" s="66"/>
      <c r="DQ171" s="66"/>
      <c r="DR171" s="66"/>
      <c r="DS171" s="66"/>
      <c r="DT171" s="66"/>
      <c r="DU171" s="66"/>
      <c r="DV171" s="66"/>
      <c r="DW171" s="66"/>
      <c r="DX171" s="66"/>
      <c r="DY171" s="66"/>
      <c r="DZ171" s="66"/>
      <c r="EA171" s="66"/>
      <c r="EB171" s="66"/>
      <c r="EC171" s="66"/>
      <c r="ED171" s="66"/>
      <c r="EE171" s="66"/>
      <c r="EF171" s="66"/>
      <c r="EG171" s="66"/>
      <c r="EH171" s="66"/>
      <c r="EI171" s="64"/>
      <c r="EJ171" s="66"/>
      <c r="EK171" s="66"/>
      <c r="EL171" s="66"/>
      <c r="EM171" s="66"/>
      <c r="EN171" s="66"/>
      <c r="EO171" s="66"/>
    </row>
    <row r="172" spans="2:148" x14ac:dyDescent="0.2">
      <c r="B172" s="65" t="s">
        <v>172</v>
      </c>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c r="CY172" s="66"/>
      <c r="CZ172" s="66"/>
      <c r="DA172" s="66"/>
      <c r="DB172" s="66"/>
      <c r="DC172" s="66"/>
      <c r="DD172" s="66"/>
      <c r="DE172" s="66"/>
      <c r="DF172" s="66"/>
      <c r="DG172" s="66"/>
      <c r="DH172" s="66"/>
      <c r="DI172" s="66"/>
      <c r="DJ172" s="66"/>
      <c r="DK172" s="66"/>
      <c r="DL172" s="66"/>
      <c r="DM172" s="66"/>
      <c r="DN172" s="66"/>
      <c r="DO172" s="66"/>
      <c r="DP172" s="66"/>
      <c r="DQ172" s="66"/>
      <c r="DR172" s="66"/>
      <c r="DS172" s="66"/>
      <c r="DT172" s="66"/>
      <c r="DU172" s="66"/>
      <c r="DV172" s="66"/>
      <c r="DW172" s="66"/>
      <c r="DX172" s="66"/>
      <c r="DY172" s="66"/>
      <c r="DZ172" s="66"/>
      <c r="EA172" s="66"/>
      <c r="EB172" s="66"/>
      <c r="EC172" s="66"/>
      <c r="ED172" s="66"/>
      <c r="EE172" s="66"/>
      <c r="EF172" s="66"/>
      <c r="EG172" s="66"/>
      <c r="EH172" s="66"/>
      <c r="EI172" s="66"/>
      <c r="EJ172" s="66"/>
      <c r="EK172" s="66"/>
      <c r="EL172" s="66"/>
      <c r="EM172" s="66"/>
      <c r="EN172" s="66"/>
      <c r="EO172" s="66"/>
      <c r="EP172" s="66"/>
      <c r="EQ172" s="66"/>
      <c r="ER172" s="66"/>
    </row>
    <row r="173" spans="2:148" x14ac:dyDescent="0.2">
      <c r="B173" s="63" t="s">
        <v>173</v>
      </c>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c r="BA173" s="64"/>
      <c r="BB173" s="64"/>
      <c r="BC173" s="64"/>
      <c r="BD173" s="64"/>
      <c r="BE173" s="64"/>
      <c r="BF173" s="64"/>
      <c r="BG173" s="64"/>
      <c r="BH173" s="64"/>
      <c r="BI173" s="64"/>
      <c r="BJ173" s="64"/>
      <c r="BK173" s="64"/>
      <c r="BL173" s="64"/>
      <c r="BM173" s="64"/>
      <c r="BN173" s="64"/>
      <c r="BO173" s="64"/>
      <c r="BP173" s="64"/>
      <c r="BQ173" s="64"/>
      <c r="BR173" s="64"/>
      <c r="BS173" s="64"/>
      <c r="BT173" s="64"/>
      <c r="BU173" s="64"/>
      <c r="BV173" s="64"/>
      <c r="BW173" s="64"/>
      <c r="BX173" s="64"/>
      <c r="BY173" s="64"/>
      <c r="BZ173" s="64"/>
      <c r="CA173" s="64"/>
      <c r="CB173" s="64"/>
      <c r="CC173" s="64"/>
      <c r="CD173" s="64"/>
      <c r="CE173" s="64"/>
      <c r="CF173" s="64"/>
      <c r="CG173" s="64"/>
      <c r="CH173" s="64"/>
      <c r="CI173" s="64"/>
      <c r="CJ173" s="64"/>
      <c r="CK173" s="64"/>
      <c r="CL173" s="64"/>
      <c r="CM173" s="64"/>
      <c r="CN173" s="64"/>
      <c r="CO173" s="64"/>
      <c r="CP173" s="64"/>
      <c r="CQ173" s="64"/>
      <c r="CR173" s="64"/>
      <c r="CS173" s="64"/>
      <c r="CT173" s="64"/>
      <c r="CU173" s="64"/>
      <c r="CV173" s="64"/>
      <c r="CW173" s="64"/>
      <c r="CX173" s="64"/>
      <c r="CY173" s="64"/>
      <c r="CZ173" s="64"/>
      <c r="DA173" s="64"/>
      <c r="DB173" s="64"/>
      <c r="DC173" s="64"/>
      <c r="DD173" s="64"/>
      <c r="DE173" s="64"/>
      <c r="DF173" s="64"/>
      <c r="DG173" s="64"/>
      <c r="DH173" s="64"/>
      <c r="DI173" s="64"/>
      <c r="DJ173" s="64"/>
      <c r="DK173" s="64"/>
      <c r="DL173" s="64"/>
      <c r="DM173" s="64"/>
      <c r="DN173" s="64"/>
      <c r="DO173" s="64"/>
      <c r="DP173" s="64"/>
      <c r="DQ173" s="64"/>
      <c r="DR173" s="64"/>
      <c r="DS173" s="64"/>
      <c r="DT173" s="64"/>
      <c r="DU173" s="64"/>
      <c r="DV173" s="64"/>
      <c r="DW173" s="64"/>
      <c r="DX173" s="64"/>
      <c r="DY173" s="64"/>
      <c r="DZ173" s="64"/>
      <c r="EA173" s="64"/>
      <c r="EB173" s="64"/>
      <c r="EC173" s="64"/>
      <c r="ED173" s="64"/>
      <c r="EE173" s="86"/>
      <c r="EF173" s="86"/>
      <c r="EG173" s="86"/>
      <c r="EH173" s="86"/>
      <c r="EI173" s="86"/>
      <c r="EJ173" s="86"/>
      <c r="EK173" s="86"/>
      <c r="EL173" s="86"/>
      <c r="EM173" s="86"/>
      <c r="EN173" s="86"/>
      <c r="EO173" s="86"/>
      <c r="EP173" s="86"/>
      <c r="EQ173" s="86"/>
      <c r="ER173" s="86"/>
    </row>
    <row r="174" spans="2:148" x14ac:dyDescent="0.2">
      <c r="B174" s="63" t="s">
        <v>174</v>
      </c>
      <c r="C174" s="64"/>
      <c r="D174" s="64"/>
      <c r="E174" s="64"/>
      <c r="F174" s="64"/>
      <c r="G174" s="64"/>
      <c r="H174" s="75"/>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c r="BC174" s="64"/>
      <c r="BD174" s="64"/>
      <c r="BE174" s="64"/>
      <c r="BF174" s="64"/>
      <c r="BG174" s="64"/>
      <c r="BH174" s="64"/>
      <c r="BI174" s="64"/>
      <c r="BJ174" s="64"/>
      <c r="BK174" s="64"/>
      <c r="BL174" s="64"/>
      <c r="BM174" s="64"/>
      <c r="BN174" s="64"/>
      <c r="BO174" s="64"/>
      <c r="BP174" s="64"/>
      <c r="BQ174" s="64"/>
      <c r="BR174" s="64"/>
      <c r="BS174" s="64"/>
      <c r="BT174" s="64"/>
      <c r="BU174" s="64"/>
      <c r="BV174" s="64"/>
      <c r="BW174" s="64"/>
      <c r="BX174" s="64"/>
      <c r="BY174" s="64"/>
      <c r="BZ174" s="64"/>
      <c r="CA174" s="64"/>
      <c r="CB174" s="64"/>
      <c r="CC174" s="64"/>
      <c r="CD174" s="64"/>
      <c r="CE174" s="64"/>
      <c r="CF174" s="64"/>
      <c r="CG174" s="64"/>
      <c r="CH174" s="64"/>
      <c r="CI174" s="64"/>
      <c r="CJ174" s="64"/>
      <c r="CK174" s="64"/>
      <c r="CL174" s="64"/>
      <c r="CM174" s="64"/>
      <c r="CN174" s="64"/>
      <c r="CO174" s="64"/>
      <c r="CP174" s="64"/>
      <c r="CQ174" s="64"/>
      <c r="CR174" s="64"/>
      <c r="CS174" s="64"/>
      <c r="CT174" s="64"/>
      <c r="CU174" s="64"/>
      <c r="CV174" s="64"/>
      <c r="CW174" s="64"/>
      <c r="CX174" s="64"/>
      <c r="CY174" s="64"/>
      <c r="CZ174" s="64"/>
      <c r="DA174" s="64"/>
      <c r="DB174" s="64"/>
      <c r="DC174" s="64"/>
      <c r="DD174" s="64"/>
      <c r="DE174" s="64"/>
      <c r="DF174" s="64"/>
      <c r="DG174" s="64"/>
      <c r="DH174" s="64"/>
      <c r="DI174" s="64"/>
      <c r="DJ174" s="64"/>
      <c r="DK174" s="64"/>
      <c r="DL174" s="64"/>
      <c r="DM174" s="64"/>
      <c r="DN174" s="64"/>
      <c r="DO174" s="64"/>
      <c r="DP174" s="64"/>
      <c r="DQ174" s="64"/>
      <c r="DR174" s="64"/>
      <c r="DS174" s="64"/>
      <c r="DT174" s="64"/>
      <c r="DU174" s="64"/>
      <c r="DV174" s="64"/>
      <c r="DW174" s="64"/>
      <c r="DX174" s="64"/>
      <c r="DY174" s="64"/>
      <c r="DZ174" s="64"/>
      <c r="EA174" s="64"/>
      <c r="EB174" s="64"/>
      <c r="EC174" s="64"/>
      <c r="ED174" s="64"/>
      <c r="EE174" s="64"/>
      <c r="EF174" s="64"/>
      <c r="EG174" s="64"/>
      <c r="EH174" s="64"/>
      <c r="EI174" s="64"/>
      <c r="EJ174" s="64"/>
      <c r="EK174" s="64"/>
      <c r="EL174" s="64"/>
      <c r="EM174" s="64"/>
      <c r="EN174" s="64"/>
      <c r="EO174" s="64"/>
    </row>
    <row r="175" spans="2:148" x14ac:dyDescent="0.2">
      <c r="B175" s="63" t="s">
        <v>175</v>
      </c>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c r="BC175" s="64"/>
      <c r="BD175" s="64"/>
      <c r="BE175" s="64"/>
      <c r="BF175" s="64"/>
      <c r="BG175" s="64"/>
      <c r="BH175" s="64"/>
      <c r="BI175" s="64"/>
      <c r="BJ175" s="64"/>
      <c r="BK175" s="64"/>
      <c r="BL175" s="64"/>
      <c r="BM175" s="64"/>
      <c r="BN175" s="64"/>
      <c r="BO175" s="64"/>
      <c r="BP175" s="64"/>
      <c r="BQ175" s="64"/>
      <c r="BR175" s="64"/>
      <c r="BS175" s="64"/>
      <c r="BT175" s="64"/>
      <c r="BU175" s="64"/>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CT175" s="64"/>
      <c r="CU175" s="64"/>
      <c r="CV175" s="64"/>
      <c r="CW175" s="64"/>
      <c r="CX175" s="64"/>
      <c r="CY175" s="64"/>
      <c r="CZ175" s="64"/>
      <c r="DA175" s="64"/>
      <c r="DB175" s="64"/>
      <c r="DC175" s="64"/>
      <c r="DD175" s="64"/>
      <c r="DE175" s="64"/>
      <c r="DF175" s="64"/>
      <c r="DG175" s="64"/>
      <c r="DH175" s="64"/>
      <c r="DI175" s="64"/>
      <c r="DJ175" s="64"/>
      <c r="DK175" s="64"/>
      <c r="DL175" s="64"/>
      <c r="DM175" s="64"/>
      <c r="DN175" s="64"/>
      <c r="DO175" s="64"/>
      <c r="DP175" s="64"/>
      <c r="DQ175" s="64"/>
      <c r="DR175" s="64"/>
      <c r="DS175" s="64"/>
      <c r="DT175" s="64"/>
      <c r="DU175" s="64"/>
      <c r="DV175" s="64"/>
      <c r="DW175" s="64"/>
      <c r="DX175" s="64"/>
      <c r="DY175" s="64"/>
      <c r="DZ175" s="64"/>
      <c r="EA175" s="64"/>
      <c r="EB175" s="64"/>
      <c r="EC175" s="64"/>
      <c r="ED175" s="64"/>
      <c r="EE175" s="64"/>
      <c r="EF175" s="64"/>
      <c r="EG175" s="64"/>
      <c r="EH175" s="64"/>
      <c r="EI175" s="64"/>
      <c r="EJ175" s="64"/>
      <c r="EK175" s="64"/>
      <c r="EL175" s="64"/>
      <c r="EM175" s="64"/>
      <c r="EN175" s="64"/>
      <c r="EO175" s="64"/>
    </row>
    <row r="176" spans="2:148" x14ac:dyDescent="0.2">
      <c r="B176" s="63" t="s">
        <v>176</v>
      </c>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4"/>
      <c r="AX176" s="64"/>
      <c r="AY176" s="64"/>
      <c r="AZ176" s="64"/>
      <c r="BA176" s="64"/>
      <c r="BB176" s="64"/>
      <c r="BC176" s="64"/>
      <c r="BD176" s="64"/>
      <c r="BE176" s="64"/>
      <c r="BF176" s="64"/>
      <c r="BG176" s="64"/>
      <c r="BH176" s="64"/>
      <c r="BI176" s="64"/>
      <c r="BJ176" s="64"/>
      <c r="BK176" s="64"/>
      <c r="BL176" s="64"/>
      <c r="BM176" s="64"/>
      <c r="BN176" s="64"/>
      <c r="BO176" s="64"/>
      <c r="BP176" s="64"/>
      <c r="BQ176" s="64"/>
      <c r="BR176" s="64"/>
      <c r="BS176" s="64"/>
      <c r="BT176" s="64"/>
      <c r="BU176" s="64"/>
      <c r="BV176" s="64"/>
      <c r="BW176" s="64"/>
      <c r="BX176" s="64"/>
      <c r="BY176" s="64"/>
      <c r="BZ176" s="64"/>
      <c r="CA176" s="64"/>
      <c r="CB176" s="64"/>
      <c r="CC176" s="64"/>
      <c r="CD176" s="64"/>
      <c r="CE176" s="64"/>
      <c r="CF176" s="64"/>
      <c r="CG176" s="64"/>
      <c r="CH176" s="64"/>
      <c r="CI176" s="64"/>
      <c r="CJ176" s="64"/>
      <c r="CK176" s="64"/>
      <c r="CL176" s="64"/>
      <c r="CM176" s="64"/>
      <c r="CN176" s="64"/>
      <c r="CO176" s="64"/>
      <c r="CP176" s="64"/>
      <c r="CQ176" s="64"/>
      <c r="CR176" s="64"/>
      <c r="CS176" s="64"/>
      <c r="CT176" s="64"/>
      <c r="CU176" s="64"/>
      <c r="CV176" s="64"/>
      <c r="CW176" s="64"/>
      <c r="CX176" s="64"/>
      <c r="CY176" s="64"/>
      <c r="CZ176" s="64"/>
      <c r="DA176" s="64"/>
      <c r="DB176" s="64"/>
      <c r="DC176" s="64"/>
      <c r="DD176" s="64"/>
      <c r="DE176" s="64"/>
      <c r="DF176" s="64"/>
      <c r="DG176" s="64"/>
      <c r="DH176" s="64"/>
      <c r="DI176" s="64"/>
      <c r="DJ176" s="64"/>
      <c r="DK176" s="64"/>
      <c r="DL176" s="64"/>
      <c r="DM176" s="64"/>
      <c r="DN176" s="64"/>
      <c r="DO176" s="64"/>
      <c r="DP176" s="64"/>
      <c r="DQ176" s="64"/>
      <c r="DR176" s="64"/>
      <c r="DS176" s="64"/>
      <c r="DT176" s="64"/>
      <c r="DU176" s="64"/>
      <c r="DV176" s="64"/>
      <c r="DW176" s="64"/>
      <c r="DX176" s="64"/>
      <c r="DY176" s="64"/>
      <c r="DZ176" s="64"/>
      <c r="EA176" s="64"/>
      <c r="EB176" s="64"/>
      <c r="EC176" s="64"/>
      <c r="ED176" s="64"/>
      <c r="EE176" s="64"/>
      <c r="EF176" s="64"/>
      <c r="EG176" s="64"/>
      <c r="EH176" s="64"/>
      <c r="EI176" s="64"/>
      <c r="EJ176" s="64"/>
      <c r="EK176" s="64"/>
      <c r="EL176" s="64"/>
      <c r="EM176" s="64"/>
      <c r="EN176" s="64"/>
      <c r="EO176" s="64"/>
      <c r="EP176" s="64"/>
      <c r="EQ176" s="64"/>
      <c r="ER176" s="64"/>
    </row>
    <row r="177" spans="2:148" x14ac:dyDescent="0.2">
      <c r="B177" s="67" t="s">
        <v>177</v>
      </c>
      <c r="EE177" s="77"/>
      <c r="EF177" s="77"/>
      <c r="EG177" s="77"/>
      <c r="EH177" s="77"/>
      <c r="EI177" s="77"/>
      <c r="EJ177" s="77"/>
      <c r="EK177" s="77"/>
      <c r="EL177" s="77"/>
      <c r="EM177" s="77"/>
      <c r="EN177" s="77"/>
      <c r="EO177" s="87"/>
      <c r="EP177" s="77"/>
      <c r="EQ177" s="77"/>
      <c r="ER177" s="77"/>
    </row>
    <row r="178" spans="2:148" x14ac:dyDescent="0.2">
      <c r="B178" s="63" t="s">
        <v>178</v>
      </c>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64"/>
      <c r="AZ178" s="64"/>
      <c r="BA178" s="64"/>
      <c r="BB178" s="64"/>
      <c r="BC178" s="64"/>
      <c r="BD178" s="64"/>
      <c r="BE178" s="64"/>
      <c r="BF178" s="64"/>
      <c r="BG178" s="64"/>
      <c r="BH178" s="64"/>
      <c r="BI178" s="64"/>
      <c r="BJ178" s="64"/>
      <c r="BK178" s="64"/>
      <c r="BL178" s="64"/>
      <c r="BM178" s="64"/>
      <c r="BN178" s="64"/>
      <c r="BO178" s="64"/>
      <c r="BP178" s="64"/>
      <c r="BQ178" s="64"/>
      <c r="BR178" s="64"/>
      <c r="BS178" s="64"/>
      <c r="BT178" s="64"/>
      <c r="BU178" s="64"/>
      <c r="BV178" s="64"/>
      <c r="BW178" s="64"/>
      <c r="BX178" s="64"/>
      <c r="BY178" s="64"/>
      <c r="BZ178" s="64"/>
      <c r="CA178" s="64"/>
      <c r="CB178" s="64"/>
      <c r="CC178" s="64"/>
      <c r="CD178" s="64"/>
      <c r="CE178" s="64"/>
      <c r="CF178" s="64"/>
      <c r="CG178" s="64"/>
      <c r="CH178" s="64"/>
      <c r="CI178" s="64"/>
      <c r="CJ178" s="64"/>
      <c r="CK178" s="64"/>
      <c r="CL178" s="64"/>
      <c r="CM178" s="64"/>
      <c r="CN178" s="64"/>
      <c r="CO178" s="64"/>
      <c r="CP178" s="64"/>
      <c r="CQ178" s="64"/>
      <c r="CR178" s="64"/>
      <c r="CS178" s="64"/>
      <c r="CT178" s="64"/>
      <c r="CU178" s="64"/>
      <c r="CV178" s="64"/>
      <c r="CW178" s="64"/>
      <c r="CX178" s="64"/>
      <c r="CY178" s="64"/>
      <c r="CZ178" s="64"/>
      <c r="DA178" s="64"/>
      <c r="DB178" s="64"/>
      <c r="DC178" s="64"/>
      <c r="DD178" s="64"/>
      <c r="DE178" s="64"/>
      <c r="DF178" s="64"/>
      <c r="DG178" s="64"/>
      <c r="DH178" s="64"/>
      <c r="DI178" s="64"/>
      <c r="DJ178" s="64"/>
      <c r="DK178" s="64"/>
      <c r="DL178" s="64"/>
      <c r="DM178" s="64"/>
      <c r="DN178" s="64"/>
      <c r="DO178" s="64"/>
      <c r="DP178" s="64"/>
      <c r="DQ178" s="64"/>
      <c r="DR178" s="64"/>
      <c r="DS178" s="64"/>
      <c r="DT178" s="64"/>
      <c r="DU178" s="64"/>
      <c r="DV178" s="64"/>
      <c r="DW178" s="64"/>
      <c r="DX178" s="64"/>
      <c r="DY178" s="64"/>
      <c r="DZ178" s="64"/>
      <c r="EA178" s="64"/>
      <c r="EB178" s="64"/>
      <c r="EC178" s="64"/>
      <c r="ED178" s="64"/>
      <c r="EE178" s="64"/>
      <c r="EF178" s="64"/>
      <c r="EG178" s="64"/>
      <c r="EH178" s="64"/>
      <c r="EI178" s="64"/>
      <c r="EJ178" s="64"/>
      <c r="EK178" s="64"/>
      <c r="EL178" s="64"/>
      <c r="EM178" s="64"/>
      <c r="EN178" s="64"/>
      <c r="EO178" s="64"/>
    </row>
    <row r="179" spans="2:148" x14ac:dyDescent="0.2">
      <c r="B179" s="63" t="s">
        <v>34</v>
      </c>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c r="CG179" s="64"/>
      <c r="CH179" s="64"/>
      <c r="CI179" s="64"/>
      <c r="CJ179" s="64"/>
      <c r="CK179" s="64"/>
      <c r="CL179" s="64"/>
      <c r="CM179" s="64"/>
      <c r="CN179" s="64"/>
      <c r="CO179" s="64"/>
      <c r="CP179" s="64"/>
      <c r="CQ179" s="64"/>
      <c r="CR179" s="64"/>
      <c r="CS179" s="64"/>
      <c r="CT179" s="64"/>
      <c r="CU179" s="64"/>
      <c r="CV179" s="64"/>
      <c r="CW179" s="64"/>
      <c r="CX179" s="64"/>
      <c r="CY179" s="64"/>
      <c r="CZ179" s="64"/>
      <c r="DA179" s="64"/>
      <c r="DB179" s="64"/>
      <c r="DC179" s="64"/>
      <c r="DD179" s="64"/>
      <c r="DE179" s="64"/>
      <c r="DF179" s="64"/>
      <c r="DG179" s="64"/>
      <c r="DH179" s="64"/>
      <c r="DI179" s="64"/>
      <c r="DJ179" s="64"/>
      <c r="DK179" s="64"/>
      <c r="DL179" s="64"/>
      <c r="DM179" s="64"/>
      <c r="DN179" s="64"/>
      <c r="DO179" s="64"/>
      <c r="DP179" s="64"/>
      <c r="DQ179" s="64"/>
      <c r="DR179" s="64"/>
      <c r="DS179" s="64"/>
      <c r="DT179" s="64"/>
      <c r="DU179" s="64"/>
      <c r="DV179" s="64"/>
      <c r="DW179" s="64"/>
      <c r="DX179" s="64"/>
      <c r="DY179" s="64"/>
      <c r="DZ179" s="64"/>
      <c r="EA179" s="64"/>
      <c r="EB179" s="64"/>
      <c r="EC179" s="64"/>
      <c r="ED179" s="64"/>
      <c r="EE179" s="64"/>
      <c r="EF179" s="64"/>
      <c r="EG179" s="64"/>
      <c r="EH179" s="64"/>
      <c r="EI179" s="64"/>
      <c r="EJ179" s="76"/>
      <c r="EK179" s="76"/>
      <c r="EL179" s="76"/>
      <c r="EM179" s="76"/>
      <c r="EN179" s="76"/>
      <c r="EO179" s="76"/>
    </row>
    <row r="180" spans="2:148" x14ac:dyDescent="0.2">
      <c r="B180" s="65" t="s">
        <v>179</v>
      </c>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c r="CY180" s="66"/>
      <c r="CZ180" s="66"/>
      <c r="DA180" s="66"/>
      <c r="DB180" s="66"/>
      <c r="DC180" s="66"/>
      <c r="DD180" s="66"/>
      <c r="DE180" s="66"/>
      <c r="DF180" s="66"/>
      <c r="DG180" s="66"/>
      <c r="DH180" s="66"/>
      <c r="DI180" s="66"/>
      <c r="DJ180" s="66"/>
      <c r="DK180" s="66"/>
      <c r="DL180" s="66"/>
      <c r="DM180" s="66"/>
      <c r="DN180" s="66"/>
      <c r="DO180" s="66"/>
      <c r="DP180" s="66"/>
      <c r="DQ180" s="66"/>
      <c r="DR180" s="66"/>
      <c r="DS180" s="66"/>
      <c r="DT180" s="66"/>
      <c r="DU180" s="66"/>
      <c r="DV180" s="66"/>
      <c r="DW180" s="66"/>
      <c r="DX180" s="66"/>
      <c r="DY180" s="66"/>
      <c r="DZ180" s="66"/>
      <c r="EA180" s="66"/>
      <c r="EB180" s="66"/>
      <c r="EC180" s="66"/>
      <c r="ED180" s="66"/>
      <c r="EE180" s="66"/>
      <c r="EF180" s="66"/>
      <c r="EG180" s="66"/>
      <c r="EH180" s="66"/>
      <c r="EI180" s="64"/>
      <c r="EJ180" s="66"/>
      <c r="EK180" s="66"/>
      <c r="EL180" s="66"/>
      <c r="EM180" s="66"/>
      <c r="EN180" s="66"/>
      <c r="EO180" s="66"/>
    </row>
    <row r="181" spans="2:148" x14ac:dyDescent="0.2">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c r="AB181" s="70"/>
      <c r="AC181" s="70"/>
      <c r="AD181" s="70"/>
      <c r="AE181" s="70"/>
      <c r="AF181" s="70"/>
      <c r="AG181" s="70"/>
      <c r="AH181" s="70"/>
      <c r="AI181" s="70"/>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0"/>
      <c r="DD181" s="70"/>
      <c r="DE181" s="70"/>
      <c r="DF181" s="70"/>
      <c r="DG181" s="70"/>
      <c r="DH181" s="70"/>
      <c r="DI181" s="70"/>
      <c r="DJ181" s="70"/>
      <c r="DK181" s="70"/>
      <c r="DL181" s="70"/>
      <c r="DM181" s="70"/>
      <c r="DN181" s="70"/>
      <c r="DO181" s="70"/>
      <c r="DP181" s="70"/>
      <c r="DQ181" s="70"/>
      <c r="DR181" s="70"/>
      <c r="DS181" s="70"/>
      <c r="DT181" s="70"/>
      <c r="DU181" s="70"/>
      <c r="DV181" s="70"/>
      <c r="DW181" s="70"/>
      <c r="DX181" s="70"/>
      <c r="DY181" s="70"/>
      <c r="DZ181" s="70"/>
      <c r="EA181" s="70"/>
      <c r="EB181" s="70"/>
      <c r="EC181" s="70"/>
      <c r="ED181" s="70"/>
      <c r="EE181" s="70"/>
      <c r="EF181" s="70"/>
      <c r="EG181" s="70"/>
      <c r="EH181" s="70"/>
      <c r="EI181" s="64"/>
      <c r="EJ181" s="70"/>
      <c r="EK181" s="70"/>
      <c r="EL181" s="70"/>
      <c r="EM181" s="70"/>
      <c r="EN181" s="70"/>
      <c r="EO181" s="70"/>
    </row>
    <row r="183" spans="2:148" x14ac:dyDescent="0.2">
      <c r="C183" s="5">
        <v>10304.30509</v>
      </c>
      <c r="D183" s="5">
        <v>9210.3763900000013</v>
      </c>
      <c r="E183" s="5">
        <v>10304.838019999999</v>
      </c>
      <c r="F183" s="5">
        <v>9314.5454099999988</v>
      </c>
      <c r="G183" s="5">
        <v>9223.9026200000008</v>
      </c>
      <c r="H183" s="5">
        <v>11841.794099999999</v>
      </c>
      <c r="I183" s="5">
        <v>12238.976070000001</v>
      </c>
      <c r="J183" s="5">
        <v>10209.157899999998</v>
      </c>
      <c r="K183" s="5">
        <v>10909.709369999999</v>
      </c>
      <c r="L183" s="5">
        <v>10604.825000000001</v>
      </c>
      <c r="M183" s="5">
        <v>9213.7543399999995</v>
      </c>
      <c r="N183" s="5">
        <v>10722.064890000001</v>
      </c>
      <c r="O183" s="5">
        <v>12226.19579</v>
      </c>
      <c r="P183" s="5">
        <v>12258.00981</v>
      </c>
      <c r="Q183" s="5">
        <v>8925.8952200000003</v>
      </c>
      <c r="R183" s="5">
        <v>10820.462510000001</v>
      </c>
      <c r="S183" s="5">
        <v>11600.52879</v>
      </c>
      <c r="T183" s="5">
        <v>10377.86945</v>
      </c>
      <c r="U183" s="5">
        <v>9707.91381</v>
      </c>
      <c r="V183" s="5">
        <v>10551.91877</v>
      </c>
      <c r="W183" s="5">
        <v>9543.6687300000012</v>
      </c>
      <c r="X183" s="5">
        <v>10408.06077</v>
      </c>
      <c r="Y183" s="5">
        <v>9108.9621399999996</v>
      </c>
      <c r="Z183" s="5">
        <v>11865.972320000001</v>
      </c>
      <c r="AA183" s="5">
        <v>10779.979199999998</v>
      </c>
      <c r="AB183" s="5">
        <v>9461.2396499999995</v>
      </c>
      <c r="AC183" s="5">
        <v>9584.7757700000002</v>
      </c>
      <c r="AD183" s="5">
        <v>10647.92073</v>
      </c>
      <c r="AE183" s="5">
        <v>10174.370780000001</v>
      </c>
      <c r="AF183" s="5">
        <v>9077.9967299999989</v>
      </c>
      <c r="AG183" s="5">
        <v>10113.581699999999</v>
      </c>
      <c r="AH183" s="5">
        <v>11354.740089999999</v>
      </c>
      <c r="AI183" s="5">
        <v>8891.9559100000006</v>
      </c>
      <c r="AJ183" s="5">
        <v>9439.5469400000002</v>
      </c>
      <c r="AK183" s="5">
        <v>8579.6565399999999</v>
      </c>
      <c r="AL183" s="5">
        <v>11451.90805</v>
      </c>
      <c r="AM183" s="5">
        <v>9546.8152300000002</v>
      </c>
      <c r="AN183" s="5">
        <v>8495.1038200000003</v>
      </c>
      <c r="AO183" s="5">
        <v>11296.78212</v>
      </c>
      <c r="AP183" s="5">
        <v>11454.59886</v>
      </c>
      <c r="AQ183" s="5">
        <v>9450.4730100000015</v>
      </c>
      <c r="AR183" s="5">
        <v>11792.619880000002</v>
      </c>
      <c r="AS183" s="5">
        <v>9695.8886600000005</v>
      </c>
      <c r="AT183" s="5">
        <v>9462.6281500000005</v>
      </c>
      <c r="AU183" s="5">
        <v>10965.910370000001</v>
      </c>
      <c r="AV183" s="5">
        <v>11232.080480000001</v>
      </c>
      <c r="AW183" s="5">
        <v>9823.4092199999996</v>
      </c>
      <c r="AX183" s="5">
        <v>11248.141479999998</v>
      </c>
      <c r="AY183" s="5">
        <v>10286.981469999999</v>
      </c>
      <c r="AZ183" s="5">
        <v>10677.923410000001</v>
      </c>
      <c r="BA183" s="5">
        <v>11579.287289999998</v>
      </c>
      <c r="BB183" s="5">
        <v>8455.0892299999996</v>
      </c>
      <c r="BC183" s="5">
        <v>10913.71888</v>
      </c>
      <c r="BD183" s="5">
        <v>10681.299649999999</v>
      </c>
      <c r="BE183" s="5">
        <v>10715.948630000001</v>
      </c>
      <c r="BF183" s="5">
        <v>10008.634669999999</v>
      </c>
      <c r="BG183" s="5">
        <v>10277.387409999999</v>
      </c>
      <c r="BH183" s="5">
        <v>9368.7448800000002</v>
      </c>
      <c r="BI183" s="5">
        <v>9139.6184699999994</v>
      </c>
      <c r="BJ183" s="5">
        <v>9626.9900699999998</v>
      </c>
      <c r="BK183" s="5">
        <v>13058.14345</v>
      </c>
      <c r="BL183" s="5">
        <v>10898.668450000001</v>
      </c>
      <c r="BM183" s="5">
        <v>9860.6676599999992</v>
      </c>
      <c r="BN183" s="5">
        <v>10300.467130000001</v>
      </c>
      <c r="BO183" s="5">
        <v>11437.85788</v>
      </c>
      <c r="BP183" s="5">
        <v>10264.33016</v>
      </c>
      <c r="BQ183" s="5">
        <v>10177.894120000001</v>
      </c>
      <c r="BR183" s="5">
        <v>11302.721649999999</v>
      </c>
      <c r="BS183" s="5">
        <v>11460.39961</v>
      </c>
      <c r="BT183" s="5">
        <v>10421.797860000001</v>
      </c>
      <c r="BU183" s="5">
        <v>9278.0072899999996</v>
      </c>
      <c r="BV183" s="5">
        <v>11054.965560000001</v>
      </c>
      <c r="BW183" s="5">
        <v>10507.931869999999</v>
      </c>
      <c r="BX183" s="5">
        <v>11703.738439999999</v>
      </c>
      <c r="BY183" s="5">
        <v>11931.451290000001</v>
      </c>
      <c r="BZ183" s="5">
        <v>10306.7654</v>
      </c>
      <c r="CA183" s="5">
        <v>10899.183290000001</v>
      </c>
      <c r="CB183" s="5">
        <v>11386.33149</v>
      </c>
      <c r="CC183" s="5">
        <v>12568.555439999998</v>
      </c>
      <c r="CD183" s="5">
        <v>12027.390479999998</v>
      </c>
      <c r="CE183" s="5">
        <v>12721.65259</v>
      </c>
      <c r="CF183" s="5">
        <v>11599.866189999999</v>
      </c>
      <c r="CG183" s="5">
        <v>11489.376780000001</v>
      </c>
      <c r="CH183" s="5">
        <v>13102.793</v>
      </c>
      <c r="CI183" s="5">
        <v>11572.41624</v>
      </c>
      <c r="CJ183" s="5">
        <v>11127.88495</v>
      </c>
      <c r="CK183" s="5">
        <v>13100.928040000001</v>
      </c>
      <c r="CL183" s="5">
        <v>8569.3449899999996</v>
      </c>
      <c r="CM183" s="5">
        <v>15573.334579999999</v>
      </c>
      <c r="CN183" s="5">
        <v>13043.609420000001</v>
      </c>
      <c r="CO183" s="5">
        <v>12778.46766</v>
      </c>
      <c r="CP183" s="5">
        <v>14624.021170000002</v>
      </c>
      <c r="CQ183" s="5">
        <v>12376.959140000001</v>
      </c>
      <c r="CR183" s="5">
        <v>13834.08202</v>
      </c>
      <c r="CS183" s="5">
        <v>14722.224630000001</v>
      </c>
      <c r="CT183" s="5">
        <v>13336.480790000001</v>
      </c>
      <c r="CU183" s="5">
        <v>14451.468299999999</v>
      </c>
      <c r="CV183" s="5">
        <v>11666.81812</v>
      </c>
      <c r="CW183" s="5">
        <v>13676.87018</v>
      </c>
      <c r="CX183" s="5">
        <v>10095.74015</v>
      </c>
      <c r="CY183" s="5">
        <v>13199.798119999999</v>
      </c>
      <c r="CZ183" s="5">
        <v>12154.306690000001</v>
      </c>
      <c r="DA183" s="5">
        <v>14618.234699999999</v>
      </c>
      <c r="DB183" s="5">
        <v>14460.78412</v>
      </c>
      <c r="DC183" s="5">
        <v>12346.409329999999</v>
      </c>
      <c r="DD183" s="5">
        <v>11194.885849999999</v>
      </c>
      <c r="DE183" s="5">
        <v>12024.523929999999</v>
      </c>
      <c r="DF183" s="5">
        <v>11875.257300000001</v>
      </c>
      <c r="DG183" s="5">
        <v>12632.84051</v>
      </c>
      <c r="DH183" s="5">
        <v>10475.853169999998</v>
      </c>
      <c r="DI183" s="5">
        <v>11868.36</v>
      </c>
      <c r="DJ183" s="5">
        <v>10072.920599999999</v>
      </c>
      <c r="DK183" s="5">
        <v>13050.029540000001</v>
      </c>
      <c r="DL183" s="5">
        <v>12889.967629999999</v>
      </c>
      <c r="DM183" s="5">
        <v>14077.621579999999</v>
      </c>
      <c r="DN183" s="5">
        <v>11443.67921</v>
      </c>
      <c r="DO183" s="5">
        <v>11527.466259999999</v>
      </c>
      <c r="DP183" s="5">
        <v>13006.35671</v>
      </c>
      <c r="DQ183" s="5">
        <v>11634.24685</v>
      </c>
      <c r="DR183" s="5">
        <v>11880.042809999999</v>
      </c>
      <c r="DS183" s="5">
        <v>11771.584049999999</v>
      </c>
      <c r="DT183" s="5">
        <v>11776.79343</v>
      </c>
      <c r="DU183" s="5">
        <v>11431.305339999999</v>
      </c>
      <c r="DV183" s="5">
        <v>11590.858090000002</v>
      </c>
      <c r="DW183" s="5">
        <v>11670.39119</v>
      </c>
      <c r="DX183" s="5">
        <v>11409.551510000001</v>
      </c>
      <c r="DY183" s="5">
        <v>11489.273950000001</v>
      </c>
      <c r="DZ183" s="5">
        <v>10844.8542</v>
      </c>
      <c r="EA183" s="5">
        <v>11683.580370000001</v>
      </c>
      <c r="EB183" s="5">
        <v>10915.822369999998</v>
      </c>
      <c r="EC183" s="5">
        <v>10699.46787</v>
      </c>
    </row>
    <row r="184" spans="2:148" x14ac:dyDescent="0.2">
      <c r="C184" s="77">
        <f t="shared" ref="C184:AH184" si="455">+C183-C89</f>
        <v>0</v>
      </c>
      <c r="D184" s="77">
        <f t="shared" si="455"/>
        <v>0</v>
      </c>
      <c r="E184" s="77">
        <f t="shared" si="455"/>
        <v>0</v>
      </c>
      <c r="F184" s="77">
        <f t="shared" si="455"/>
        <v>0</v>
      </c>
      <c r="G184" s="77">
        <f t="shared" si="455"/>
        <v>0</v>
      </c>
      <c r="H184" s="77">
        <f t="shared" si="455"/>
        <v>0</v>
      </c>
      <c r="I184" s="77">
        <f t="shared" si="455"/>
        <v>0</v>
      </c>
      <c r="J184" s="77">
        <f t="shared" si="455"/>
        <v>0</v>
      </c>
      <c r="K184" s="77">
        <f t="shared" si="455"/>
        <v>0</v>
      </c>
      <c r="L184" s="77">
        <f t="shared" si="455"/>
        <v>0</v>
      </c>
      <c r="M184" s="77">
        <f t="shared" si="455"/>
        <v>0</v>
      </c>
      <c r="N184" s="77">
        <f t="shared" si="455"/>
        <v>0</v>
      </c>
      <c r="O184" s="77">
        <f t="shared" si="455"/>
        <v>0</v>
      </c>
      <c r="P184" s="77">
        <f t="shared" si="455"/>
        <v>0</v>
      </c>
      <c r="Q184" s="77">
        <f t="shared" si="455"/>
        <v>0</v>
      </c>
      <c r="R184" s="77">
        <f t="shared" si="455"/>
        <v>0</v>
      </c>
      <c r="S184" s="77">
        <f t="shared" si="455"/>
        <v>0</v>
      </c>
      <c r="T184" s="77">
        <f t="shared" si="455"/>
        <v>0</v>
      </c>
      <c r="U184" s="77">
        <f t="shared" si="455"/>
        <v>0</v>
      </c>
      <c r="V184" s="77">
        <f t="shared" si="455"/>
        <v>0</v>
      </c>
      <c r="W184" s="77">
        <f t="shared" si="455"/>
        <v>0</v>
      </c>
      <c r="X184" s="77">
        <f t="shared" si="455"/>
        <v>0</v>
      </c>
      <c r="Y184" s="77">
        <f t="shared" si="455"/>
        <v>0</v>
      </c>
      <c r="Z184" s="77">
        <f t="shared" si="455"/>
        <v>0</v>
      </c>
      <c r="AA184" s="77">
        <f t="shared" si="455"/>
        <v>0</v>
      </c>
      <c r="AB184" s="77">
        <f t="shared" si="455"/>
        <v>0</v>
      </c>
      <c r="AC184" s="77">
        <f t="shared" si="455"/>
        <v>0</v>
      </c>
      <c r="AD184" s="77">
        <f t="shared" si="455"/>
        <v>0</v>
      </c>
      <c r="AE184" s="77">
        <f t="shared" si="455"/>
        <v>0</v>
      </c>
      <c r="AF184" s="77">
        <f t="shared" si="455"/>
        <v>0</v>
      </c>
      <c r="AG184" s="77">
        <f t="shared" si="455"/>
        <v>0</v>
      </c>
      <c r="AH184" s="77">
        <f t="shared" si="455"/>
        <v>0</v>
      </c>
      <c r="AI184" s="77">
        <f t="shared" ref="AI184:BN184" si="456">+AI183-AI89</f>
        <v>0</v>
      </c>
      <c r="AJ184" s="77">
        <f t="shared" si="456"/>
        <v>0</v>
      </c>
      <c r="AK184" s="77">
        <f t="shared" si="456"/>
        <v>0</v>
      </c>
      <c r="AL184" s="77">
        <f t="shared" si="456"/>
        <v>0</v>
      </c>
      <c r="AM184" s="77">
        <f t="shared" si="456"/>
        <v>0</v>
      </c>
      <c r="AN184" s="77">
        <f t="shared" si="456"/>
        <v>0</v>
      </c>
      <c r="AO184" s="77">
        <f t="shared" si="456"/>
        <v>0</v>
      </c>
      <c r="AP184" s="77">
        <f t="shared" si="456"/>
        <v>0</v>
      </c>
      <c r="AQ184" s="77">
        <f t="shared" si="456"/>
        <v>0</v>
      </c>
      <c r="AR184" s="77">
        <f t="shared" si="456"/>
        <v>0</v>
      </c>
      <c r="AS184" s="77">
        <f t="shared" si="456"/>
        <v>0</v>
      </c>
      <c r="AT184" s="77">
        <f t="shared" si="456"/>
        <v>0</v>
      </c>
      <c r="AU184" s="77">
        <f t="shared" si="456"/>
        <v>0</v>
      </c>
      <c r="AV184" s="77">
        <f t="shared" si="456"/>
        <v>0</v>
      </c>
      <c r="AW184" s="77">
        <f t="shared" si="456"/>
        <v>0</v>
      </c>
      <c r="AX184" s="77">
        <f t="shared" si="456"/>
        <v>0</v>
      </c>
      <c r="AY184" s="77">
        <f t="shared" si="456"/>
        <v>0</v>
      </c>
      <c r="AZ184" s="77">
        <f t="shared" si="456"/>
        <v>0</v>
      </c>
      <c r="BA184" s="77">
        <f t="shared" si="456"/>
        <v>0</v>
      </c>
      <c r="BB184" s="77">
        <f t="shared" si="456"/>
        <v>0</v>
      </c>
      <c r="BC184" s="77">
        <f t="shared" si="456"/>
        <v>0</v>
      </c>
      <c r="BD184" s="77">
        <f t="shared" si="456"/>
        <v>0</v>
      </c>
      <c r="BE184" s="77">
        <f t="shared" si="456"/>
        <v>0</v>
      </c>
      <c r="BF184" s="77">
        <f t="shared" si="456"/>
        <v>0</v>
      </c>
      <c r="BG184" s="77">
        <f t="shared" si="456"/>
        <v>0</v>
      </c>
      <c r="BH184" s="77">
        <f t="shared" si="456"/>
        <v>0</v>
      </c>
      <c r="BI184" s="77">
        <f t="shared" si="456"/>
        <v>0</v>
      </c>
      <c r="BJ184" s="77">
        <f t="shared" si="456"/>
        <v>0</v>
      </c>
      <c r="BK184" s="77">
        <f t="shared" si="456"/>
        <v>0</v>
      </c>
      <c r="BL184" s="77">
        <f t="shared" si="456"/>
        <v>0</v>
      </c>
      <c r="BM184" s="77">
        <f t="shared" si="456"/>
        <v>0</v>
      </c>
      <c r="BN184" s="77">
        <f t="shared" si="456"/>
        <v>0</v>
      </c>
      <c r="BO184" s="77">
        <f t="shared" ref="BO184:CT184" si="457">+BO183-BO89</f>
        <v>0</v>
      </c>
      <c r="BP184" s="77">
        <f t="shared" si="457"/>
        <v>0</v>
      </c>
      <c r="BQ184" s="77">
        <f t="shared" si="457"/>
        <v>0</v>
      </c>
      <c r="BR184" s="77">
        <f t="shared" si="457"/>
        <v>0</v>
      </c>
      <c r="BS184" s="77">
        <f t="shared" si="457"/>
        <v>0</v>
      </c>
      <c r="BT184" s="77">
        <f t="shared" si="457"/>
        <v>0</v>
      </c>
      <c r="BU184" s="77">
        <f t="shared" si="457"/>
        <v>0</v>
      </c>
      <c r="BV184" s="77">
        <f t="shared" si="457"/>
        <v>0</v>
      </c>
      <c r="BW184" s="77">
        <f t="shared" si="457"/>
        <v>0</v>
      </c>
      <c r="BX184" s="77">
        <f t="shared" si="457"/>
        <v>0</v>
      </c>
      <c r="BY184" s="77">
        <f t="shared" si="457"/>
        <v>0</v>
      </c>
      <c r="BZ184" s="77">
        <f t="shared" si="457"/>
        <v>0</v>
      </c>
      <c r="CA184" s="77">
        <f t="shared" si="457"/>
        <v>0</v>
      </c>
      <c r="CB184" s="77">
        <f t="shared" si="457"/>
        <v>0</v>
      </c>
      <c r="CC184" s="77">
        <f t="shared" si="457"/>
        <v>0</v>
      </c>
      <c r="CD184" s="77">
        <f t="shared" si="457"/>
        <v>0</v>
      </c>
      <c r="CE184" s="77">
        <f t="shared" si="457"/>
        <v>0</v>
      </c>
      <c r="CF184" s="77">
        <f t="shared" si="457"/>
        <v>0</v>
      </c>
      <c r="CG184" s="77">
        <f t="shared" si="457"/>
        <v>0</v>
      </c>
      <c r="CH184" s="77">
        <f t="shared" si="457"/>
        <v>0</v>
      </c>
      <c r="CI184" s="77">
        <f t="shared" si="457"/>
        <v>0</v>
      </c>
      <c r="CJ184" s="77">
        <f t="shared" si="457"/>
        <v>0</v>
      </c>
      <c r="CK184" s="77">
        <f t="shared" si="457"/>
        <v>0</v>
      </c>
      <c r="CL184" s="77">
        <f t="shared" si="457"/>
        <v>0</v>
      </c>
      <c r="CM184" s="77">
        <f t="shared" si="457"/>
        <v>0</v>
      </c>
      <c r="CN184" s="77">
        <f t="shared" si="457"/>
        <v>0</v>
      </c>
      <c r="CO184" s="77">
        <f t="shared" si="457"/>
        <v>0</v>
      </c>
      <c r="CP184" s="77">
        <f t="shared" si="457"/>
        <v>0</v>
      </c>
      <c r="CQ184" s="77">
        <f t="shared" si="457"/>
        <v>0</v>
      </c>
      <c r="CR184" s="77">
        <f t="shared" si="457"/>
        <v>0</v>
      </c>
      <c r="CS184" s="77">
        <f t="shared" si="457"/>
        <v>0</v>
      </c>
      <c r="CT184" s="77">
        <f t="shared" si="457"/>
        <v>0</v>
      </c>
      <c r="CU184" s="77">
        <f t="shared" ref="CU184:DZ184" si="458">+CU183-CU89</f>
        <v>0</v>
      </c>
      <c r="CV184" s="77">
        <f t="shared" si="458"/>
        <v>0</v>
      </c>
      <c r="CW184" s="77">
        <f t="shared" si="458"/>
        <v>0</v>
      </c>
      <c r="CX184" s="77">
        <f t="shared" si="458"/>
        <v>0</v>
      </c>
      <c r="CY184" s="77">
        <f t="shared" si="458"/>
        <v>0</v>
      </c>
      <c r="CZ184" s="77">
        <f t="shared" si="458"/>
        <v>0</v>
      </c>
      <c r="DA184" s="77">
        <f t="shared" si="458"/>
        <v>0</v>
      </c>
      <c r="DB184" s="77">
        <f t="shared" si="458"/>
        <v>0</v>
      </c>
      <c r="DC184" s="77">
        <f t="shared" si="458"/>
        <v>0</v>
      </c>
      <c r="DD184" s="77">
        <f t="shared" si="458"/>
        <v>0</v>
      </c>
      <c r="DE184" s="77">
        <f t="shared" si="458"/>
        <v>0</v>
      </c>
      <c r="DF184" s="77">
        <f t="shared" si="458"/>
        <v>0</v>
      </c>
      <c r="DG184" s="77">
        <f t="shared" si="458"/>
        <v>0</v>
      </c>
      <c r="DH184" s="77">
        <f t="shared" si="458"/>
        <v>0</v>
      </c>
      <c r="DI184" s="77">
        <f t="shared" si="458"/>
        <v>0</v>
      </c>
      <c r="DJ184" s="77">
        <f t="shared" si="458"/>
        <v>0</v>
      </c>
      <c r="DK184" s="77">
        <f t="shared" si="458"/>
        <v>0</v>
      </c>
      <c r="DL184" s="77">
        <f t="shared" si="458"/>
        <v>0</v>
      </c>
      <c r="DM184" s="77">
        <f t="shared" si="458"/>
        <v>0</v>
      </c>
      <c r="DN184" s="77">
        <f t="shared" si="458"/>
        <v>0</v>
      </c>
      <c r="DO184" s="77">
        <f t="shared" si="458"/>
        <v>0</v>
      </c>
      <c r="DP184" s="77">
        <f t="shared" si="458"/>
        <v>0</v>
      </c>
      <c r="DQ184" s="77">
        <f t="shared" si="458"/>
        <v>0</v>
      </c>
      <c r="DR184" s="77">
        <f t="shared" si="458"/>
        <v>0</v>
      </c>
      <c r="DS184" s="77">
        <f t="shared" si="458"/>
        <v>0</v>
      </c>
      <c r="DT184" s="77">
        <f t="shared" si="458"/>
        <v>0</v>
      </c>
      <c r="DU184" s="77">
        <f t="shared" si="458"/>
        <v>0</v>
      </c>
      <c r="DV184" s="77">
        <f t="shared" si="458"/>
        <v>0</v>
      </c>
      <c r="DW184" s="77">
        <f t="shared" si="458"/>
        <v>0</v>
      </c>
      <c r="DX184" s="77">
        <f t="shared" si="458"/>
        <v>0</v>
      </c>
      <c r="DY184" s="77">
        <f t="shared" si="458"/>
        <v>0</v>
      </c>
      <c r="DZ184" s="77">
        <f t="shared" si="458"/>
        <v>0</v>
      </c>
      <c r="EA184" s="77">
        <f t="shared" ref="EA184:EC184" si="459">+EA183-EA89</f>
        <v>0</v>
      </c>
      <c r="EB184" s="77">
        <f t="shared" si="459"/>
        <v>0</v>
      </c>
      <c r="EC184" s="77">
        <f t="shared" si="459"/>
        <v>0</v>
      </c>
      <c r="ED184" s="77"/>
      <c r="EE184" s="77"/>
      <c r="EF184" s="77"/>
      <c r="EG184" s="77"/>
      <c r="EH184" s="77"/>
      <c r="EI184" s="77"/>
      <c r="EJ184" s="77"/>
      <c r="EK184" s="77"/>
      <c r="EL184" s="77"/>
      <c r="EM184" s="77"/>
      <c r="EN184" s="77"/>
    </row>
  </sheetData>
  <mergeCells count="16">
    <mergeCell ref="DS2:ED2"/>
    <mergeCell ref="C2:N2"/>
    <mergeCell ref="O2:Z2"/>
    <mergeCell ref="AA2:AL2"/>
    <mergeCell ref="AM2:AX2"/>
    <mergeCell ref="AY2:BJ2"/>
    <mergeCell ref="DG2:DR2"/>
    <mergeCell ref="CU2:DF2"/>
    <mergeCell ref="BK2:BV2"/>
    <mergeCell ref="BW2:CH2"/>
    <mergeCell ref="CI2:CT2"/>
    <mergeCell ref="GA2:GB2"/>
    <mergeCell ref="FO2:FZ2"/>
    <mergeCell ref="FC2:FN2"/>
    <mergeCell ref="EQ2:FB2"/>
    <mergeCell ref="EE2:EP2"/>
  </mergeCells>
  <phoneticPr fontId="0" type="noConversion"/>
  <pageMargins left="0.15748031496062992" right="0.15748031496062992" top="0.94488188976377963" bottom="0.78740157480314965" header="0" footer="0"/>
  <pageSetup paperSize="9" scale="57" orientation="portrait" r:id="rId1"/>
  <headerFooter alignWithMargins="0"/>
  <ignoredErrors>
    <ignoredError sqref="D72:AX73 D6:CK6 C90:AX90 C100:AX100 C92:AX92 BE91:BG91 F7:N7 D14:CL14 D42:CL44 D57:CL58 D48:E48 D61:CL61 D78:AX80 D81 BW10:CL10 E37:R37 D86:H86 F84:G84 G87 G81:H81 G48:AX48 D85:G85 EM14 EO18 EO58 C96:AX98 EQ90:ER90 ER6 ER15 ER18 ER44 ER51 ER58 ER63 ER80 ET6 AZ72:CL73 AZ78:CL80 D63:CL63 D62:AX62 AZ90:CM90 AZ96:CL96 AZ97:CK98 AZ100:CK100 AZ92:CM92 F82:G82 D18:CL18 CK37 BQ37:CI37 BJ37:BO37 BF37:BG37 AZ37 AT37:AU37 AA37:AG37 AX37 BJ91:CL91 D15:CL16 EM15:EM1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B5309-9413-1049-917E-C7D464B119F0}">
  <dimension ref="A1:B210"/>
  <sheetViews>
    <sheetView tabSelected="1" workbookViewId="0">
      <selection activeCell="E19" sqref="E19"/>
    </sheetView>
  </sheetViews>
  <sheetFormatPr baseColWidth="10" defaultColWidth="6.5" defaultRowHeight="13" x14ac:dyDescent="0.15"/>
  <cols>
    <col min="1" max="1" width="11.6640625" customWidth="1"/>
  </cols>
  <sheetData>
    <row r="1" spans="1:2" x14ac:dyDescent="0.15">
      <c r="A1" s="236" t="s">
        <v>239</v>
      </c>
      <c r="B1" t="s">
        <v>238</v>
      </c>
    </row>
    <row r="2" spans="1:2" x14ac:dyDescent="0.15">
      <c r="A2" s="236">
        <v>38353</v>
      </c>
      <c r="B2">
        <v>46.84</v>
      </c>
    </row>
    <row r="3" spans="1:2" x14ac:dyDescent="0.15">
      <c r="A3" s="236">
        <v>38384</v>
      </c>
      <c r="B3">
        <v>48.15</v>
      </c>
    </row>
    <row r="4" spans="1:2" x14ac:dyDescent="0.15">
      <c r="A4" s="236">
        <v>38412</v>
      </c>
      <c r="B4">
        <v>54.19</v>
      </c>
    </row>
    <row r="5" spans="1:2" x14ac:dyDescent="0.15">
      <c r="A5" s="236">
        <v>38443</v>
      </c>
      <c r="B5">
        <v>52.98</v>
      </c>
    </row>
    <row r="6" spans="1:2" x14ac:dyDescent="0.15">
      <c r="A6" s="236">
        <v>38473</v>
      </c>
      <c r="B6">
        <v>49.83</v>
      </c>
    </row>
    <row r="7" spans="1:2" x14ac:dyDescent="0.15">
      <c r="A7" s="236">
        <v>38504</v>
      </c>
      <c r="B7">
        <v>56.35</v>
      </c>
    </row>
    <row r="8" spans="1:2" x14ac:dyDescent="0.15">
      <c r="A8" s="236">
        <v>38534</v>
      </c>
      <c r="B8">
        <v>59</v>
      </c>
    </row>
    <row r="9" spans="1:2" x14ac:dyDescent="0.15">
      <c r="A9" s="236">
        <v>38565</v>
      </c>
      <c r="B9">
        <v>64.989999999999995</v>
      </c>
    </row>
    <row r="10" spans="1:2" x14ac:dyDescent="0.15">
      <c r="A10" s="236">
        <v>38596</v>
      </c>
      <c r="B10">
        <v>65.59</v>
      </c>
    </row>
    <row r="11" spans="1:2" x14ac:dyDescent="0.15">
      <c r="A11" s="236">
        <v>38626</v>
      </c>
      <c r="B11">
        <v>62.26</v>
      </c>
    </row>
    <row r="12" spans="1:2" x14ac:dyDescent="0.15">
      <c r="A12" s="236">
        <v>38657</v>
      </c>
      <c r="B12">
        <v>58.32</v>
      </c>
    </row>
    <row r="13" spans="1:2" x14ac:dyDescent="0.15">
      <c r="A13" s="236">
        <v>38687</v>
      </c>
      <c r="B13">
        <v>59.41</v>
      </c>
    </row>
    <row r="14" spans="1:2" x14ac:dyDescent="0.15">
      <c r="A14" s="236">
        <v>38718</v>
      </c>
      <c r="B14">
        <v>65.489999999999995</v>
      </c>
    </row>
    <row r="15" spans="1:2" x14ac:dyDescent="0.15">
      <c r="A15" s="236">
        <v>38749</v>
      </c>
      <c r="B15">
        <v>61.63</v>
      </c>
    </row>
    <row r="16" spans="1:2" x14ac:dyDescent="0.15">
      <c r="A16" s="236">
        <v>38777</v>
      </c>
      <c r="B16">
        <v>62.69</v>
      </c>
    </row>
    <row r="17" spans="1:2" x14ac:dyDescent="0.15">
      <c r="A17" s="236">
        <v>38808</v>
      </c>
      <c r="B17">
        <v>69.44</v>
      </c>
    </row>
    <row r="18" spans="1:2" x14ac:dyDescent="0.15">
      <c r="A18" s="236">
        <v>38838</v>
      </c>
      <c r="B18">
        <v>70.84</v>
      </c>
    </row>
    <row r="19" spans="1:2" x14ac:dyDescent="0.15">
      <c r="A19" s="236">
        <v>38869</v>
      </c>
      <c r="B19">
        <v>70.95</v>
      </c>
    </row>
    <row r="20" spans="1:2" x14ac:dyDescent="0.15">
      <c r="A20" s="236">
        <v>38899</v>
      </c>
      <c r="B20">
        <v>74.41</v>
      </c>
    </row>
    <row r="21" spans="1:2" x14ac:dyDescent="0.15">
      <c r="A21" s="236">
        <v>38930</v>
      </c>
      <c r="B21">
        <v>73.040000000000006</v>
      </c>
    </row>
    <row r="22" spans="1:2" x14ac:dyDescent="0.15">
      <c r="A22" s="236">
        <v>38961</v>
      </c>
      <c r="B22">
        <v>63.8</v>
      </c>
    </row>
    <row r="23" spans="1:2" x14ac:dyDescent="0.15">
      <c r="A23" s="236">
        <v>38991</v>
      </c>
      <c r="B23">
        <v>58.89</v>
      </c>
    </row>
    <row r="24" spans="1:2" x14ac:dyDescent="0.15">
      <c r="A24" s="236">
        <v>39022</v>
      </c>
      <c r="B24">
        <v>59.08</v>
      </c>
    </row>
    <row r="25" spans="1:2" x14ac:dyDescent="0.15">
      <c r="A25" s="236">
        <v>39052</v>
      </c>
      <c r="B25">
        <v>61.96</v>
      </c>
    </row>
    <row r="26" spans="1:2" x14ac:dyDescent="0.15">
      <c r="A26" s="236">
        <v>39083</v>
      </c>
      <c r="B26">
        <v>54.42</v>
      </c>
    </row>
    <row r="27" spans="1:2" x14ac:dyDescent="0.15">
      <c r="A27" s="236">
        <v>39114</v>
      </c>
      <c r="B27">
        <v>59.44</v>
      </c>
    </row>
    <row r="28" spans="1:2" x14ac:dyDescent="0.15">
      <c r="A28" s="236">
        <v>39142</v>
      </c>
      <c r="B28">
        <v>60.93</v>
      </c>
    </row>
    <row r="29" spans="1:2" x14ac:dyDescent="0.15">
      <c r="A29" s="236">
        <v>39173</v>
      </c>
      <c r="B29">
        <v>64.02</v>
      </c>
    </row>
    <row r="30" spans="1:2" x14ac:dyDescent="0.15">
      <c r="A30" s="236">
        <v>39203</v>
      </c>
      <c r="B30">
        <v>63.68</v>
      </c>
    </row>
    <row r="31" spans="1:2" x14ac:dyDescent="0.15">
      <c r="A31" s="236">
        <v>39234</v>
      </c>
      <c r="B31">
        <v>67.95</v>
      </c>
    </row>
    <row r="32" spans="1:2" x14ac:dyDescent="0.15">
      <c r="A32" s="236">
        <v>39264</v>
      </c>
      <c r="B32">
        <v>74.16</v>
      </c>
    </row>
    <row r="33" spans="1:2" x14ac:dyDescent="0.15">
      <c r="A33" s="236">
        <v>39295</v>
      </c>
      <c r="B33">
        <v>72.36</v>
      </c>
    </row>
    <row r="34" spans="1:2" x14ac:dyDescent="0.15">
      <c r="A34" s="236">
        <v>39326</v>
      </c>
      <c r="B34">
        <v>79.53</v>
      </c>
    </row>
    <row r="35" spans="1:2" x14ac:dyDescent="0.15">
      <c r="A35" s="236">
        <v>39356</v>
      </c>
      <c r="B35">
        <v>85.47</v>
      </c>
    </row>
    <row r="36" spans="1:2" x14ac:dyDescent="0.15">
      <c r="A36" s="236">
        <v>39387</v>
      </c>
      <c r="B36">
        <v>92.74</v>
      </c>
    </row>
    <row r="37" spans="1:2" x14ac:dyDescent="0.15">
      <c r="A37" s="236">
        <v>39417</v>
      </c>
      <c r="B37">
        <v>91.4</v>
      </c>
    </row>
    <row r="38" spans="1:2" x14ac:dyDescent="0.15">
      <c r="A38" s="236">
        <v>39448</v>
      </c>
      <c r="B38">
        <v>92.91</v>
      </c>
    </row>
    <row r="39" spans="1:2" x14ac:dyDescent="0.15">
      <c r="A39" s="236">
        <v>39479</v>
      </c>
      <c r="B39">
        <v>95.35</v>
      </c>
    </row>
    <row r="40" spans="1:2" x14ac:dyDescent="0.15">
      <c r="A40" s="236">
        <v>39508</v>
      </c>
      <c r="B40">
        <v>105.55</v>
      </c>
    </row>
    <row r="41" spans="1:2" x14ac:dyDescent="0.15">
      <c r="A41" s="236">
        <v>39539</v>
      </c>
      <c r="B41">
        <v>112.19</v>
      </c>
    </row>
    <row r="42" spans="1:2" x14ac:dyDescent="0.15">
      <c r="A42" s="236">
        <v>39569</v>
      </c>
      <c r="B42">
        <v>125.34</v>
      </c>
    </row>
    <row r="43" spans="1:2" x14ac:dyDescent="0.15">
      <c r="A43" s="236">
        <v>39600</v>
      </c>
      <c r="B43">
        <v>134.13999999999999</v>
      </c>
    </row>
    <row r="44" spans="1:2" x14ac:dyDescent="0.15">
      <c r="A44" s="236">
        <v>39630</v>
      </c>
      <c r="B44">
        <v>133.53</v>
      </c>
    </row>
    <row r="45" spans="1:2" x14ac:dyDescent="0.15">
      <c r="A45" s="236">
        <v>39661</v>
      </c>
      <c r="B45">
        <v>116.76</v>
      </c>
    </row>
    <row r="46" spans="1:2" x14ac:dyDescent="0.15">
      <c r="A46" s="236">
        <v>39692</v>
      </c>
      <c r="B46">
        <v>104.7</v>
      </c>
    </row>
    <row r="47" spans="1:2" x14ac:dyDescent="0.15">
      <c r="A47" s="236">
        <v>39722</v>
      </c>
      <c r="B47">
        <v>76.77</v>
      </c>
    </row>
    <row r="48" spans="1:2" x14ac:dyDescent="0.15">
      <c r="A48" s="236">
        <v>39753</v>
      </c>
      <c r="B48">
        <v>57.43</v>
      </c>
    </row>
    <row r="49" spans="1:2" x14ac:dyDescent="0.15">
      <c r="A49" s="236">
        <v>39783</v>
      </c>
      <c r="B49">
        <v>42.13</v>
      </c>
    </row>
    <row r="50" spans="1:2" x14ac:dyDescent="0.15">
      <c r="A50" s="236">
        <v>39814</v>
      </c>
      <c r="B50">
        <v>41.54</v>
      </c>
    </row>
    <row r="51" spans="1:2" x14ac:dyDescent="0.15">
      <c r="A51" s="236">
        <v>39845</v>
      </c>
      <c r="B51">
        <v>39.1</v>
      </c>
    </row>
    <row r="52" spans="1:2" x14ac:dyDescent="0.15">
      <c r="A52" s="236">
        <v>39873</v>
      </c>
      <c r="B52">
        <v>48.09</v>
      </c>
    </row>
    <row r="53" spans="1:2" x14ac:dyDescent="0.15">
      <c r="A53" s="236">
        <v>39904</v>
      </c>
      <c r="B53">
        <v>49.88</v>
      </c>
    </row>
    <row r="54" spans="1:2" x14ac:dyDescent="0.15">
      <c r="A54" s="236">
        <v>39934</v>
      </c>
      <c r="B54">
        <v>59.53</v>
      </c>
    </row>
    <row r="55" spans="1:2" x14ac:dyDescent="0.15">
      <c r="A55" s="236">
        <v>39965</v>
      </c>
      <c r="B55">
        <v>69.69</v>
      </c>
    </row>
    <row r="56" spans="1:2" x14ac:dyDescent="0.15">
      <c r="A56" s="236">
        <v>39995</v>
      </c>
      <c r="B56">
        <v>64.33</v>
      </c>
    </row>
    <row r="57" spans="1:2" x14ac:dyDescent="0.15">
      <c r="A57" s="236">
        <v>40026</v>
      </c>
      <c r="B57">
        <v>71.09</v>
      </c>
    </row>
    <row r="58" spans="1:2" x14ac:dyDescent="0.15">
      <c r="A58" s="236">
        <v>40057</v>
      </c>
      <c r="B58">
        <v>69.31</v>
      </c>
    </row>
    <row r="59" spans="1:2" x14ac:dyDescent="0.15">
      <c r="A59" s="236">
        <v>40087</v>
      </c>
      <c r="B59">
        <v>75.63</v>
      </c>
    </row>
    <row r="60" spans="1:2" x14ac:dyDescent="0.15">
      <c r="A60" s="236">
        <v>40118</v>
      </c>
      <c r="B60">
        <v>78.040000000000006</v>
      </c>
    </row>
    <row r="61" spans="1:2" x14ac:dyDescent="0.15">
      <c r="A61" s="236">
        <v>40148</v>
      </c>
      <c r="B61">
        <v>74.62</v>
      </c>
    </row>
    <row r="62" spans="1:2" x14ac:dyDescent="0.15">
      <c r="A62" s="236">
        <v>40179</v>
      </c>
      <c r="B62">
        <v>78.3</v>
      </c>
    </row>
    <row r="63" spans="1:2" x14ac:dyDescent="0.15">
      <c r="A63" s="236">
        <v>40210</v>
      </c>
      <c r="B63">
        <v>76.34</v>
      </c>
    </row>
    <row r="64" spans="1:2" x14ac:dyDescent="0.15">
      <c r="A64" s="236">
        <v>40238</v>
      </c>
      <c r="B64">
        <v>81.25</v>
      </c>
    </row>
    <row r="65" spans="1:2" x14ac:dyDescent="0.15">
      <c r="A65" s="236">
        <v>40269</v>
      </c>
      <c r="B65">
        <v>84.44</v>
      </c>
    </row>
    <row r="66" spans="1:2" x14ac:dyDescent="0.15">
      <c r="A66" s="236">
        <v>40299</v>
      </c>
      <c r="B66">
        <v>73.650000000000006</v>
      </c>
    </row>
    <row r="67" spans="1:2" x14ac:dyDescent="0.15">
      <c r="A67" s="236">
        <v>40330</v>
      </c>
      <c r="B67">
        <v>75.290000000000006</v>
      </c>
    </row>
    <row r="68" spans="1:2" x14ac:dyDescent="0.15">
      <c r="A68" s="236">
        <v>40360</v>
      </c>
      <c r="B68">
        <v>76.11</v>
      </c>
    </row>
    <row r="69" spans="1:2" x14ac:dyDescent="0.15">
      <c r="A69" s="236">
        <v>40391</v>
      </c>
      <c r="B69">
        <v>76.62</v>
      </c>
    </row>
    <row r="70" spans="1:2" x14ac:dyDescent="0.15">
      <c r="A70" s="236">
        <v>40422</v>
      </c>
      <c r="B70">
        <v>75.14</v>
      </c>
    </row>
    <row r="71" spans="1:2" x14ac:dyDescent="0.15">
      <c r="A71" s="236">
        <v>40452</v>
      </c>
      <c r="B71">
        <v>81.89</v>
      </c>
    </row>
    <row r="72" spans="1:2" x14ac:dyDescent="0.15">
      <c r="A72" s="236">
        <v>40483</v>
      </c>
      <c r="B72">
        <v>84.08</v>
      </c>
    </row>
    <row r="73" spans="1:2" x14ac:dyDescent="0.15">
      <c r="A73" s="236">
        <v>40513</v>
      </c>
      <c r="B73">
        <v>89.15</v>
      </c>
    </row>
    <row r="74" spans="1:2" x14ac:dyDescent="0.15">
      <c r="A74" s="236">
        <v>40544</v>
      </c>
      <c r="B74">
        <v>89.49</v>
      </c>
    </row>
    <row r="75" spans="1:2" x14ac:dyDescent="0.15">
      <c r="A75" s="236">
        <v>40575</v>
      </c>
      <c r="B75">
        <v>89.4</v>
      </c>
    </row>
    <row r="76" spans="1:2" x14ac:dyDescent="0.15">
      <c r="A76" s="236">
        <v>40603</v>
      </c>
      <c r="B76">
        <v>102.99</v>
      </c>
    </row>
    <row r="77" spans="1:2" x14ac:dyDescent="0.15">
      <c r="A77" s="236">
        <v>40634</v>
      </c>
      <c r="B77">
        <v>109.89</v>
      </c>
    </row>
    <row r="78" spans="1:2" x14ac:dyDescent="0.15">
      <c r="A78" s="236">
        <v>40664</v>
      </c>
      <c r="B78">
        <v>101.19</v>
      </c>
    </row>
    <row r="79" spans="1:2" x14ac:dyDescent="0.15">
      <c r="A79" s="236">
        <v>40695</v>
      </c>
      <c r="B79">
        <v>96.21</v>
      </c>
    </row>
    <row r="80" spans="1:2" x14ac:dyDescent="0.15">
      <c r="A80" s="236">
        <v>40725</v>
      </c>
      <c r="B80">
        <v>97.14</v>
      </c>
    </row>
    <row r="81" spans="1:2" x14ac:dyDescent="0.15">
      <c r="A81" s="236">
        <v>40756</v>
      </c>
      <c r="B81">
        <v>86.3</v>
      </c>
    </row>
    <row r="82" spans="1:2" x14ac:dyDescent="0.15">
      <c r="A82" s="236">
        <v>40787</v>
      </c>
      <c r="B82">
        <v>85.6</v>
      </c>
    </row>
    <row r="83" spans="1:2" x14ac:dyDescent="0.15">
      <c r="A83" s="236">
        <v>40817</v>
      </c>
      <c r="B83">
        <v>86.45</v>
      </c>
    </row>
    <row r="84" spans="1:2" x14ac:dyDescent="0.15">
      <c r="A84" s="236">
        <v>40848</v>
      </c>
      <c r="B84">
        <v>97.11</v>
      </c>
    </row>
    <row r="85" spans="1:2" x14ac:dyDescent="0.15">
      <c r="A85" s="236">
        <v>40878</v>
      </c>
      <c r="B85">
        <v>98.58</v>
      </c>
    </row>
    <row r="86" spans="1:2" x14ac:dyDescent="0.15">
      <c r="A86" s="237">
        <v>40909</v>
      </c>
      <c r="B86" s="235">
        <v>100.3</v>
      </c>
    </row>
    <row r="87" spans="1:2" x14ac:dyDescent="0.15">
      <c r="A87" s="236">
        <v>40940</v>
      </c>
      <c r="B87">
        <v>102.35</v>
      </c>
    </row>
    <row r="88" spans="1:2" x14ac:dyDescent="0.15">
      <c r="A88" s="236">
        <v>40969</v>
      </c>
      <c r="B88">
        <v>106.31</v>
      </c>
    </row>
    <row r="89" spans="1:2" x14ac:dyDescent="0.15">
      <c r="A89" s="236">
        <v>41000</v>
      </c>
      <c r="B89">
        <v>103.35</v>
      </c>
    </row>
    <row r="90" spans="1:2" x14ac:dyDescent="0.15">
      <c r="A90" s="236">
        <v>41030</v>
      </c>
      <c r="B90">
        <v>94.45</v>
      </c>
    </row>
    <row r="91" spans="1:2" x14ac:dyDescent="0.15">
      <c r="A91" s="236">
        <v>41061</v>
      </c>
      <c r="B91">
        <v>82.33</v>
      </c>
    </row>
    <row r="92" spans="1:2" x14ac:dyDescent="0.15">
      <c r="A92" s="236">
        <v>41091</v>
      </c>
      <c r="B92">
        <v>87.79</v>
      </c>
    </row>
    <row r="93" spans="1:2" x14ac:dyDescent="0.15">
      <c r="A93" s="236">
        <v>41122</v>
      </c>
      <c r="B93">
        <v>94.08</v>
      </c>
    </row>
    <row r="94" spans="1:2" x14ac:dyDescent="0.15">
      <c r="A94" s="236">
        <v>41153</v>
      </c>
      <c r="B94">
        <v>94.55</v>
      </c>
    </row>
    <row r="95" spans="1:2" x14ac:dyDescent="0.15">
      <c r="A95" s="236">
        <v>41183</v>
      </c>
      <c r="B95">
        <v>89.47</v>
      </c>
    </row>
    <row r="96" spans="1:2" x14ac:dyDescent="0.15">
      <c r="A96" s="236">
        <v>41214</v>
      </c>
      <c r="B96">
        <v>86.59</v>
      </c>
    </row>
    <row r="97" spans="1:2" x14ac:dyDescent="0.15">
      <c r="A97" s="236">
        <v>41244</v>
      </c>
      <c r="B97">
        <v>88.23</v>
      </c>
    </row>
    <row r="98" spans="1:2" x14ac:dyDescent="0.15">
      <c r="A98" s="236">
        <v>41275</v>
      </c>
      <c r="B98">
        <v>94.77</v>
      </c>
    </row>
    <row r="99" spans="1:2" x14ac:dyDescent="0.15">
      <c r="A99" s="236">
        <v>41306</v>
      </c>
      <c r="B99">
        <v>95.31</v>
      </c>
    </row>
    <row r="100" spans="1:2" x14ac:dyDescent="0.15">
      <c r="A100" s="236">
        <v>41334</v>
      </c>
      <c r="B100">
        <v>92.87</v>
      </c>
    </row>
    <row r="101" spans="1:2" x14ac:dyDescent="0.15">
      <c r="A101" s="236">
        <v>41365</v>
      </c>
      <c r="B101">
        <v>91.97</v>
      </c>
    </row>
    <row r="102" spans="1:2" x14ac:dyDescent="0.15">
      <c r="A102" s="236">
        <v>41395</v>
      </c>
      <c r="B102">
        <v>94.6</v>
      </c>
    </row>
    <row r="103" spans="1:2" x14ac:dyDescent="0.15">
      <c r="A103" s="236">
        <v>41426</v>
      </c>
      <c r="B103">
        <v>95.74</v>
      </c>
    </row>
    <row r="104" spans="1:2" x14ac:dyDescent="0.15">
      <c r="A104" s="236">
        <v>41456</v>
      </c>
      <c r="B104">
        <v>104.51</v>
      </c>
    </row>
    <row r="105" spans="1:2" x14ac:dyDescent="0.15">
      <c r="A105" s="236">
        <v>41487</v>
      </c>
      <c r="B105">
        <v>106.55</v>
      </c>
    </row>
    <row r="106" spans="1:2" x14ac:dyDescent="0.15">
      <c r="A106" s="236">
        <v>41518</v>
      </c>
      <c r="B106">
        <v>106.26</v>
      </c>
    </row>
    <row r="107" spans="1:2" x14ac:dyDescent="0.15">
      <c r="A107" s="236">
        <v>41548</v>
      </c>
      <c r="B107">
        <v>100.41</v>
      </c>
    </row>
    <row r="108" spans="1:2" x14ac:dyDescent="0.15">
      <c r="A108" s="236">
        <v>41579</v>
      </c>
      <c r="B108">
        <v>93.76</v>
      </c>
    </row>
    <row r="109" spans="1:2" x14ac:dyDescent="0.15">
      <c r="A109" s="236">
        <v>41609</v>
      </c>
      <c r="B109">
        <v>97.72</v>
      </c>
    </row>
    <row r="110" spans="1:2" x14ac:dyDescent="0.15">
      <c r="A110" s="236">
        <v>41640</v>
      </c>
      <c r="B110">
        <v>94.9</v>
      </c>
    </row>
    <row r="111" spans="1:2" x14ac:dyDescent="0.15">
      <c r="A111" s="236">
        <v>41671</v>
      </c>
      <c r="B111">
        <v>100.78</v>
      </c>
    </row>
    <row r="112" spans="1:2" x14ac:dyDescent="0.15">
      <c r="A112" s="236">
        <v>41699</v>
      </c>
      <c r="B112">
        <v>100.53</v>
      </c>
    </row>
    <row r="113" spans="1:2" x14ac:dyDescent="0.15">
      <c r="A113" s="236">
        <v>41730</v>
      </c>
      <c r="B113">
        <v>102.02</v>
      </c>
    </row>
    <row r="114" spans="1:2" x14ac:dyDescent="0.15">
      <c r="A114" s="236">
        <v>41760</v>
      </c>
      <c r="B114">
        <v>102.03</v>
      </c>
    </row>
    <row r="115" spans="1:2" x14ac:dyDescent="0.15">
      <c r="A115" s="236">
        <v>41791</v>
      </c>
      <c r="B115">
        <v>105.24</v>
      </c>
    </row>
    <row r="116" spans="1:2" x14ac:dyDescent="0.15">
      <c r="A116" s="236">
        <v>41821</v>
      </c>
      <c r="B116">
        <v>102.87</v>
      </c>
    </row>
    <row r="117" spans="1:2" x14ac:dyDescent="0.15">
      <c r="A117" s="236">
        <v>41852</v>
      </c>
      <c r="B117">
        <v>96.38</v>
      </c>
    </row>
    <row r="118" spans="1:2" x14ac:dyDescent="0.15">
      <c r="A118" s="236">
        <v>41883</v>
      </c>
      <c r="B118">
        <v>93.36</v>
      </c>
    </row>
    <row r="119" spans="1:2" x14ac:dyDescent="0.15">
      <c r="A119" s="236">
        <v>41913</v>
      </c>
      <c r="B119">
        <v>84.43</v>
      </c>
    </row>
    <row r="120" spans="1:2" x14ac:dyDescent="0.15">
      <c r="A120" s="236">
        <v>41944</v>
      </c>
      <c r="B120">
        <v>76.040000000000006</v>
      </c>
    </row>
    <row r="121" spans="1:2" x14ac:dyDescent="0.15">
      <c r="A121" s="236">
        <v>41974</v>
      </c>
      <c r="B121">
        <v>59.5</v>
      </c>
    </row>
    <row r="122" spans="1:2" x14ac:dyDescent="0.15">
      <c r="A122" s="236">
        <v>42005</v>
      </c>
      <c r="B122">
        <v>47.29</v>
      </c>
    </row>
    <row r="123" spans="1:2" x14ac:dyDescent="0.15">
      <c r="A123" s="236">
        <v>42036</v>
      </c>
      <c r="B123">
        <v>50.76</v>
      </c>
    </row>
    <row r="124" spans="1:2" x14ac:dyDescent="0.15">
      <c r="A124" s="236">
        <v>42064</v>
      </c>
      <c r="B124">
        <v>47.77</v>
      </c>
    </row>
    <row r="125" spans="1:2" x14ac:dyDescent="0.15">
      <c r="A125" s="236">
        <v>42095</v>
      </c>
      <c r="B125">
        <v>54.43</v>
      </c>
    </row>
    <row r="126" spans="1:2" x14ac:dyDescent="0.15">
      <c r="A126" s="236">
        <v>42125</v>
      </c>
      <c r="B126">
        <v>59.28</v>
      </c>
    </row>
    <row r="127" spans="1:2" x14ac:dyDescent="0.15">
      <c r="A127" s="236">
        <v>42156</v>
      </c>
      <c r="B127">
        <v>59.81</v>
      </c>
    </row>
    <row r="128" spans="1:2" x14ac:dyDescent="0.15">
      <c r="A128" s="236">
        <v>42186</v>
      </c>
      <c r="B128">
        <v>51.17</v>
      </c>
    </row>
    <row r="129" spans="1:2" x14ac:dyDescent="0.15">
      <c r="A129" s="236">
        <v>42217</v>
      </c>
      <c r="B129">
        <v>42.77</v>
      </c>
    </row>
    <row r="130" spans="1:2" x14ac:dyDescent="0.15">
      <c r="A130" s="236">
        <v>42248</v>
      </c>
      <c r="B130">
        <v>45.48</v>
      </c>
    </row>
    <row r="131" spans="1:2" x14ac:dyDescent="0.15">
      <c r="A131" s="236">
        <v>42278</v>
      </c>
      <c r="B131">
        <v>46.26</v>
      </c>
    </row>
    <row r="132" spans="1:2" x14ac:dyDescent="0.15">
      <c r="A132" s="236">
        <v>42309</v>
      </c>
      <c r="B132">
        <v>42.67</v>
      </c>
    </row>
    <row r="133" spans="1:2" x14ac:dyDescent="0.15">
      <c r="A133" s="236">
        <v>42339</v>
      </c>
      <c r="B133">
        <v>37.229999999999997</v>
      </c>
    </row>
    <row r="134" spans="1:2" x14ac:dyDescent="0.15">
      <c r="A134" s="236">
        <v>42370</v>
      </c>
      <c r="B134">
        <v>31.46</v>
      </c>
    </row>
    <row r="135" spans="1:2" x14ac:dyDescent="0.15">
      <c r="A135" s="236">
        <v>42401</v>
      </c>
      <c r="B135">
        <v>30.33</v>
      </c>
    </row>
    <row r="136" spans="1:2" x14ac:dyDescent="0.15">
      <c r="A136" s="236">
        <v>42430</v>
      </c>
      <c r="B136">
        <v>37.770000000000003</v>
      </c>
    </row>
    <row r="137" spans="1:2" x14ac:dyDescent="0.15">
      <c r="A137" s="236">
        <v>42461</v>
      </c>
      <c r="B137">
        <v>40.950000000000003</v>
      </c>
    </row>
    <row r="138" spans="1:2" x14ac:dyDescent="0.15">
      <c r="A138" s="236">
        <v>42491</v>
      </c>
      <c r="B138">
        <v>46.84</v>
      </c>
    </row>
    <row r="139" spans="1:2" x14ac:dyDescent="0.15">
      <c r="A139" s="236">
        <v>42522</v>
      </c>
      <c r="B139">
        <v>48.74</v>
      </c>
    </row>
    <row r="140" spans="1:2" x14ac:dyDescent="0.15">
      <c r="A140" s="236">
        <v>42552</v>
      </c>
      <c r="B140">
        <v>44.9</v>
      </c>
    </row>
    <row r="141" spans="1:2" x14ac:dyDescent="0.15">
      <c r="A141" s="236">
        <v>42583</v>
      </c>
      <c r="B141">
        <v>44.75</v>
      </c>
    </row>
    <row r="142" spans="1:2" x14ac:dyDescent="0.15">
      <c r="A142" s="236">
        <v>42614</v>
      </c>
      <c r="B142">
        <v>45.16</v>
      </c>
    </row>
    <row r="143" spans="1:2" x14ac:dyDescent="0.15">
      <c r="A143" s="236">
        <v>42644</v>
      </c>
      <c r="B143">
        <v>49.89</v>
      </c>
    </row>
    <row r="144" spans="1:2" x14ac:dyDescent="0.15">
      <c r="A144" s="236">
        <v>42675</v>
      </c>
      <c r="B144">
        <v>45.67</v>
      </c>
    </row>
    <row r="145" spans="1:2" x14ac:dyDescent="0.15">
      <c r="A145" s="236">
        <v>42705</v>
      </c>
      <c r="B145">
        <v>52.02</v>
      </c>
    </row>
    <row r="146" spans="1:2" x14ac:dyDescent="0.15">
      <c r="A146" s="236">
        <v>42736</v>
      </c>
      <c r="B146">
        <v>52.5</v>
      </c>
    </row>
    <row r="147" spans="1:2" x14ac:dyDescent="0.15">
      <c r="A147" s="236">
        <v>42767</v>
      </c>
      <c r="B147">
        <v>53.4</v>
      </c>
    </row>
    <row r="148" spans="1:2" x14ac:dyDescent="0.15">
      <c r="A148" s="236">
        <v>42795</v>
      </c>
      <c r="B148">
        <v>49.58</v>
      </c>
    </row>
    <row r="149" spans="1:2" x14ac:dyDescent="0.15">
      <c r="A149" s="236">
        <v>42826</v>
      </c>
      <c r="B149">
        <v>51.06</v>
      </c>
    </row>
    <row r="150" spans="1:2" x14ac:dyDescent="0.15">
      <c r="A150" s="236">
        <v>42856</v>
      </c>
      <c r="B150">
        <v>48.56</v>
      </c>
    </row>
    <row r="151" spans="1:2" x14ac:dyDescent="0.15">
      <c r="A151" s="236">
        <v>42887</v>
      </c>
      <c r="B151">
        <v>45.17</v>
      </c>
    </row>
    <row r="152" spans="1:2" x14ac:dyDescent="0.15">
      <c r="A152" s="236">
        <v>42917</v>
      </c>
      <c r="B152">
        <v>46.67</v>
      </c>
    </row>
    <row r="153" spans="1:2" x14ac:dyDescent="0.15">
      <c r="A153" s="236">
        <v>42948</v>
      </c>
      <c r="B153">
        <v>48.03</v>
      </c>
    </row>
    <row r="154" spans="1:2" x14ac:dyDescent="0.15">
      <c r="A154" s="236">
        <v>42979</v>
      </c>
      <c r="B154">
        <v>49.71</v>
      </c>
    </row>
    <row r="155" spans="1:2" x14ac:dyDescent="0.15">
      <c r="A155" s="236">
        <v>43009</v>
      </c>
      <c r="B155">
        <v>51.57</v>
      </c>
    </row>
    <row r="156" spans="1:2" x14ac:dyDescent="0.15">
      <c r="A156" s="236">
        <v>43040</v>
      </c>
      <c r="B156">
        <v>56.67</v>
      </c>
    </row>
    <row r="157" spans="1:2" x14ac:dyDescent="0.15">
      <c r="A157" s="236">
        <v>43070</v>
      </c>
      <c r="B157">
        <v>57.94</v>
      </c>
    </row>
    <row r="158" spans="1:2" x14ac:dyDescent="0.15">
      <c r="A158" s="236">
        <v>43101</v>
      </c>
      <c r="B158">
        <v>63.7</v>
      </c>
    </row>
    <row r="159" spans="1:2" x14ac:dyDescent="0.15">
      <c r="A159" s="236">
        <v>43132</v>
      </c>
      <c r="B159">
        <v>62.15</v>
      </c>
    </row>
    <row r="160" spans="1:2" x14ac:dyDescent="0.15">
      <c r="A160" s="236">
        <v>43160</v>
      </c>
      <c r="B160">
        <v>62.76</v>
      </c>
    </row>
    <row r="161" spans="1:2" x14ac:dyDescent="0.15">
      <c r="A161" s="236">
        <v>43191</v>
      </c>
      <c r="B161">
        <v>66.319999999999993</v>
      </c>
    </row>
    <row r="162" spans="1:2" x14ac:dyDescent="0.15">
      <c r="A162" s="236">
        <v>43221</v>
      </c>
      <c r="B162">
        <v>69.89</v>
      </c>
    </row>
    <row r="163" spans="1:2" x14ac:dyDescent="0.15">
      <c r="A163" s="236">
        <v>43252</v>
      </c>
      <c r="B163">
        <v>67.7</v>
      </c>
    </row>
    <row r="164" spans="1:2" x14ac:dyDescent="0.15">
      <c r="A164" s="236">
        <v>43282</v>
      </c>
      <c r="B164">
        <v>71.03</v>
      </c>
    </row>
    <row r="165" spans="1:2" x14ac:dyDescent="0.15">
      <c r="A165" s="236">
        <v>43313</v>
      </c>
      <c r="B165">
        <v>67.989999999999995</v>
      </c>
    </row>
    <row r="166" spans="1:2" x14ac:dyDescent="0.15">
      <c r="A166" s="236">
        <v>43344</v>
      </c>
      <c r="B166">
        <v>70.2</v>
      </c>
    </row>
    <row r="167" spans="1:2" x14ac:dyDescent="0.15">
      <c r="A167" s="236">
        <v>43374</v>
      </c>
      <c r="B167">
        <v>70.75</v>
      </c>
    </row>
    <row r="168" spans="1:2" x14ac:dyDescent="0.15">
      <c r="A168" s="236">
        <v>43405</v>
      </c>
      <c r="B168">
        <v>56.75</v>
      </c>
    </row>
    <row r="169" spans="1:2" x14ac:dyDescent="0.15">
      <c r="A169" s="236">
        <v>43435</v>
      </c>
      <c r="B169">
        <v>49.52</v>
      </c>
    </row>
    <row r="170" spans="1:2" x14ac:dyDescent="0.15">
      <c r="A170" s="236">
        <v>43466</v>
      </c>
      <c r="B170">
        <v>51.63</v>
      </c>
    </row>
    <row r="171" spans="1:2" x14ac:dyDescent="0.15">
      <c r="A171" s="236">
        <v>43497</v>
      </c>
      <c r="B171">
        <v>54.98</v>
      </c>
    </row>
    <row r="172" spans="1:2" x14ac:dyDescent="0.15">
      <c r="A172" s="236">
        <v>43525</v>
      </c>
      <c r="B172">
        <v>58.16</v>
      </c>
    </row>
    <row r="173" spans="1:2" x14ac:dyDescent="0.15">
      <c r="A173" s="236">
        <v>43556</v>
      </c>
      <c r="B173">
        <v>63.87</v>
      </c>
    </row>
    <row r="174" spans="1:2" x14ac:dyDescent="0.15">
      <c r="A174" s="236">
        <v>43586</v>
      </c>
      <c r="B174">
        <v>60.73</v>
      </c>
    </row>
    <row r="175" spans="1:2" x14ac:dyDescent="0.15">
      <c r="A175" s="236">
        <v>43617</v>
      </c>
      <c r="B175">
        <v>54.68</v>
      </c>
    </row>
    <row r="176" spans="1:2" x14ac:dyDescent="0.15">
      <c r="A176" s="236">
        <v>43647</v>
      </c>
      <c r="B176">
        <v>57.51</v>
      </c>
    </row>
    <row r="177" spans="1:2" x14ac:dyDescent="0.15">
      <c r="A177" s="236">
        <v>43678</v>
      </c>
      <c r="B177">
        <v>54.84</v>
      </c>
    </row>
    <row r="178" spans="1:2" x14ac:dyDescent="0.15">
      <c r="A178" s="236">
        <v>43709</v>
      </c>
      <c r="B178">
        <v>56.86</v>
      </c>
    </row>
    <row r="179" spans="1:2" x14ac:dyDescent="0.15">
      <c r="A179" s="236">
        <v>43739</v>
      </c>
      <c r="B179">
        <v>53.98</v>
      </c>
    </row>
    <row r="180" spans="1:2" x14ac:dyDescent="0.15">
      <c r="A180" s="236">
        <v>43770</v>
      </c>
      <c r="B180">
        <v>57.25</v>
      </c>
    </row>
    <row r="181" spans="1:2" x14ac:dyDescent="0.15">
      <c r="A181" s="236">
        <v>43800</v>
      </c>
      <c r="B181">
        <v>59.81</v>
      </c>
    </row>
    <row r="182" spans="1:2" x14ac:dyDescent="0.15">
      <c r="A182" s="236">
        <v>43831</v>
      </c>
      <c r="B182">
        <v>57.56</v>
      </c>
    </row>
    <row r="183" spans="1:2" x14ac:dyDescent="0.15">
      <c r="A183" s="236">
        <v>43862</v>
      </c>
      <c r="B183">
        <v>50.6</v>
      </c>
    </row>
    <row r="184" spans="1:2" x14ac:dyDescent="0.15">
      <c r="A184" s="236">
        <v>43891</v>
      </c>
      <c r="B184">
        <v>29.89</v>
      </c>
    </row>
    <row r="185" spans="1:2" x14ac:dyDescent="0.15">
      <c r="A185" s="236">
        <v>43922</v>
      </c>
      <c r="B185">
        <v>16.52</v>
      </c>
    </row>
    <row r="186" spans="1:2" x14ac:dyDescent="0.15">
      <c r="A186" s="236">
        <v>43952</v>
      </c>
      <c r="B186">
        <v>28.57</v>
      </c>
    </row>
    <row r="187" spans="1:2" x14ac:dyDescent="0.15">
      <c r="A187" s="236">
        <v>43983</v>
      </c>
      <c r="B187">
        <v>38.299999999999997</v>
      </c>
    </row>
    <row r="188" spans="1:2" x14ac:dyDescent="0.15">
      <c r="A188" s="236">
        <v>44013</v>
      </c>
      <c r="B188">
        <v>40.75</v>
      </c>
    </row>
    <row r="189" spans="1:2" x14ac:dyDescent="0.15">
      <c r="A189" s="236">
        <v>44044</v>
      </c>
      <c r="B189">
        <v>42.36</v>
      </c>
    </row>
    <row r="190" spans="1:2" x14ac:dyDescent="0.15">
      <c r="A190" s="236">
        <v>44075</v>
      </c>
      <c r="B190">
        <v>39.61</v>
      </c>
    </row>
    <row r="191" spans="1:2" x14ac:dyDescent="0.15">
      <c r="A191" s="236">
        <v>44105</v>
      </c>
      <c r="B191">
        <v>39.53</v>
      </c>
    </row>
    <row r="192" spans="1:2" x14ac:dyDescent="0.15">
      <c r="A192" s="236">
        <v>44136</v>
      </c>
      <c r="B192">
        <v>41.52</v>
      </c>
    </row>
    <row r="193" spans="1:2" x14ac:dyDescent="0.15">
      <c r="A193" s="236">
        <v>44166</v>
      </c>
      <c r="B193">
        <v>47.05</v>
      </c>
    </row>
    <row r="194" spans="1:2" x14ac:dyDescent="0.15">
      <c r="A194" s="236">
        <v>44197</v>
      </c>
      <c r="B194">
        <v>52.11</v>
      </c>
    </row>
    <row r="195" spans="1:2" x14ac:dyDescent="0.15">
      <c r="A195" s="236">
        <v>44228</v>
      </c>
      <c r="B195">
        <v>59.08</v>
      </c>
    </row>
    <row r="196" spans="1:2" x14ac:dyDescent="0.15">
      <c r="A196" s="236">
        <v>44256</v>
      </c>
      <c r="B196">
        <v>62.35</v>
      </c>
    </row>
    <row r="197" spans="1:2" x14ac:dyDescent="0.15">
      <c r="A197" s="236">
        <v>44287</v>
      </c>
      <c r="B197">
        <v>61.71</v>
      </c>
    </row>
    <row r="198" spans="1:2" x14ac:dyDescent="0.15">
      <c r="A198" s="236">
        <v>44317</v>
      </c>
      <c r="B198">
        <v>65.23</v>
      </c>
    </row>
    <row r="199" spans="1:2" x14ac:dyDescent="0.15">
      <c r="A199" s="236">
        <v>44348</v>
      </c>
      <c r="B199">
        <v>71.38</v>
      </c>
    </row>
    <row r="200" spans="1:2" x14ac:dyDescent="0.15">
      <c r="A200" s="236">
        <v>44378</v>
      </c>
      <c r="B200">
        <v>72.58</v>
      </c>
    </row>
    <row r="201" spans="1:2" x14ac:dyDescent="0.15">
      <c r="A201" s="236">
        <v>44409</v>
      </c>
      <c r="B201">
        <v>67.73</v>
      </c>
    </row>
    <row r="202" spans="1:2" x14ac:dyDescent="0.15">
      <c r="A202" s="236">
        <v>44440</v>
      </c>
      <c r="B202">
        <v>71.459999999999994</v>
      </c>
    </row>
    <row r="203" spans="1:2" x14ac:dyDescent="0.15">
      <c r="A203" s="236">
        <v>44470</v>
      </c>
      <c r="B203">
        <v>81.36</v>
      </c>
    </row>
    <row r="204" spans="1:2" x14ac:dyDescent="0.15">
      <c r="A204" s="236">
        <v>44501</v>
      </c>
      <c r="B204">
        <v>79.11</v>
      </c>
    </row>
    <row r="205" spans="1:2" x14ac:dyDescent="0.15">
      <c r="A205" s="236">
        <v>44531</v>
      </c>
      <c r="B205">
        <v>71.87</v>
      </c>
    </row>
    <row r="206" spans="1:2" x14ac:dyDescent="0.15">
      <c r="A206" s="236">
        <v>44562</v>
      </c>
      <c r="B206">
        <v>83.16</v>
      </c>
    </row>
    <row r="207" spans="1:2" x14ac:dyDescent="0.15">
      <c r="A207" s="236">
        <v>44593</v>
      </c>
      <c r="B207">
        <v>91.7</v>
      </c>
    </row>
    <row r="208" spans="1:2" x14ac:dyDescent="0.15">
      <c r="A208" s="236">
        <v>44621</v>
      </c>
      <c r="B208">
        <v>108.5</v>
      </c>
    </row>
    <row r="209" spans="1:2" x14ac:dyDescent="0.15">
      <c r="A209" s="236">
        <v>44652</v>
      </c>
      <c r="B209">
        <v>101.78</v>
      </c>
    </row>
    <row r="210" spans="1:2" x14ac:dyDescent="0.15">
      <c r="A210" s="236">
        <v>44682</v>
      </c>
      <c r="B210">
        <v>109.55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O189"/>
  <sheetViews>
    <sheetView showGridLines="0" zoomScale="80" zoomScaleNormal="80" workbookViewId="0">
      <pane xSplit="2" ySplit="4" topLeftCell="C140" activePane="bottomRight" state="frozen"/>
      <selection activeCell="B1" sqref="B1"/>
      <selection pane="topRight" activeCell="C1" sqref="C1"/>
      <selection pane="bottomLeft" activeCell="B5" sqref="B5"/>
      <selection pane="bottomRight" activeCell="D153" sqref="D153"/>
    </sheetView>
  </sheetViews>
  <sheetFormatPr baseColWidth="10" defaultColWidth="11.5" defaultRowHeight="16" x14ac:dyDescent="0.2"/>
  <cols>
    <col min="1" max="1" width="15.83203125" style="5" hidden="1" customWidth="1"/>
    <col min="2" max="2" width="78.1640625" style="5" customWidth="1"/>
    <col min="3" max="3" width="13" style="5" customWidth="1"/>
    <col min="4" max="4" width="12.83203125" style="5" customWidth="1"/>
    <col min="5" max="5" width="12.6640625" style="5" customWidth="1"/>
    <col min="6" max="7" width="12.5" style="5" customWidth="1"/>
    <col min="8" max="8" width="12.83203125" style="5" customWidth="1"/>
    <col min="9" max="9" width="13" style="5" customWidth="1"/>
    <col min="10" max="10" width="12.5" style="5" customWidth="1"/>
    <col min="11" max="12" width="13.33203125" style="5" customWidth="1"/>
    <col min="13" max="14" width="13" style="5" customWidth="1"/>
    <col min="15" max="16" width="13.1640625" style="5" customWidth="1"/>
    <col min="17" max="17" width="13" style="5" customWidth="1"/>
    <col min="18" max="18" width="13.1640625" style="5" customWidth="1"/>
    <col min="19" max="19" width="13.33203125" style="5" customWidth="1"/>
    <col min="20" max="20" width="13.1640625" style="5" customWidth="1"/>
    <col min="21" max="21" width="13.33203125" style="5" customWidth="1"/>
    <col min="22" max="22" width="13.5" style="5" customWidth="1"/>
    <col min="23" max="25" width="12.6640625" style="5" customWidth="1"/>
    <col min="26" max="26" width="13.1640625" style="5" customWidth="1"/>
    <col min="27" max="28" width="11.6640625" style="5" customWidth="1"/>
    <col min="29" max="29" width="12.6640625" style="5" customWidth="1"/>
    <col min="30" max="30" width="12.5" style="5" customWidth="1"/>
    <col min="31" max="31" width="12.6640625" style="5" customWidth="1"/>
    <col min="32" max="32" width="13.1640625" style="5" customWidth="1"/>
    <col min="33" max="33" width="12.5" style="5" customWidth="1"/>
    <col min="34" max="34" width="13.1640625" style="5" customWidth="1"/>
    <col min="35" max="36" width="12.5" style="5" customWidth="1"/>
    <col min="37" max="37" width="13" style="5" customWidth="1"/>
    <col min="38" max="39" width="12.6640625" style="5" customWidth="1"/>
    <col min="40" max="41" width="13.5" style="5" customWidth="1"/>
    <col min="42" max="42" width="12.6640625" style="5" customWidth="1"/>
    <col min="43" max="43" width="13.33203125" style="5" customWidth="1"/>
    <col min="44" max="44" width="13.1640625" style="5" customWidth="1"/>
    <col min="45" max="45" width="12.6640625" style="5" customWidth="1"/>
    <col min="46" max="47" width="13" style="5" customWidth="1"/>
    <col min="48" max="49" width="13.1640625" style="5" customWidth="1"/>
    <col min="50" max="50" width="13" style="5" customWidth="1"/>
    <col min="51" max="52" width="12.5" style="5" customWidth="1"/>
    <col min="53" max="57" width="13.5" style="5" customWidth="1"/>
    <col min="58" max="60" width="12.5" style="5" customWidth="1"/>
    <col min="61" max="67" width="13.5" style="5" customWidth="1"/>
    <col min="68" max="69" width="12.5" style="5" customWidth="1"/>
    <col min="70" max="71" width="13.5" style="5" customWidth="1"/>
    <col min="72" max="73" width="12.5" style="5" customWidth="1"/>
    <col min="74" max="77" width="13.5" style="5" customWidth="1"/>
    <col min="78" max="78" width="12.5" style="5" customWidth="1"/>
    <col min="79" max="84" width="13.5" style="5" customWidth="1"/>
    <col min="85" max="85" width="12.5" style="5" customWidth="1"/>
    <col min="86" max="89" width="13.5" style="5" customWidth="1"/>
    <col min="90" max="90" width="12.5" style="5" customWidth="1"/>
    <col min="91" max="96" width="13.6640625" style="5" customWidth="1"/>
    <col min="97" max="110" width="15" style="5" customWidth="1"/>
    <col min="111" max="136" width="15.1640625" style="5" customWidth="1"/>
    <col min="137" max="141" width="15" style="5" customWidth="1"/>
    <col min="142" max="142" width="15" style="64" customWidth="1"/>
    <col min="143" max="145" width="15" style="5" customWidth="1"/>
    <col min="146" max="146" width="13.5" style="5" bestFit="1" customWidth="1"/>
    <col min="147" max="147" width="13.6640625" style="5" customWidth="1"/>
    <col min="148" max="149" width="12.83203125" style="5" customWidth="1"/>
    <col min="150" max="155" width="13.5" style="5" customWidth="1"/>
    <col min="156" max="156" width="12" style="5" customWidth="1"/>
    <col min="157" max="157" width="12.5" style="5" customWidth="1"/>
    <col min="158" max="158" width="12" style="5" customWidth="1"/>
    <col min="159" max="159" width="13" style="5" customWidth="1"/>
    <col min="160" max="161" width="12" style="5" customWidth="1"/>
    <col min="162" max="163" width="12" style="5" bestFit="1" customWidth="1"/>
    <col min="164" max="170" width="12" style="5" customWidth="1"/>
    <col min="171" max="172" width="12" style="5" bestFit="1" customWidth="1"/>
    <col min="173" max="173" width="12.5" style="5" bestFit="1" customWidth="1"/>
    <col min="174" max="176" width="12" style="5" bestFit="1" customWidth="1"/>
    <col min="177" max="178" width="12.5" style="5" bestFit="1" customWidth="1"/>
    <col min="179" max="179" width="12" style="5" bestFit="1" customWidth="1"/>
    <col min="180" max="184" width="13.5" style="5" customWidth="1"/>
    <col min="185" max="185" width="11.1640625" style="118" customWidth="1"/>
    <col min="186" max="186" width="15.6640625" style="108" bestFit="1" customWidth="1"/>
    <col min="187" max="187" width="11.5" style="220" bestFit="1" customWidth="1"/>
    <col min="188" max="189" width="11.1640625" style="108" customWidth="1"/>
    <col min="190" max="195" width="11.5" style="108"/>
    <col min="196" max="196" width="15" style="108" bestFit="1" customWidth="1"/>
    <col min="197" max="197" width="14.83203125" style="108" bestFit="1" customWidth="1"/>
    <col min="198" max="16384" width="11.5" style="108"/>
  </cols>
  <sheetData>
    <row r="1" spans="1:194" s="113" customFormat="1" ht="58.5" customHeight="1" x14ac:dyDescent="0.35">
      <c r="A1" s="124"/>
      <c r="B1" s="132"/>
      <c r="C1" s="132"/>
      <c r="D1" s="132"/>
      <c r="E1" s="132"/>
      <c r="F1" s="132"/>
      <c r="G1" s="132"/>
      <c r="H1" s="132"/>
      <c r="I1" s="12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c r="CX1" s="132"/>
      <c r="CY1" s="132"/>
      <c r="CZ1" s="132"/>
      <c r="DA1" s="132"/>
      <c r="DB1" s="132"/>
      <c r="DC1" s="132"/>
      <c r="DD1" s="132"/>
      <c r="DE1" s="132"/>
      <c r="DF1" s="132"/>
      <c r="DG1" s="132"/>
      <c r="DH1" s="132"/>
      <c r="DI1" s="132"/>
      <c r="DJ1" s="132"/>
      <c r="DK1" s="132"/>
      <c r="DL1" s="132"/>
      <c r="DM1" s="132"/>
      <c r="DN1" s="132"/>
      <c r="DO1" s="132"/>
      <c r="DP1" s="132"/>
      <c r="DQ1" s="132"/>
      <c r="DR1" s="132"/>
      <c r="DS1" s="132"/>
      <c r="DT1" s="132"/>
      <c r="DU1" s="132"/>
      <c r="DV1" s="132"/>
      <c r="DW1" s="132"/>
      <c r="DX1" s="132"/>
      <c r="DY1" s="132"/>
      <c r="DZ1" s="132"/>
      <c r="EA1" s="132"/>
      <c r="EB1" s="132"/>
      <c r="EC1" s="132"/>
      <c r="ED1" s="132"/>
      <c r="EE1" s="132"/>
      <c r="EF1" s="132"/>
      <c r="EG1" s="132"/>
      <c r="EH1" s="132"/>
      <c r="EI1" s="132"/>
      <c r="EJ1" s="132"/>
      <c r="EK1" s="132"/>
      <c r="EL1" s="132"/>
      <c r="EM1" s="132"/>
      <c r="EN1" s="132"/>
      <c r="EO1" s="132"/>
      <c r="EP1" s="132"/>
      <c r="EQ1" s="132"/>
      <c r="ER1" s="132"/>
      <c r="ES1" s="132"/>
      <c r="ET1" s="132"/>
      <c r="EU1" s="132"/>
      <c r="EV1" s="132"/>
      <c r="EW1" s="132"/>
      <c r="EX1" s="132"/>
      <c r="EY1" s="132"/>
      <c r="EZ1" s="132"/>
      <c r="FA1" s="132"/>
      <c r="FB1" s="132"/>
      <c r="FC1" s="132"/>
      <c r="FD1" s="132"/>
      <c r="FE1" s="132"/>
      <c r="FF1" s="132"/>
      <c r="FG1" s="132"/>
      <c r="FH1" s="132"/>
      <c r="FI1" s="132"/>
      <c r="FJ1" s="132"/>
      <c r="FK1" s="132"/>
      <c r="FL1" s="132"/>
      <c r="FM1" s="132"/>
      <c r="FN1" s="132"/>
      <c r="FO1" s="132"/>
      <c r="FP1" s="132"/>
      <c r="FQ1" s="132"/>
      <c r="FR1" s="132"/>
      <c r="FS1" s="132"/>
      <c r="FT1" s="132"/>
      <c r="FU1" s="132"/>
      <c r="FV1" s="132"/>
      <c r="FW1" s="132"/>
      <c r="FX1" s="132"/>
      <c r="FY1" s="132"/>
      <c r="FZ1" s="132"/>
      <c r="GA1" s="132"/>
      <c r="GB1" s="132"/>
      <c r="GC1" s="198"/>
      <c r="GE1" s="218"/>
    </row>
    <row r="2" spans="1:194" s="113" customFormat="1" ht="26.25" customHeight="1" x14ac:dyDescent="0.35">
      <c r="A2" s="3"/>
      <c r="B2" s="4"/>
      <c r="C2" s="229">
        <v>2007</v>
      </c>
      <c r="D2" s="230"/>
      <c r="E2" s="230"/>
      <c r="F2" s="230"/>
      <c r="G2" s="230"/>
      <c r="H2" s="230"/>
      <c r="I2" s="230"/>
      <c r="J2" s="230"/>
      <c r="K2" s="230"/>
      <c r="L2" s="230"/>
      <c r="M2" s="230"/>
      <c r="N2" s="231"/>
      <c r="O2" s="229">
        <v>2008</v>
      </c>
      <c r="P2" s="230"/>
      <c r="Q2" s="230"/>
      <c r="R2" s="230"/>
      <c r="S2" s="230"/>
      <c r="T2" s="230"/>
      <c r="U2" s="230"/>
      <c r="V2" s="230"/>
      <c r="W2" s="230"/>
      <c r="X2" s="230"/>
      <c r="Y2" s="230"/>
      <c r="Z2" s="231"/>
      <c r="AA2" s="229">
        <v>2009</v>
      </c>
      <c r="AB2" s="230"/>
      <c r="AC2" s="230"/>
      <c r="AD2" s="230"/>
      <c r="AE2" s="230"/>
      <c r="AF2" s="230"/>
      <c r="AG2" s="230"/>
      <c r="AH2" s="230"/>
      <c r="AI2" s="230"/>
      <c r="AJ2" s="230"/>
      <c r="AK2" s="230"/>
      <c r="AL2" s="231"/>
      <c r="AM2" s="229">
        <v>2010</v>
      </c>
      <c r="AN2" s="230"/>
      <c r="AO2" s="230"/>
      <c r="AP2" s="230"/>
      <c r="AQ2" s="230"/>
      <c r="AR2" s="230"/>
      <c r="AS2" s="230"/>
      <c r="AT2" s="230"/>
      <c r="AU2" s="230"/>
      <c r="AV2" s="230"/>
      <c r="AW2" s="230"/>
      <c r="AX2" s="231"/>
      <c r="AY2" s="229">
        <v>2011</v>
      </c>
      <c r="AZ2" s="230"/>
      <c r="BA2" s="230"/>
      <c r="BB2" s="230"/>
      <c r="BC2" s="230"/>
      <c r="BD2" s="230"/>
      <c r="BE2" s="230"/>
      <c r="BF2" s="230"/>
      <c r="BG2" s="230"/>
      <c r="BH2" s="230"/>
      <c r="BI2" s="230"/>
      <c r="BJ2" s="231"/>
      <c r="BK2" s="229">
        <v>2012</v>
      </c>
      <c r="BL2" s="230"/>
      <c r="BM2" s="230"/>
      <c r="BN2" s="230"/>
      <c r="BO2" s="230"/>
      <c r="BP2" s="230"/>
      <c r="BQ2" s="230"/>
      <c r="BR2" s="230"/>
      <c r="BS2" s="230"/>
      <c r="BT2" s="230"/>
      <c r="BU2" s="230"/>
      <c r="BV2" s="231"/>
      <c r="BW2" s="229">
        <v>2013</v>
      </c>
      <c r="BX2" s="230"/>
      <c r="BY2" s="230"/>
      <c r="BZ2" s="230"/>
      <c r="CA2" s="230"/>
      <c r="CB2" s="230"/>
      <c r="CC2" s="230"/>
      <c r="CD2" s="230"/>
      <c r="CE2" s="230"/>
      <c r="CF2" s="230"/>
      <c r="CG2" s="230"/>
      <c r="CH2" s="231"/>
      <c r="CI2" s="229">
        <v>2014</v>
      </c>
      <c r="CJ2" s="230"/>
      <c r="CK2" s="230"/>
      <c r="CL2" s="230"/>
      <c r="CM2" s="230"/>
      <c r="CN2" s="230"/>
      <c r="CO2" s="230"/>
      <c r="CP2" s="230"/>
      <c r="CQ2" s="230"/>
      <c r="CR2" s="230"/>
      <c r="CS2" s="230"/>
      <c r="CT2" s="231"/>
      <c r="CU2" s="229">
        <v>2015</v>
      </c>
      <c r="CV2" s="230"/>
      <c r="CW2" s="230"/>
      <c r="CX2" s="230"/>
      <c r="CY2" s="230"/>
      <c r="CZ2" s="230"/>
      <c r="DA2" s="230"/>
      <c r="DB2" s="230"/>
      <c r="DC2" s="230"/>
      <c r="DD2" s="230"/>
      <c r="DE2" s="230"/>
      <c r="DF2" s="230"/>
      <c r="DG2" s="229">
        <v>2016</v>
      </c>
      <c r="DH2" s="230"/>
      <c r="DI2" s="230"/>
      <c r="DJ2" s="230"/>
      <c r="DK2" s="230"/>
      <c r="DL2" s="230"/>
      <c r="DM2" s="230"/>
      <c r="DN2" s="230"/>
      <c r="DO2" s="230"/>
      <c r="DP2" s="230"/>
      <c r="DQ2" s="230"/>
      <c r="DR2" s="230"/>
      <c r="DS2" s="229">
        <v>2017</v>
      </c>
      <c r="DT2" s="230"/>
      <c r="DU2" s="230"/>
      <c r="DV2" s="230"/>
      <c r="DW2" s="230"/>
      <c r="DX2" s="230"/>
      <c r="DY2" s="230"/>
      <c r="DZ2" s="230"/>
      <c r="EA2" s="230"/>
      <c r="EB2" s="230"/>
      <c r="EC2" s="230"/>
      <c r="ED2" s="230"/>
      <c r="EE2" s="229">
        <v>2018</v>
      </c>
      <c r="EF2" s="230"/>
      <c r="EG2" s="230"/>
      <c r="EH2" s="230"/>
      <c r="EI2" s="230"/>
      <c r="EJ2" s="230"/>
      <c r="EK2" s="230"/>
      <c r="EL2" s="230"/>
      <c r="EM2" s="230"/>
      <c r="EN2" s="230"/>
      <c r="EO2" s="230"/>
      <c r="EP2" s="231"/>
      <c r="EQ2" s="232">
        <v>2019</v>
      </c>
      <c r="ER2" s="234"/>
      <c r="ES2" s="234"/>
      <c r="ET2" s="234"/>
      <c r="EU2" s="234"/>
      <c r="EV2" s="234"/>
      <c r="EW2" s="234"/>
      <c r="EX2" s="234"/>
      <c r="EY2" s="234"/>
      <c r="EZ2" s="234"/>
      <c r="FA2" s="234"/>
      <c r="FB2" s="234"/>
      <c r="FC2" s="232">
        <v>2020</v>
      </c>
      <c r="FD2" s="234"/>
      <c r="FE2" s="234"/>
      <c r="FF2" s="234"/>
      <c r="FG2" s="234"/>
      <c r="FH2" s="234"/>
      <c r="FI2" s="234"/>
      <c r="FJ2" s="234"/>
      <c r="FK2" s="234"/>
      <c r="FL2" s="234"/>
      <c r="FM2" s="234"/>
      <c r="FN2" s="233"/>
      <c r="FO2" s="232">
        <v>2021</v>
      </c>
      <c r="FP2" s="234"/>
      <c r="FQ2" s="234"/>
      <c r="FR2" s="234"/>
      <c r="FS2" s="234"/>
      <c r="FT2" s="234"/>
      <c r="FU2" s="234"/>
      <c r="FV2" s="234"/>
      <c r="FW2" s="234"/>
      <c r="FX2" s="108"/>
      <c r="FY2" s="108"/>
      <c r="FZ2" s="108"/>
      <c r="GA2" s="232">
        <v>2022</v>
      </c>
      <c r="GB2" s="233"/>
      <c r="GC2" s="209"/>
      <c r="GD2" s="209"/>
      <c r="GE2" s="219"/>
      <c r="GF2" s="209"/>
      <c r="GG2" s="209"/>
      <c r="GH2" s="209"/>
      <c r="GI2" s="209"/>
    </row>
    <row r="3" spans="1:194" s="113" customFormat="1" x14ac:dyDescent="0.2">
      <c r="A3" s="5"/>
      <c r="B3" s="6"/>
      <c r="C3" s="204" t="s">
        <v>51</v>
      </c>
      <c r="D3" s="205" t="s">
        <v>52</v>
      </c>
      <c r="E3" s="206" t="s">
        <v>53</v>
      </c>
      <c r="F3" s="206" t="s">
        <v>54</v>
      </c>
      <c r="G3" s="205" t="s">
        <v>55</v>
      </c>
      <c r="H3" s="205" t="s">
        <v>56</v>
      </c>
      <c r="I3" s="206" t="s">
        <v>57</v>
      </c>
      <c r="J3" s="206" t="s">
        <v>58</v>
      </c>
      <c r="K3" s="205" t="s">
        <v>59</v>
      </c>
      <c r="L3" s="205" t="s">
        <v>60</v>
      </c>
      <c r="M3" s="206" t="s">
        <v>61</v>
      </c>
      <c r="N3" s="207" t="s">
        <v>62</v>
      </c>
      <c r="O3" s="204" t="s">
        <v>51</v>
      </c>
      <c r="P3" s="205" t="s">
        <v>52</v>
      </c>
      <c r="Q3" s="206" t="s">
        <v>53</v>
      </c>
      <c r="R3" s="206" t="s">
        <v>54</v>
      </c>
      <c r="S3" s="205" t="s">
        <v>55</v>
      </c>
      <c r="T3" s="205" t="s">
        <v>56</v>
      </c>
      <c r="U3" s="206" t="s">
        <v>57</v>
      </c>
      <c r="V3" s="206" t="s">
        <v>58</v>
      </c>
      <c r="W3" s="205" t="s">
        <v>59</v>
      </c>
      <c r="X3" s="205" t="s">
        <v>60</v>
      </c>
      <c r="Y3" s="206" t="s">
        <v>61</v>
      </c>
      <c r="Z3" s="207" t="s">
        <v>62</v>
      </c>
      <c r="AA3" s="204" t="s">
        <v>51</v>
      </c>
      <c r="AB3" s="205" t="s">
        <v>52</v>
      </c>
      <c r="AC3" s="206" t="s">
        <v>53</v>
      </c>
      <c r="AD3" s="206" t="s">
        <v>54</v>
      </c>
      <c r="AE3" s="205" t="s">
        <v>55</v>
      </c>
      <c r="AF3" s="205" t="s">
        <v>56</v>
      </c>
      <c r="AG3" s="206" t="s">
        <v>57</v>
      </c>
      <c r="AH3" s="206" t="s">
        <v>58</v>
      </c>
      <c r="AI3" s="205" t="s">
        <v>59</v>
      </c>
      <c r="AJ3" s="205" t="s">
        <v>60</v>
      </c>
      <c r="AK3" s="206" t="s">
        <v>61</v>
      </c>
      <c r="AL3" s="207" t="s">
        <v>62</v>
      </c>
      <c r="AM3" s="204" t="s">
        <v>51</v>
      </c>
      <c r="AN3" s="205" t="s">
        <v>52</v>
      </c>
      <c r="AO3" s="206" t="s">
        <v>53</v>
      </c>
      <c r="AP3" s="206" t="s">
        <v>54</v>
      </c>
      <c r="AQ3" s="205" t="s">
        <v>55</v>
      </c>
      <c r="AR3" s="205" t="s">
        <v>56</v>
      </c>
      <c r="AS3" s="206" t="s">
        <v>57</v>
      </c>
      <c r="AT3" s="206" t="s">
        <v>58</v>
      </c>
      <c r="AU3" s="205" t="s">
        <v>59</v>
      </c>
      <c r="AV3" s="205" t="s">
        <v>60</v>
      </c>
      <c r="AW3" s="206" t="s">
        <v>61</v>
      </c>
      <c r="AX3" s="207" t="s">
        <v>62</v>
      </c>
      <c r="AY3" s="204" t="s">
        <v>51</v>
      </c>
      <c r="AZ3" s="205" t="s">
        <v>52</v>
      </c>
      <c r="BA3" s="206" t="s">
        <v>53</v>
      </c>
      <c r="BB3" s="206" t="s">
        <v>54</v>
      </c>
      <c r="BC3" s="205" t="s">
        <v>55</v>
      </c>
      <c r="BD3" s="205" t="s">
        <v>56</v>
      </c>
      <c r="BE3" s="206" t="s">
        <v>57</v>
      </c>
      <c r="BF3" s="206" t="s">
        <v>58</v>
      </c>
      <c r="BG3" s="205" t="s">
        <v>59</v>
      </c>
      <c r="BH3" s="205" t="s">
        <v>60</v>
      </c>
      <c r="BI3" s="206" t="s">
        <v>61</v>
      </c>
      <c r="BJ3" s="207" t="s">
        <v>62</v>
      </c>
      <c r="BK3" s="204" t="s">
        <v>51</v>
      </c>
      <c r="BL3" s="205" t="s">
        <v>52</v>
      </c>
      <c r="BM3" s="206" t="s">
        <v>53</v>
      </c>
      <c r="BN3" s="206" t="s">
        <v>54</v>
      </c>
      <c r="BO3" s="205" t="s">
        <v>55</v>
      </c>
      <c r="BP3" s="205" t="s">
        <v>56</v>
      </c>
      <c r="BQ3" s="206" t="s">
        <v>57</v>
      </c>
      <c r="BR3" s="206" t="s">
        <v>58</v>
      </c>
      <c r="BS3" s="205" t="s">
        <v>59</v>
      </c>
      <c r="BT3" s="205" t="s">
        <v>60</v>
      </c>
      <c r="BU3" s="206" t="s">
        <v>61</v>
      </c>
      <c r="BV3" s="207" t="s">
        <v>62</v>
      </c>
      <c r="BW3" s="204" t="s">
        <v>51</v>
      </c>
      <c r="BX3" s="205" t="s">
        <v>52</v>
      </c>
      <c r="BY3" s="206" t="s">
        <v>53</v>
      </c>
      <c r="BZ3" s="206" t="s">
        <v>54</v>
      </c>
      <c r="CA3" s="205" t="s">
        <v>55</v>
      </c>
      <c r="CB3" s="205" t="s">
        <v>56</v>
      </c>
      <c r="CC3" s="206" t="s">
        <v>57</v>
      </c>
      <c r="CD3" s="206" t="s">
        <v>58</v>
      </c>
      <c r="CE3" s="205" t="s">
        <v>59</v>
      </c>
      <c r="CF3" s="205" t="s">
        <v>60</v>
      </c>
      <c r="CG3" s="206" t="s">
        <v>61</v>
      </c>
      <c r="CH3" s="207" t="s">
        <v>62</v>
      </c>
      <c r="CI3" s="204" t="s">
        <v>51</v>
      </c>
      <c r="CJ3" s="205" t="s">
        <v>52</v>
      </c>
      <c r="CK3" s="206" t="s">
        <v>53</v>
      </c>
      <c r="CL3" s="206" t="s">
        <v>54</v>
      </c>
      <c r="CM3" s="206" t="s">
        <v>55</v>
      </c>
      <c r="CN3" s="206" t="s">
        <v>56</v>
      </c>
      <c r="CO3" s="206" t="s">
        <v>57</v>
      </c>
      <c r="CP3" s="206" t="s">
        <v>58</v>
      </c>
      <c r="CQ3" s="206" t="s">
        <v>59</v>
      </c>
      <c r="CR3" s="206" t="s">
        <v>60</v>
      </c>
      <c r="CS3" s="206" t="s">
        <v>61</v>
      </c>
      <c r="CT3" s="206" t="s">
        <v>62</v>
      </c>
      <c r="CU3" s="204" t="s">
        <v>51</v>
      </c>
      <c r="CV3" s="204" t="s">
        <v>52</v>
      </c>
      <c r="CW3" s="204" t="s">
        <v>53</v>
      </c>
      <c r="CX3" s="204" t="s">
        <v>54</v>
      </c>
      <c r="CY3" s="204" t="s">
        <v>55</v>
      </c>
      <c r="CZ3" s="204" t="s">
        <v>56</v>
      </c>
      <c r="DA3" s="204" t="s">
        <v>57</v>
      </c>
      <c r="DB3" s="204" t="s">
        <v>58</v>
      </c>
      <c r="DC3" s="204" t="s">
        <v>59</v>
      </c>
      <c r="DD3" s="204" t="s">
        <v>60</v>
      </c>
      <c r="DE3" s="204" t="s">
        <v>61</v>
      </c>
      <c r="DF3" s="204" t="s">
        <v>62</v>
      </c>
      <c r="DG3" s="204" t="s">
        <v>51</v>
      </c>
      <c r="DH3" s="204" t="s">
        <v>52</v>
      </c>
      <c r="DI3" s="204" t="s">
        <v>53</v>
      </c>
      <c r="DJ3" s="204" t="s">
        <v>54</v>
      </c>
      <c r="DK3" s="204" t="s">
        <v>55</v>
      </c>
      <c r="DL3" s="204" t="s">
        <v>56</v>
      </c>
      <c r="DM3" s="204" t="s">
        <v>57</v>
      </c>
      <c r="DN3" s="204" t="s">
        <v>58</v>
      </c>
      <c r="DO3" s="204" t="s">
        <v>59</v>
      </c>
      <c r="DP3" s="204" t="s">
        <v>60</v>
      </c>
      <c r="DQ3" s="204" t="s">
        <v>61</v>
      </c>
      <c r="DR3" s="204" t="s">
        <v>62</v>
      </c>
      <c r="DS3" s="204" t="s">
        <v>51</v>
      </c>
      <c r="DT3" s="204" t="s">
        <v>52</v>
      </c>
      <c r="DU3" s="204" t="s">
        <v>53</v>
      </c>
      <c r="DV3" s="204" t="s">
        <v>54</v>
      </c>
      <c r="DW3" s="204" t="s">
        <v>55</v>
      </c>
      <c r="DX3" s="204" t="s">
        <v>56</v>
      </c>
      <c r="DY3" s="204" t="s">
        <v>57</v>
      </c>
      <c r="DZ3" s="204" t="s">
        <v>58</v>
      </c>
      <c r="EA3" s="204" t="s">
        <v>59</v>
      </c>
      <c r="EB3" s="204" t="s">
        <v>60</v>
      </c>
      <c r="EC3" s="204" t="s">
        <v>61</v>
      </c>
      <c r="ED3" s="204" t="s">
        <v>62</v>
      </c>
      <c r="EE3" s="204" t="s">
        <v>51</v>
      </c>
      <c r="EF3" s="204" t="s">
        <v>52</v>
      </c>
      <c r="EG3" s="204" t="s">
        <v>53</v>
      </c>
      <c r="EH3" s="204" t="s">
        <v>54</v>
      </c>
      <c r="EI3" s="204" t="s">
        <v>55</v>
      </c>
      <c r="EJ3" s="204" t="s">
        <v>56</v>
      </c>
      <c r="EK3" s="204" t="s">
        <v>57</v>
      </c>
      <c r="EL3" s="204" t="s">
        <v>58</v>
      </c>
      <c r="EM3" s="204" t="s">
        <v>59</v>
      </c>
      <c r="EN3" s="204" t="s">
        <v>60</v>
      </c>
      <c r="EO3" s="204" t="s">
        <v>61</v>
      </c>
      <c r="EP3" s="204" t="s">
        <v>62</v>
      </c>
      <c r="EQ3" s="208" t="s">
        <v>51</v>
      </c>
      <c r="ER3" s="204" t="s">
        <v>52</v>
      </c>
      <c r="ES3" s="208" t="s">
        <v>53</v>
      </c>
      <c r="ET3" s="208" t="s">
        <v>54</v>
      </c>
      <c r="EU3" s="208" t="s">
        <v>55</v>
      </c>
      <c r="EV3" s="208" t="s">
        <v>56</v>
      </c>
      <c r="EW3" s="208" t="s">
        <v>57</v>
      </c>
      <c r="EX3" s="208" t="s">
        <v>58</v>
      </c>
      <c r="EY3" s="208" t="s">
        <v>59</v>
      </c>
      <c r="EZ3" s="208" t="s">
        <v>60</v>
      </c>
      <c r="FA3" s="208" t="s">
        <v>61</v>
      </c>
      <c r="FB3" s="208" t="s">
        <v>62</v>
      </c>
      <c r="FC3" s="208" t="s">
        <v>51</v>
      </c>
      <c r="FD3" s="208" t="s">
        <v>52</v>
      </c>
      <c r="FE3" s="208" t="s">
        <v>53</v>
      </c>
      <c r="FF3" s="208" t="s">
        <v>54</v>
      </c>
      <c r="FG3" s="208" t="s">
        <v>55</v>
      </c>
      <c r="FH3" s="208" t="s">
        <v>56</v>
      </c>
      <c r="FI3" s="208" t="s">
        <v>57</v>
      </c>
      <c r="FJ3" s="208" t="s">
        <v>58</v>
      </c>
      <c r="FK3" s="208" t="s">
        <v>59</v>
      </c>
      <c r="FL3" s="208" t="s">
        <v>60</v>
      </c>
      <c r="FM3" s="208" t="s">
        <v>61</v>
      </c>
      <c r="FN3" s="208" t="s">
        <v>62</v>
      </c>
      <c r="FO3" s="204" t="s">
        <v>51</v>
      </c>
      <c r="FP3" s="208" t="s">
        <v>52</v>
      </c>
      <c r="FQ3" s="208" t="s">
        <v>53</v>
      </c>
      <c r="FR3" s="204" t="s">
        <v>54</v>
      </c>
      <c r="FS3" s="204" t="s">
        <v>55</v>
      </c>
      <c r="FT3" s="204" t="s">
        <v>56</v>
      </c>
      <c r="FU3" s="204" t="s">
        <v>57</v>
      </c>
      <c r="FV3" s="208" t="s">
        <v>58</v>
      </c>
      <c r="FW3" s="208" t="s">
        <v>59</v>
      </c>
      <c r="FX3" s="208" t="s">
        <v>60</v>
      </c>
      <c r="FY3" s="208" t="s">
        <v>61</v>
      </c>
      <c r="FZ3" s="208" t="s">
        <v>62</v>
      </c>
      <c r="GA3" s="208" t="s">
        <v>51</v>
      </c>
      <c r="GB3" s="208" t="s">
        <v>52</v>
      </c>
      <c r="GC3" s="198"/>
      <c r="GE3" s="218"/>
    </row>
    <row r="4" spans="1:194" s="113" customFormat="1" x14ac:dyDescent="0.2">
      <c r="A4" s="121" t="s">
        <v>83</v>
      </c>
      <c r="B4" s="122" t="s">
        <v>63</v>
      </c>
      <c r="C4" s="122"/>
      <c r="D4" s="122"/>
      <c r="E4" s="122"/>
      <c r="F4" s="122"/>
      <c r="G4" s="12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122"/>
      <c r="AQ4" s="122"/>
      <c r="AR4" s="122"/>
      <c r="AS4" s="122"/>
      <c r="AT4" s="122"/>
      <c r="AU4" s="122"/>
      <c r="AV4" s="122"/>
      <c r="AW4" s="122"/>
      <c r="AX4" s="122"/>
      <c r="AY4" s="122"/>
      <c r="AZ4" s="122"/>
      <c r="BA4" s="122"/>
      <c r="BB4" s="122"/>
      <c r="BC4" s="122"/>
      <c r="BD4" s="122"/>
      <c r="BE4" s="122"/>
      <c r="BF4" s="122"/>
      <c r="BG4" s="122"/>
      <c r="BH4" s="122"/>
      <c r="BI4" s="122"/>
      <c r="BJ4" s="122"/>
      <c r="BK4" s="122"/>
      <c r="BL4" s="122"/>
      <c r="BM4" s="122"/>
      <c r="BN4" s="122"/>
      <c r="BO4" s="122"/>
      <c r="BP4" s="122"/>
      <c r="BQ4" s="122"/>
      <c r="BR4" s="122"/>
      <c r="BS4" s="122"/>
      <c r="BT4" s="122"/>
      <c r="BU4" s="122"/>
      <c r="BV4" s="122"/>
      <c r="BW4" s="122"/>
      <c r="BX4" s="122"/>
      <c r="BY4" s="122"/>
      <c r="BZ4" s="122"/>
      <c r="CA4" s="122"/>
      <c r="CB4" s="122"/>
      <c r="CC4" s="122"/>
      <c r="CD4" s="122"/>
      <c r="CE4" s="122"/>
      <c r="CF4" s="122"/>
      <c r="CG4" s="122"/>
      <c r="CH4" s="122"/>
      <c r="CI4" s="122"/>
      <c r="CJ4" s="122"/>
      <c r="CK4" s="122"/>
      <c r="CL4" s="122"/>
      <c r="CM4" s="122"/>
      <c r="CN4" s="122"/>
      <c r="CO4" s="122"/>
      <c r="CP4" s="122"/>
      <c r="CQ4" s="122"/>
      <c r="CR4" s="122"/>
      <c r="CS4" s="122"/>
      <c r="CT4" s="122"/>
      <c r="CU4" s="122"/>
      <c r="CV4" s="122"/>
      <c r="CW4" s="122"/>
      <c r="CX4" s="122"/>
      <c r="CY4" s="122"/>
      <c r="CZ4" s="122"/>
      <c r="DA4" s="122"/>
      <c r="DB4" s="122"/>
      <c r="DC4" s="122"/>
      <c r="DD4" s="122"/>
      <c r="DE4" s="122"/>
      <c r="DF4" s="122"/>
      <c r="DG4" s="122"/>
      <c r="DH4" s="122"/>
      <c r="DI4" s="122"/>
      <c r="DJ4" s="122"/>
      <c r="DK4" s="122"/>
      <c r="DL4" s="122"/>
      <c r="DM4" s="122"/>
      <c r="DN4" s="122"/>
      <c r="DO4" s="122"/>
      <c r="DP4" s="122"/>
      <c r="DQ4" s="122"/>
      <c r="DR4" s="122"/>
      <c r="DS4" s="122"/>
      <c r="DT4" s="122"/>
      <c r="DU4" s="122"/>
      <c r="DV4" s="122"/>
      <c r="DW4" s="122"/>
      <c r="DX4" s="122"/>
      <c r="DY4" s="122"/>
      <c r="DZ4" s="122"/>
      <c r="EA4" s="122"/>
      <c r="EB4" s="122"/>
      <c r="EC4" s="122"/>
      <c r="ED4" s="122"/>
      <c r="EE4" s="122"/>
      <c r="EF4" s="122"/>
      <c r="EG4" s="122"/>
      <c r="EH4" s="122"/>
      <c r="EI4" s="122"/>
      <c r="EJ4" s="122"/>
      <c r="EK4" s="122"/>
      <c r="EL4" s="122"/>
      <c r="EM4" s="122"/>
      <c r="EN4" s="122"/>
      <c r="EO4" s="122"/>
      <c r="EP4" s="122"/>
      <c r="EQ4" s="122"/>
      <c r="ER4" s="122"/>
      <c r="ES4" s="122"/>
      <c r="ET4" s="122"/>
      <c r="EU4" s="122"/>
      <c r="EV4" s="122"/>
      <c r="EW4" s="122"/>
      <c r="EX4" s="122"/>
      <c r="EY4" s="122"/>
      <c r="EZ4" s="122"/>
      <c r="FA4" s="122"/>
      <c r="FB4" s="122"/>
      <c r="FC4" s="122"/>
      <c r="FD4" s="122"/>
      <c r="FE4" s="122"/>
      <c r="FF4" s="122"/>
      <c r="FG4" s="122"/>
      <c r="FH4" s="122"/>
      <c r="FI4" s="122"/>
      <c r="FJ4" s="122"/>
      <c r="FK4" s="122"/>
      <c r="FL4" s="122"/>
      <c r="FM4" s="122"/>
      <c r="FN4" s="122"/>
      <c r="FO4" s="122"/>
      <c r="FP4" s="122"/>
      <c r="FQ4" s="122"/>
      <c r="FR4" s="122"/>
      <c r="FS4" s="122"/>
      <c r="FT4" s="122"/>
      <c r="FU4" s="122"/>
      <c r="FV4" s="122"/>
      <c r="FW4" s="122"/>
      <c r="FX4" s="122"/>
      <c r="FY4" s="122"/>
      <c r="FZ4" s="122"/>
      <c r="GA4" s="122"/>
      <c r="GB4" s="122"/>
      <c r="GE4" s="218"/>
    </row>
    <row r="5" spans="1:194" s="113" customFormat="1" x14ac:dyDescent="0.2">
      <c r="A5" s="13" t="s">
        <v>0</v>
      </c>
      <c r="B5" s="144" t="s">
        <v>0</v>
      </c>
      <c r="C5" s="145">
        <v>16029.772659999999</v>
      </c>
      <c r="D5" s="145">
        <v>14202.41541</v>
      </c>
      <c r="E5" s="145">
        <v>14944.460219999999</v>
      </c>
      <c r="F5" s="145">
        <v>15061.706159999998</v>
      </c>
      <c r="G5" s="145">
        <v>15862.39327</v>
      </c>
      <c r="H5" s="145">
        <v>15439.005009999999</v>
      </c>
      <c r="I5" s="145">
        <v>15799.540839999998</v>
      </c>
      <c r="J5" s="145">
        <v>15756.261189999999</v>
      </c>
      <c r="K5" s="145">
        <v>15505.839189999999</v>
      </c>
      <c r="L5" s="145">
        <v>15921.166889999999</v>
      </c>
      <c r="M5" s="145">
        <v>15541.256509999999</v>
      </c>
      <c r="N5" s="145">
        <v>16483.313399999995</v>
      </c>
      <c r="O5" s="145">
        <v>16128.65093</v>
      </c>
      <c r="P5" s="145">
        <v>15041.068800000001</v>
      </c>
      <c r="Q5" s="145">
        <v>15746.48271</v>
      </c>
      <c r="R5" s="145">
        <v>15308.31666</v>
      </c>
      <c r="S5" s="145">
        <v>15467.09476</v>
      </c>
      <c r="T5" s="145">
        <v>14844.378840000001</v>
      </c>
      <c r="U5" s="145">
        <v>15448.034040000002</v>
      </c>
      <c r="V5" s="145">
        <v>15599.346782999999</v>
      </c>
      <c r="W5" s="145">
        <v>14954.90741</v>
      </c>
      <c r="X5" s="145">
        <v>15402.827409999998</v>
      </c>
      <c r="Y5" s="145">
        <v>15049.866269999999</v>
      </c>
      <c r="Z5" s="145">
        <v>15736.906252999997</v>
      </c>
      <c r="AA5" s="145">
        <v>15608.866749999999</v>
      </c>
      <c r="AB5" s="145">
        <v>13948.903920000001</v>
      </c>
      <c r="AC5" s="145">
        <v>15414.135340000001</v>
      </c>
      <c r="AD5" s="145">
        <v>14855.338128000001</v>
      </c>
      <c r="AE5" s="145">
        <v>15236.874589999999</v>
      </c>
      <c r="AF5" s="145">
        <v>14744.538329999999</v>
      </c>
      <c r="AG5" s="145">
        <v>14978.655619999998</v>
      </c>
      <c r="AH5" s="145">
        <v>14775.872989999998</v>
      </c>
      <c r="AI5" s="145">
        <v>14256.401709999998</v>
      </c>
      <c r="AJ5" s="145">
        <v>14718.116949999998</v>
      </c>
      <c r="AK5" s="145">
        <v>14308.33221</v>
      </c>
      <c r="AL5" s="145">
        <v>14568.368258333332</v>
      </c>
      <c r="AM5" s="145">
        <v>14373.313569999998</v>
      </c>
      <c r="AN5" s="145">
        <v>13162.48775</v>
      </c>
      <c r="AO5" s="145">
        <v>14827.030320000002</v>
      </c>
      <c r="AP5" s="145">
        <v>14393.46171</v>
      </c>
      <c r="AQ5" s="145">
        <v>14830.704849999998</v>
      </c>
      <c r="AR5" s="145">
        <v>14719.899649999999</v>
      </c>
      <c r="AS5" s="145">
        <v>15244.52889</v>
      </c>
      <c r="AT5" s="145">
        <v>15032.596649999999</v>
      </c>
      <c r="AU5" s="145">
        <v>14698.464610000001</v>
      </c>
      <c r="AV5" s="145">
        <v>15421.83251</v>
      </c>
      <c r="AW5" s="145">
        <v>15238.102859000001</v>
      </c>
      <c r="AX5" s="145">
        <v>15479.335332999999</v>
      </c>
      <c r="AY5" s="145">
        <v>15526.293660000003</v>
      </c>
      <c r="AZ5" s="145">
        <v>14253.469259999998</v>
      </c>
      <c r="BA5" s="145">
        <v>15549.989710000002</v>
      </c>
      <c r="BB5" s="145">
        <v>15114.101730000002</v>
      </c>
      <c r="BC5" s="145">
        <v>15423.535910000002</v>
      </c>
      <c r="BD5" s="145">
        <v>14848.453519999999</v>
      </c>
      <c r="BE5" s="145">
        <v>15239.8076</v>
      </c>
      <c r="BF5" s="145">
        <v>15363.543250000001</v>
      </c>
      <c r="BG5" s="145">
        <v>14847.93684</v>
      </c>
      <c r="BH5" s="145">
        <v>15547.18218</v>
      </c>
      <c r="BI5" s="145">
        <v>15123.973200000004</v>
      </c>
      <c r="BJ5" s="145">
        <v>15518.640200000002</v>
      </c>
      <c r="BK5" s="145">
        <v>15625.37881</v>
      </c>
      <c r="BL5" s="145">
        <v>14590.953649999999</v>
      </c>
      <c r="BM5" s="145">
        <v>15479.717000000001</v>
      </c>
      <c r="BN5" s="145">
        <v>15011.338119</v>
      </c>
      <c r="BO5" s="145">
        <v>15433.005389999998</v>
      </c>
      <c r="BP5" s="145">
        <v>15050.282060000001</v>
      </c>
      <c r="BQ5" s="145">
        <v>15748.237739999997</v>
      </c>
      <c r="BR5" s="145">
        <v>15872.589277999996</v>
      </c>
      <c r="BS5" s="145">
        <v>15193.396429999999</v>
      </c>
      <c r="BT5" s="145">
        <v>15588.8071</v>
      </c>
      <c r="BU5" s="145">
        <v>15125.055169999996</v>
      </c>
      <c r="BV5" s="145">
        <v>15604.525280000002</v>
      </c>
      <c r="BW5" s="145">
        <v>15656.417829999999</v>
      </c>
      <c r="BX5" s="145">
        <v>14262.41351</v>
      </c>
      <c r="BY5" s="145">
        <v>15631.093419999999</v>
      </c>
      <c r="BZ5" s="145">
        <v>15471.80133</v>
      </c>
      <c r="CA5" s="145">
        <v>16166.88293</v>
      </c>
      <c r="CB5" s="145">
        <v>15721.28731</v>
      </c>
      <c r="CC5" s="145">
        <v>16437.446560000004</v>
      </c>
      <c r="CD5" s="145">
        <v>16634.129089999999</v>
      </c>
      <c r="CE5" s="145">
        <v>16053.297929999997</v>
      </c>
      <c r="CF5" s="145">
        <v>16736.982040000003</v>
      </c>
      <c r="CG5" s="145">
        <v>16349.715310000001</v>
      </c>
      <c r="CH5" s="145">
        <v>16995.217240000002</v>
      </c>
      <c r="CI5" s="145">
        <v>17054.303500000002</v>
      </c>
      <c r="CJ5" s="145">
        <v>15422.175929999996</v>
      </c>
      <c r="CK5" s="145">
        <v>17255.037360000002</v>
      </c>
      <c r="CL5" s="145">
        <v>16805.653029999998</v>
      </c>
      <c r="CM5" s="145">
        <v>17182.811409999998</v>
      </c>
      <c r="CN5" s="145">
        <v>16658.194831000001</v>
      </c>
      <c r="CO5" s="145">
        <v>17310.189289999984</v>
      </c>
      <c r="CP5" s="145">
        <v>17310.746510000001</v>
      </c>
      <c r="CQ5" s="145">
        <v>16527.543950000003</v>
      </c>
      <c r="CR5" s="145">
        <v>17274.192259999996</v>
      </c>
      <c r="CS5" s="145">
        <v>16884.768049999999</v>
      </c>
      <c r="CT5" s="145">
        <v>17394.030680000003</v>
      </c>
      <c r="CU5" s="145">
        <v>17289.41015</v>
      </c>
      <c r="CV5" s="145">
        <v>15487.523690000002</v>
      </c>
      <c r="CW5" s="145">
        <v>17134.432629999999</v>
      </c>
      <c r="CX5" s="145">
        <v>16436.798000000003</v>
      </c>
      <c r="CY5" s="145">
        <v>16838.947809999998</v>
      </c>
      <c r="CZ5" s="145">
        <v>16231.323580000002</v>
      </c>
      <c r="DA5" s="145">
        <v>16671.718860000004</v>
      </c>
      <c r="DB5" s="145">
        <v>16651.096520000003</v>
      </c>
      <c r="DC5" s="145">
        <v>16169.256190000004</v>
      </c>
      <c r="DD5" s="145">
        <v>16677.525279999998</v>
      </c>
      <c r="DE5" s="145">
        <v>16110.034610000001</v>
      </c>
      <c r="DF5" s="145">
        <v>16531.548780000005</v>
      </c>
      <c r="DG5" s="145">
        <v>16560.669769999997</v>
      </c>
      <c r="DH5" s="145">
        <v>15649.243479999997</v>
      </c>
      <c r="DI5" s="145">
        <v>17096.984920000003</v>
      </c>
      <c r="DJ5" s="145">
        <v>16652.975210000001</v>
      </c>
      <c r="DK5" s="145">
        <v>17225.677770000002</v>
      </c>
      <c r="DL5" s="145">
        <v>16501.85253</v>
      </c>
      <c r="DM5" s="145">
        <v>16927.899039999997</v>
      </c>
      <c r="DN5" s="145">
        <v>17014.777300999998</v>
      </c>
      <c r="DO5" s="145">
        <v>16795.863580000001</v>
      </c>
      <c r="DP5" s="145">
        <v>17125.608540000001</v>
      </c>
      <c r="DQ5" s="145">
        <v>16315.24964</v>
      </c>
      <c r="DR5" s="145">
        <v>16862.696730000003</v>
      </c>
      <c r="DS5" s="145">
        <v>16623.709140000003</v>
      </c>
      <c r="DT5" s="145">
        <v>14984.273394999982</v>
      </c>
      <c r="DU5" s="145">
        <v>16452.784060999998</v>
      </c>
      <c r="DV5" s="145">
        <v>15843.669612000002</v>
      </c>
      <c r="DW5" s="145">
        <v>16527.703872999999</v>
      </c>
      <c r="DX5" s="145">
        <v>16197.208451000002</v>
      </c>
      <c r="DY5" s="145">
        <v>16775.421157000001</v>
      </c>
      <c r="DZ5" s="145">
        <v>16615.270476000016</v>
      </c>
      <c r="EA5" s="145">
        <v>15867.669527</v>
      </c>
      <c r="EB5" s="145">
        <v>16295.277074000001</v>
      </c>
      <c r="EC5" s="145">
        <v>15631.167422999999</v>
      </c>
      <c r="ED5" s="145">
        <v>16112.935878000006</v>
      </c>
      <c r="EE5" s="145">
        <v>15901.123170999999</v>
      </c>
      <c r="EF5" s="145">
        <v>14355.301033999998</v>
      </c>
      <c r="EG5" s="145">
        <v>15848.869432999998</v>
      </c>
      <c r="EH5" s="145">
        <v>15497.959440000002</v>
      </c>
      <c r="EI5" s="145">
        <v>15984.738983000003</v>
      </c>
      <c r="EJ5" s="145">
        <v>15512.892848999996</v>
      </c>
      <c r="EK5" s="145">
        <v>16223.568166999998</v>
      </c>
      <c r="EL5" s="145">
        <v>16439.556821999999</v>
      </c>
      <c r="EM5" s="145">
        <v>15555.344928</v>
      </c>
      <c r="EN5" s="145">
        <v>15918.21788</v>
      </c>
      <c r="EO5" s="145">
        <v>15451.849741</v>
      </c>
      <c r="EP5" s="145">
        <v>16103.067235000002</v>
      </c>
      <c r="EQ5" s="145">
        <v>16240.368774000002</v>
      </c>
      <c r="ER5" s="145">
        <v>14934.075671999997</v>
      </c>
      <c r="ES5" s="145">
        <v>16434.544004000003</v>
      </c>
      <c r="ET5" s="145">
        <v>15868.573385000003</v>
      </c>
      <c r="EU5" s="145">
        <v>16487.759054000002</v>
      </c>
      <c r="EV5" s="145">
        <v>15926.697948000001</v>
      </c>
      <c r="EW5" s="145">
        <v>16781.882641999997</v>
      </c>
      <c r="EX5" s="145">
        <v>17057.350693</v>
      </c>
      <c r="EY5" s="145">
        <v>16407.221756000003</v>
      </c>
      <c r="EZ5" s="145">
        <v>14486.200566</v>
      </c>
      <c r="FA5" s="145">
        <v>16390.600169000001</v>
      </c>
      <c r="FB5" s="145">
        <v>16800.808516000001</v>
      </c>
      <c r="FC5" s="145">
        <v>16574.614740000001</v>
      </c>
      <c r="FD5" s="145">
        <v>15560.592250000002</v>
      </c>
      <c r="FE5" s="145">
        <v>16760.166160000001</v>
      </c>
      <c r="FF5" s="145">
        <v>6297.11247</v>
      </c>
      <c r="FG5" s="145">
        <v>10390.183819999998</v>
      </c>
      <c r="FH5" s="145">
        <v>15435.302359999998</v>
      </c>
      <c r="FI5" s="145">
        <v>16163.688089999998</v>
      </c>
      <c r="FJ5" s="145">
        <v>15979.480210000003</v>
      </c>
      <c r="FK5" s="145">
        <v>15347.536890000001</v>
      </c>
      <c r="FL5" s="145">
        <v>15756.826750000002</v>
      </c>
      <c r="FM5" s="145">
        <v>15319.55617</v>
      </c>
      <c r="FN5" s="145">
        <v>15864.66164</v>
      </c>
      <c r="FO5" s="145">
        <v>15766.134330000001</v>
      </c>
      <c r="FP5" s="145">
        <v>14053.99206</v>
      </c>
      <c r="FQ5" s="145">
        <v>15576.904870000002</v>
      </c>
      <c r="FR5" s="145">
        <v>14977.519480000003</v>
      </c>
      <c r="FS5" s="145">
        <v>15449.35535</v>
      </c>
      <c r="FT5" s="145">
        <v>14814.709410000001</v>
      </c>
      <c r="FU5" s="145">
        <v>15278.934070000001</v>
      </c>
      <c r="FV5" s="145">
        <v>15030.467606999999</v>
      </c>
      <c r="FW5" s="145">
        <v>14550.75865</v>
      </c>
      <c r="FX5" s="145">
        <v>14917.256140000001</v>
      </c>
      <c r="FY5" s="145">
        <v>14546.761059999999</v>
      </c>
      <c r="FZ5" s="145">
        <v>7635.7826800000003</v>
      </c>
      <c r="GA5" s="145">
        <v>14135.680670000005</v>
      </c>
      <c r="GB5" s="145">
        <v>13394.29016</v>
      </c>
      <c r="GC5" s="143"/>
      <c r="GD5" s="143"/>
      <c r="GF5" s="198"/>
      <c r="GG5" s="198"/>
      <c r="GH5" s="198"/>
      <c r="GI5" s="198"/>
    </row>
    <row r="6" spans="1:194" s="113" customFormat="1" x14ac:dyDescent="0.2">
      <c r="A6" s="133" t="s">
        <v>10</v>
      </c>
      <c r="B6" s="137" t="s">
        <v>126</v>
      </c>
      <c r="C6" s="146">
        <v>517.08944064516129</v>
      </c>
      <c r="D6" s="146">
        <v>507.22912178571426</v>
      </c>
      <c r="E6" s="146">
        <v>482.07936193548386</v>
      </c>
      <c r="F6" s="146">
        <v>502.05687199999994</v>
      </c>
      <c r="G6" s="146">
        <v>511.69010548387098</v>
      </c>
      <c r="H6" s="146">
        <v>514.63350033333325</v>
      </c>
      <c r="I6" s="146">
        <v>509.6626077419354</v>
      </c>
      <c r="J6" s="146">
        <v>508.26648999999998</v>
      </c>
      <c r="K6" s="146">
        <v>516.86130633333335</v>
      </c>
      <c r="L6" s="146">
        <v>513.58602870967741</v>
      </c>
      <c r="M6" s="146">
        <v>518.04188366666665</v>
      </c>
      <c r="N6" s="146">
        <v>531.7197870967741</v>
      </c>
      <c r="O6" s="146">
        <v>520.27906225806453</v>
      </c>
      <c r="P6" s="146">
        <v>518.65754482758621</v>
      </c>
      <c r="Q6" s="146">
        <v>507.95105516129036</v>
      </c>
      <c r="R6" s="146">
        <v>510.27722199999999</v>
      </c>
      <c r="S6" s="146">
        <v>498.93854064516131</v>
      </c>
      <c r="T6" s="146">
        <v>494.81262800000002</v>
      </c>
      <c r="U6" s="146">
        <v>498.32367870967749</v>
      </c>
      <c r="V6" s="146">
        <v>503.20473493548383</v>
      </c>
      <c r="W6" s="146">
        <v>498.49691366666667</v>
      </c>
      <c r="X6" s="146">
        <v>496.86540032258057</v>
      </c>
      <c r="Y6" s="146">
        <v>501.66220899999996</v>
      </c>
      <c r="Z6" s="146">
        <v>507.64213719354831</v>
      </c>
      <c r="AA6" s="146">
        <v>503.51183064516124</v>
      </c>
      <c r="AB6" s="146">
        <v>498.17514</v>
      </c>
      <c r="AC6" s="146">
        <v>497.23017225806456</v>
      </c>
      <c r="AD6" s="146">
        <v>495.17793760000006</v>
      </c>
      <c r="AE6" s="146">
        <v>491.51208354838707</v>
      </c>
      <c r="AF6" s="146">
        <v>491.48461099999997</v>
      </c>
      <c r="AG6" s="146">
        <v>483.18243935483866</v>
      </c>
      <c r="AH6" s="146">
        <v>476.64106419354835</v>
      </c>
      <c r="AI6" s="146">
        <v>475.21339033333328</v>
      </c>
      <c r="AJ6" s="146">
        <v>474.77796612903217</v>
      </c>
      <c r="AK6" s="146">
        <v>476.94440700000001</v>
      </c>
      <c r="AL6" s="146">
        <v>469.94736317204297</v>
      </c>
      <c r="AM6" s="146">
        <v>463.65527645161285</v>
      </c>
      <c r="AN6" s="146">
        <v>470.08884821428575</v>
      </c>
      <c r="AO6" s="146">
        <v>478.29130064516136</v>
      </c>
      <c r="AP6" s="146">
        <v>479.78205700000001</v>
      </c>
      <c r="AQ6" s="146">
        <v>478.4098338709677</v>
      </c>
      <c r="AR6" s="146">
        <v>490.66332166666666</v>
      </c>
      <c r="AS6" s="146">
        <v>491.75899645161292</v>
      </c>
      <c r="AT6" s="146">
        <v>484.92247258064515</v>
      </c>
      <c r="AU6" s="146">
        <v>489.94882033333334</v>
      </c>
      <c r="AV6" s="146">
        <v>497.47846806451611</v>
      </c>
      <c r="AW6" s="146">
        <v>507.93676196666667</v>
      </c>
      <c r="AX6" s="146">
        <v>499.33339783870963</v>
      </c>
      <c r="AY6" s="146">
        <v>500.84818258064524</v>
      </c>
      <c r="AZ6" s="146">
        <v>509.05247357142849</v>
      </c>
      <c r="BA6" s="146">
        <v>501.61257129032265</v>
      </c>
      <c r="BB6" s="146">
        <v>503.80339100000009</v>
      </c>
      <c r="BC6" s="146">
        <v>497.53341645161299</v>
      </c>
      <c r="BD6" s="146">
        <v>494.94845066666664</v>
      </c>
      <c r="BE6" s="146">
        <v>491.60669677419355</v>
      </c>
      <c r="BF6" s="146">
        <v>495.59816935483872</v>
      </c>
      <c r="BG6" s="146">
        <v>494.93122800000003</v>
      </c>
      <c r="BH6" s="146">
        <v>501.5220058064516</v>
      </c>
      <c r="BI6" s="146">
        <v>504.13244000000014</v>
      </c>
      <c r="BJ6" s="146">
        <v>500.6012967741936</v>
      </c>
      <c r="BK6" s="146">
        <v>504.04447774193551</v>
      </c>
      <c r="BL6" s="146">
        <v>503.13633275862065</v>
      </c>
      <c r="BM6" s="146">
        <v>499.34570967741939</v>
      </c>
      <c r="BN6" s="146">
        <v>500.37793729999999</v>
      </c>
      <c r="BO6" s="146">
        <v>497.83888354838706</v>
      </c>
      <c r="BP6" s="146">
        <v>501.67606866666671</v>
      </c>
      <c r="BQ6" s="146">
        <v>508.00766903225798</v>
      </c>
      <c r="BR6" s="146">
        <v>512.0190089677418</v>
      </c>
      <c r="BS6" s="146">
        <v>506.44654766666662</v>
      </c>
      <c r="BT6" s="146">
        <v>502.86474516129033</v>
      </c>
      <c r="BU6" s="146">
        <v>504.16850566666653</v>
      </c>
      <c r="BV6" s="146">
        <v>503.3717832258065</v>
      </c>
      <c r="BW6" s="146">
        <v>505.04573645161287</v>
      </c>
      <c r="BX6" s="146">
        <v>509.3719110714286</v>
      </c>
      <c r="BY6" s="146">
        <v>504.22881999999998</v>
      </c>
      <c r="BZ6" s="146">
        <v>515.72671100000002</v>
      </c>
      <c r="CA6" s="146">
        <v>521.51235258064514</v>
      </c>
      <c r="CB6" s="146">
        <v>524.04291033333334</v>
      </c>
      <c r="CC6" s="146">
        <v>530.24021161290341</v>
      </c>
      <c r="CD6" s="146">
        <v>536.58480935483863</v>
      </c>
      <c r="CE6" s="146">
        <v>535.10993099999985</v>
      </c>
      <c r="CF6" s="146">
        <v>539.90264645161301</v>
      </c>
      <c r="CG6" s="146">
        <v>544.99051033333342</v>
      </c>
      <c r="CH6" s="146">
        <v>548.23281419354839</v>
      </c>
      <c r="CI6" s="146">
        <v>550.13882258064518</v>
      </c>
      <c r="CJ6" s="146">
        <v>550.79199749999987</v>
      </c>
      <c r="CK6" s="146">
        <v>556.61410838709685</v>
      </c>
      <c r="CL6" s="146">
        <v>560.18843433333325</v>
      </c>
      <c r="CM6" s="146">
        <v>554.28423903225803</v>
      </c>
      <c r="CN6" s="146">
        <v>555.27316103333339</v>
      </c>
      <c r="CO6" s="146">
        <v>558.3932029032253</v>
      </c>
      <c r="CP6" s="146">
        <v>558.41117774193549</v>
      </c>
      <c r="CQ6" s="146">
        <v>550.9181316666668</v>
      </c>
      <c r="CR6" s="146">
        <v>557.2320083870967</v>
      </c>
      <c r="CS6" s="146">
        <v>562.82560166666667</v>
      </c>
      <c r="CT6" s="146">
        <v>561.09776387096781</v>
      </c>
      <c r="CU6" s="146">
        <v>557.7229080645161</v>
      </c>
      <c r="CV6" s="146">
        <v>553.12584607142867</v>
      </c>
      <c r="CW6" s="146">
        <v>552.72363322580645</v>
      </c>
      <c r="CX6" s="146">
        <v>547.8932666666667</v>
      </c>
      <c r="CY6" s="146">
        <v>543.19186483870965</v>
      </c>
      <c r="CZ6" s="146">
        <v>541.04411933333336</v>
      </c>
      <c r="DA6" s="146">
        <v>537.79738258064526</v>
      </c>
      <c r="DB6" s="146">
        <v>537.13214580645172</v>
      </c>
      <c r="DC6" s="146">
        <v>538.9752063333334</v>
      </c>
      <c r="DD6" s="146">
        <v>537.98468645161279</v>
      </c>
      <c r="DE6" s="146">
        <v>537.00115366666671</v>
      </c>
      <c r="DF6" s="146">
        <v>533.2757670967743</v>
      </c>
      <c r="DG6" s="146">
        <v>534.21515387096758</v>
      </c>
      <c r="DH6" s="146">
        <v>539.62908551724126</v>
      </c>
      <c r="DI6" s="146">
        <v>551.51564258064525</v>
      </c>
      <c r="DJ6" s="146">
        <v>555.09917366666673</v>
      </c>
      <c r="DK6" s="146">
        <v>555.66702483870972</v>
      </c>
      <c r="DL6" s="146">
        <v>550.06175099999996</v>
      </c>
      <c r="DM6" s="146">
        <v>546.06125935483863</v>
      </c>
      <c r="DN6" s="146">
        <v>548.86378390322579</v>
      </c>
      <c r="DO6" s="146">
        <v>559.86211933333334</v>
      </c>
      <c r="DP6" s="146">
        <v>552.43898516129036</v>
      </c>
      <c r="DQ6" s="146">
        <v>543.84165466666661</v>
      </c>
      <c r="DR6" s="146">
        <v>543.95795903225815</v>
      </c>
      <c r="DS6" s="146">
        <v>536.248681935484</v>
      </c>
      <c r="DT6" s="146">
        <v>535.15262124999936</v>
      </c>
      <c r="DU6" s="146">
        <v>530.73496970967733</v>
      </c>
      <c r="DV6" s="146">
        <v>528.12232040000004</v>
      </c>
      <c r="DW6" s="146">
        <v>533.15173783870966</v>
      </c>
      <c r="DX6" s="146">
        <v>539.90694836666671</v>
      </c>
      <c r="DY6" s="146">
        <v>541.14261796774201</v>
      </c>
      <c r="DZ6" s="146">
        <v>535.97646696774245</v>
      </c>
      <c r="EA6" s="146">
        <v>528.92231756666672</v>
      </c>
      <c r="EB6" s="146">
        <v>525.65409916129033</v>
      </c>
      <c r="EC6" s="146">
        <v>521.03891409999994</v>
      </c>
      <c r="ED6" s="146">
        <v>519.7721250967744</v>
      </c>
      <c r="EE6" s="146">
        <v>512.93945712903223</v>
      </c>
      <c r="EF6" s="146">
        <v>512.68932264285706</v>
      </c>
      <c r="EG6" s="146">
        <v>511.25385267741927</v>
      </c>
      <c r="EH6" s="146">
        <v>516.59864800000003</v>
      </c>
      <c r="EI6" s="146">
        <v>515.63674138709689</v>
      </c>
      <c r="EJ6" s="146">
        <v>517.09642829999984</v>
      </c>
      <c r="EK6" s="146">
        <v>523.34090861290315</v>
      </c>
      <c r="EL6" s="146">
        <v>530.30828458064514</v>
      </c>
      <c r="EM6" s="146">
        <v>518.51149759999998</v>
      </c>
      <c r="EN6" s="146">
        <v>513.49089935483869</v>
      </c>
      <c r="EO6" s="146">
        <v>515.06165803333329</v>
      </c>
      <c r="EP6" s="146">
        <v>519.45378177419366</v>
      </c>
      <c r="EQ6" s="146">
        <v>523.88286367741944</v>
      </c>
      <c r="ER6" s="146">
        <v>533.35984542857136</v>
      </c>
      <c r="ES6" s="146">
        <v>530.14658077419369</v>
      </c>
      <c r="ET6" s="146">
        <v>528.95244616666673</v>
      </c>
      <c r="EU6" s="146">
        <v>531.86319529032266</v>
      </c>
      <c r="EV6" s="146">
        <v>530.88993160000007</v>
      </c>
      <c r="EW6" s="146">
        <v>541.35105296774179</v>
      </c>
      <c r="EX6" s="146">
        <v>550.23711912903229</v>
      </c>
      <c r="EY6" s="146">
        <v>546.90739186666679</v>
      </c>
      <c r="EZ6" s="146">
        <v>467.29679245161287</v>
      </c>
      <c r="FA6" s="146">
        <v>546.35333896666668</v>
      </c>
      <c r="FB6" s="146">
        <v>541.96156503225814</v>
      </c>
      <c r="FC6" s="146">
        <v>534.66499161290324</v>
      </c>
      <c r="FD6" s="146">
        <v>536.57214655172425</v>
      </c>
      <c r="FE6" s="146">
        <v>540.65052129032256</v>
      </c>
      <c r="FF6" s="146">
        <v>209.903749</v>
      </c>
      <c r="FG6" s="146">
        <v>335.16721999999993</v>
      </c>
      <c r="FH6" s="146">
        <v>514.51007866666657</v>
      </c>
      <c r="FI6" s="146">
        <v>521.40929322580644</v>
      </c>
      <c r="FJ6" s="146">
        <v>515.46710354838717</v>
      </c>
      <c r="FK6" s="146">
        <v>511.58456300000006</v>
      </c>
      <c r="FL6" s="146">
        <v>508.28473387096778</v>
      </c>
      <c r="FM6" s="146">
        <v>510.6518723333333</v>
      </c>
      <c r="FN6" s="146">
        <v>511.76327870967742</v>
      </c>
      <c r="FO6" s="146">
        <v>508.58497838709678</v>
      </c>
      <c r="FP6" s="146">
        <v>501.92828785714289</v>
      </c>
      <c r="FQ6" s="146">
        <v>502.48080225806456</v>
      </c>
      <c r="FR6" s="146">
        <v>499.2506493333334</v>
      </c>
      <c r="FS6" s="146">
        <v>498.36630161290321</v>
      </c>
      <c r="FT6" s="146">
        <v>493.82364700000005</v>
      </c>
      <c r="FU6" s="146">
        <v>492.86884096774196</v>
      </c>
      <c r="FV6" s="146">
        <v>484.85379377419349</v>
      </c>
      <c r="FW6" s="146">
        <v>485.02528833333332</v>
      </c>
      <c r="FX6" s="146">
        <v>481.20181096774201</v>
      </c>
      <c r="FY6" s="146">
        <v>484.8920353333333</v>
      </c>
      <c r="FZ6" s="146">
        <v>246.31557032258064</v>
      </c>
      <c r="GA6" s="146">
        <v>455.98969903225822</v>
      </c>
      <c r="GB6" s="146">
        <v>478.36750571428576</v>
      </c>
      <c r="GD6" s="143"/>
      <c r="GF6" s="198"/>
      <c r="GG6" s="198"/>
      <c r="GH6" s="198"/>
      <c r="GI6" s="198"/>
    </row>
    <row r="7" spans="1:194" s="113" customFormat="1" x14ac:dyDescent="0.2">
      <c r="A7" s="16" t="s">
        <v>12</v>
      </c>
      <c r="B7" s="113" t="s">
        <v>180</v>
      </c>
      <c r="C7" s="147">
        <v>-7.4800000000000005E-2</v>
      </c>
      <c r="D7" s="147">
        <v>-7.9699999999999993E-2</v>
      </c>
      <c r="E7" s="147">
        <v>-8.7599999999999997E-2</v>
      </c>
      <c r="F7" s="147">
        <v>-8.044779993110962E-2</v>
      </c>
      <c r="G7" s="147">
        <v>-6.4000000000000001E-2</v>
      </c>
      <c r="H7" s="147">
        <v>-3.9600000000000003E-2</v>
      </c>
      <c r="I7" s="147">
        <v>-6.1433806216834697E-2</v>
      </c>
      <c r="J7" s="147">
        <v>-6.4874153975211235E-2</v>
      </c>
      <c r="K7" s="147">
        <v>-3.0878366108530231E-2</v>
      </c>
      <c r="L7" s="147">
        <v>-1.0145857652315127E-2</v>
      </c>
      <c r="M7" s="147">
        <v>1.2895052424855002E-2</v>
      </c>
      <c r="N7" s="147">
        <v>3.1677190743309325E-2</v>
      </c>
      <c r="O7" s="147">
        <v>6.1684137446775811E-3</v>
      </c>
      <c r="P7" s="147">
        <v>2.2531086152226099E-2</v>
      </c>
      <c r="Q7" s="147">
        <v>5.3666875764884603E-2</v>
      </c>
      <c r="R7" s="147">
        <v>1.6373344253318045E-2</v>
      </c>
      <c r="S7" s="147">
        <v>-2.4920483515410874E-2</v>
      </c>
      <c r="T7" s="147">
        <v>-3.8514539610217891E-2</v>
      </c>
      <c r="U7" s="147">
        <v>-2.224791236401491E-2</v>
      </c>
      <c r="V7" s="147">
        <v>-9.9588604877652864E-3</v>
      </c>
      <c r="W7" s="147">
        <v>-3.5530600649805955E-2</v>
      </c>
      <c r="X7" s="147">
        <v>-3.2556626256180277E-2</v>
      </c>
      <c r="Y7" s="147">
        <v>-3.161843700886191E-2</v>
      </c>
      <c r="Z7" s="147">
        <v>-4.52825914843068E-2</v>
      </c>
      <c r="AA7" s="147">
        <v>-3.2227381090701224E-2</v>
      </c>
      <c r="AB7" s="147">
        <v>-3.9491192274846876E-2</v>
      </c>
      <c r="AC7" s="147">
        <v>-2.1106133739246968E-2</v>
      </c>
      <c r="AD7" s="147">
        <v>-2.959035549503708E-2</v>
      </c>
      <c r="AE7" s="147">
        <v>-1.488451280426506E-2</v>
      </c>
      <c r="AF7" s="147">
        <v>-6.7258125837484917E-3</v>
      </c>
      <c r="AG7" s="147">
        <v>-3.0384346563752329E-2</v>
      </c>
      <c r="AH7" s="147">
        <v>-5.2788992029936366E-2</v>
      </c>
      <c r="AI7" s="147">
        <v>-4.6707457348276638E-2</v>
      </c>
      <c r="AJ7" s="147">
        <v>-4.4453556595425159E-2</v>
      </c>
      <c r="AK7" s="147">
        <v>-4.9271803928128799E-2</v>
      </c>
      <c r="AL7" s="147">
        <v>-7.4254620055571707E-2</v>
      </c>
      <c r="AM7" s="147">
        <v>-7.9157135478781671E-2</v>
      </c>
      <c r="AN7" s="147">
        <v>-5.6378348758459262E-2</v>
      </c>
      <c r="AO7" s="147">
        <v>-3.8088741732820397E-2</v>
      </c>
      <c r="AP7" s="147">
        <v>-3.1091612592071272E-2</v>
      </c>
      <c r="AQ7" s="147">
        <v>-2.6657024549284536E-2</v>
      </c>
      <c r="AR7" s="147">
        <v>-1.6710377394365539E-3</v>
      </c>
      <c r="AS7" s="147">
        <v>1.7750142385609013E-2</v>
      </c>
      <c r="AT7" s="147">
        <v>1.7374517239945542E-2</v>
      </c>
      <c r="AU7" s="147">
        <v>3.1008027761305401E-2</v>
      </c>
      <c r="AV7" s="147">
        <v>4.781288003014561E-2</v>
      </c>
      <c r="AW7" s="147">
        <v>6.4981063855240162E-2</v>
      </c>
      <c r="AX7" s="147">
        <v>6.2530481006037197E-2</v>
      </c>
      <c r="AY7" s="147">
        <v>8.0216721383335354E-2</v>
      </c>
      <c r="AZ7" s="147">
        <v>8.2885661944870348E-2</v>
      </c>
      <c r="BA7" s="147">
        <v>4.8759554300284114E-2</v>
      </c>
      <c r="BB7" s="147">
        <v>5.0067178731529882E-2</v>
      </c>
      <c r="BC7" s="147">
        <v>3.997322217628807E-2</v>
      </c>
      <c r="BD7" s="147">
        <v>8.7333387493575554E-3</v>
      </c>
      <c r="BE7" s="147">
        <v>-3.097038966614063E-4</v>
      </c>
      <c r="BF7" s="147">
        <v>2.2015265073981771E-2</v>
      </c>
      <c r="BG7" s="147">
        <v>1.0169241071499968E-2</v>
      </c>
      <c r="BH7" s="147">
        <v>8.1280658390447957E-3</v>
      </c>
      <c r="BI7" s="147">
        <v>-7.4897551260842965E-3</v>
      </c>
      <c r="BJ7" s="147">
        <v>2.5391831208805282E-3</v>
      </c>
      <c r="BK7" s="147">
        <v>6.381764519582056E-3</v>
      </c>
      <c r="BL7" s="147">
        <v>-1.1621868314087846E-2</v>
      </c>
      <c r="BM7" s="147">
        <v>-4.5191483281052935E-3</v>
      </c>
      <c r="BN7" s="147">
        <v>-6.7991874631906368E-3</v>
      </c>
      <c r="BO7" s="147">
        <v>6.1396297549753953E-4</v>
      </c>
      <c r="BP7" s="147">
        <v>1.3592563005174307E-2</v>
      </c>
      <c r="BQ7" s="147">
        <v>3.3361978926820468E-2</v>
      </c>
      <c r="BR7" s="147">
        <v>3.3133374229932011E-2</v>
      </c>
      <c r="BS7" s="147">
        <v>2.3266504546903599E-2</v>
      </c>
      <c r="BT7" s="147">
        <v>2.6773288894463843E-3</v>
      </c>
      <c r="BU7" s="147">
        <v>7.1540063294461831E-5</v>
      </c>
      <c r="BV7" s="147">
        <v>5.5343173688633396E-3</v>
      </c>
      <c r="BW7" s="147">
        <v>1.986449120845224E-3</v>
      </c>
      <c r="BX7" s="147">
        <v>1.2393416866993467E-2</v>
      </c>
      <c r="BY7" s="147">
        <v>9.7790172778997597E-3</v>
      </c>
      <c r="BZ7" s="147">
        <v>3.0674361429324337E-2</v>
      </c>
      <c r="CA7" s="147">
        <v>4.755247091895165E-2</v>
      </c>
      <c r="CB7" s="147">
        <v>4.4584230868560892E-2</v>
      </c>
      <c r="CC7" s="147">
        <v>4.3764186912764291E-2</v>
      </c>
      <c r="CD7" s="147">
        <v>4.7978297596065422E-2</v>
      </c>
      <c r="CE7" s="147">
        <v>5.6597055435352539E-2</v>
      </c>
      <c r="CF7" s="147">
        <v>7.3653803824412112E-2</v>
      </c>
      <c r="CG7" s="147">
        <v>8.096897011186277E-2</v>
      </c>
      <c r="CH7" s="147">
        <v>8.9121068090576294E-2</v>
      </c>
      <c r="CI7" s="147">
        <v>8.9285153550350937E-2</v>
      </c>
      <c r="CJ7" s="147">
        <v>8.1316000211803852E-2</v>
      </c>
      <c r="CK7" s="147">
        <v>0.10389189651455633</v>
      </c>
      <c r="CL7" s="147">
        <v>8.6211790828366164E-2</v>
      </c>
      <c r="CM7" s="147">
        <v>6.2840096288122149E-2</v>
      </c>
      <c r="CN7" s="147">
        <v>5.9594834858342161E-2</v>
      </c>
      <c r="CO7" s="147">
        <v>5.3094787369454943E-2</v>
      </c>
      <c r="CP7" s="147">
        <v>4.0676455998334582E-2</v>
      </c>
      <c r="CQ7" s="147">
        <v>2.9541968389794171E-2</v>
      </c>
      <c r="CR7" s="147">
        <v>3.2097197614008754E-2</v>
      </c>
      <c r="CS7" s="147">
        <v>3.2725508050451602E-2</v>
      </c>
      <c r="CT7" s="147">
        <v>2.3466216075270552E-2</v>
      </c>
      <c r="CU7" s="147">
        <v>1.378576674210108E-2</v>
      </c>
      <c r="CV7" s="147">
        <v>4.2372594046788947E-3</v>
      </c>
      <c r="CW7" s="147">
        <v>-6.9895374599178162E-3</v>
      </c>
      <c r="CX7" s="147">
        <v>-2.1948271176463585E-2</v>
      </c>
      <c r="CY7" s="147">
        <v>-2.0012068560554597E-2</v>
      </c>
      <c r="CZ7" s="147">
        <v>-2.5625300660166217E-2</v>
      </c>
      <c r="DA7" s="147">
        <v>-3.6884081352525855E-2</v>
      </c>
      <c r="DB7" s="147">
        <v>-3.8106386089065136E-2</v>
      </c>
      <c r="DC7" s="147">
        <v>-2.1678221584762514E-2</v>
      </c>
      <c r="DD7" s="147">
        <v>-3.4540948197134491E-2</v>
      </c>
      <c r="DE7" s="147">
        <v>-4.5883570192129408E-2</v>
      </c>
      <c r="DF7" s="147">
        <v>-4.9584936112116784E-2</v>
      </c>
      <c r="DG7" s="147">
        <v>-4.2149522376852433E-2</v>
      </c>
      <c r="DH7" s="147">
        <v>-2.4400885711720055E-2</v>
      </c>
      <c r="DI7" s="147">
        <v>-2.1855237817698381E-3</v>
      </c>
      <c r="DJ7" s="147">
        <v>1.315202693371309E-2</v>
      </c>
      <c r="DK7" s="147">
        <v>2.2966396972282199E-2</v>
      </c>
      <c r="DL7" s="147">
        <v>1.6667091175074589E-2</v>
      </c>
      <c r="DM7" s="147">
        <v>1.5366152833505398E-2</v>
      </c>
      <c r="DN7" s="147">
        <v>2.1841251149026242E-2</v>
      </c>
      <c r="DO7" s="147">
        <v>3.8753012670275311E-2</v>
      </c>
      <c r="DP7" s="147">
        <v>2.6867490978254027E-2</v>
      </c>
      <c r="DQ7" s="147">
        <v>1.2738335762023434E-2</v>
      </c>
      <c r="DR7" s="147">
        <v>2.0031271988298238E-2</v>
      </c>
      <c r="DS7" s="147">
        <v>3.8065712845869459E-3</v>
      </c>
      <c r="DT7" s="147">
        <v>-8.2954466083887679E-3</v>
      </c>
      <c r="DU7" s="147">
        <v>-3.7679208469466485E-2</v>
      </c>
      <c r="DV7" s="147">
        <v>-4.8598258737214572E-2</v>
      </c>
      <c r="DW7" s="147">
        <v>-4.0519386599439544E-2</v>
      </c>
      <c r="DX7" s="147">
        <v>-1.8461204791774821E-2</v>
      </c>
      <c r="DY7" s="147">
        <v>-9.0074900990191331E-3</v>
      </c>
      <c r="DZ7" s="147">
        <v>-2.3479991417607593E-2</v>
      </c>
      <c r="EA7" s="147">
        <v>-5.5263252679979114E-2</v>
      </c>
      <c r="EB7" s="147">
        <v>-4.8484786047783945E-2</v>
      </c>
      <c r="EC7" s="147">
        <v>-4.1929007039085642E-2</v>
      </c>
      <c r="ED7" s="147">
        <v>-4.4462689687475354E-2</v>
      </c>
      <c r="EE7" s="147">
        <v>-4.3467192725437975E-2</v>
      </c>
      <c r="EF7" s="147">
        <v>-4.1975499540061967E-2</v>
      </c>
      <c r="EG7" s="147">
        <v>-3.6705923189712997E-2</v>
      </c>
      <c r="EH7" s="147">
        <v>-2.1820082118990891E-2</v>
      </c>
      <c r="EI7" s="147">
        <v>-3.2851804108554705E-2</v>
      </c>
      <c r="EJ7" s="147">
        <v>-4.2248984080819008E-2</v>
      </c>
      <c r="EK7" s="147">
        <v>-3.2896520739196355E-2</v>
      </c>
      <c r="EL7" s="147">
        <v>-1.0575431453482942E-2</v>
      </c>
      <c r="EM7" s="147">
        <v>-1.9683079387843194E-2</v>
      </c>
      <c r="EN7" s="147">
        <v>-2.313917046563263E-2</v>
      </c>
      <c r="EO7" s="147">
        <v>-1.147180355423405E-2</v>
      </c>
      <c r="EP7" s="147">
        <v>-6.1246709319295878E-4</v>
      </c>
      <c r="EQ7" s="147">
        <v>2.1334694370439777E-2</v>
      </c>
      <c r="ER7" s="147">
        <v>4.0317833574454065E-2</v>
      </c>
      <c r="ES7" s="147">
        <v>3.6953712911568015E-2</v>
      </c>
      <c r="ET7" s="147">
        <v>2.3913725315569678E-2</v>
      </c>
      <c r="EU7" s="147">
        <v>3.1468769776908267E-2</v>
      </c>
      <c r="EV7" s="147">
        <v>2.6674915054717419E-2</v>
      </c>
      <c r="EW7" s="147">
        <v>3.4413790434563829E-2</v>
      </c>
      <c r="EX7" s="147">
        <v>3.7579715663213609E-2</v>
      </c>
      <c r="EY7" s="147">
        <v>5.4764251898175909E-2</v>
      </c>
      <c r="EZ7" s="147">
        <v>-8.996090672934054E-2</v>
      </c>
      <c r="FA7" s="147">
        <v>6.0753271856450741E-2</v>
      </c>
      <c r="FB7" s="147">
        <v>4.332971295576904E-2</v>
      </c>
      <c r="FC7" s="147">
        <v>2.058118080022342E-2</v>
      </c>
      <c r="FD7" s="147">
        <v>6.0227652131774612E-3</v>
      </c>
      <c r="FE7" s="147">
        <v>1.9813275982633938E-2</v>
      </c>
      <c r="FF7" s="147">
        <v>-0.60317085113949587</v>
      </c>
      <c r="FG7" s="147">
        <v>-0.36982437783263855</v>
      </c>
      <c r="FH7" s="147">
        <v>-3.0853576152721107E-2</v>
      </c>
      <c r="FI7" s="147">
        <v>-3.6837020326482395E-2</v>
      </c>
      <c r="FJ7" s="147">
        <v>-6.3190966897475831E-2</v>
      </c>
      <c r="FK7" s="147">
        <v>-6.4586490129718843E-2</v>
      </c>
      <c r="FL7" s="147">
        <v>8.771286702893244E-2</v>
      </c>
      <c r="FM7" s="147">
        <v>-6.5345014090801734E-2</v>
      </c>
      <c r="FN7" s="147">
        <v>-5.5720346738579618E-2</v>
      </c>
      <c r="FO7" s="147">
        <v>-4.8778232416399447E-2</v>
      </c>
      <c r="FP7" s="147">
        <v>-6.4565145465003693E-2</v>
      </c>
      <c r="FQ7" s="147">
        <v>-7.059961570213924E-2</v>
      </c>
      <c r="FR7" s="147">
        <v>1.3784741897741588</v>
      </c>
      <c r="FS7" s="147">
        <v>0.48691838543430155</v>
      </c>
      <c r="FT7" s="147">
        <v>-4.0206076662821943E-2</v>
      </c>
      <c r="FU7" s="147">
        <v>-5.4737137655320733E-2</v>
      </c>
      <c r="FV7" s="147">
        <v>-5.9389453882618071E-2</v>
      </c>
      <c r="FW7" s="147">
        <v>-5.1915707758888652E-2</v>
      </c>
      <c r="FX7" s="147">
        <v>-5.3282975266577659E-2</v>
      </c>
      <c r="FY7" s="147">
        <v>-5.0445006462612185E-2</v>
      </c>
      <c r="FZ7" s="147">
        <v>-0.51869237092660736</v>
      </c>
      <c r="GA7" s="147">
        <v>-0.10341492885149073</v>
      </c>
      <c r="GB7" s="147">
        <v>-4.6940534560114155E-2</v>
      </c>
      <c r="GC7" s="143"/>
      <c r="GF7" s="198"/>
      <c r="GG7" s="198"/>
      <c r="GH7" s="198"/>
      <c r="GI7" s="198"/>
    </row>
    <row r="8" spans="1:194" s="113" customFormat="1" x14ac:dyDescent="0.2">
      <c r="A8" s="135" t="s">
        <v>11</v>
      </c>
      <c r="B8" s="148" t="s">
        <v>181</v>
      </c>
      <c r="C8" s="149">
        <v>3.3E-3</v>
      </c>
      <c r="D8" s="149">
        <v>-1.9068884576611156E-2</v>
      </c>
      <c r="E8" s="149">
        <v>-4.958264178856675E-2</v>
      </c>
      <c r="F8" s="149">
        <v>4.1440293117525506E-2</v>
      </c>
      <c r="G8" s="149">
        <v>1.9187534363379832E-2</v>
      </c>
      <c r="H8" s="149">
        <v>5.7522997179686453E-3</v>
      </c>
      <c r="I8" s="149">
        <v>-9.6590925156992968E-3</v>
      </c>
      <c r="J8" s="149">
        <v>-2.7392979605095347E-3</v>
      </c>
      <c r="K8" s="149">
        <v>1.6910058999430433E-2</v>
      </c>
      <c r="L8" s="149">
        <v>-6.3368597794466464E-3</v>
      </c>
      <c r="M8" s="149">
        <v>8.6759660658684012E-3</v>
      </c>
      <c r="N8" s="149">
        <v>2.6403084116087605E-2</v>
      </c>
      <c r="O8" s="149">
        <v>-2.151645493799792E-2</v>
      </c>
      <c r="P8" s="149">
        <v>-3.1166301858098766E-3</v>
      </c>
      <c r="Q8" s="149">
        <v>-2.0642695306505088E-2</v>
      </c>
      <c r="R8" s="149">
        <v>4.5795098072411999E-3</v>
      </c>
      <c r="S8" s="149">
        <v>-2.2220630014401666E-2</v>
      </c>
      <c r="T8" s="149">
        <v>-8.2693805129309128E-3</v>
      </c>
      <c r="U8" s="149">
        <v>7.0957176737160843E-3</v>
      </c>
      <c r="V8" s="149">
        <v>9.7949514228281576E-3</v>
      </c>
      <c r="W8" s="149">
        <v>-9.3556776039095402E-3</v>
      </c>
      <c r="X8" s="149">
        <v>-3.2728654869407237E-3</v>
      </c>
      <c r="Y8" s="149">
        <v>9.6541410899313451E-3</v>
      </c>
      <c r="Z8" s="149">
        <v>1.1920228564692215E-2</v>
      </c>
      <c r="AA8" s="149">
        <v>-8.1362563226549112E-3</v>
      </c>
      <c r="AB8" s="149">
        <v>-1.0598937940193398E-2</v>
      </c>
      <c r="AC8" s="149">
        <v>-1.896858486225228E-3</v>
      </c>
      <c r="AD8" s="149">
        <v>-4.1273333207932916E-3</v>
      </c>
      <c r="AE8" s="149">
        <v>-7.4031045675831963E-3</v>
      </c>
      <c r="AF8" s="149">
        <v>-5.5893943011087188E-5</v>
      </c>
      <c r="AG8" s="149">
        <v>-1.6892027663428344E-2</v>
      </c>
      <c r="AH8" s="149">
        <v>-1.3538106165498442E-2</v>
      </c>
      <c r="AI8" s="149">
        <v>-2.9952808674397202E-3</v>
      </c>
      <c r="AJ8" s="149">
        <v>-9.1627090725643345E-4</v>
      </c>
      <c r="AK8" s="149">
        <v>4.5630611054496839E-3</v>
      </c>
      <c r="AL8" s="149">
        <v>-1.467056479804163E-2</v>
      </c>
      <c r="AM8" s="149">
        <v>-1.3388918022563034E-2</v>
      </c>
      <c r="AN8" s="149">
        <v>1.3875765227799208E-2</v>
      </c>
      <c r="AO8" s="149">
        <v>1.7448727962882105E-2</v>
      </c>
      <c r="AP8" s="149">
        <v>3.1168376945760468E-3</v>
      </c>
      <c r="AQ8" s="149">
        <v>-2.8600968064804722E-3</v>
      </c>
      <c r="AR8" s="149">
        <v>2.5612951340385326E-2</v>
      </c>
      <c r="AS8" s="149">
        <v>2.2330480730137214E-3</v>
      </c>
      <c r="AT8" s="149">
        <v>-1.3902183631205767E-2</v>
      </c>
      <c r="AU8" s="149">
        <v>1.0365260504301199E-2</v>
      </c>
      <c r="AV8" s="149">
        <v>1.5368233208644222E-2</v>
      </c>
      <c r="AW8" s="149">
        <v>2.1022606149849077E-2</v>
      </c>
      <c r="AX8" s="149">
        <v>-1.6937864655918733E-2</v>
      </c>
      <c r="AY8" s="149">
        <v>3.0336139110505034E-3</v>
      </c>
      <c r="AZ8" s="149">
        <v>1.6380794173017188E-2</v>
      </c>
      <c r="BA8" s="149">
        <v>-1.4615197189611351E-2</v>
      </c>
      <c r="BB8" s="149">
        <v>4.3675534367926261E-3</v>
      </c>
      <c r="BC8" s="149">
        <v>-1.2445280560620664E-2</v>
      </c>
      <c r="BD8" s="149">
        <v>-5.1955621461211576E-3</v>
      </c>
      <c r="BE8" s="149">
        <v>-6.7517210892810153E-3</v>
      </c>
      <c r="BF8" s="149">
        <v>8.1192396418443558E-3</v>
      </c>
      <c r="BG8" s="149">
        <v>-1.3457300613254342E-3</v>
      </c>
      <c r="BH8" s="149">
        <v>1.3316552752358435E-2</v>
      </c>
      <c r="BI8" s="149">
        <v>5.2050242328867125E-3</v>
      </c>
      <c r="BJ8" s="149">
        <v>-7.0043959595350591E-3</v>
      </c>
      <c r="BK8" s="149">
        <v>6.8780903883576272E-3</v>
      </c>
      <c r="BL8" s="149">
        <v>-1.8017159663830107E-3</v>
      </c>
      <c r="BM8" s="149">
        <v>-7.5339879758192785E-3</v>
      </c>
      <c r="BN8" s="149">
        <v>2.0671602911086495E-3</v>
      </c>
      <c r="BO8" s="149">
        <v>-5.0742719899151689E-3</v>
      </c>
      <c r="BP8" s="149">
        <v>7.7076846447383662E-3</v>
      </c>
      <c r="BQ8" s="149">
        <v>1.2620893762022911E-2</v>
      </c>
      <c r="BR8" s="149">
        <v>7.8962192502434192E-3</v>
      </c>
      <c r="BS8" s="149">
        <v>-1.0883309415229636E-2</v>
      </c>
      <c r="BT8" s="149">
        <v>-7.0724196302227593E-3</v>
      </c>
      <c r="BU8" s="149">
        <v>2.5926663539677097E-3</v>
      </c>
      <c r="BV8" s="149">
        <v>-1.5802701515568174E-3</v>
      </c>
      <c r="BW8" s="149">
        <v>3.3254808505136513E-3</v>
      </c>
      <c r="BX8" s="149">
        <v>8.5659066250334259E-3</v>
      </c>
      <c r="BY8" s="149">
        <v>-1.009692713642274E-2</v>
      </c>
      <c r="BZ8" s="149">
        <v>2.2802923085594395E-2</v>
      </c>
      <c r="CA8" s="149">
        <v>1.121842529627104E-2</v>
      </c>
      <c r="CB8" s="149">
        <v>4.8523448009736292E-3</v>
      </c>
      <c r="CC8" s="149">
        <v>1.1825942413051793E-2</v>
      </c>
      <c r="CD8" s="149">
        <v>1.1965516011386512E-2</v>
      </c>
      <c r="CE8" s="149">
        <v>-2.7486397846634425E-3</v>
      </c>
      <c r="CF8" s="149">
        <v>8.9565062690140085E-3</v>
      </c>
      <c r="CG8" s="149">
        <v>9.4236690913800381E-3</v>
      </c>
      <c r="CH8" s="149">
        <v>5.9492849852227359E-3</v>
      </c>
      <c r="CI8" s="149">
        <v>3.4766404668800099E-3</v>
      </c>
      <c r="CJ8" s="149">
        <v>1.1872910846224549E-3</v>
      </c>
      <c r="CK8" s="149">
        <v>1.0570434780321936E-2</v>
      </c>
      <c r="CL8" s="149">
        <v>6.4215511112244439E-3</v>
      </c>
      <c r="CM8" s="149">
        <v>-1.0539659406038404E-2</v>
      </c>
      <c r="CN8" s="149">
        <v>1.7841423793718558E-3</v>
      </c>
      <c r="CO8" s="149">
        <v>5.6189315256758299E-3</v>
      </c>
      <c r="CP8" s="149">
        <v>3.2190289238398506E-5</v>
      </c>
      <c r="CQ8" s="149">
        <v>-1.3418510183783483E-2</v>
      </c>
      <c r="CR8" s="149">
        <v>1.1460644254580599E-2</v>
      </c>
      <c r="CS8" s="149">
        <v>1.0038176550124289E-2</v>
      </c>
      <c r="CT8" s="149">
        <v>-3.0699346131062288E-3</v>
      </c>
      <c r="CU8" s="149">
        <v>-6.0147375800766456E-3</v>
      </c>
      <c r="CV8" s="149">
        <v>-8.242555445751365E-3</v>
      </c>
      <c r="CW8" s="149">
        <v>-7.2716335437750246E-4</v>
      </c>
      <c r="CX8" s="149">
        <v>-8.7392075691584692E-3</v>
      </c>
      <c r="CY8" s="149">
        <v>-8.5808717025488424E-3</v>
      </c>
      <c r="CZ8" s="149">
        <v>-3.9539353300404034E-3</v>
      </c>
      <c r="DA8" s="149">
        <v>-6.0008724550757453E-3</v>
      </c>
      <c r="DB8" s="149">
        <v>-1.2369654366880534E-3</v>
      </c>
      <c r="DC8" s="149">
        <v>3.4312981289073008E-3</v>
      </c>
      <c r="DD8" s="149">
        <v>-1.8377837608879455E-3</v>
      </c>
      <c r="DE8" s="149">
        <v>-1.8281798900878776E-3</v>
      </c>
      <c r="DF8" s="149">
        <v>-6.9373902541089993E-3</v>
      </c>
      <c r="DG8" s="149">
        <v>1.7615403364519278E-3</v>
      </c>
      <c r="DH8" s="149">
        <v>1.0134365539883783E-2</v>
      </c>
      <c r="DI8" s="149">
        <v>2.2027272773873063E-2</v>
      </c>
      <c r="DJ8" s="149">
        <v>6.4976055243934905E-3</v>
      </c>
      <c r="DK8" s="149">
        <v>1.0229724686710018E-3</v>
      </c>
      <c r="DL8" s="149">
        <v>-1.0087468912406305E-2</v>
      </c>
      <c r="DM8" s="149">
        <v>-7.2728046221874898E-3</v>
      </c>
      <c r="DN8" s="149">
        <v>5.1322530217550177E-3</v>
      </c>
      <c r="DO8" s="149">
        <v>2.0038369724256988E-2</v>
      </c>
      <c r="DP8" s="149">
        <v>-1.3258861272632982E-2</v>
      </c>
      <c r="DQ8" s="149">
        <v>-1.5562497806185127E-2</v>
      </c>
      <c r="DR8" s="149">
        <v>2.1385703833742831E-4</v>
      </c>
      <c r="DS8" s="149">
        <v>-1.4172560523775579E-2</v>
      </c>
      <c r="DT8" s="149">
        <v>-2.0439410340901132E-3</v>
      </c>
      <c r="DU8" s="149">
        <v>-8.2549376848858325E-3</v>
      </c>
      <c r="DV8" s="149">
        <v>-4.9227005168068771E-3</v>
      </c>
      <c r="DW8" s="149">
        <v>9.5232055992262588E-3</v>
      </c>
      <c r="DX8" s="149">
        <v>1.2670333881572571E-2</v>
      </c>
      <c r="DY8" s="149">
        <v>2.2886714179424228E-3</v>
      </c>
      <c r="DZ8" s="149">
        <v>-9.5467457717541837E-3</v>
      </c>
      <c r="EA8" s="149">
        <v>-1.3161304340439051E-2</v>
      </c>
      <c r="EB8" s="149">
        <v>-6.1790140004149841E-3</v>
      </c>
      <c r="EC8" s="149">
        <v>-8.7798897956929967E-3</v>
      </c>
      <c r="ED8" s="149">
        <v>-2.4312752252174663E-3</v>
      </c>
      <c r="EE8" s="149">
        <v>-1.3145506728491907E-2</v>
      </c>
      <c r="EF8" s="149">
        <v>-4.8764914201604448E-4</v>
      </c>
      <c r="EG8" s="149">
        <v>-2.7998827009662053E-3</v>
      </c>
      <c r="EH8" s="149">
        <v>1.0454288597709693E-2</v>
      </c>
      <c r="EI8" s="149">
        <v>-1.8619998651315806E-3</v>
      </c>
      <c r="EJ8" s="149">
        <v>2.8308434906640922E-3</v>
      </c>
      <c r="EK8" s="149">
        <v>1.207604611277735E-2</v>
      </c>
      <c r="EL8" s="149">
        <v>1.331326455294457E-2</v>
      </c>
      <c r="EM8" s="149">
        <v>-2.2245149328515179E-2</v>
      </c>
      <c r="EN8" s="149">
        <v>-9.6827134372136081E-3</v>
      </c>
      <c r="EO8" s="149">
        <v>3.0589805592817765E-3</v>
      </c>
      <c r="EP8" s="149">
        <v>8.5273746790450744E-3</v>
      </c>
      <c r="EQ8" s="149">
        <v>8.5264215193472381E-3</v>
      </c>
      <c r="ER8" s="149">
        <v>1.8089886896906382E-2</v>
      </c>
      <c r="ES8" s="149">
        <v>-6.0245717444209479E-3</v>
      </c>
      <c r="ET8" s="149">
        <v>-2.2524612075836004E-3</v>
      </c>
      <c r="EU8" s="149">
        <v>5.5028559651253417E-3</v>
      </c>
      <c r="EV8" s="149">
        <v>-1.8299135923314225E-3</v>
      </c>
      <c r="EW8" s="149">
        <v>1.9704878064298326E-2</v>
      </c>
      <c r="EX8" s="149">
        <v>1.6414609545093217E-2</v>
      </c>
      <c r="EY8" s="149">
        <v>-6.0514406364226003E-3</v>
      </c>
      <c r="EZ8" s="149">
        <v>-0.14556504556161232</v>
      </c>
      <c r="FA8" s="149">
        <v>0.16917844888319</v>
      </c>
      <c r="FB8" s="149">
        <v>-8.0383400652677128E-3</v>
      </c>
      <c r="FC8" s="150">
        <v>-1.3463267305534155E-2</v>
      </c>
      <c r="FD8" s="150">
        <v>3.5670091903114987E-3</v>
      </c>
      <c r="FE8" s="150">
        <v>7.6007947203520221E-3</v>
      </c>
      <c r="FF8" s="150">
        <v>-0.61175705796224633</v>
      </c>
      <c r="FG8" s="150">
        <v>0.5967662397492477</v>
      </c>
      <c r="FH8" s="150">
        <v>0.5350847217895196</v>
      </c>
      <c r="FI8" s="150">
        <v>1.3409289429312965E-2</v>
      </c>
      <c r="FJ8" s="150">
        <v>-1.1396401549839452E-2</v>
      </c>
      <c r="FK8" s="150">
        <v>-7.5320821089461809E-3</v>
      </c>
      <c r="FL8" s="150">
        <v>-6.4502124725610566E-3</v>
      </c>
      <c r="FM8" s="150">
        <v>4.6571110730357912E-3</v>
      </c>
      <c r="FN8" s="150">
        <v>2.1764462965068176E-3</v>
      </c>
      <c r="FO8" s="150">
        <v>-6.2104892140643075E-3</v>
      </c>
      <c r="FP8" s="150">
        <v>-1.308864951352795E-2</v>
      </c>
      <c r="FQ8" s="150">
        <v>1.1007835467502503E-3</v>
      </c>
      <c r="FR8" s="150">
        <v>-6.4284106183070122E-3</v>
      </c>
      <c r="FS8" s="150">
        <v>-1.7713501657155017E-3</v>
      </c>
      <c r="FT8" s="150">
        <v>-9.1150918475053633E-3</v>
      </c>
      <c r="FU8" s="150">
        <v>-1.9334959718081413E-3</v>
      </c>
      <c r="FV8" s="150">
        <v>-1.6262028611528812E-2</v>
      </c>
      <c r="FW8" s="150">
        <v>3.5370365529141523E-4</v>
      </c>
      <c r="FX8" s="150">
        <v>-7.883047456617609E-3</v>
      </c>
      <c r="FY8" s="150">
        <v>7.6687665787664727E-3</v>
      </c>
      <c r="FZ8" s="150">
        <v>-0.49201976445487727</v>
      </c>
      <c r="GA8" s="150">
        <v>0.85124187819342256</v>
      </c>
      <c r="GB8" s="150">
        <v>4.9075246062618705E-2</v>
      </c>
      <c r="GC8" s="143"/>
      <c r="GF8" s="198"/>
      <c r="GG8" s="198"/>
      <c r="GH8" s="198"/>
      <c r="GI8" s="198"/>
    </row>
    <row r="9" spans="1:194" s="113" customFormat="1" x14ac:dyDescent="0.2">
      <c r="A9" s="13" t="s">
        <v>84</v>
      </c>
      <c r="B9" s="144" t="s">
        <v>26</v>
      </c>
      <c r="C9" s="145">
        <v>8102.7265199999993</v>
      </c>
      <c r="D9" s="145">
        <v>7122.9516099999992</v>
      </c>
      <c r="E9" s="145">
        <v>7848.4576199999992</v>
      </c>
      <c r="F9" s="145">
        <v>7528.4155899999996</v>
      </c>
      <c r="G9" s="145">
        <v>7804.7089499999993</v>
      </c>
      <c r="H9" s="145">
        <v>7656.5819099999981</v>
      </c>
      <c r="I9" s="145">
        <v>7880.0855599999986</v>
      </c>
      <c r="J9" s="145">
        <v>8041.4885899999999</v>
      </c>
      <c r="K9" s="145">
        <v>7864.0318599999991</v>
      </c>
      <c r="L9" s="145">
        <v>8135.8353499999994</v>
      </c>
      <c r="M9" s="145">
        <v>7893.8975499999997</v>
      </c>
      <c r="N9" s="145">
        <v>8455.2565199999972</v>
      </c>
      <c r="O9" s="145">
        <v>8242.3642799999998</v>
      </c>
      <c r="P9" s="145">
        <v>7730.92767</v>
      </c>
      <c r="Q9" s="145">
        <v>8211.6970499999989</v>
      </c>
      <c r="R9" s="145">
        <v>7852.6120199999996</v>
      </c>
      <c r="S9" s="145">
        <v>8039.5875000000015</v>
      </c>
      <c r="T9" s="145">
        <v>7787.1550800000005</v>
      </c>
      <c r="U9" s="145">
        <v>8053.2904800000015</v>
      </c>
      <c r="V9" s="145">
        <v>8268.7309530000002</v>
      </c>
      <c r="W9" s="145">
        <v>8015.0588800000005</v>
      </c>
      <c r="X9" s="145">
        <v>8302.2199699999983</v>
      </c>
      <c r="Y9" s="145">
        <v>8284.3978799999986</v>
      </c>
      <c r="Z9" s="145">
        <v>8783.1026399999973</v>
      </c>
      <c r="AA9" s="145">
        <v>8816.9989799999985</v>
      </c>
      <c r="AB9" s="145">
        <v>7874.6277199999995</v>
      </c>
      <c r="AC9" s="145">
        <v>8667.3610000000008</v>
      </c>
      <c r="AD9" s="145">
        <v>8474.2909580000014</v>
      </c>
      <c r="AE9" s="145">
        <v>8839.8026899999986</v>
      </c>
      <c r="AF9" s="145">
        <v>8650.6560800000007</v>
      </c>
      <c r="AG9" s="145">
        <v>8764.6469899999975</v>
      </c>
      <c r="AH9" s="145">
        <v>8683.0200099999984</v>
      </c>
      <c r="AI9" s="145">
        <v>8401.1449599999996</v>
      </c>
      <c r="AJ9" s="145">
        <v>8614.8167999999987</v>
      </c>
      <c r="AK9" s="145">
        <v>8388.7212400000008</v>
      </c>
      <c r="AL9" s="145">
        <v>8591.7962699999989</v>
      </c>
      <c r="AM9" s="145">
        <v>8479.0414199999996</v>
      </c>
      <c r="AN9" s="145">
        <v>7744.1734299999998</v>
      </c>
      <c r="AO9" s="145">
        <v>8792.4990699999998</v>
      </c>
      <c r="AP9" s="145">
        <v>8545.2927600000021</v>
      </c>
      <c r="AQ9" s="145">
        <v>8706.0258099999992</v>
      </c>
      <c r="AR9" s="145">
        <v>8591.5758799999985</v>
      </c>
      <c r="AS9" s="145">
        <v>8895.6011099999996</v>
      </c>
      <c r="AT9" s="145">
        <v>9728.71515</v>
      </c>
      <c r="AU9" s="145">
        <v>9550.7193800000005</v>
      </c>
      <c r="AV9" s="145">
        <v>10124.677879999999</v>
      </c>
      <c r="AW9" s="145">
        <v>10033.555009</v>
      </c>
      <c r="AX9" s="145">
        <v>10752.14545</v>
      </c>
      <c r="AY9" s="145">
        <v>11001.720410000002</v>
      </c>
      <c r="AZ9" s="145">
        <v>10195.065279999999</v>
      </c>
      <c r="BA9" s="145">
        <v>11091.723860000002</v>
      </c>
      <c r="BB9" s="145">
        <v>10750.623460000001</v>
      </c>
      <c r="BC9" s="145">
        <v>11077.569360000003</v>
      </c>
      <c r="BD9" s="145">
        <v>10681.815259999999</v>
      </c>
      <c r="BE9" s="145">
        <v>10946.920680000001</v>
      </c>
      <c r="BF9" s="145">
        <v>11077.111570000001</v>
      </c>
      <c r="BG9" s="145">
        <v>10582.945830000001</v>
      </c>
      <c r="BH9" s="145">
        <v>11094.758440000001</v>
      </c>
      <c r="BI9" s="145">
        <v>10814.678000000004</v>
      </c>
      <c r="BJ9" s="145">
        <v>11212.822</v>
      </c>
      <c r="BK9" s="145">
        <v>11233.854180000002</v>
      </c>
      <c r="BL9" s="145">
        <v>10493.915979999998</v>
      </c>
      <c r="BM9" s="145">
        <v>11100.13581</v>
      </c>
      <c r="BN9" s="145">
        <v>10789.083729</v>
      </c>
      <c r="BO9" s="145">
        <v>11094.482010000002</v>
      </c>
      <c r="BP9" s="145">
        <v>10893.77756</v>
      </c>
      <c r="BQ9" s="145">
        <v>11516.445129999996</v>
      </c>
      <c r="BR9" s="145">
        <v>11587.123527999996</v>
      </c>
      <c r="BS9" s="145">
        <v>11119.843489999997</v>
      </c>
      <c r="BT9" s="145">
        <v>11407.768610000003</v>
      </c>
      <c r="BU9" s="145">
        <v>11066.73293</v>
      </c>
      <c r="BV9" s="145">
        <v>11352.919180000003</v>
      </c>
      <c r="BW9" s="145">
        <v>11590.084079999999</v>
      </c>
      <c r="BX9" s="145">
        <v>10611.1494</v>
      </c>
      <c r="BY9" s="145">
        <v>11646.946819999999</v>
      </c>
      <c r="BZ9" s="145">
        <v>11515.94074</v>
      </c>
      <c r="CA9" s="145">
        <v>12087.80466</v>
      </c>
      <c r="CB9" s="145">
        <v>11722.07116</v>
      </c>
      <c r="CC9" s="145">
        <v>12377.064120000003</v>
      </c>
      <c r="CD9" s="145">
        <v>12665.66743</v>
      </c>
      <c r="CE9" s="145">
        <v>12261.618579999998</v>
      </c>
      <c r="CF9" s="145">
        <v>12793.083440000002</v>
      </c>
      <c r="CG9" s="145">
        <v>12554.933660000001</v>
      </c>
      <c r="CH9" s="145">
        <v>13095.072720000002</v>
      </c>
      <c r="CI9" s="145">
        <v>13208.580580000002</v>
      </c>
      <c r="CJ9" s="145">
        <v>11950.175869999995</v>
      </c>
      <c r="CK9" s="145">
        <v>13424.728370000001</v>
      </c>
      <c r="CL9" s="145">
        <v>13113.69961</v>
      </c>
      <c r="CM9" s="145">
        <v>13349.16548</v>
      </c>
      <c r="CN9" s="145">
        <v>12960.885581000002</v>
      </c>
      <c r="CO9" s="145">
        <v>13509.748779999982</v>
      </c>
      <c r="CP9" s="145">
        <v>13476.322980000001</v>
      </c>
      <c r="CQ9" s="145">
        <v>12872.354120000004</v>
      </c>
      <c r="CR9" s="145">
        <v>13468.883439999998</v>
      </c>
      <c r="CS9" s="145">
        <v>13123.56925</v>
      </c>
      <c r="CT9" s="145">
        <v>13522.403810000002</v>
      </c>
      <c r="CU9" s="145">
        <v>13370.739959999999</v>
      </c>
      <c r="CV9" s="145">
        <v>11883.073140000002</v>
      </c>
      <c r="CW9" s="145">
        <v>13247.67498</v>
      </c>
      <c r="CX9" s="145">
        <v>12753.024460000001</v>
      </c>
      <c r="CY9" s="145">
        <v>13130.76038</v>
      </c>
      <c r="CZ9" s="145">
        <v>12656.652180000003</v>
      </c>
      <c r="DA9" s="145">
        <v>13005.086580000003</v>
      </c>
      <c r="DB9" s="145">
        <v>13013.447460000003</v>
      </c>
      <c r="DC9" s="145">
        <v>12640.859350000002</v>
      </c>
      <c r="DD9" s="145">
        <v>13101.883809999999</v>
      </c>
      <c r="DE9" s="145">
        <v>12597.972530000001</v>
      </c>
      <c r="DF9" s="145">
        <v>12906.449350000003</v>
      </c>
      <c r="DG9" s="145">
        <v>12910.767049999997</v>
      </c>
      <c r="DH9" s="145">
        <v>12256.298829999998</v>
      </c>
      <c r="DI9" s="145">
        <v>13515.672770000003</v>
      </c>
      <c r="DJ9" s="145">
        <v>13197.507300000001</v>
      </c>
      <c r="DK9" s="145">
        <v>13529.415430000001</v>
      </c>
      <c r="DL9" s="145">
        <v>12944.68275</v>
      </c>
      <c r="DM9" s="145">
        <v>13267.101309999998</v>
      </c>
      <c r="DN9" s="145">
        <v>13357.514730999999</v>
      </c>
      <c r="DO9" s="145">
        <v>13262.68707</v>
      </c>
      <c r="DP9" s="145">
        <v>13582.10061</v>
      </c>
      <c r="DQ9" s="145">
        <v>12921.56768</v>
      </c>
      <c r="DR9" s="145">
        <v>13373.052770000002</v>
      </c>
      <c r="DS9" s="145">
        <v>13239.032150000003</v>
      </c>
      <c r="DT9" s="145">
        <v>11893.742759999981</v>
      </c>
      <c r="DU9" s="145">
        <v>13005.735379999998</v>
      </c>
      <c r="DV9" s="145">
        <v>12499.705450000001</v>
      </c>
      <c r="DW9" s="145">
        <v>13066.42849</v>
      </c>
      <c r="DX9" s="145">
        <v>12705.158210000001</v>
      </c>
      <c r="DY9" s="145">
        <v>13100.45255</v>
      </c>
      <c r="DZ9" s="145">
        <v>12993.561630000015</v>
      </c>
      <c r="EA9" s="145">
        <v>12410.658359999999</v>
      </c>
      <c r="EB9" s="145">
        <v>12670.742080000002</v>
      </c>
      <c r="EC9" s="145">
        <v>12068.14855</v>
      </c>
      <c r="ED9" s="145">
        <v>12438.749730000005</v>
      </c>
      <c r="EE9" s="145">
        <v>12226.42059</v>
      </c>
      <c r="EF9" s="145">
        <v>11046.691739999998</v>
      </c>
      <c r="EG9" s="145">
        <v>12290.398939999997</v>
      </c>
      <c r="EH9" s="145">
        <v>12008.164740000002</v>
      </c>
      <c r="EI9" s="145">
        <v>12365.018080000002</v>
      </c>
      <c r="EJ9" s="145">
        <v>11967.882926999997</v>
      </c>
      <c r="EK9" s="145">
        <v>12587.971289999998</v>
      </c>
      <c r="EL9" s="145">
        <v>12804.631489999998</v>
      </c>
      <c r="EM9" s="145">
        <v>12078.148450000001</v>
      </c>
      <c r="EN9" s="145">
        <v>12355.955019999999</v>
      </c>
      <c r="EO9" s="145">
        <v>12026.7976</v>
      </c>
      <c r="EP9" s="145">
        <v>12595.297290000002</v>
      </c>
      <c r="EQ9" s="145">
        <v>12691.337280000002</v>
      </c>
      <c r="ER9" s="145">
        <v>11652.047189999997</v>
      </c>
      <c r="ES9" s="145">
        <v>12918.318260000002</v>
      </c>
      <c r="ET9" s="145">
        <v>12488.383610000003</v>
      </c>
      <c r="EU9" s="145">
        <v>12949.724450000003</v>
      </c>
      <c r="EV9" s="145">
        <v>12491.169250000001</v>
      </c>
      <c r="EW9" s="145">
        <v>13241.712608999997</v>
      </c>
      <c r="EX9" s="145">
        <v>13571.756723</v>
      </c>
      <c r="EY9" s="145">
        <v>13030.017076000002</v>
      </c>
      <c r="EZ9" s="145">
        <v>11579.630626</v>
      </c>
      <c r="FA9" s="145">
        <v>12987.250759</v>
      </c>
      <c r="FB9" s="145">
        <v>13256.690256000002</v>
      </c>
      <c r="FC9" s="145">
        <v>13081.055859999999</v>
      </c>
      <c r="FD9" s="145">
        <v>12287.252930000001</v>
      </c>
      <c r="FE9" s="145">
        <v>13297.67843</v>
      </c>
      <c r="FF9" s="145">
        <v>4776.0902600000009</v>
      </c>
      <c r="FG9" s="145">
        <v>8080.3494199999996</v>
      </c>
      <c r="FH9" s="145">
        <v>12477.125129999999</v>
      </c>
      <c r="FI9" s="145">
        <v>12953.668779999998</v>
      </c>
      <c r="FJ9" s="145">
        <v>12807.401460000003</v>
      </c>
      <c r="FK9" s="145">
        <v>12285.430160000002</v>
      </c>
      <c r="FL9" s="145">
        <v>12646.308340000001</v>
      </c>
      <c r="FM9" s="145">
        <v>12238.615329999999</v>
      </c>
      <c r="FN9" s="145">
        <v>12719.9198</v>
      </c>
      <c r="FO9" s="145">
        <v>12623.39984</v>
      </c>
      <c r="FP9" s="145">
        <v>11141.763050000001</v>
      </c>
      <c r="FQ9" s="145">
        <v>12312.105910000002</v>
      </c>
      <c r="FR9" s="145">
        <v>11796.443870000003</v>
      </c>
      <c r="FS9" s="145">
        <v>12199.50295</v>
      </c>
      <c r="FT9" s="145">
        <v>11688.309850000001</v>
      </c>
      <c r="FU9" s="145">
        <v>11979.424660000001</v>
      </c>
      <c r="FV9" s="145">
        <v>11797.999416999999</v>
      </c>
      <c r="FW9" s="145">
        <v>11442.389889999999</v>
      </c>
      <c r="FX9" s="145">
        <v>11705.009610000001</v>
      </c>
      <c r="FY9" s="145">
        <v>11429.771289999999</v>
      </c>
      <c r="FZ9" s="145">
        <v>5882.8187699999999</v>
      </c>
      <c r="GA9" s="145">
        <v>11007.063320000005</v>
      </c>
      <c r="GB9" s="145">
        <v>10423.60187</v>
      </c>
      <c r="GC9" s="143"/>
      <c r="GD9" s="143"/>
      <c r="GF9" s="198"/>
      <c r="GG9" s="198"/>
      <c r="GH9" s="198"/>
      <c r="GI9" s="198"/>
    </row>
    <row r="10" spans="1:194" s="113" customFormat="1" x14ac:dyDescent="0.2">
      <c r="A10" s="13"/>
      <c r="B10" s="214" t="s">
        <v>201</v>
      </c>
      <c r="C10" s="151">
        <v>5300.4800999999998</v>
      </c>
      <c r="D10" s="151">
        <v>4748.9124599999986</v>
      </c>
      <c r="E10" s="151">
        <v>5268.5982599999998</v>
      </c>
      <c r="F10" s="151">
        <v>5069.9310400000004</v>
      </c>
      <c r="G10" s="151">
        <v>5173.5932199999988</v>
      </c>
      <c r="H10" s="151">
        <v>5091.9067999999988</v>
      </c>
      <c r="I10" s="151">
        <v>5205.0001699999984</v>
      </c>
      <c r="J10" s="151">
        <v>5307.6545700000006</v>
      </c>
      <c r="K10" s="151">
        <v>5171.8059899999989</v>
      </c>
      <c r="L10" s="151">
        <v>5315.3160399999988</v>
      </c>
      <c r="M10" s="151">
        <v>5074.1772499999997</v>
      </c>
      <c r="N10" s="151">
        <v>5423.8298699999978</v>
      </c>
      <c r="O10" s="151">
        <v>5318.6391399999993</v>
      </c>
      <c r="P10" s="151">
        <v>5002.6371600000002</v>
      </c>
      <c r="Q10" s="151">
        <v>5280.036939999999</v>
      </c>
      <c r="R10" s="151">
        <v>5065.0806700000003</v>
      </c>
      <c r="S10" s="151">
        <v>5145.4614500000007</v>
      </c>
      <c r="T10" s="151">
        <v>4962.9473499999995</v>
      </c>
      <c r="U10" s="151">
        <v>5178.7582900000007</v>
      </c>
      <c r="V10" s="151">
        <v>5297.5259930000011</v>
      </c>
      <c r="W10" s="151">
        <v>5169.7681300000004</v>
      </c>
      <c r="X10" s="151">
        <v>5402.2439799999984</v>
      </c>
      <c r="Y10" s="151">
        <v>5291.0117999999993</v>
      </c>
      <c r="Z10" s="151">
        <v>5707.9467199999972</v>
      </c>
      <c r="AA10" s="151">
        <v>5658.358589999998</v>
      </c>
      <c r="AB10" s="151">
        <v>5079.3365299999996</v>
      </c>
      <c r="AC10" s="151">
        <v>5554.7837499999996</v>
      </c>
      <c r="AD10" s="151">
        <v>5446.7901600000005</v>
      </c>
      <c r="AE10" s="151">
        <v>5759.2615999999998</v>
      </c>
      <c r="AF10" s="151">
        <v>5666.2638100000004</v>
      </c>
      <c r="AG10" s="151">
        <v>5731.2091199999986</v>
      </c>
      <c r="AH10" s="151">
        <v>5667.144199999997</v>
      </c>
      <c r="AI10" s="151">
        <v>5416.5213399999993</v>
      </c>
      <c r="AJ10" s="151">
        <v>5593.7877999999992</v>
      </c>
      <c r="AK10" s="151">
        <v>4001.64084</v>
      </c>
      <c r="AL10" s="151">
        <v>4003.364</v>
      </c>
      <c r="AM10" s="151">
        <v>4004.6508200000003</v>
      </c>
      <c r="AN10" s="151">
        <v>3639.9888300000002</v>
      </c>
      <c r="AO10" s="151">
        <v>4150.6819100000002</v>
      </c>
      <c r="AP10" s="151">
        <v>4016.4205700000011</v>
      </c>
      <c r="AQ10" s="151">
        <v>4156.3119899999992</v>
      </c>
      <c r="AR10" s="151">
        <v>4112.9364399999995</v>
      </c>
      <c r="AS10" s="151">
        <v>4334.8269199999995</v>
      </c>
      <c r="AT10" s="151">
        <v>4260.0475300000016</v>
      </c>
      <c r="AU10" s="151">
        <v>4084.2147700000014</v>
      </c>
      <c r="AV10" s="151">
        <v>4313.9271999999992</v>
      </c>
      <c r="AW10" s="151">
        <v>4188.3900189999995</v>
      </c>
      <c r="AX10" s="151">
        <v>4413.4039099999991</v>
      </c>
      <c r="AY10" s="151">
        <v>4615.4795100000028</v>
      </c>
      <c r="AZ10" s="151">
        <v>4318.5145199999997</v>
      </c>
      <c r="BA10" s="151">
        <v>4676.194770000001</v>
      </c>
      <c r="BB10" s="151">
        <v>4523.7894600000009</v>
      </c>
      <c r="BC10" s="151">
        <v>4670.4453400000039</v>
      </c>
      <c r="BD10" s="151">
        <v>4471.3320999999996</v>
      </c>
      <c r="BE10" s="151">
        <v>4621.7755500000003</v>
      </c>
      <c r="BF10" s="151">
        <v>4702.4737400000004</v>
      </c>
      <c r="BG10" s="151">
        <v>4584.1287600000005</v>
      </c>
      <c r="BH10" s="151">
        <v>4698.9898000000012</v>
      </c>
      <c r="BI10" s="151">
        <v>4628.4321000000036</v>
      </c>
      <c r="BJ10" s="151">
        <v>4785.7549500000005</v>
      </c>
      <c r="BK10" s="151">
        <v>4884.8492200000019</v>
      </c>
      <c r="BL10" s="151">
        <v>4597.8379199999981</v>
      </c>
      <c r="BM10" s="151">
        <v>4938.9109700000008</v>
      </c>
      <c r="BN10" s="151">
        <v>4783.5006100000001</v>
      </c>
      <c r="BO10" s="151">
        <v>4932.7240900000015</v>
      </c>
      <c r="BP10" s="151">
        <v>4778.6904000000004</v>
      </c>
      <c r="BQ10" s="151">
        <v>4957.4766999999965</v>
      </c>
      <c r="BR10" s="151">
        <v>5072.2478099999971</v>
      </c>
      <c r="BS10" s="151">
        <v>4783.1638199999989</v>
      </c>
      <c r="BT10" s="151">
        <v>4900.3708900000001</v>
      </c>
      <c r="BU10" s="151">
        <v>4708.3135399999992</v>
      </c>
      <c r="BV10" s="151">
        <v>4919.5703400000039</v>
      </c>
      <c r="BW10" s="151">
        <v>0</v>
      </c>
      <c r="BX10" s="151">
        <v>0</v>
      </c>
      <c r="BY10" s="151">
        <v>0</v>
      </c>
      <c r="BZ10" s="151">
        <v>0</v>
      </c>
      <c r="CA10" s="151">
        <v>0</v>
      </c>
      <c r="CB10" s="151">
        <v>0</v>
      </c>
      <c r="CC10" s="151">
        <v>0</v>
      </c>
      <c r="CD10" s="151">
        <v>0</v>
      </c>
      <c r="CE10" s="151">
        <v>0</v>
      </c>
      <c r="CF10" s="151">
        <v>0</v>
      </c>
      <c r="CG10" s="151">
        <v>0</v>
      </c>
      <c r="CH10" s="151">
        <v>0</v>
      </c>
      <c r="CI10" s="151">
        <v>0</v>
      </c>
      <c r="CJ10" s="151">
        <v>0</v>
      </c>
      <c r="CK10" s="151">
        <v>0</v>
      </c>
      <c r="CL10" s="151">
        <v>0</v>
      </c>
      <c r="CM10" s="151">
        <v>0</v>
      </c>
      <c r="CN10" s="151">
        <v>0</v>
      </c>
      <c r="CO10" s="151">
        <v>0</v>
      </c>
      <c r="CP10" s="151">
        <v>0</v>
      </c>
      <c r="CQ10" s="151">
        <v>0</v>
      </c>
      <c r="CR10" s="151">
        <v>0</v>
      </c>
      <c r="CS10" s="151">
        <v>0</v>
      </c>
      <c r="CT10" s="151">
        <v>0</v>
      </c>
      <c r="CU10" s="151">
        <v>0</v>
      </c>
      <c r="CV10" s="151">
        <v>0</v>
      </c>
      <c r="CW10" s="151">
        <v>0</v>
      </c>
      <c r="CX10" s="151">
        <v>0</v>
      </c>
      <c r="CY10" s="151">
        <v>0</v>
      </c>
      <c r="CZ10" s="151">
        <v>0</v>
      </c>
      <c r="DA10" s="151">
        <v>0</v>
      </c>
      <c r="DB10" s="151">
        <v>0</v>
      </c>
      <c r="DC10" s="151">
        <v>0</v>
      </c>
      <c r="DD10" s="151">
        <v>0</v>
      </c>
      <c r="DE10" s="151">
        <v>0</v>
      </c>
      <c r="DF10" s="151">
        <v>0</v>
      </c>
      <c r="DG10" s="151">
        <v>0</v>
      </c>
      <c r="DH10" s="151">
        <v>0</v>
      </c>
      <c r="DI10" s="151">
        <v>0</v>
      </c>
      <c r="DJ10" s="151">
        <v>0</v>
      </c>
      <c r="DK10" s="151">
        <v>0</v>
      </c>
      <c r="DL10" s="151">
        <v>0</v>
      </c>
      <c r="DM10" s="151">
        <v>0</v>
      </c>
      <c r="DN10" s="151">
        <v>0</v>
      </c>
      <c r="DO10" s="151">
        <v>0</v>
      </c>
      <c r="DP10" s="151">
        <v>0</v>
      </c>
      <c r="DQ10" s="151">
        <v>0</v>
      </c>
      <c r="DR10" s="151">
        <v>0</v>
      </c>
      <c r="DS10" s="151">
        <v>0</v>
      </c>
      <c r="DT10" s="151">
        <v>0</v>
      </c>
      <c r="DU10" s="151">
        <v>0</v>
      </c>
      <c r="DV10" s="151">
        <v>0</v>
      </c>
      <c r="DW10" s="151">
        <v>0</v>
      </c>
      <c r="DX10" s="151">
        <v>0</v>
      </c>
      <c r="DY10" s="151">
        <v>0</v>
      </c>
      <c r="DZ10" s="151">
        <v>0</v>
      </c>
      <c r="EA10" s="151">
        <v>0</v>
      </c>
      <c r="EB10" s="151">
        <v>0</v>
      </c>
      <c r="EC10" s="151">
        <v>0</v>
      </c>
      <c r="ED10" s="151">
        <v>0</v>
      </c>
      <c r="EE10" s="151">
        <v>0</v>
      </c>
      <c r="EF10" s="151">
        <v>0</v>
      </c>
      <c r="EG10" s="151">
        <v>0</v>
      </c>
      <c r="EH10" s="151">
        <v>0</v>
      </c>
      <c r="EI10" s="151">
        <v>0</v>
      </c>
      <c r="EJ10" s="151">
        <v>0</v>
      </c>
      <c r="EK10" s="151">
        <v>0</v>
      </c>
      <c r="EL10" s="151">
        <v>0</v>
      </c>
      <c r="EM10" s="151">
        <v>0</v>
      </c>
      <c r="EN10" s="151">
        <v>0</v>
      </c>
      <c r="EO10" s="151">
        <v>0</v>
      </c>
      <c r="EP10" s="151">
        <v>0</v>
      </c>
      <c r="EQ10" s="151">
        <v>0</v>
      </c>
      <c r="ER10" s="151">
        <v>0</v>
      </c>
      <c r="ES10" s="151">
        <v>0</v>
      </c>
      <c r="ET10" s="151">
        <v>0</v>
      </c>
      <c r="EU10" s="151">
        <v>0</v>
      </c>
      <c r="EV10" s="151">
        <v>0</v>
      </c>
      <c r="EW10" s="151">
        <v>0</v>
      </c>
      <c r="EX10" s="151">
        <v>0</v>
      </c>
      <c r="EY10" s="151">
        <v>0</v>
      </c>
      <c r="EZ10" s="151">
        <v>0</v>
      </c>
      <c r="FA10" s="151">
        <v>0</v>
      </c>
      <c r="FB10" s="151">
        <v>0</v>
      </c>
      <c r="FC10" s="151">
        <v>0</v>
      </c>
      <c r="FD10" s="151">
        <v>0</v>
      </c>
      <c r="FE10" s="151">
        <v>0</v>
      </c>
      <c r="FF10" s="151">
        <v>0</v>
      </c>
      <c r="FG10" s="151">
        <v>0</v>
      </c>
      <c r="FH10" s="151">
        <v>0</v>
      </c>
      <c r="FI10" s="151">
        <v>0</v>
      </c>
      <c r="FJ10" s="151">
        <v>0</v>
      </c>
      <c r="FK10" s="151">
        <v>0</v>
      </c>
      <c r="FL10" s="151">
        <v>0</v>
      </c>
      <c r="FM10" s="151">
        <v>0</v>
      </c>
      <c r="FN10" s="151">
        <v>0</v>
      </c>
      <c r="FO10" s="151">
        <v>12623.39984</v>
      </c>
      <c r="FP10" s="151">
        <v>11141.763050000001</v>
      </c>
      <c r="FQ10" s="151">
        <v>12312.105910000002</v>
      </c>
      <c r="FR10" s="151">
        <v>11796.443870000003</v>
      </c>
      <c r="FS10" s="151">
        <v>12199.50295</v>
      </c>
      <c r="FT10" s="151">
        <v>11688.309850000001</v>
      </c>
      <c r="FU10" s="151">
        <v>11979.424660000001</v>
      </c>
      <c r="FV10" s="151">
        <v>11797.999416999999</v>
      </c>
      <c r="FW10" s="151">
        <v>11442.389889999999</v>
      </c>
      <c r="FX10" s="151">
        <v>11705.009610000001</v>
      </c>
      <c r="FY10" s="151">
        <v>11429.771289999999</v>
      </c>
      <c r="FZ10" s="151">
        <v>5882.8187699999999</v>
      </c>
      <c r="GA10" s="151">
        <v>11007.063320000005</v>
      </c>
      <c r="GB10" s="151">
        <v>10423.60187</v>
      </c>
      <c r="GD10" s="143"/>
      <c r="GF10" s="198"/>
      <c r="GG10" s="198"/>
      <c r="GH10" s="198"/>
      <c r="GI10" s="198"/>
    </row>
    <row r="11" spans="1:194" s="113" customFormat="1" x14ac:dyDescent="0.2">
      <c r="A11" s="16" t="s">
        <v>85</v>
      </c>
      <c r="B11" s="162" t="s">
        <v>204</v>
      </c>
      <c r="C11" s="143">
        <v>2802.2464199999999</v>
      </c>
      <c r="D11" s="143">
        <v>2374.0391500000001</v>
      </c>
      <c r="E11" s="143">
        <v>2579.8593599999999</v>
      </c>
      <c r="F11" s="143">
        <v>2458.4845499999997</v>
      </c>
      <c r="G11" s="143">
        <v>2631.11573</v>
      </c>
      <c r="H11" s="143">
        <v>2564.6751099999997</v>
      </c>
      <c r="I11" s="143">
        <v>2675.0853900000002</v>
      </c>
      <c r="J11" s="143">
        <v>2733.8340200000002</v>
      </c>
      <c r="K11" s="143">
        <v>2692.2258700000002</v>
      </c>
      <c r="L11" s="143">
        <v>2820.5193100000001</v>
      </c>
      <c r="M11" s="143">
        <v>2819.7203</v>
      </c>
      <c r="N11" s="143">
        <v>3031.4266499999999</v>
      </c>
      <c r="O11" s="143">
        <v>2923.7251399999996</v>
      </c>
      <c r="P11" s="143">
        <v>2728.2905099999998</v>
      </c>
      <c r="Q11" s="143">
        <v>2931.6601099999998</v>
      </c>
      <c r="R11" s="143">
        <v>2787.5313500000002</v>
      </c>
      <c r="S11" s="143">
        <v>2894.1260500000003</v>
      </c>
      <c r="T11" s="143">
        <v>2824.2077300000001</v>
      </c>
      <c r="U11" s="143">
        <v>2874.5321900000004</v>
      </c>
      <c r="V11" s="143">
        <v>2971.20496</v>
      </c>
      <c r="W11" s="143">
        <v>2845.2907500000001</v>
      </c>
      <c r="X11" s="143">
        <v>2899.9759900000004</v>
      </c>
      <c r="Y11" s="143">
        <v>2993.3860800000002</v>
      </c>
      <c r="Z11" s="143">
        <v>3075.1559200000002</v>
      </c>
      <c r="AA11" s="143">
        <v>3158.64039</v>
      </c>
      <c r="AB11" s="143">
        <v>2795.2911899999999</v>
      </c>
      <c r="AC11" s="143">
        <v>3112.5772499999998</v>
      </c>
      <c r="AD11" s="143">
        <v>3027.500798</v>
      </c>
      <c r="AE11" s="143">
        <v>3080.5410899999997</v>
      </c>
      <c r="AF11" s="143">
        <v>2984.3922699999998</v>
      </c>
      <c r="AG11" s="143">
        <v>3033.4378700000002</v>
      </c>
      <c r="AH11" s="143">
        <v>3015.87581</v>
      </c>
      <c r="AI11" s="143">
        <v>2984.6236200000003</v>
      </c>
      <c r="AJ11" s="143">
        <v>3021.029</v>
      </c>
      <c r="AK11" s="143">
        <v>2933.6751200000003</v>
      </c>
      <c r="AL11" s="143">
        <v>3035.42569</v>
      </c>
      <c r="AM11" s="143">
        <v>2957.2143799999999</v>
      </c>
      <c r="AN11" s="143">
        <v>2672.5137999999997</v>
      </c>
      <c r="AO11" s="143">
        <v>3026.7280000000001</v>
      </c>
      <c r="AP11" s="143">
        <v>2957.2947300000005</v>
      </c>
      <c r="AQ11" s="143">
        <v>2995.1831699999998</v>
      </c>
      <c r="AR11" s="143">
        <v>2934.34744</v>
      </c>
      <c r="AS11" s="143">
        <v>3011.0617099999999</v>
      </c>
      <c r="AT11" s="143">
        <v>3876.32269</v>
      </c>
      <c r="AU11" s="143">
        <v>3949.2520199999999</v>
      </c>
      <c r="AV11" s="143">
        <v>4234.8750899999995</v>
      </c>
      <c r="AW11" s="143">
        <v>4312.78683</v>
      </c>
      <c r="AX11" s="143">
        <v>4880.1068700000005</v>
      </c>
      <c r="AY11" s="143">
        <v>4923.8637699999999</v>
      </c>
      <c r="AZ11" s="143">
        <v>4537.7222599999996</v>
      </c>
      <c r="BA11" s="143">
        <v>4887.6899299999995</v>
      </c>
      <c r="BB11" s="143">
        <v>4724.5093500000003</v>
      </c>
      <c r="BC11" s="143">
        <v>4886.50522</v>
      </c>
      <c r="BD11" s="143">
        <v>4748.5143399999997</v>
      </c>
      <c r="BE11" s="143">
        <v>4808.8213100000003</v>
      </c>
      <c r="BF11" s="143">
        <v>4823.8936599999997</v>
      </c>
      <c r="BG11" s="143">
        <v>4510.2019299999993</v>
      </c>
      <c r="BH11" s="143">
        <v>4848.7679000000007</v>
      </c>
      <c r="BI11" s="143">
        <v>4658.5338600000005</v>
      </c>
      <c r="BJ11" s="143">
        <v>4796.7436699999998</v>
      </c>
      <c r="BK11" s="143">
        <v>4670.5544199999995</v>
      </c>
      <c r="BL11" s="143">
        <v>4358.7678599999999</v>
      </c>
      <c r="BM11" s="143">
        <v>4542.66284</v>
      </c>
      <c r="BN11" s="143">
        <v>4458.8029189999997</v>
      </c>
      <c r="BO11" s="143">
        <v>4528.1087300000008</v>
      </c>
      <c r="BP11" s="143">
        <v>4440.5663399999994</v>
      </c>
      <c r="BQ11" s="143">
        <v>4677.4393600000003</v>
      </c>
      <c r="BR11" s="143">
        <v>4617.7870579999999</v>
      </c>
      <c r="BS11" s="143">
        <v>4442.8919800000003</v>
      </c>
      <c r="BT11" s="143">
        <v>4565.9208500000022</v>
      </c>
      <c r="BU11" s="143">
        <v>4452.5907300000008</v>
      </c>
      <c r="BV11" s="143">
        <v>4528.7031900000002</v>
      </c>
      <c r="BW11" s="143">
        <v>9604.6859499999991</v>
      </c>
      <c r="BX11" s="143">
        <v>8748.6328300000005</v>
      </c>
      <c r="BY11" s="143">
        <v>9555.6626999999989</v>
      </c>
      <c r="BZ11" s="143">
        <v>9483.9910099999997</v>
      </c>
      <c r="CA11" s="143">
        <v>9880.5382200000004</v>
      </c>
      <c r="CB11" s="143">
        <v>9551.8983599999992</v>
      </c>
      <c r="CC11" s="143">
        <v>10118.646020000002</v>
      </c>
      <c r="CD11" s="143">
        <v>10380.99375</v>
      </c>
      <c r="CE11" s="143">
        <v>10062.810119999998</v>
      </c>
      <c r="CF11" s="143">
        <v>10545.063190000001</v>
      </c>
      <c r="CG11" s="143">
        <v>10403.95873</v>
      </c>
      <c r="CH11" s="143">
        <v>10869.645310000002</v>
      </c>
      <c r="CI11" s="143">
        <v>11034.722270000002</v>
      </c>
      <c r="CJ11" s="143">
        <v>9980.7899799999959</v>
      </c>
      <c r="CK11" s="143">
        <v>11188.748530000001</v>
      </c>
      <c r="CL11" s="143">
        <v>10977.985909999999</v>
      </c>
      <c r="CM11" s="143">
        <v>11162.36448</v>
      </c>
      <c r="CN11" s="143">
        <v>10830.294191000003</v>
      </c>
      <c r="CO11" s="143">
        <v>11270.797709999997</v>
      </c>
      <c r="CP11" s="143">
        <v>11313.91798</v>
      </c>
      <c r="CQ11" s="143">
        <v>10700.983760000003</v>
      </c>
      <c r="CR11" s="143">
        <v>11197.500559999999</v>
      </c>
      <c r="CS11" s="143">
        <v>10921.11382</v>
      </c>
      <c r="CT11" s="143">
        <v>11200.032270000002</v>
      </c>
      <c r="CU11" s="143">
        <v>11076.975269999999</v>
      </c>
      <c r="CV11" s="143">
        <v>9844.8329400000021</v>
      </c>
      <c r="CW11" s="143">
        <v>10939.534089999999</v>
      </c>
      <c r="CX11" s="143">
        <v>10498.589540000001</v>
      </c>
      <c r="CY11" s="143">
        <v>10807.80502</v>
      </c>
      <c r="CZ11" s="143">
        <v>10460.592710000003</v>
      </c>
      <c r="DA11" s="143">
        <v>10687.632840000002</v>
      </c>
      <c r="DB11" s="143">
        <v>10713.209530000002</v>
      </c>
      <c r="DC11" s="143">
        <v>10471.897090000002</v>
      </c>
      <c r="DD11" s="143">
        <v>10807.635129999999</v>
      </c>
      <c r="DE11" s="143">
        <v>10353.447200000001</v>
      </c>
      <c r="DF11" s="143">
        <v>10615.579180000002</v>
      </c>
      <c r="DG11" s="143">
        <v>10681.607479999997</v>
      </c>
      <c r="DH11" s="143">
        <v>10164.568579999997</v>
      </c>
      <c r="DI11" s="143">
        <v>11259.850470000003</v>
      </c>
      <c r="DJ11" s="143">
        <v>11002.596860000001</v>
      </c>
      <c r="DK11" s="143">
        <v>11262.655140000001</v>
      </c>
      <c r="DL11" s="143">
        <v>10777.364320000001</v>
      </c>
      <c r="DM11" s="143">
        <v>11023.122989999998</v>
      </c>
      <c r="DN11" s="143">
        <v>13357.514730999999</v>
      </c>
      <c r="DO11" s="143">
        <v>13262.68707</v>
      </c>
      <c r="DP11" s="143">
        <v>13582.10061</v>
      </c>
      <c r="DQ11" s="143">
        <v>12921.56768</v>
      </c>
      <c r="DR11" s="143">
        <v>13373.052770000002</v>
      </c>
      <c r="DS11" s="143">
        <v>13239.032150000003</v>
      </c>
      <c r="DT11" s="143">
        <v>11893.742759999999</v>
      </c>
      <c r="DU11" s="143">
        <v>13005.735379999998</v>
      </c>
      <c r="DV11" s="143">
        <v>12499.705450000001</v>
      </c>
      <c r="DW11" s="143">
        <v>13066.42849</v>
      </c>
      <c r="DX11" s="143">
        <v>12705.158210000001</v>
      </c>
      <c r="DY11" s="143">
        <v>13100.45255</v>
      </c>
      <c r="DZ11" s="143">
        <v>12993.561629999998</v>
      </c>
      <c r="EA11" s="143">
        <v>12410.658359999999</v>
      </c>
      <c r="EB11" s="143">
        <v>12670.742080000002</v>
      </c>
      <c r="EC11" s="143">
        <v>12068.14855</v>
      </c>
      <c r="ED11" s="143">
        <v>12438.749730000005</v>
      </c>
      <c r="EE11" s="143">
        <v>12226.42059</v>
      </c>
      <c r="EF11" s="143">
        <v>11046.691739999998</v>
      </c>
      <c r="EG11" s="143">
        <v>12290.398939999997</v>
      </c>
      <c r="EH11" s="143">
        <v>12008.164740000002</v>
      </c>
      <c r="EI11" s="143">
        <v>12365.018080000002</v>
      </c>
      <c r="EJ11" s="143">
        <v>11967.882926999997</v>
      </c>
      <c r="EK11" s="143">
        <v>12587.971289999998</v>
      </c>
      <c r="EL11" s="143">
        <v>12804.631489999998</v>
      </c>
      <c r="EM11" s="143">
        <v>12078.148450000001</v>
      </c>
      <c r="EN11" s="143">
        <v>12355.955019999999</v>
      </c>
      <c r="EO11" s="143">
        <v>12026.7976</v>
      </c>
      <c r="EP11" s="143">
        <v>12595.297290000002</v>
      </c>
      <c r="EQ11" s="143">
        <v>12691.337280000002</v>
      </c>
      <c r="ER11" s="143">
        <v>11652.047189999997</v>
      </c>
      <c r="ES11" s="143">
        <v>12918.318260000002</v>
      </c>
      <c r="ET11" s="143">
        <v>12488.383610000003</v>
      </c>
      <c r="EU11" s="143">
        <v>12949.724450000003</v>
      </c>
      <c r="EV11" s="143">
        <v>12491.169250000001</v>
      </c>
      <c r="EW11" s="143">
        <v>13241.712608999997</v>
      </c>
      <c r="EX11" s="143">
        <v>13571.756723</v>
      </c>
      <c r="EY11" s="143">
        <v>13030.017076000002</v>
      </c>
      <c r="EZ11" s="143">
        <v>11579.630626</v>
      </c>
      <c r="FA11" s="143">
        <v>12987.250759</v>
      </c>
      <c r="FB11" s="143">
        <v>13256.690256000002</v>
      </c>
      <c r="FC11" s="143">
        <v>13081.055859999999</v>
      </c>
      <c r="FD11" s="143">
        <v>12287.252930000001</v>
      </c>
      <c r="FE11" s="143">
        <v>13297.67843</v>
      </c>
      <c r="FF11" s="143">
        <v>4776.0902600000009</v>
      </c>
      <c r="FG11" s="143">
        <v>8080.3494199999996</v>
      </c>
      <c r="FH11" s="143">
        <v>12477.125129999999</v>
      </c>
      <c r="FI11" s="143">
        <v>12953.668779999998</v>
      </c>
      <c r="FJ11" s="143">
        <v>12807.401460000003</v>
      </c>
      <c r="FK11" s="143">
        <v>12285.430160000002</v>
      </c>
      <c r="FL11" s="143">
        <v>12646.308340000001</v>
      </c>
      <c r="FM11" s="143">
        <v>12238.615329999999</v>
      </c>
      <c r="FN11" s="143">
        <v>12719.9198</v>
      </c>
      <c r="FO11" s="143">
        <v>2470.3598800000004</v>
      </c>
      <c r="FP11" s="143">
        <v>0</v>
      </c>
      <c r="FQ11" s="143">
        <v>0</v>
      </c>
      <c r="FR11" s="143">
        <v>0</v>
      </c>
      <c r="FS11" s="143">
        <v>0</v>
      </c>
      <c r="FT11" s="143">
        <v>0</v>
      </c>
      <c r="FU11" s="143">
        <v>0</v>
      </c>
      <c r="FV11" s="143">
        <v>0</v>
      </c>
      <c r="FW11" s="143">
        <v>0</v>
      </c>
      <c r="FX11" s="143">
        <v>0</v>
      </c>
      <c r="FY11" s="143">
        <v>0</v>
      </c>
      <c r="FZ11" s="143">
        <v>0</v>
      </c>
      <c r="GA11" s="143">
        <v>0</v>
      </c>
      <c r="GB11" s="143">
        <v>0</v>
      </c>
      <c r="GC11" s="143"/>
      <c r="GF11" s="198"/>
      <c r="GG11" s="198"/>
      <c r="GH11" s="198"/>
      <c r="GI11" s="198"/>
    </row>
    <row r="12" spans="1:194" s="113" customFormat="1" x14ac:dyDescent="0.2">
      <c r="A12" s="137" t="s">
        <v>86</v>
      </c>
      <c r="B12" s="137" t="s">
        <v>221</v>
      </c>
      <c r="C12" s="146">
        <v>0</v>
      </c>
      <c r="D12" s="146">
        <v>0</v>
      </c>
      <c r="E12" s="146">
        <v>0</v>
      </c>
      <c r="F12" s="146">
        <v>0</v>
      </c>
      <c r="G12" s="146">
        <v>0</v>
      </c>
      <c r="H12" s="146">
        <v>0</v>
      </c>
      <c r="I12" s="146">
        <v>0</v>
      </c>
      <c r="J12" s="146">
        <v>0</v>
      </c>
      <c r="K12" s="146">
        <v>0</v>
      </c>
      <c r="L12" s="146">
        <v>0</v>
      </c>
      <c r="M12" s="146">
        <v>0</v>
      </c>
      <c r="N12" s="146">
        <v>0</v>
      </c>
      <c r="O12" s="146">
        <v>0</v>
      </c>
      <c r="P12" s="146">
        <v>0</v>
      </c>
      <c r="Q12" s="146">
        <v>0</v>
      </c>
      <c r="R12" s="146">
        <v>0</v>
      </c>
      <c r="S12" s="146">
        <v>0</v>
      </c>
      <c r="T12" s="146">
        <v>0</v>
      </c>
      <c r="U12" s="146">
        <v>0</v>
      </c>
      <c r="V12" s="146">
        <v>0</v>
      </c>
      <c r="W12" s="146">
        <v>0</v>
      </c>
      <c r="X12" s="146">
        <v>0</v>
      </c>
      <c r="Y12" s="146">
        <v>0</v>
      </c>
      <c r="Z12" s="146">
        <v>0</v>
      </c>
      <c r="AA12" s="146">
        <v>0</v>
      </c>
      <c r="AB12" s="146">
        <v>0</v>
      </c>
      <c r="AC12" s="146">
        <v>0</v>
      </c>
      <c r="AD12" s="146">
        <v>0</v>
      </c>
      <c r="AE12" s="146">
        <v>0</v>
      </c>
      <c r="AF12" s="146">
        <v>0</v>
      </c>
      <c r="AG12" s="146">
        <v>0</v>
      </c>
      <c r="AH12" s="146">
        <v>0</v>
      </c>
      <c r="AI12" s="146">
        <v>0</v>
      </c>
      <c r="AJ12" s="146">
        <v>0</v>
      </c>
      <c r="AK12" s="146">
        <v>1453.4052799999999</v>
      </c>
      <c r="AL12" s="146">
        <v>1553.00658</v>
      </c>
      <c r="AM12" s="146">
        <v>1517.1762200000001</v>
      </c>
      <c r="AN12" s="146">
        <v>1431.6708000000001</v>
      </c>
      <c r="AO12" s="146">
        <v>1615.08916</v>
      </c>
      <c r="AP12" s="146">
        <v>1571.57746</v>
      </c>
      <c r="AQ12" s="146">
        <v>1554.5306499999999</v>
      </c>
      <c r="AR12" s="146">
        <v>1544.2919999999999</v>
      </c>
      <c r="AS12" s="146">
        <v>1549.7124799999999</v>
      </c>
      <c r="AT12" s="146">
        <v>1592.34493</v>
      </c>
      <c r="AU12" s="146">
        <v>1517.2525900000001</v>
      </c>
      <c r="AV12" s="146">
        <v>1575.8755900000001</v>
      </c>
      <c r="AW12" s="146">
        <v>1532.37816</v>
      </c>
      <c r="AX12" s="146">
        <v>1458.6346699999999</v>
      </c>
      <c r="AY12" s="146">
        <v>1462.3771299999999</v>
      </c>
      <c r="AZ12" s="146">
        <v>1338.8285000000001</v>
      </c>
      <c r="BA12" s="146">
        <v>1527.83916</v>
      </c>
      <c r="BB12" s="146">
        <v>1502.32465</v>
      </c>
      <c r="BC12" s="146">
        <v>1520.6188</v>
      </c>
      <c r="BD12" s="146">
        <v>1461.9688200000001</v>
      </c>
      <c r="BE12" s="146">
        <v>1516.3238200000001</v>
      </c>
      <c r="BF12" s="146">
        <v>1550.7441699999999</v>
      </c>
      <c r="BG12" s="146">
        <v>1488.6151399999999</v>
      </c>
      <c r="BH12" s="146">
        <v>1547.00074</v>
      </c>
      <c r="BI12" s="146">
        <v>1527.7120400000001</v>
      </c>
      <c r="BJ12" s="146">
        <v>1630.3233799999998</v>
      </c>
      <c r="BK12" s="146">
        <v>1678.45054</v>
      </c>
      <c r="BL12" s="146">
        <v>1537.3101999999999</v>
      </c>
      <c r="BM12" s="146">
        <v>1618.5619999999999</v>
      </c>
      <c r="BN12" s="146">
        <v>1546.7801999999999</v>
      </c>
      <c r="BO12" s="146">
        <v>1633.6491899999999</v>
      </c>
      <c r="BP12" s="146">
        <v>1674.52082</v>
      </c>
      <c r="BQ12" s="146">
        <v>1881.52907</v>
      </c>
      <c r="BR12" s="146">
        <v>1897.0886599999999</v>
      </c>
      <c r="BS12" s="146">
        <v>1893.7876899999999</v>
      </c>
      <c r="BT12" s="146">
        <v>1941.4768700000002</v>
      </c>
      <c r="BU12" s="146">
        <v>1905.8286599999999</v>
      </c>
      <c r="BV12" s="146">
        <v>1904.6456499999999</v>
      </c>
      <c r="BW12" s="146">
        <v>1985.3981299999998</v>
      </c>
      <c r="BX12" s="146">
        <v>1862.51657</v>
      </c>
      <c r="BY12" s="146">
        <v>2091.2841200000003</v>
      </c>
      <c r="BZ12" s="146">
        <v>2031.94973</v>
      </c>
      <c r="CA12" s="146">
        <v>2207.2664399999999</v>
      </c>
      <c r="CB12" s="146">
        <v>2170.1727999999998</v>
      </c>
      <c r="CC12" s="146">
        <v>2258.4180999999999</v>
      </c>
      <c r="CD12" s="146">
        <v>2284.6736800000003</v>
      </c>
      <c r="CE12" s="146">
        <v>2198.8084599999993</v>
      </c>
      <c r="CF12" s="146">
        <v>2248.0202500000005</v>
      </c>
      <c r="CG12" s="146">
        <v>2150.9749300000003</v>
      </c>
      <c r="CH12" s="146">
        <v>2225.4274100000002</v>
      </c>
      <c r="CI12" s="146">
        <v>2173.8583100000001</v>
      </c>
      <c r="CJ12" s="146">
        <v>1969.3858899999998</v>
      </c>
      <c r="CK12" s="146">
        <v>2235.9798400000004</v>
      </c>
      <c r="CL12" s="146">
        <v>2135.7136999999998</v>
      </c>
      <c r="CM12" s="146">
        <v>2186.8009999999999</v>
      </c>
      <c r="CN12" s="146">
        <v>2130.59139</v>
      </c>
      <c r="CO12" s="136">
        <v>2238.9510699999996</v>
      </c>
      <c r="CP12" s="136">
        <v>2162.4050000000002</v>
      </c>
      <c r="CQ12" s="136">
        <v>2171.3703599999999</v>
      </c>
      <c r="CR12" s="136">
        <v>2271.3828800000001</v>
      </c>
      <c r="CS12" s="136">
        <v>2202.4554300000004</v>
      </c>
      <c r="CT12" s="136">
        <v>2322.3715400000006</v>
      </c>
      <c r="CU12" s="136">
        <v>2293.76469</v>
      </c>
      <c r="CV12" s="136">
        <v>2038.2402</v>
      </c>
      <c r="CW12" s="136">
        <v>2308.1408900000001</v>
      </c>
      <c r="CX12" s="136">
        <v>2254.4349200000001</v>
      </c>
      <c r="CY12" s="136">
        <v>2322.9553599999999</v>
      </c>
      <c r="CZ12" s="136">
        <v>2196.0594700000001</v>
      </c>
      <c r="DA12" s="136">
        <v>2317.4537400000004</v>
      </c>
      <c r="DB12" s="136">
        <v>2300.2379300000002</v>
      </c>
      <c r="DC12" s="136">
        <v>2168.9622599999998</v>
      </c>
      <c r="DD12" s="136">
        <v>2294.2486800000001</v>
      </c>
      <c r="DE12" s="136">
        <v>2244.5253299999999</v>
      </c>
      <c r="DF12" s="136">
        <v>2290.8701700000001</v>
      </c>
      <c r="DG12" s="136">
        <v>2229.1595699999998</v>
      </c>
      <c r="DH12" s="136">
        <v>2091.7302500000001</v>
      </c>
      <c r="DI12" s="136">
        <v>2255.8222999999998</v>
      </c>
      <c r="DJ12" s="136">
        <v>2194.9104400000001</v>
      </c>
      <c r="DK12" s="136">
        <v>2266.7602900000002</v>
      </c>
      <c r="DL12" s="136">
        <v>2167.3184300000003</v>
      </c>
      <c r="DM12" s="136">
        <v>2243.9783199999993</v>
      </c>
      <c r="DN12" s="136">
        <v>0</v>
      </c>
      <c r="DO12" s="136">
        <v>0</v>
      </c>
      <c r="DP12" s="136">
        <v>0</v>
      </c>
      <c r="DQ12" s="136">
        <v>0</v>
      </c>
      <c r="DR12" s="136">
        <v>0</v>
      </c>
      <c r="DS12" s="136">
        <v>0</v>
      </c>
      <c r="DT12" s="136">
        <v>0</v>
      </c>
      <c r="DU12" s="136">
        <v>0</v>
      </c>
      <c r="DV12" s="136">
        <v>0</v>
      </c>
      <c r="DW12" s="136">
        <v>0</v>
      </c>
      <c r="DX12" s="136">
        <v>0</v>
      </c>
      <c r="DY12" s="136">
        <v>0</v>
      </c>
      <c r="DZ12" s="136">
        <v>0</v>
      </c>
      <c r="EA12" s="136">
        <v>0</v>
      </c>
      <c r="EB12" s="136">
        <v>0</v>
      </c>
      <c r="EC12" s="136">
        <v>0</v>
      </c>
      <c r="ED12" s="136">
        <v>0</v>
      </c>
      <c r="EE12" s="136">
        <v>0</v>
      </c>
      <c r="EF12" s="136">
        <v>0</v>
      </c>
      <c r="EG12" s="136">
        <v>0</v>
      </c>
      <c r="EH12" s="136">
        <v>0</v>
      </c>
      <c r="EI12" s="136">
        <v>0</v>
      </c>
      <c r="EJ12" s="136">
        <v>0</v>
      </c>
      <c r="EK12" s="136">
        <v>0</v>
      </c>
      <c r="EL12" s="136">
        <v>0</v>
      </c>
      <c r="EM12" s="136">
        <v>0</v>
      </c>
      <c r="EN12" s="136">
        <v>0</v>
      </c>
      <c r="EO12" s="136">
        <v>0</v>
      </c>
      <c r="EP12" s="136">
        <v>0</v>
      </c>
      <c r="EQ12" s="136">
        <v>0</v>
      </c>
      <c r="ER12" s="136">
        <v>0</v>
      </c>
      <c r="ES12" s="136">
        <v>0</v>
      </c>
      <c r="ET12" s="136">
        <v>0</v>
      </c>
      <c r="EU12" s="136">
        <v>0</v>
      </c>
      <c r="EV12" s="136">
        <v>0</v>
      </c>
      <c r="EW12" s="136">
        <v>0</v>
      </c>
      <c r="EX12" s="136">
        <v>0</v>
      </c>
      <c r="EY12" s="136">
        <v>0</v>
      </c>
      <c r="EZ12" s="136">
        <v>0</v>
      </c>
      <c r="FA12" s="136">
        <v>0</v>
      </c>
      <c r="FB12" s="136">
        <v>0</v>
      </c>
      <c r="FC12" s="136">
        <v>0</v>
      </c>
      <c r="FD12" s="136">
        <v>0</v>
      </c>
      <c r="FE12" s="136">
        <v>0</v>
      </c>
      <c r="FF12" s="136">
        <v>0</v>
      </c>
      <c r="FG12" s="136">
        <v>0</v>
      </c>
      <c r="FH12" s="136">
        <v>0</v>
      </c>
      <c r="FI12" s="136">
        <v>0</v>
      </c>
      <c r="FJ12" s="136">
        <v>0</v>
      </c>
      <c r="FK12" s="136">
        <v>0</v>
      </c>
      <c r="FL12" s="136">
        <v>0</v>
      </c>
      <c r="FM12" s="136">
        <v>0</v>
      </c>
      <c r="FN12" s="136">
        <v>0</v>
      </c>
      <c r="FO12" s="136">
        <v>0</v>
      </c>
      <c r="FP12" s="136">
        <v>0</v>
      </c>
      <c r="FQ12" s="136">
        <v>0</v>
      </c>
      <c r="FR12" s="136">
        <v>0</v>
      </c>
      <c r="FS12" s="136">
        <v>0</v>
      </c>
      <c r="FT12" s="136">
        <v>0</v>
      </c>
      <c r="FU12" s="136">
        <v>0</v>
      </c>
      <c r="FV12" s="136">
        <v>0</v>
      </c>
      <c r="FW12" s="136">
        <v>0</v>
      </c>
      <c r="FX12" s="136">
        <v>0</v>
      </c>
      <c r="FY12" s="136">
        <v>0</v>
      </c>
      <c r="FZ12" s="136">
        <v>0</v>
      </c>
      <c r="GA12" s="136">
        <v>0</v>
      </c>
      <c r="GB12" s="136">
        <v>0</v>
      </c>
      <c r="GC12" s="143"/>
      <c r="GF12" s="198"/>
      <c r="GG12" s="198"/>
      <c r="GH12" s="198"/>
      <c r="GI12" s="198"/>
    </row>
    <row r="13" spans="1:194" s="113" customFormat="1" x14ac:dyDescent="0.2">
      <c r="A13" s="16" t="s">
        <v>87</v>
      </c>
      <c r="B13" s="152" t="s">
        <v>130</v>
      </c>
      <c r="C13" s="143">
        <v>261.37827483870967</v>
      </c>
      <c r="D13" s="143">
        <v>254.39112892857139</v>
      </c>
      <c r="E13" s="143">
        <v>253.17605225806449</v>
      </c>
      <c r="F13" s="143">
        <v>250.94718633333332</v>
      </c>
      <c r="G13" s="143">
        <v>251.76480483870967</v>
      </c>
      <c r="H13" s="143">
        <v>255.21939699999993</v>
      </c>
      <c r="I13" s="143">
        <v>254.19630838709674</v>
      </c>
      <c r="J13" s="143">
        <v>259.40285774193546</v>
      </c>
      <c r="K13" s="143">
        <v>262.13439533333332</v>
      </c>
      <c r="L13" s="143">
        <v>262.4463016129032</v>
      </c>
      <c r="M13" s="143">
        <v>263.12991833333331</v>
      </c>
      <c r="N13" s="143">
        <v>272.75021032258053</v>
      </c>
      <c r="O13" s="143">
        <v>265.88271870967742</v>
      </c>
      <c r="P13" s="143">
        <v>266.58371275862066</v>
      </c>
      <c r="Q13" s="143">
        <v>264.89345322580641</v>
      </c>
      <c r="R13" s="143">
        <v>261.75373400000001</v>
      </c>
      <c r="S13" s="143">
        <v>259.34153225806455</v>
      </c>
      <c r="T13" s="143">
        <v>259.57183600000002</v>
      </c>
      <c r="U13" s="143">
        <v>259.78356387096778</v>
      </c>
      <c r="V13" s="143">
        <v>266.73325654838709</v>
      </c>
      <c r="W13" s="143">
        <v>267.16862933333334</v>
      </c>
      <c r="X13" s="143">
        <v>267.81354741935479</v>
      </c>
      <c r="Y13" s="143">
        <v>276.14659599999993</v>
      </c>
      <c r="Z13" s="143">
        <v>283.32589161290315</v>
      </c>
      <c r="AA13" s="143">
        <v>284.41932193548382</v>
      </c>
      <c r="AB13" s="143">
        <v>281.23670428571427</v>
      </c>
      <c r="AC13" s="143">
        <v>279.59229032258065</v>
      </c>
      <c r="AD13" s="143">
        <v>282.47636526666673</v>
      </c>
      <c r="AE13" s="143">
        <v>285.1549254838709</v>
      </c>
      <c r="AF13" s="143">
        <v>288.35520266666668</v>
      </c>
      <c r="AG13" s="143">
        <v>282.73054806451603</v>
      </c>
      <c r="AH13" s="143">
        <v>280.09741967741928</v>
      </c>
      <c r="AI13" s="143">
        <v>280.03816533333332</v>
      </c>
      <c r="AJ13" s="143">
        <v>277.89731612903222</v>
      </c>
      <c r="AK13" s="143">
        <v>279.62404133333337</v>
      </c>
      <c r="AL13" s="143">
        <v>277.15471838709675</v>
      </c>
      <c r="AM13" s="143">
        <v>273.51746516129032</v>
      </c>
      <c r="AN13" s="143">
        <v>276.57762250000002</v>
      </c>
      <c r="AO13" s="143">
        <v>283.62900225806453</v>
      </c>
      <c r="AP13" s="143">
        <v>284.84309200000007</v>
      </c>
      <c r="AQ13" s="143">
        <v>280.83954225806451</v>
      </c>
      <c r="AR13" s="143">
        <v>286.38586266666664</v>
      </c>
      <c r="AS13" s="143">
        <v>286.954874516129</v>
      </c>
      <c r="AT13" s="143">
        <v>313.82952096774193</v>
      </c>
      <c r="AU13" s="143">
        <v>318.3573126666667</v>
      </c>
      <c r="AV13" s="143">
        <v>326.60251225806451</v>
      </c>
      <c r="AW13" s="143">
        <v>334.45183363333331</v>
      </c>
      <c r="AX13" s="143">
        <v>346.84340161290322</v>
      </c>
      <c r="AY13" s="143">
        <v>354.89420677419361</v>
      </c>
      <c r="AZ13" s="143">
        <v>364.10947428571427</v>
      </c>
      <c r="BA13" s="143">
        <v>357.79754387096779</v>
      </c>
      <c r="BB13" s="143">
        <v>358.35411533333337</v>
      </c>
      <c r="BC13" s="143">
        <v>357.3409470967743</v>
      </c>
      <c r="BD13" s="143">
        <v>356.06050866666664</v>
      </c>
      <c r="BE13" s="143">
        <v>353.12647354838714</v>
      </c>
      <c r="BF13" s="143">
        <v>357.32617967741936</v>
      </c>
      <c r="BG13" s="143">
        <v>352.764861</v>
      </c>
      <c r="BH13" s="143">
        <v>357.89543354838713</v>
      </c>
      <c r="BI13" s="143">
        <v>360.48926666666677</v>
      </c>
      <c r="BJ13" s="143">
        <v>361.70393548387096</v>
      </c>
      <c r="BK13" s="143">
        <v>362.38239290322588</v>
      </c>
      <c r="BL13" s="143">
        <v>361.85917172413787</v>
      </c>
      <c r="BM13" s="143">
        <v>358.06889709677421</v>
      </c>
      <c r="BN13" s="143">
        <v>359.63612430000001</v>
      </c>
      <c r="BO13" s="143">
        <v>357.88651645161298</v>
      </c>
      <c r="BP13" s="143">
        <v>363.12591866666668</v>
      </c>
      <c r="BQ13" s="143">
        <v>371.49822999999986</v>
      </c>
      <c r="BR13" s="143">
        <v>373.77817832258052</v>
      </c>
      <c r="BS13" s="143">
        <v>370.66144966666656</v>
      </c>
      <c r="BT13" s="143">
        <v>367.99253580645171</v>
      </c>
      <c r="BU13" s="143">
        <v>368.89109766666667</v>
      </c>
      <c r="BV13" s="143">
        <v>366.22319935483881</v>
      </c>
      <c r="BW13" s="143">
        <v>373.87367999999998</v>
      </c>
      <c r="BX13" s="143">
        <v>378.96962142857143</v>
      </c>
      <c r="BY13" s="143">
        <v>375.70796193548387</v>
      </c>
      <c r="BZ13" s="143">
        <v>383.86469133333333</v>
      </c>
      <c r="CA13" s="143">
        <v>389.92918258064515</v>
      </c>
      <c r="CB13" s="143">
        <v>390.73570533333333</v>
      </c>
      <c r="CC13" s="143">
        <v>399.26013290322589</v>
      </c>
      <c r="CD13" s="143">
        <v>408.56991709677419</v>
      </c>
      <c r="CE13" s="143">
        <v>408.72061933333327</v>
      </c>
      <c r="CF13" s="143">
        <v>412.680110967742</v>
      </c>
      <c r="CG13" s="143">
        <v>418.49778866666668</v>
      </c>
      <c r="CH13" s="143">
        <v>422.42170064516137</v>
      </c>
      <c r="CI13" s="143">
        <v>426.08324451612907</v>
      </c>
      <c r="CJ13" s="143">
        <v>426.7919953571427</v>
      </c>
      <c r="CK13" s="143">
        <v>433.05575387096775</v>
      </c>
      <c r="CL13" s="143">
        <v>437.12332033333331</v>
      </c>
      <c r="CM13" s="143">
        <v>430.61824129032254</v>
      </c>
      <c r="CN13" s="143">
        <v>432.02951936666676</v>
      </c>
      <c r="CO13" s="143">
        <v>435.79834774193489</v>
      </c>
      <c r="CP13" s="143">
        <v>434.7200961290323</v>
      </c>
      <c r="CQ13" s="143">
        <v>429.07847066666676</v>
      </c>
      <c r="CR13" s="143">
        <v>434.48011096774184</v>
      </c>
      <c r="CS13" s="143">
        <v>437.45230833333335</v>
      </c>
      <c r="CT13" s="143">
        <v>436.20657451612908</v>
      </c>
      <c r="CU13" s="143">
        <v>431.31419225806451</v>
      </c>
      <c r="CV13" s="143">
        <v>424.39546928571434</v>
      </c>
      <c r="CW13" s="143">
        <v>427.34435419354838</v>
      </c>
      <c r="CX13" s="143">
        <v>425.10081533333334</v>
      </c>
      <c r="CY13" s="143">
        <v>423.57291548387099</v>
      </c>
      <c r="CZ13" s="143">
        <v>421.88840600000009</v>
      </c>
      <c r="DA13" s="143">
        <v>419.51892193548395</v>
      </c>
      <c r="DB13" s="143">
        <v>419.78862774193556</v>
      </c>
      <c r="DC13" s="143">
        <v>421.36197833333341</v>
      </c>
      <c r="DD13" s="143">
        <v>422.64141322580645</v>
      </c>
      <c r="DE13" s="143">
        <v>419.93241766666671</v>
      </c>
      <c r="DF13" s="143">
        <v>416.33707580645171</v>
      </c>
      <c r="DG13" s="143">
        <v>416.47635645161279</v>
      </c>
      <c r="DH13" s="143">
        <v>422.63099413793094</v>
      </c>
      <c r="DI13" s="143">
        <v>435.98944419354848</v>
      </c>
      <c r="DJ13" s="143">
        <v>439.91691000000003</v>
      </c>
      <c r="DK13" s="143">
        <v>436.43275580645167</v>
      </c>
      <c r="DL13" s="143">
        <v>431.48942499999998</v>
      </c>
      <c r="DM13" s="143">
        <v>427.97100999999992</v>
      </c>
      <c r="DN13" s="143">
        <v>430.88757196774191</v>
      </c>
      <c r="DO13" s="143">
        <v>442.08956899999998</v>
      </c>
      <c r="DP13" s="143">
        <v>438.13227774193547</v>
      </c>
      <c r="DQ13" s="143">
        <v>430.71892266666669</v>
      </c>
      <c r="DR13" s="143">
        <v>431.38879903225813</v>
      </c>
      <c r="DS13" s="143">
        <v>427.06555322580653</v>
      </c>
      <c r="DT13" s="143">
        <v>424.77652714285648</v>
      </c>
      <c r="DU13" s="143">
        <v>419.53985096774187</v>
      </c>
      <c r="DV13" s="143">
        <v>416.65684833333336</v>
      </c>
      <c r="DW13" s="143">
        <v>421.49769322580647</v>
      </c>
      <c r="DX13" s="143">
        <v>423.50527366666671</v>
      </c>
      <c r="DY13" s="143">
        <v>422.59524354838709</v>
      </c>
      <c r="DZ13" s="143">
        <v>419.1471493548392</v>
      </c>
      <c r="EA13" s="143">
        <v>413.68861199999998</v>
      </c>
      <c r="EB13" s="143">
        <v>408.73361548387101</v>
      </c>
      <c r="EC13" s="143">
        <v>402.27161833333332</v>
      </c>
      <c r="ED13" s="143">
        <v>401.24999129032273</v>
      </c>
      <c r="EE13" s="143">
        <v>394.40066419354838</v>
      </c>
      <c r="EF13" s="143">
        <v>394.52470499999993</v>
      </c>
      <c r="EG13" s="143">
        <v>396.46448193548378</v>
      </c>
      <c r="EH13" s="143">
        <v>400.27215800000005</v>
      </c>
      <c r="EI13" s="143">
        <v>398.871550967742</v>
      </c>
      <c r="EJ13" s="143">
        <v>398.92943089999989</v>
      </c>
      <c r="EK13" s="143">
        <v>406.06358999999992</v>
      </c>
      <c r="EL13" s="143">
        <v>413.05262870967738</v>
      </c>
      <c r="EM13" s="143">
        <v>402.60494833333337</v>
      </c>
      <c r="EN13" s="143">
        <v>398.57919419354835</v>
      </c>
      <c r="EO13" s="143">
        <v>400.89325333333335</v>
      </c>
      <c r="EP13" s="143">
        <v>406.29991258064524</v>
      </c>
      <c r="EQ13" s="143">
        <v>409.39797677419358</v>
      </c>
      <c r="ER13" s="143">
        <v>416.14454249999989</v>
      </c>
      <c r="ES13" s="143">
        <v>416.71994387096782</v>
      </c>
      <c r="ET13" s="143">
        <v>416.27945366666677</v>
      </c>
      <c r="EU13" s="143">
        <v>417.73304677419367</v>
      </c>
      <c r="EV13" s="143">
        <v>416.37230833333336</v>
      </c>
      <c r="EW13" s="143">
        <v>427.1520196451612</v>
      </c>
      <c r="EX13" s="143">
        <v>437.79860396774194</v>
      </c>
      <c r="EY13" s="143">
        <v>434.3339025333334</v>
      </c>
      <c r="EZ13" s="143">
        <v>373.53647180645163</v>
      </c>
      <c r="FA13" s="143">
        <v>432.90835863333336</v>
      </c>
      <c r="FB13" s="143">
        <v>427.63516954838713</v>
      </c>
      <c r="FC13" s="143">
        <v>421.9695438709677</v>
      </c>
      <c r="FD13" s="143">
        <v>423.69837689655174</v>
      </c>
      <c r="FE13" s="143">
        <v>428.95736870967744</v>
      </c>
      <c r="FF13" s="143">
        <v>159.2030086666667</v>
      </c>
      <c r="FG13" s="143">
        <v>260.65643290322578</v>
      </c>
      <c r="FH13" s="143">
        <v>415.90417099999996</v>
      </c>
      <c r="FI13" s="143">
        <v>417.86028322580637</v>
      </c>
      <c r="FJ13" s="143">
        <v>413.14198258064528</v>
      </c>
      <c r="FK13" s="143">
        <v>409.51433866666673</v>
      </c>
      <c r="FL13" s="143">
        <v>407.94543032258071</v>
      </c>
      <c r="FM13" s="143">
        <v>407.95384433333328</v>
      </c>
      <c r="FN13" s="143">
        <v>410.31999354838706</v>
      </c>
      <c r="FO13" s="143">
        <v>407.20644645161292</v>
      </c>
      <c r="FP13" s="143">
        <v>397.92010892857149</v>
      </c>
      <c r="FQ13" s="143">
        <v>397.16470677419363</v>
      </c>
      <c r="FR13" s="143">
        <v>393.21479566666676</v>
      </c>
      <c r="FS13" s="143">
        <v>393.53235322580645</v>
      </c>
      <c r="FT13" s="143">
        <v>389.61032833333337</v>
      </c>
      <c r="FU13" s="143">
        <v>386.43305354838714</v>
      </c>
      <c r="FV13" s="143">
        <v>380.58062635483867</v>
      </c>
      <c r="FW13" s="143">
        <v>381.4129963333333</v>
      </c>
      <c r="FX13" s="143">
        <v>377.58095516129038</v>
      </c>
      <c r="FY13" s="143">
        <v>380.99237633333331</v>
      </c>
      <c r="FZ13" s="143">
        <v>189.76834741935482</v>
      </c>
      <c r="GA13" s="143">
        <v>355.06655870967757</v>
      </c>
      <c r="GB13" s="143">
        <v>372.2714953571429</v>
      </c>
      <c r="GC13" s="143"/>
      <c r="GF13" s="198"/>
      <c r="GG13" s="198"/>
      <c r="GH13" s="198"/>
      <c r="GI13" s="198"/>
    </row>
    <row r="14" spans="1:194" s="113" customFormat="1" x14ac:dyDescent="0.2">
      <c r="A14" s="134"/>
      <c r="B14" s="137" t="s">
        <v>129</v>
      </c>
      <c r="C14" s="146">
        <v>170.98322903225807</v>
      </c>
      <c r="D14" s="146">
        <v>169.60401642857138</v>
      </c>
      <c r="E14" s="146">
        <v>169.95478258064514</v>
      </c>
      <c r="F14" s="146">
        <v>168.99770133333334</v>
      </c>
      <c r="G14" s="146">
        <v>166.89010387096769</v>
      </c>
      <c r="H14" s="146">
        <v>169.73022666666662</v>
      </c>
      <c r="I14" s="146">
        <v>167.90323129032254</v>
      </c>
      <c r="J14" s="146">
        <v>171.21466354838711</v>
      </c>
      <c r="K14" s="146">
        <v>172.39353299999996</v>
      </c>
      <c r="L14" s="146">
        <v>171.46180774193544</v>
      </c>
      <c r="M14" s="146">
        <v>169.13924166666666</v>
      </c>
      <c r="N14" s="146">
        <v>174.96225387096766</v>
      </c>
      <c r="O14" s="146">
        <v>171.56900451612901</v>
      </c>
      <c r="P14" s="146">
        <v>172.50472965517241</v>
      </c>
      <c r="Q14" s="146">
        <v>170.32377225806448</v>
      </c>
      <c r="R14" s="146">
        <v>168.83602233333335</v>
      </c>
      <c r="S14" s="146">
        <v>165.98262741935486</v>
      </c>
      <c r="T14" s="146">
        <v>165.43157833333331</v>
      </c>
      <c r="U14" s="146">
        <v>167.05671903225809</v>
      </c>
      <c r="V14" s="146">
        <v>170.88793525806454</v>
      </c>
      <c r="W14" s="146">
        <v>172.32560433333336</v>
      </c>
      <c r="X14" s="146">
        <v>174.26593483870963</v>
      </c>
      <c r="Y14" s="146">
        <v>176.36705999999998</v>
      </c>
      <c r="Z14" s="146">
        <v>184.12731354838701</v>
      </c>
      <c r="AA14" s="146">
        <v>182.52769645161283</v>
      </c>
      <c r="AB14" s="146">
        <v>181.40487607142856</v>
      </c>
      <c r="AC14" s="146">
        <v>179.18657258064516</v>
      </c>
      <c r="AD14" s="146">
        <v>181.55967200000001</v>
      </c>
      <c r="AE14" s="146">
        <v>185.78263225806452</v>
      </c>
      <c r="AF14" s="146">
        <v>188.87546033333334</v>
      </c>
      <c r="AG14" s="146">
        <v>184.87771354838705</v>
      </c>
      <c r="AH14" s="146">
        <v>182.81110322580636</v>
      </c>
      <c r="AI14" s="146">
        <v>180.55071133333331</v>
      </c>
      <c r="AJ14" s="146">
        <v>180.44476774193546</v>
      </c>
      <c r="AK14" s="146">
        <v>133.38802799999999</v>
      </c>
      <c r="AL14" s="146">
        <v>129.1407741935484</v>
      </c>
      <c r="AM14" s="146">
        <v>129.18228451612904</v>
      </c>
      <c r="AN14" s="146">
        <v>129.99960107142857</v>
      </c>
      <c r="AO14" s="146">
        <v>133.89296483870967</v>
      </c>
      <c r="AP14" s="146">
        <v>133.88068566666669</v>
      </c>
      <c r="AQ14" s="146">
        <v>134.07458032258063</v>
      </c>
      <c r="AR14" s="146">
        <v>137.09788133333331</v>
      </c>
      <c r="AS14" s="146">
        <v>139.83312645161288</v>
      </c>
      <c r="AT14" s="146">
        <v>137.42088806451619</v>
      </c>
      <c r="AU14" s="146">
        <v>136.14049233333338</v>
      </c>
      <c r="AV14" s="146">
        <v>139.15894193548385</v>
      </c>
      <c r="AW14" s="146">
        <v>139.61300063333331</v>
      </c>
      <c r="AX14" s="146">
        <v>142.3678680645161</v>
      </c>
      <c r="AY14" s="146">
        <v>148.88643580645171</v>
      </c>
      <c r="AZ14" s="146">
        <v>154.23266142857142</v>
      </c>
      <c r="BA14" s="146">
        <v>150.8449925806452</v>
      </c>
      <c r="BB14" s="146">
        <v>150.79298200000002</v>
      </c>
      <c r="BC14" s="146">
        <v>150.65952709677433</v>
      </c>
      <c r="BD14" s="146">
        <v>149.04440333333332</v>
      </c>
      <c r="BE14" s="146">
        <v>149.08953387096776</v>
      </c>
      <c r="BF14" s="146">
        <v>151.69270129032259</v>
      </c>
      <c r="BG14" s="146">
        <v>152.804292</v>
      </c>
      <c r="BH14" s="146">
        <v>151.5803161290323</v>
      </c>
      <c r="BI14" s="146">
        <v>154.28107000000011</v>
      </c>
      <c r="BJ14" s="146">
        <v>154.37919193548387</v>
      </c>
      <c r="BK14" s="146">
        <v>157.57578129032265</v>
      </c>
      <c r="BL14" s="146">
        <v>158.54613517241373</v>
      </c>
      <c r="BM14" s="146">
        <v>159.31970870967746</v>
      </c>
      <c r="BN14" s="146">
        <v>159.45002033333333</v>
      </c>
      <c r="BO14" s="146">
        <v>159.12013193548393</v>
      </c>
      <c r="BP14" s="146">
        <v>159.28968</v>
      </c>
      <c r="BQ14" s="146">
        <v>159.91860322580635</v>
      </c>
      <c r="BR14" s="146">
        <v>163.62089709677409</v>
      </c>
      <c r="BS14" s="146">
        <v>159.43879399999997</v>
      </c>
      <c r="BT14" s="146">
        <v>158.07648032258064</v>
      </c>
      <c r="BU14" s="146">
        <v>156.94378466666663</v>
      </c>
      <c r="BV14" s="146">
        <v>158.69581741935497</v>
      </c>
      <c r="BW14" s="146">
        <v>0</v>
      </c>
      <c r="BX14" s="146">
        <v>0</v>
      </c>
      <c r="BY14" s="146">
        <v>0</v>
      </c>
      <c r="BZ14" s="146">
        <v>0</v>
      </c>
      <c r="CA14" s="146">
        <v>0</v>
      </c>
      <c r="CB14" s="146">
        <v>0</v>
      </c>
      <c r="CC14" s="146">
        <v>0</v>
      </c>
      <c r="CD14" s="146">
        <v>0</v>
      </c>
      <c r="CE14" s="146">
        <v>0</v>
      </c>
      <c r="CF14" s="146">
        <v>0</v>
      </c>
      <c r="CG14" s="146">
        <v>0</v>
      </c>
      <c r="CH14" s="146">
        <v>0</v>
      </c>
      <c r="CI14" s="146">
        <v>0</v>
      </c>
      <c r="CJ14" s="146">
        <v>0</v>
      </c>
      <c r="CK14" s="146">
        <v>0</v>
      </c>
      <c r="CL14" s="146">
        <v>0</v>
      </c>
      <c r="CM14" s="146">
        <v>0</v>
      </c>
      <c r="CN14" s="146">
        <v>0</v>
      </c>
      <c r="CO14" s="146">
        <v>0</v>
      </c>
      <c r="CP14" s="146">
        <v>0</v>
      </c>
      <c r="CQ14" s="146">
        <v>0</v>
      </c>
      <c r="CR14" s="146">
        <v>0</v>
      </c>
      <c r="CS14" s="146">
        <v>0</v>
      </c>
      <c r="CT14" s="146">
        <v>0</v>
      </c>
      <c r="CU14" s="146">
        <v>0</v>
      </c>
      <c r="CV14" s="146">
        <v>0</v>
      </c>
      <c r="CW14" s="146">
        <v>0</v>
      </c>
      <c r="CX14" s="146">
        <v>0</v>
      </c>
      <c r="CY14" s="146">
        <v>0</v>
      </c>
      <c r="CZ14" s="146">
        <v>0</v>
      </c>
      <c r="DA14" s="146">
        <v>0</v>
      </c>
      <c r="DB14" s="146">
        <v>0</v>
      </c>
      <c r="DC14" s="146">
        <v>0</v>
      </c>
      <c r="DD14" s="146">
        <v>0</v>
      </c>
      <c r="DE14" s="146">
        <v>0</v>
      </c>
      <c r="DF14" s="146">
        <v>0</v>
      </c>
      <c r="DG14" s="146">
        <v>0</v>
      </c>
      <c r="DH14" s="146">
        <v>0</v>
      </c>
      <c r="DI14" s="146">
        <v>0</v>
      </c>
      <c r="DJ14" s="146">
        <v>0</v>
      </c>
      <c r="DK14" s="146">
        <v>0</v>
      </c>
      <c r="DL14" s="146">
        <v>0</v>
      </c>
      <c r="DM14" s="146">
        <v>0</v>
      </c>
      <c r="DN14" s="146">
        <v>0</v>
      </c>
      <c r="DO14" s="146">
        <v>0</v>
      </c>
      <c r="DP14" s="146">
        <v>0</v>
      </c>
      <c r="DQ14" s="146">
        <v>0</v>
      </c>
      <c r="DR14" s="146">
        <v>0</v>
      </c>
      <c r="DS14" s="146">
        <v>0</v>
      </c>
      <c r="DT14" s="146">
        <v>0</v>
      </c>
      <c r="DU14" s="146">
        <v>0</v>
      </c>
      <c r="DV14" s="146">
        <v>0</v>
      </c>
      <c r="DW14" s="146">
        <v>0</v>
      </c>
      <c r="DX14" s="146">
        <v>0</v>
      </c>
      <c r="DY14" s="146">
        <v>0</v>
      </c>
      <c r="DZ14" s="146">
        <v>0</v>
      </c>
      <c r="EA14" s="146">
        <v>0</v>
      </c>
      <c r="EB14" s="146">
        <v>0</v>
      </c>
      <c r="EC14" s="146">
        <v>0</v>
      </c>
      <c r="ED14" s="146">
        <v>0</v>
      </c>
      <c r="EE14" s="146">
        <v>0</v>
      </c>
      <c r="EF14" s="146">
        <v>0</v>
      </c>
      <c r="EG14" s="146">
        <v>0</v>
      </c>
      <c r="EH14" s="146">
        <v>0</v>
      </c>
      <c r="EI14" s="146">
        <v>0</v>
      </c>
      <c r="EJ14" s="146">
        <v>0</v>
      </c>
      <c r="EK14" s="146">
        <v>0</v>
      </c>
      <c r="EL14" s="146">
        <v>0</v>
      </c>
      <c r="EM14" s="146">
        <v>0</v>
      </c>
      <c r="EN14" s="146">
        <v>0</v>
      </c>
      <c r="EO14" s="146">
        <v>0</v>
      </c>
      <c r="EP14" s="146">
        <v>0</v>
      </c>
      <c r="EQ14" s="146">
        <v>0</v>
      </c>
      <c r="ER14" s="146">
        <v>0</v>
      </c>
      <c r="ES14" s="146">
        <v>0</v>
      </c>
      <c r="ET14" s="146">
        <v>0</v>
      </c>
      <c r="EU14" s="146">
        <v>0</v>
      </c>
      <c r="EV14" s="146">
        <v>0</v>
      </c>
      <c r="EW14" s="146">
        <v>0</v>
      </c>
      <c r="EX14" s="146">
        <v>0</v>
      </c>
      <c r="EY14" s="146">
        <v>0</v>
      </c>
      <c r="EZ14" s="146">
        <v>0</v>
      </c>
      <c r="FA14" s="146">
        <v>0</v>
      </c>
      <c r="FB14" s="146">
        <v>0</v>
      </c>
      <c r="FC14" s="146">
        <v>0</v>
      </c>
      <c r="FD14" s="146">
        <v>0</v>
      </c>
      <c r="FE14" s="146">
        <v>0</v>
      </c>
      <c r="FF14" s="146">
        <v>0</v>
      </c>
      <c r="FG14" s="146">
        <v>0</v>
      </c>
      <c r="FH14" s="146">
        <v>0</v>
      </c>
      <c r="FI14" s="146">
        <v>0</v>
      </c>
      <c r="FJ14" s="146">
        <v>0</v>
      </c>
      <c r="FK14" s="146">
        <v>0</v>
      </c>
      <c r="FL14" s="146">
        <v>0</v>
      </c>
      <c r="FM14" s="146">
        <v>0</v>
      </c>
      <c r="FN14" s="146">
        <v>0</v>
      </c>
      <c r="FO14" s="146">
        <v>407.20644645161292</v>
      </c>
      <c r="FP14" s="146">
        <v>397.92010892857149</v>
      </c>
      <c r="FQ14" s="146">
        <v>397.16470677419363</v>
      </c>
      <c r="FR14" s="146">
        <v>393.21479566666676</v>
      </c>
      <c r="FS14" s="146">
        <v>393.53235322580645</v>
      </c>
      <c r="FT14" s="146">
        <v>389.61032833333337</v>
      </c>
      <c r="FU14" s="146">
        <v>386.43305354838714</v>
      </c>
      <c r="FV14" s="146">
        <v>380.58062635483867</v>
      </c>
      <c r="FW14" s="146">
        <v>381.4129963333333</v>
      </c>
      <c r="FX14" s="146">
        <v>377.58095516129038</v>
      </c>
      <c r="FY14" s="146">
        <v>380.99237633333331</v>
      </c>
      <c r="FZ14" s="146">
        <v>189.76834741935482</v>
      </c>
      <c r="GA14" s="146">
        <v>355.06655870967757</v>
      </c>
      <c r="GB14" s="146">
        <v>372.2714953571429</v>
      </c>
      <c r="GC14" s="143"/>
      <c r="GF14" s="198"/>
      <c r="GG14" s="198"/>
      <c r="GH14" s="198"/>
      <c r="GI14" s="198"/>
    </row>
    <row r="15" spans="1:194" s="113" customFormat="1" x14ac:dyDescent="0.2">
      <c r="A15" s="37" t="s">
        <v>88</v>
      </c>
      <c r="B15" s="152" t="s">
        <v>131</v>
      </c>
      <c r="C15" s="143">
        <v>90.395045806451606</v>
      </c>
      <c r="D15" s="143">
        <v>84.787112500000006</v>
      </c>
      <c r="E15" s="143">
        <v>83.221269677419357</v>
      </c>
      <c r="F15" s="143">
        <v>81.949484999999996</v>
      </c>
      <c r="G15" s="143">
        <v>84.87470096774193</v>
      </c>
      <c r="H15" s="143">
        <v>85.48917033333332</v>
      </c>
      <c r="I15" s="143">
        <v>86.293077096774198</v>
      </c>
      <c r="J15" s="143">
        <v>88.188194193548398</v>
      </c>
      <c r="K15" s="143">
        <v>89.74086233333334</v>
      </c>
      <c r="L15" s="143">
        <v>90.984493870967739</v>
      </c>
      <c r="M15" s="143">
        <v>93.990676666666658</v>
      </c>
      <c r="N15" s="143">
        <v>97.787956451612899</v>
      </c>
      <c r="O15" s="143">
        <v>94.313714193548378</v>
      </c>
      <c r="P15" s="143">
        <v>94.078983103448266</v>
      </c>
      <c r="Q15" s="143">
        <v>94.569680967741931</v>
      </c>
      <c r="R15" s="143">
        <v>92.917711666666676</v>
      </c>
      <c r="S15" s="143">
        <v>93.358904838709691</v>
      </c>
      <c r="T15" s="143">
        <v>94.14025766666667</v>
      </c>
      <c r="U15" s="143">
        <v>92.726844838709695</v>
      </c>
      <c r="V15" s="143">
        <v>95.845321290322588</v>
      </c>
      <c r="W15" s="143">
        <v>94.843024999999997</v>
      </c>
      <c r="X15" s="143">
        <v>93.547612580645179</v>
      </c>
      <c r="Y15" s="143">
        <v>99.779536000000007</v>
      </c>
      <c r="Z15" s="143">
        <v>99.198578064516127</v>
      </c>
      <c r="AA15" s="143">
        <v>101.89162548387097</v>
      </c>
      <c r="AB15" s="143">
        <v>99.831828214285707</v>
      </c>
      <c r="AC15" s="143">
        <v>100.40571774193548</v>
      </c>
      <c r="AD15" s="143">
        <v>100.91669326666667</v>
      </c>
      <c r="AE15" s="143">
        <v>99.372293225806445</v>
      </c>
      <c r="AF15" s="143">
        <v>99.479742333333334</v>
      </c>
      <c r="AG15" s="143">
        <v>97.852834516129036</v>
      </c>
      <c r="AH15" s="143">
        <v>97.286316451612905</v>
      </c>
      <c r="AI15" s="143">
        <v>99.487454000000014</v>
      </c>
      <c r="AJ15" s="143">
        <v>97.452548387096769</v>
      </c>
      <c r="AK15" s="143">
        <v>97.789170666666678</v>
      </c>
      <c r="AL15" s="143">
        <v>97.916957741935491</v>
      </c>
      <c r="AM15" s="143">
        <v>95.394012258064507</v>
      </c>
      <c r="AN15" s="143">
        <v>95.446921428571414</v>
      </c>
      <c r="AO15" s="143">
        <v>97.6363870967742</v>
      </c>
      <c r="AP15" s="143">
        <v>98.576491000000019</v>
      </c>
      <c r="AQ15" s="143">
        <v>96.618811935483862</v>
      </c>
      <c r="AR15" s="143">
        <v>97.811581333333336</v>
      </c>
      <c r="AS15" s="143">
        <v>97.131022903225798</v>
      </c>
      <c r="AT15" s="143">
        <v>125.04266741935484</v>
      </c>
      <c r="AU15" s="143">
        <v>131.64173399999999</v>
      </c>
      <c r="AV15" s="143">
        <v>136.60887387096773</v>
      </c>
      <c r="AW15" s="143">
        <v>143.75956099999999</v>
      </c>
      <c r="AX15" s="143">
        <v>157.42280225806454</v>
      </c>
      <c r="AY15" s="143">
        <v>158.83431516129033</v>
      </c>
      <c r="AZ15" s="143">
        <v>162.06150928571427</v>
      </c>
      <c r="BA15" s="143">
        <v>157.66741709677419</v>
      </c>
      <c r="BB15" s="143">
        <v>157.483645</v>
      </c>
      <c r="BC15" s="143">
        <v>157.62920064516129</v>
      </c>
      <c r="BD15" s="143">
        <v>158.28381133333332</v>
      </c>
      <c r="BE15" s="143">
        <v>155.12326806451614</v>
      </c>
      <c r="BF15" s="143">
        <v>155.60947290322579</v>
      </c>
      <c r="BG15" s="143">
        <v>150.34006433333332</v>
      </c>
      <c r="BH15" s="143">
        <v>156.41186774193551</v>
      </c>
      <c r="BI15" s="143">
        <v>155.28446200000002</v>
      </c>
      <c r="BJ15" s="143">
        <v>154.73366677419355</v>
      </c>
      <c r="BK15" s="143">
        <v>150.66304580645161</v>
      </c>
      <c r="BL15" s="143">
        <v>150.30233999999999</v>
      </c>
      <c r="BM15" s="143">
        <v>146.53751096774192</v>
      </c>
      <c r="BN15" s="143">
        <v>148.62676396666666</v>
      </c>
      <c r="BO15" s="143">
        <v>146.06802354838712</v>
      </c>
      <c r="BP15" s="143">
        <v>148.01887799999997</v>
      </c>
      <c r="BQ15" s="143">
        <v>150.8851406451613</v>
      </c>
      <c r="BR15" s="143">
        <v>148.96087283870966</v>
      </c>
      <c r="BS15" s="143">
        <v>148.09639933333335</v>
      </c>
      <c r="BT15" s="143">
        <v>147.28776935483879</v>
      </c>
      <c r="BU15" s="143">
        <v>148.41969100000003</v>
      </c>
      <c r="BV15" s="143">
        <v>146.08719967741936</v>
      </c>
      <c r="BW15" s="143">
        <v>309.82857903225806</v>
      </c>
      <c r="BX15" s="143">
        <v>312.45117250000004</v>
      </c>
      <c r="BY15" s="143">
        <v>308.24718387096772</v>
      </c>
      <c r="BZ15" s="143">
        <v>316.13303366666668</v>
      </c>
      <c r="CA15" s="143">
        <v>318.72703935483872</v>
      </c>
      <c r="CB15" s="143">
        <v>318.39661199999995</v>
      </c>
      <c r="CC15" s="143">
        <v>326.40793612903229</v>
      </c>
      <c r="CD15" s="143">
        <v>334.87076612903223</v>
      </c>
      <c r="CE15" s="143">
        <v>335.42700399999995</v>
      </c>
      <c r="CF15" s="143">
        <v>340.16332870967744</v>
      </c>
      <c r="CG15" s="143">
        <v>346.79862433333335</v>
      </c>
      <c r="CH15" s="143">
        <v>350.63371967741944</v>
      </c>
      <c r="CI15" s="143">
        <v>355.95878290322588</v>
      </c>
      <c r="CJ15" s="143">
        <v>356.45678499999985</v>
      </c>
      <c r="CK15" s="143">
        <v>360.9273719354839</v>
      </c>
      <c r="CL15" s="143">
        <v>365.93286366666666</v>
      </c>
      <c r="CM15" s="143">
        <v>360.07627354838712</v>
      </c>
      <c r="CN15" s="143">
        <v>361.00980636666674</v>
      </c>
      <c r="CO15" s="143">
        <v>363.57411967741928</v>
      </c>
      <c r="CP15" s="143">
        <v>364.96509612903225</v>
      </c>
      <c r="CQ15" s="143">
        <v>356.69945866666677</v>
      </c>
      <c r="CR15" s="143">
        <v>361.20969548387092</v>
      </c>
      <c r="CS15" s="143">
        <v>364.03712733333333</v>
      </c>
      <c r="CT15" s="143">
        <v>361.29136354838715</v>
      </c>
      <c r="CU15" s="143">
        <v>357.32178290322577</v>
      </c>
      <c r="CV15" s="143">
        <v>351.60117642857148</v>
      </c>
      <c r="CW15" s="143">
        <v>352.88819645161288</v>
      </c>
      <c r="CX15" s="143">
        <v>349.95298466666668</v>
      </c>
      <c r="CY15" s="143">
        <v>348.63887161290324</v>
      </c>
      <c r="CZ15" s="143">
        <v>348.68642366666677</v>
      </c>
      <c r="DA15" s="143">
        <v>344.76234967741942</v>
      </c>
      <c r="DB15" s="143">
        <v>345.58740419354842</v>
      </c>
      <c r="DC15" s="143">
        <v>349.06323633333341</v>
      </c>
      <c r="DD15" s="143">
        <v>348.63339129032255</v>
      </c>
      <c r="DE15" s="143">
        <v>345.11490666666668</v>
      </c>
      <c r="DF15" s="143">
        <v>342.43803806451621</v>
      </c>
      <c r="DG15" s="143">
        <v>344.56798322580636</v>
      </c>
      <c r="DH15" s="143">
        <v>350.50236482758612</v>
      </c>
      <c r="DI15" s="143">
        <v>363.22098290322589</v>
      </c>
      <c r="DJ15" s="143">
        <v>366.7532286666667</v>
      </c>
      <c r="DK15" s="143">
        <v>363.31145612903231</v>
      </c>
      <c r="DL15" s="143">
        <v>359.24547733333333</v>
      </c>
      <c r="DM15" s="143">
        <v>355.58461258064511</v>
      </c>
      <c r="DN15" s="143">
        <v>430.88757196774191</v>
      </c>
      <c r="DO15" s="143">
        <v>442.08956899999998</v>
      </c>
      <c r="DP15" s="143">
        <v>438.13227774193547</v>
      </c>
      <c r="DQ15" s="143">
        <v>430.71892266666669</v>
      </c>
      <c r="DR15" s="143">
        <v>431.38879903225813</v>
      </c>
      <c r="DS15" s="143">
        <v>427.06555322580653</v>
      </c>
      <c r="DT15" s="143">
        <v>424.77652714285711</v>
      </c>
      <c r="DU15" s="143">
        <v>419.53985096774187</v>
      </c>
      <c r="DV15" s="143">
        <v>416.65684833333336</v>
      </c>
      <c r="DW15" s="143">
        <v>421.49769322580647</v>
      </c>
      <c r="DX15" s="143">
        <v>423.50527366666671</v>
      </c>
      <c r="DY15" s="143">
        <v>422.59524354838709</v>
      </c>
      <c r="DZ15" s="143">
        <v>419.14714935483863</v>
      </c>
      <c r="EA15" s="143">
        <v>413.68861199999998</v>
      </c>
      <c r="EB15" s="143">
        <v>408.73361548387101</v>
      </c>
      <c r="EC15" s="143">
        <v>402.27161833333332</v>
      </c>
      <c r="ED15" s="143">
        <v>401.24999129032273</v>
      </c>
      <c r="EE15" s="143">
        <v>394.40066419354838</v>
      </c>
      <c r="EF15" s="143">
        <v>394.52470499999993</v>
      </c>
      <c r="EG15" s="143">
        <v>396.46448193548378</v>
      </c>
      <c r="EH15" s="143">
        <v>400.27215800000005</v>
      </c>
      <c r="EI15" s="143">
        <v>398.871550967742</v>
      </c>
      <c r="EJ15" s="143">
        <v>398.92943089999989</v>
      </c>
      <c r="EK15" s="143">
        <v>406.06358999999992</v>
      </c>
      <c r="EL15" s="143">
        <v>413.05262870967738</v>
      </c>
      <c r="EM15" s="143">
        <v>402.60494833333337</v>
      </c>
      <c r="EN15" s="143">
        <v>398.57919419354835</v>
      </c>
      <c r="EO15" s="143">
        <v>400.89325333333335</v>
      </c>
      <c r="EP15" s="143">
        <v>406.29991258064524</v>
      </c>
      <c r="EQ15" s="143">
        <v>409.39797677419358</v>
      </c>
      <c r="ER15" s="143">
        <v>416.14454249999989</v>
      </c>
      <c r="ES15" s="143">
        <v>416.71994387096782</v>
      </c>
      <c r="ET15" s="143">
        <v>416.27945366666677</v>
      </c>
      <c r="EU15" s="143">
        <v>417.73304677419367</v>
      </c>
      <c r="EV15" s="143">
        <v>416.37230833333336</v>
      </c>
      <c r="EW15" s="143">
        <v>427.1520196451612</v>
      </c>
      <c r="EX15" s="143">
        <v>437.79860396774194</v>
      </c>
      <c r="EY15" s="143">
        <v>434.3339025333334</v>
      </c>
      <c r="EZ15" s="143">
        <v>373.53647180645163</v>
      </c>
      <c r="FA15" s="143">
        <v>432.90835863333336</v>
      </c>
      <c r="FB15" s="143">
        <v>427.63516954838713</v>
      </c>
      <c r="FC15" s="143">
        <v>421.9695438709677</v>
      </c>
      <c r="FD15" s="143">
        <v>423.69837689655174</v>
      </c>
      <c r="FE15" s="143">
        <v>428.95736870967744</v>
      </c>
      <c r="FF15" s="143">
        <v>159.2030086666667</v>
      </c>
      <c r="FG15" s="143">
        <v>260.65643290322578</v>
      </c>
      <c r="FH15" s="143">
        <v>415.90417099999996</v>
      </c>
      <c r="FI15" s="143">
        <v>417.86028322580637</v>
      </c>
      <c r="FJ15" s="143">
        <v>413.14198258064528</v>
      </c>
      <c r="FK15" s="143">
        <v>409.51433866666673</v>
      </c>
      <c r="FL15" s="143">
        <v>407.94543032258071</v>
      </c>
      <c r="FM15" s="143">
        <v>407.95384433333328</v>
      </c>
      <c r="FN15" s="143">
        <v>410.31999354838706</v>
      </c>
      <c r="FO15" s="143">
        <v>79.689028387096783</v>
      </c>
      <c r="FP15" s="143">
        <v>0</v>
      </c>
      <c r="FQ15" s="143">
        <v>0</v>
      </c>
      <c r="FR15" s="143">
        <v>0</v>
      </c>
      <c r="FS15" s="143">
        <v>0</v>
      </c>
      <c r="FT15" s="143">
        <v>0</v>
      </c>
      <c r="FU15" s="143">
        <v>0</v>
      </c>
      <c r="FV15" s="143">
        <v>0</v>
      </c>
      <c r="FW15" s="143">
        <v>0</v>
      </c>
      <c r="FX15" s="143">
        <v>0</v>
      </c>
      <c r="FY15" s="143">
        <v>0</v>
      </c>
      <c r="FZ15" s="143">
        <v>0</v>
      </c>
      <c r="GA15" s="143">
        <v>0</v>
      </c>
      <c r="GB15" s="143">
        <v>0</v>
      </c>
      <c r="GC15" s="143"/>
      <c r="GF15" s="198"/>
      <c r="GG15" s="198"/>
      <c r="GH15" s="198"/>
      <c r="GI15" s="198"/>
    </row>
    <row r="16" spans="1:194" s="113" customFormat="1" x14ac:dyDescent="0.2">
      <c r="A16" s="134" t="s">
        <v>89</v>
      </c>
      <c r="B16" s="137" t="s">
        <v>132</v>
      </c>
      <c r="C16" s="146">
        <v>0</v>
      </c>
      <c r="D16" s="146">
        <v>0</v>
      </c>
      <c r="E16" s="146">
        <v>0</v>
      </c>
      <c r="F16" s="146">
        <v>0</v>
      </c>
      <c r="G16" s="146">
        <v>0</v>
      </c>
      <c r="H16" s="146">
        <v>0</v>
      </c>
      <c r="I16" s="146">
        <v>0</v>
      </c>
      <c r="J16" s="146">
        <v>0</v>
      </c>
      <c r="K16" s="146">
        <v>0</v>
      </c>
      <c r="L16" s="146">
        <v>0</v>
      </c>
      <c r="M16" s="146">
        <v>0</v>
      </c>
      <c r="N16" s="146">
        <v>0</v>
      </c>
      <c r="O16" s="146">
        <v>0</v>
      </c>
      <c r="P16" s="146">
        <v>0</v>
      </c>
      <c r="Q16" s="146">
        <v>0</v>
      </c>
      <c r="R16" s="146">
        <v>0</v>
      </c>
      <c r="S16" s="146">
        <v>0</v>
      </c>
      <c r="T16" s="146">
        <v>0</v>
      </c>
      <c r="U16" s="146">
        <v>0</v>
      </c>
      <c r="V16" s="146">
        <v>0</v>
      </c>
      <c r="W16" s="146">
        <v>0</v>
      </c>
      <c r="X16" s="146">
        <v>0</v>
      </c>
      <c r="Y16" s="146">
        <v>0</v>
      </c>
      <c r="Z16" s="146">
        <v>0</v>
      </c>
      <c r="AA16" s="146">
        <v>0</v>
      </c>
      <c r="AB16" s="146">
        <v>0</v>
      </c>
      <c r="AC16" s="146">
        <v>0</v>
      </c>
      <c r="AD16" s="146">
        <v>0</v>
      </c>
      <c r="AE16" s="146">
        <v>0</v>
      </c>
      <c r="AF16" s="146">
        <v>0</v>
      </c>
      <c r="AG16" s="146">
        <v>0</v>
      </c>
      <c r="AH16" s="146">
        <v>0</v>
      </c>
      <c r="AI16" s="146">
        <v>0</v>
      </c>
      <c r="AJ16" s="146">
        <v>0</v>
      </c>
      <c r="AK16" s="146">
        <v>48.446842666666662</v>
      </c>
      <c r="AL16" s="146">
        <v>50.096986451612899</v>
      </c>
      <c r="AM16" s="146">
        <v>48.941168387096774</v>
      </c>
      <c r="AN16" s="146">
        <v>51.131100000000004</v>
      </c>
      <c r="AO16" s="146">
        <v>52.099650322580644</v>
      </c>
      <c r="AP16" s="146">
        <v>52.38591533333333</v>
      </c>
      <c r="AQ16" s="146">
        <v>50.146149999999999</v>
      </c>
      <c r="AR16" s="146">
        <v>51.476399999999998</v>
      </c>
      <c r="AS16" s="146">
        <v>49.990725161290321</v>
      </c>
      <c r="AT16" s="146">
        <v>51.365965483870966</v>
      </c>
      <c r="AU16" s="146">
        <v>50.575086333333338</v>
      </c>
      <c r="AV16" s="146">
        <v>50.834696451612906</v>
      </c>
      <c r="AW16" s="146">
        <v>51.079271999999996</v>
      </c>
      <c r="AX16" s="146">
        <v>47.052731290322576</v>
      </c>
      <c r="AY16" s="146">
        <v>47.173455806451607</v>
      </c>
      <c r="AZ16" s="146">
        <v>47.815303571428572</v>
      </c>
      <c r="BA16" s="146">
        <v>49.285134193548387</v>
      </c>
      <c r="BB16" s="146">
        <v>50.077488333333335</v>
      </c>
      <c r="BC16" s="146">
        <v>49.052219354838705</v>
      </c>
      <c r="BD16" s="146">
        <v>48.732294000000003</v>
      </c>
      <c r="BE16" s="146">
        <v>48.913671612903229</v>
      </c>
      <c r="BF16" s="146">
        <v>50.024005483870965</v>
      </c>
      <c r="BG16" s="146">
        <v>49.620504666666662</v>
      </c>
      <c r="BH16" s="146">
        <v>49.903249677419353</v>
      </c>
      <c r="BI16" s="146">
        <v>50.923734666666668</v>
      </c>
      <c r="BJ16" s="146">
        <v>52.591076774193546</v>
      </c>
      <c r="BK16" s="146">
        <v>54.143565806451612</v>
      </c>
      <c r="BL16" s="146">
        <v>53.010696551724138</v>
      </c>
      <c r="BM16" s="146">
        <v>52.211677419354835</v>
      </c>
      <c r="BN16" s="146">
        <v>51.559339999999999</v>
      </c>
      <c r="BO16" s="146">
        <v>52.698360967741934</v>
      </c>
      <c r="BP16" s="146">
        <v>55.817360666666666</v>
      </c>
      <c r="BQ16" s="146">
        <v>60.694486129032256</v>
      </c>
      <c r="BR16" s="146">
        <v>61.196408387096774</v>
      </c>
      <c r="BS16" s="146">
        <v>63.12625633333333</v>
      </c>
      <c r="BT16" s="146">
        <v>62.628286129032261</v>
      </c>
      <c r="BU16" s="146">
        <v>63.527621999999994</v>
      </c>
      <c r="BV16" s="146">
        <v>61.440182258064517</v>
      </c>
      <c r="BW16" s="146">
        <v>64.045100967741931</v>
      </c>
      <c r="BX16" s="146">
        <v>66.518448928571431</v>
      </c>
      <c r="BY16" s="146">
        <v>67.460778064516134</v>
      </c>
      <c r="BZ16" s="146">
        <v>67.731657666666663</v>
      </c>
      <c r="CA16" s="146">
        <v>71.202143225806452</v>
      </c>
      <c r="CB16" s="146">
        <v>72.339093333333324</v>
      </c>
      <c r="CC16" s="146">
        <v>72.852196774193544</v>
      </c>
      <c r="CD16" s="146">
        <v>73.699150967741943</v>
      </c>
      <c r="CE16" s="146">
        <v>73.293615333333307</v>
      </c>
      <c r="CF16" s="146">
        <v>72.516782258064538</v>
      </c>
      <c r="CG16" s="146">
        <v>71.699164333333343</v>
      </c>
      <c r="CH16" s="146">
        <v>71.787980967741944</v>
      </c>
      <c r="CI16" s="146">
        <v>70.124461612903232</v>
      </c>
      <c r="CJ16" s="146">
        <v>70.335210357142856</v>
      </c>
      <c r="CK16" s="146">
        <v>72.128381935483887</v>
      </c>
      <c r="CL16" s="146">
        <v>71.190456666666662</v>
      </c>
      <c r="CM16" s="146">
        <v>70.54196774193548</v>
      </c>
      <c r="CN16" s="146">
        <v>71.019712999999996</v>
      </c>
      <c r="CO16" s="146">
        <v>74.631702333333322</v>
      </c>
      <c r="CP16" s="146">
        <v>72.08016666666667</v>
      </c>
      <c r="CQ16" s="146">
        <v>72.379012000000003</v>
      </c>
      <c r="CR16" s="146">
        <v>73.270415483870977</v>
      </c>
      <c r="CS16" s="146">
        <v>73.415181000000018</v>
      </c>
      <c r="CT16" s="146">
        <v>74.915210967741956</v>
      </c>
      <c r="CU16" s="146">
        <v>73.992409354838713</v>
      </c>
      <c r="CV16" s="146">
        <v>72.79429285714285</v>
      </c>
      <c r="CW16" s="146">
        <v>74.456157741935485</v>
      </c>
      <c r="CX16" s="146">
        <v>75.147830666666678</v>
      </c>
      <c r="CY16" s="146">
        <v>74.934043870967741</v>
      </c>
      <c r="CZ16" s="146">
        <v>73.201982333333333</v>
      </c>
      <c r="DA16" s="146">
        <v>74.756572258064523</v>
      </c>
      <c r="DB16" s="146">
        <v>74.201223548387105</v>
      </c>
      <c r="DC16" s="146">
        <v>72.29874199999999</v>
      </c>
      <c r="DD16" s="146">
        <v>74.008021935483882</v>
      </c>
      <c r="DE16" s="146">
        <v>74.817510999999996</v>
      </c>
      <c r="DF16" s="146">
        <v>73.899037741935487</v>
      </c>
      <c r="DG16" s="146">
        <v>71.908373225806443</v>
      </c>
      <c r="DH16" s="146">
        <v>72.128629310344834</v>
      </c>
      <c r="DI16" s="146">
        <v>72.768461290322577</v>
      </c>
      <c r="DJ16" s="146">
        <v>73.163681333333344</v>
      </c>
      <c r="DK16" s="146">
        <v>73.121299677419358</v>
      </c>
      <c r="DL16" s="146">
        <v>72.243947666666671</v>
      </c>
      <c r="DM16" s="146">
        <v>72.386397419354822</v>
      </c>
      <c r="DN16" s="146">
        <v>0</v>
      </c>
      <c r="DO16" s="146">
        <v>0</v>
      </c>
      <c r="DP16" s="146">
        <v>0</v>
      </c>
      <c r="DQ16" s="146">
        <v>0</v>
      </c>
      <c r="DR16" s="146">
        <v>0</v>
      </c>
      <c r="DS16" s="146">
        <v>0</v>
      </c>
      <c r="DT16" s="146">
        <v>0</v>
      </c>
      <c r="DU16" s="146">
        <v>0</v>
      </c>
      <c r="DV16" s="146">
        <v>0</v>
      </c>
      <c r="DW16" s="146">
        <v>0</v>
      </c>
      <c r="DX16" s="146">
        <v>0</v>
      </c>
      <c r="DY16" s="146">
        <v>0</v>
      </c>
      <c r="DZ16" s="146">
        <v>0</v>
      </c>
      <c r="EA16" s="146">
        <v>0</v>
      </c>
      <c r="EB16" s="146">
        <v>0</v>
      </c>
      <c r="EC16" s="146">
        <v>0</v>
      </c>
      <c r="ED16" s="146">
        <v>0</v>
      </c>
      <c r="EE16" s="146">
        <v>0</v>
      </c>
      <c r="EF16" s="146">
        <v>0</v>
      </c>
      <c r="EG16" s="146">
        <v>0</v>
      </c>
      <c r="EH16" s="146">
        <v>0</v>
      </c>
      <c r="EI16" s="146">
        <v>0</v>
      </c>
      <c r="EJ16" s="146">
        <v>0</v>
      </c>
      <c r="EK16" s="146">
        <v>0</v>
      </c>
      <c r="EL16" s="146">
        <v>0</v>
      </c>
      <c r="EM16" s="146">
        <v>0</v>
      </c>
      <c r="EN16" s="146">
        <v>0</v>
      </c>
      <c r="EO16" s="146">
        <v>0</v>
      </c>
      <c r="EP16" s="146">
        <v>0</v>
      </c>
      <c r="EQ16" s="146">
        <v>0</v>
      </c>
      <c r="ER16" s="146">
        <v>0</v>
      </c>
      <c r="ES16" s="146">
        <v>0</v>
      </c>
      <c r="ET16" s="146">
        <v>0</v>
      </c>
      <c r="EU16" s="146">
        <v>0</v>
      </c>
      <c r="EV16" s="146">
        <v>0</v>
      </c>
      <c r="EW16" s="146">
        <v>0</v>
      </c>
      <c r="EX16" s="146">
        <v>0</v>
      </c>
      <c r="EY16" s="146">
        <v>0</v>
      </c>
      <c r="EZ16" s="146">
        <v>0</v>
      </c>
      <c r="FA16" s="146">
        <v>0</v>
      </c>
      <c r="FB16" s="146">
        <v>0</v>
      </c>
      <c r="FC16" s="146">
        <v>0</v>
      </c>
      <c r="FD16" s="146">
        <v>0</v>
      </c>
      <c r="FE16" s="146">
        <v>0</v>
      </c>
      <c r="FF16" s="146">
        <v>0</v>
      </c>
      <c r="FG16" s="146">
        <v>0</v>
      </c>
      <c r="FH16" s="146">
        <v>0</v>
      </c>
      <c r="FI16" s="146">
        <v>0</v>
      </c>
      <c r="FJ16" s="146">
        <v>0</v>
      </c>
      <c r="FK16" s="146">
        <v>0</v>
      </c>
      <c r="FL16" s="146">
        <v>0</v>
      </c>
      <c r="FM16" s="146">
        <v>0</v>
      </c>
      <c r="FN16" s="146">
        <v>0</v>
      </c>
      <c r="FO16" s="146">
        <v>0</v>
      </c>
      <c r="FP16" s="146">
        <v>0</v>
      </c>
      <c r="FQ16" s="146">
        <v>0</v>
      </c>
      <c r="FR16" s="146">
        <v>0</v>
      </c>
      <c r="FS16" s="146">
        <v>0</v>
      </c>
      <c r="FT16" s="146">
        <v>0</v>
      </c>
      <c r="FU16" s="146">
        <v>0</v>
      </c>
      <c r="FV16" s="146">
        <v>0</v>
      </c>
      <c r="FW16" s="146">
        <v>0</v>
      </c>
      <c r="FX16" s="146">
        <v>0</v>
      </c>
      <c r="FY16" s="146">
        <v>0</v>
      </c>
      <c r="FZ16" s="146">
        <v>0</v>
      </c>
      <c r="GA16" s="146">
        <v>0</v>
      </c>
      <c r="GB16" s="146">
        <v>0</v>
      </c>
      <c r="GC16" s="143"/>
      <c r="GF16" s="198"/>
      <c r="GG16" s="198"/>
      <c r="GH16" s="198"/>
      <c r="GI16" s="198"/>
      <c r="GJ16" s="199"/>
      <c r="GK16" s="199"/>
      <c r="GL16" s="199"/>
    </row>
    <row r="17" spans="1:191" s="113" customFormat="1" x14ac:dyDescent="0.2">
      <c r="A17" s="13" t="s">
        <v>24</v>
      </c>
      <c r="B17" s="144" t="s">
        <v>24</v>
      </c>
      <c r="C17" s="153">
        <v>7927.0461400000004</v>
      </c>
      <c r="D17" s="153">
        <v>7079.4638000000004</v>
      </c>
      <c r="E17" s="153">
        <v>7096.0025999999998</v>
      </c>
      <c r="F17" s="153">
        <v>7533.2905699999992</v>
      </c>
      <c r="G17" s="153">
        <v>8057.6843200000003</v>
      </c>
      <c r="H17" s="153">
        <v>7782.4231000000009</v>
      </c>
      <c r="I17" s="153">
        <v>7919.4552799999992</v>
      </c>
      <c r="J17" s="153">
        <v>7714.7725999999993</v>
      </c>
      <c r="K17" s="153">
        <v>7641.8073299999996</v>
      </c>
      <c r="L17" s="153">
        <v>7785.3315399999992</v>
      </c>
      <c r="M17" s="153">
        <v>7647.3589599999996</v>
      </c>
      <c r="N17" s="153">
        <v>8028.0568799999992</v>
      </c>
      <c r="O17" s="153">
        <v>7886.28665</v>
      </c>
      <c r="P17" s="153">
        <v>7310.14113</v>
      </c>
      <c r="Q17" s="153">
        <v>7534.7856600000005</v>
      </c>
      <c r="R17" s="153">
        <v>7455.7046399999999</v>
      </c>
      <c r="S17" s="153">
        <v>7427.5072599999994</v>
      </c>
      <c r="T17" s="153">
        <v>7057.2237599999999</v>
      </c>
      <c r="U17" s="153">
        <v>7394.7435600000008</v>
      </c>
      <c r="V17" s="153">
        <v>7330.6158299999988</v>
      </c>
      <c r="W17" s="153">
        <v>6939.8485300000002</v>
      </c>
      <c r="X17" s="153">
        <v>7100.6074399999998</v>
      </c>
      <c r="Y17" s="153">
        <v>6765.4683900000009</v>
      </c>
      <c r="Z17" s="153">
        <v>6953.803613</v>
      </c>
      <c r="AA17" s="153">
        <v>6791.8677700000007</v>
      </c>
      <c r="AB17" s="153">
        <v>6074.2762000000002</v>
      </c>
      <c r="AC17" s="153">
        <v>6746.7743399999999</v>
      </c>
      <c r="AD17" s="153">
        <v>6381.0471699999998</v>
      </c>
      <c r="AE17" s="153">
        <v>6397.0719000000008</v>
      </c>
      <c r="AF17" s="153">
        <v>6093.8822499999997</v>
      </c>
      <c r="AG17" s="153">
        <v>6214.0086300000003</v>
      </c>
      <c r="AH17" s="153">
        <v>6092.8529799999997</v>
      </c>
      <c r="AI17" s="153">
        <v>5855.2567499999996</v>
      </c>
      <c r="AJ17" s="153">
        <v>6103.3001499999991</v>
      </c>
      <c r="AK17" s="153">
        <v>5919.6109700000006</v>
      </c>
      <c r="AL17" s="153">
        <v>5976.5719883333331</v>
      </c>
      <c r="AM17" s="153">
        <v>5894.2721499999998</v>
      </c>
      <c r="AN17" s="153">
        <v>5418.3143200000004</v>
      </c>
      <c r="AO17" s="153">
        <v>6034.5312500000009</v>
      </c>
      <c r="AP17" s="153">
        <v>5848.1689499999984</v>
      </c>
      <c r="AQ17" s="153">
        <v>6124.67904</v>
      </c>
      <c r="AR17" s="153">
        <v>6128.3237700000009</v>
      </c>
      <c r="AS17" s="153">
        <v>6348.92778</v>
      </c>
      <c r="AT17" s="153">
        <v>5303.8815000000004</v>
      </c>
      <c r="AU17" s="153">
        <v>5147.7452300000004</v>
      </c>
      <c r="AV17" s="153">
        <v>5297.15463</v>
      </c>
      <c r="AW17" s="153">
        <v>5204.5478500000008</v>
      </c>
      <c r="AX17" s="153">
        <v>4727.1898829999991</v>
      </c>
      <c r="AY17" s="153">
        <v>4524.5732500000004</v>
      </c>
      <c r="AZ17" s="153">
        <v>4058.4039799999996</v>
      </c>
      <c r="BA17" s="153">
        <v>4458.2658500000007</v>
      </c>
      <c r="BB17" s="153">
        <v>4363.4782700000005</v>
      </c>
      <c r="BC17" s="153">
        <v>4345.9665500000001</v>
      </c>
      <c r="BD17" s="153">
        <v>4166.6382599999997</v>
      </c>
      <c r="BE17" s="153">
        <v>4292.8869199999999</v>
      </c>
      <c r="BF17" s="153">
        <v>4286.4316799999997</v>
      </c>
      <c r="BG17" s="153">
        <v>4264.9910099999997</v>
      </c>
      <c r="BH17" s="153">
        <v>4452.4237399999993</v>
      </c>
      <c r="BI17" s="153">
        <v>4309.2952000000005</v>
      </c>
      <c r="BJ17" s="153">
        <v>4305.8182000000006</v>
      </c>
      <c r="BK17" s="153">
        <v>4391.5246299999981</v>
      </c>
      <c r="BL17" s="153">
        <v>4097.0376700000024</v>
      </c>
      <c r="BM17" s="153">
        <v>4379.5811899999999</v>
      </c>
      <c r="BN17" s="153">
        <v>4222.2543899999991</v>
      </c>
      <c r="BO17" s="153">
        <v>4338.523379999996</v>
      </c>
      <c r="BP17" s="153">
        <v>4156.5045</v>
      </c>
      <c r="BQ17" s="153">
        <v>4231.7926100000013</v>
      </c>
      <c r="BR17" s="153">
        <v>4285.4657500000003</v>
      </c>
      <c r="BS17" s="153">
        <v>4073.5529400000014</v>
      </c>
      <c r="BT17" s="153">
        <v>4181.0384899999972</v>
      </c>
      <c r="BU17" s="153">
        <v>4058.3222399999968</v>
      </c>
      <c r="BV17" s="153">
        <v>4251.6060999999991</v>
      </c>
      <c r="BW17" s="153">
        <v>4066.3337499999998</v>
      </c>
      <c r="BX17" s="153">
        <v>3651.2641100000001</v>
      </c>
      <c r="BY17" s="153">
        <v>3984.1465999999996</v>
      </c>
      <c r="BZ17" s="153">
        <v>3955.8605899999998</v>
      </c>
      <c r="CA17" s="153">
        <v>4079.0782700000004</v>
      </c>
      <c r="CB17" s="153">
        <v>3999.2161499999997</v>
      </c>
      <c r="CC17" s="153">
        <v>4060.3824400000003</v>
      </c>
      <c r="CD17" s="153">
        <v>3968.4616599999999</v>
      </c>
      <c r="CE17" s="153">
        <v>3791.6793499999994</v>
      </c>
      <c r="CF17" s="153">
        <v>3943.8986000000004</v>
      </c>
      <c r="CG17" s="153">
        <v>3794.7816500000004</v>
      </c>
      <c r="CH17" s="153">
        <v>3900.1445199999998</v>
      </c>
      <c r="CI17" s="153">
        <v>3845.7229200000006</v>
      </c>
      <c r="CJ17" s="153">
        <v>3472.0000599999998</v>
      </c>
      <c r="CK17" s="153">
        <v>3830.3089899999995</v>
      </c>
      <c r="CL17" s="153">
        <v>3691.9534199999994</v>
      </c>
      <c r="CM17" s="153">
        <v>3833.6459299999997</v>
      </c>
      <c r="CN17" s="153">
        <v>3697.3092499999998</v>
      </c>
      <c r="CO17" s="153">
        <v>3800.4405100000008</v>
      </c>
      <c r="CP17" s="153">
        <v>3834.4235300000005</v>
      </c>
      <c r="CQ17" s="153">
        <v>3655.1898300000003</v>
      </c>
      <c r="CR17" s="153">
        <v>3805.3088199999997</v>
      </c>
      <c r="CS17" s="153">
        <v>3761.1988000000001</v>
      </c>
      <c r="CT17" s="153">
        <v>3871.6268700000005</v>
      </c>
      <c r="CU17" s="153">
        <v>3918.6701900000003</v>
      </c>
      <c r="CV17" s="153">
        <v>3604.45055</v>
      </c>
      <c r="CW17" s="153">
        <v>3886.75765</v>
      </c>
      <c r="CX17" s="153">
        <v>3683.7735400000001</v>
      </c>
      <c r="CY17" s="153">
        <v>3708.1874299999995</v>
      </c>
      <c r="CZ17" s="153">
        <v>3574.6713999999997</v>
      </c>
      <c r="DA17" s="153">
        <v>3666.6322800000007</v>
      </c>
      <c r="DB17" s="153">
        <v>3637.6490599999997</v>
      </c>
      <c r="DC17" s="153">
        <v>3528.3968400000003</v>
      </c>
      <c r="DD17" s="153">
        <v>3575.64147</v>
      </c>
      <c r="DE17" s="153">
        <v>3512.0620799999997</v>
      </c>
      <c r="DF17" s="153">
        <v>3625.0994300000002</v>
      </c>
      <c r="DG17" s="153">
        <v>3649.9027200000005</v>
      </c>
      <c r="DH17" s="153">
        <v>3392.9446500000004</v>
      </c>
      <c r="DI17" s="153">
        <v>3581.3121499999997</v>
      </c>
      <c r="DJ17" s="153">
        <v>3455.4679100000003</v>
      </c>
      <c r="DK17" s="153">
        <v>3696.2623399999998</v>
      </c>
      <c r="DL17" s="153">
        <v>3557.1697800000002</v>
      </c>
      <c r="DM17" s="153">
        <v>3660.7977299999993</v>
      </c>
      <c r="DN17" s="153">
        <v>3657.2625699999999</v>
      </c>
      <c r="DO17" s="153">
        <v>3533.1765099999998</v>
      </c>
      <c r="DP17" s="153">
        <v>3543.5079300000007</v>
      </c>
      <c r="DQ17" s="153">
        <v>3393.6819600000003</v>
      </c>
      <c r="DR17" s="153">
        <v>3489.6439599999994</v>
      </c>
      <c r="DS17" s="153">
        <v>3384.6769900000004</v>
      </c>
      <c r="DT17" s="153">
        <v>3090.5306350000001</v>
      </c>
      <c r="DU17" s="153">
        <v>3447.0486809999998</v>
      </c>
      <c r="DV17" s="153">
        <v>3343.9641619999998</v>
      </c>
      <c r="DW17" s="153">
        <v>3461.2753829999997</v>
      </c>
      <c r="DX17" s="153">
        <v>3492.0502409999999</v>
      </c>
      <c r="DY17" s="153">
        <v>3674.9686070000002</v>
      </c>
      <c r="DZ17" s="153">
        <v>3621.708846</v>
      </c>
      <c r="EA17" s="153">
        <v>3457.0111670000006</v>
      </c>
      <c r="EB17" s="153">
        <v>3624.5349939999992</v>
      </c>
      <c r="EC17" s="153">
        <v>3563.018873</v>
      </c>
      <c r="ED17" s="153">
        <v>3674.1861480000002</v>
      </c>
      <c r="EE17" s="153">
        <v>3674.7025809999996</v>
      </c>
      <c r="EF17" s="153">
        <v>3308.6092939999999</v>
      </c>
      <c r="EG17" s="153">
        <v>3558.4704930000003</v>
      </c>
      <c r="EH17" s="153">
        <v>3489.7947000000008</v>
      </c>
      <c r="EI17" s="153">
        <v>3619.7209030000008</v>
      </c>
      <c r="EJ17" s="153">
        <v>3545.0099219999993</v>
      </c>
      <c r="EK17" s="153">
        <v>3635.5968770000004</v>
      </c>
      <c r="EL17" s="153">
        <v>3634.9253319999998</v>
      </c>
      <c r="EM17" s="153">
        <v>3477.1964780000003</v>
      </c>
      <c r="EN17" s="153">
        <v>3562.2628600000003</v>
      </c>
      <c r="EO17" s="153">
        <v>3425.0521410000006</v>
      </c>
      <c r="EP17" s="153">
        <v>3507.7699450000005</v>
      </c>
      <c r="EQ17" s="153">
        <v>3549.0314940000003</v>
      </c>
      <c r="ER17" s="153">
        <v>3282.0284820000002</v>
      </c>
      <c r="ES17" s="153">
        <v>3516.2257439999998</v>
      </c>
      <c r="ET17" s="153">
        <v>3380.1897750000007</v>
      </c>
      <c r="EU17" s="153">
        <v>3538.0346040000004</v>
      </c>
      <c r="EV17" s="153">
        <v>3435.5286980000001</v>
      </c>
      <c r="EW17" s="153">
        <v>3540.1700330000003</v>
      </c>
      <c r="EX17" s="153">
        <v>3485.5939700000004</v>
      </c>
      <c r="EY17" s="153">
        <v>3377.2046800000003</v>
      </c>
      <c r="EZ17" s="153">
        <v>2906.5699400000003</v>
      </c>
      <c r="FA17" s="153">
        <v>3403.3494100000007</v>
      </c>
      <c r="FB17" s="153">
        <v>3544.1182599999997</v>
      </c>
      <c r="FC17" s="153">
        <v>3493.558880000001</v>
      </c>
      <c r="FD17" s="153">
        <v>3273.33932</v>
      </c>
      <c r="FE17" s="153">
        <v>3462.4877300000003</v>
      </c>
      <c r="FF17" s="153">
        <v>1521.0222099999996</v>
      </c>
      <c r="FG17" s="153">
        <v>2309.8343999999997</v>
      </c>
      <c r="FH17" s="153">
        <v>2958.1772299999993</v>
      </c>
      <c r="FI17" s="153">
        <v>3210.0193099999997</v>
      </c>
      <c r="FJ17" s="153">
        <v>3172.0787500000006</v>
      </c>
      <c r="FK17" s="153">
        <v>3062.10673</v>
      </c>
      <c r="FL17" s="153">
        <v>3110.5184100000001</v>
      </c>
      <c r="FM17" s="153">
        <v>3080.9408400000002</v>
      </c>
      <c r="FN17" s="153">
        <v>3144.7418400000001</v>
      </c>
      <c r="FO17" s="153">
        <v>3142.7344899999998</v>
      </c>
      <c r="FP17" s="153">
        <v>2912.22901</v>
      </c>
      <c r="FQ17" s="153">
        <v>3264.7989600000005</v>
      </c>
      <c r="FR17" s="153">
        <v>3181.0756099999999</v>
      </c>
      <c r="FS17" s="153">
        <v>3249.8523999999998</v>
      </c>
      <c r="FT17" s="153">
        <v>3126.3995599999998</v>
      </c>
      <c r="FU17" s="153">
        <v>3299.5094100000001</v>
      </c>
      <c r="FV17" s="153">
        <v>3232.4681900000005</v>
      </c>
      <c r="FW17" s="153">
        <v>3108.3687600000003</v>
      </c>
      <c r="FX17" s="153">
        <v>3212.2465299999999</v>
      </c>
      <c r="FY17" s="153">
        <v>3116.9897700000001</v>
      </c>
      <c r="FZ17" s="153">
        <v>1752.9639099999999</v>
      </c>
      <c r="GA17" s="153">
        <v>3128.6173499999995</v>
      </c>
      <c r="GB17" s="153">
        <v>2970.6882900000001</v>
      </c>
      <c r="GC17" s="143"/>
      <c r="GF17" s="198"/>
      <c r="GG17" s="198"/>
      <c r="GH17" s="198"/>
      <c r="GI17" s="198"/>
    </row>
    <row r="18" spans="1:191" s="113" customFormat="1" x14ac:dyDescent="0.2">
      <c r="A18" s="133" t="s">
        <v>10</v>
      </c>
      <c r="B18" s="137" t="s">
        <v>126</v>
      </c>
      <c r="C18" s="146">
        <v>255.71116580645162</v>
      </c>
      <c r="D18" s="146">
        <v>252.83799285714286</v>
      </c>
      <c r="E18" s="146">
        <v>228.90330967741934</v>
      </c>
      <c r="F18" s="146">
        <v>251.10968566666665</v>
      </c>
      <c r="G18" s="146">
        <v>259.92530064516131</v>
      </c>
      <c r="H18" s="146">
        <v>259.41410333333334</v>
      </c>
      <c r="I18" s="146">
        <v>255.4662993548387</v>
      </c>
      <c r="J18" s="146">
        <v>248.86363225806448</v>
      </c>
      <c r="K18" s="146">
        <v>254.726911</v>
      </c>
      <c r="L18" s="146">
        <v>251.13972709677418</v>
      </c>
      <c r="M18" s="146">
        <v>254.91196533333331</v>
      </c>
      <c r="N18" s="146">
        <v>258.96957677419351</v>
      </c>
      <c r="O18" s="146">
        <v>254.39634354838711</v>
      </c>
      <c r="P18" s="146">
        <v>252.07383206896552</v>
      </c>
      <c r="Q18" s="146">
        <v>243.05760193548389</v>
      </c>
      <c r="R18" s="146">
        <v>248.52348799999999</v>
      </c>
      <c r="S18" s="146">
        <v>239.59700838709676</v>
      </c>
      <c r="T18" s="146">
        <v>235.240792</v>
      </c>
      <c r="U18" s="146">
        <v>238.54011483870971</v>
      </c>
      <c r="V18" s="146">
        <v>236.47147838709674</v>
      </c>
      <c r="W18" s="146">
        <v>231.32828433333333</v>
      </c>
      <c r="X18" s="146">
        <v>229.05185290322581</v>
      </c>
      <c r="Y18" s="146">
        <v>225.51561300000003</v>
      </c>
      <c r="Z18" s="146">
        <v>224.31624558064516</v>
      </c>
      <c r="AA18" s="146">
        <v>219.09250870967745</v>
      </c>
      <c r="AB18" s="146">
        <v>216.93843571428573</v>
      </c>
      <c r="AC18" s="146">
        <v>217.63788193548388</v>
      </c>
      <c r="AD18" s="146">
        <v>212.70157233333333</v>
      </c>
      <c r="AE18" s="146">
        <v>206.35715806451614</v>
      </c>
      <c r="AF18" s="146">
        <v>203.12940833333332</v>
      </c>
      <c r="AG18" s="146">
        <v>200.45189129032258</v>
      </c>
      <c r="AH18" s="146">
        <v>196.54364451612904</v>
      </c>
      <c r="AI18" s="146">
        <v>195.17522499999998</v>
      </c>
      <c r="AJ18" s="146">
        <v>196.88064999999997</v>
      </c>
      <c r="AK18" s="146">
        <v>197.32036566666667</v>
      </c>
      <c r="AL18" s="146">
        <v>192.79264478494622</v>
      </c>
      <c r="AM18" s="146">
        <v>190.13781129032256</v>
      </c>
      <c r="AN18" s="146">
        <v>193.51122571428573</v>
      </c>
      <c r="AO18" s="146">
        <v>194.6622983870968</v>
      </c>
      <c r="AP18" s="146">
        <v>194.93896499999994</v>
      </c>
      <c r="AQ18" s="146">
        <v>197.57029161290322</v>
      </c>
      <c r="AR18" s="146">
        <v>204.27745900000002</v>
      </c>
      <c r="AS18" s="146">
        <v>204.80412193548386</v>
      </c>
      <c r="AT18" s="146">
        <v>171.09295161290325</v>
      </c>
      <c r="AU18" s="146">
        <v>171.59150766666667</v>
      </c>
      <c r="AV18" s="146">
        <v>170.8759558064516</v>
      </c>
      <c r="AW18" s="146">
        <v>173.48492833333336</v>
      </c>
      <c r="AX18" s="146">
        <v>152.48999622580644</v>
      </c>
      <c r="AY18" s="146">
        <v>145.95397580645164</v>
      </c>
      <c r="AZ18" s="146">
        <v>144.94299928571428</v>
      </c>
      <c r="BA18" s="146">
        <v>143.81502741935486</v>
      </c>
      <c r="BB18" s="146">
        <v>145.44927566666669</v>
      </c>
      <c r="BC18" s="146">
        <v>140.19246935483872</v>
      </c>
      <c r="BD18" s="146">
        <v>138.88794199999998</v>
      </c>
      <c r="BE18" s="146">
        <v>138.48022322580644</v>
      </c>
      <c r="BF18" s="146">
        <v>138.27198967741936</v>
      </c>
      <c r="BG18" s="146">
        <v>142.16636699999998</v>
      </c>
      <c r="BH18" s="146">
        <v>143.6265722580645</v>
      </c>
      <c r="BI18" s="146">
        <v>143.64317333333335</v>
      </c>
      <c r="BJ18" s="146">
        <v>138.89736129032261</v>
      </c>
      <c r="BK18" s="146">
        <v>141.6620848387096</v>
      </c>
      <c r="BL18" s="146">
        <v>141.27716103448284</v>
      </c>
      <c r="BM18" s="146">
        <v>141.27681258064516</v>
      </c>
      <c r="BN18" s="146">
        <v>140.74181299999998</v>
      </c>
      <c r="BO18" s="146">
        <v>139.95236709677405</v>
      </c>
      <c r="BP18" s="146">
        <v>138.55015</v>
      </c>
      <c r="BQ18" s="146">
        <v>136.50943903225811</v>
      </c>
      <c r="BR18" s="146">
        <v>138.24083064516131</v>
      </c>
      <c r="BS18" s="146">
        <v>135.78509800000003</v>
      </c>
      <c r="BT18" s="146">
        <v>134.87220935483862</v>
      </c>
      <c r="BU18" s="146">
        <v>135.27740799999989</v>
      </c>
      <c r="BV18" s="146">
        <v>137.14858387096771</v>
      </c>
      <c r="BW18" s="146">
        <v>131.17205645161289</v>
      </c>
      <c r="BX18" s="146">
        <v>130.40228964285714</v>
      </c>
      <c r="BY18" s="146">
        <v>128.52085806451612</v>
      </c>
      <c r="BZ18" s="146">
        <v>131.86201966666667</v>
      </c>
      <c r="CA18" s="146">
        <v>131.58317000000002</v>
      </c>
      <c r="CB18" s="146">
        <v>133.30720499999998</v>
      </c>
      <c r="CC18" s="146">
        <v>130.98007870967743</v>
      </c>
      <c r="CD18" s="146">
        <v>128.01489225806452</v>
      </c>
      <c r="CE18" s="146">
        <v>126.38931166666664</v>
      </c>
      <c r="CF18" s="146">
        <v>127.22253548387098</v>
      </c>
      <c r="CG18" s="146">
        <v>126.49272166666668</v>
      </c>
      <c r="CH18" s="146">
        <v>125.8111135483871</v>
      </c>
      <c r="CI18" s="146">
        <v>124.05557806451615</v>
      </c>
      <c r="CJ18" s="146">
        <v>124.00000214285714</v>
      </c>
      <c r="CK18" s="146">
        <v>123.55835451612901</v>
      </c>
      <c r="CL18" s="146">
        <v>123.06511399999998</v>
      </c>
      <c r="CM18" s="146">
        <v>123.66599774193547</v>
      </c>
      <c r="CN18" s="146">
        <v>123.24364166666666</v>
      </c>
      <c r="CO18" s="146">
        <v>122.59485516129035</v>
      </c>
      <c r="CP18" s="146">
        <v>123.69108161290325</v>
      </c>
      <c r="CQ18" s="146">
        <v>121.83966100000001</v>
      </c>
      <c r="CR18" s="146">
        <v>122.75189741935483</v>
      </c>
      <c r="CS18" s="146">
        <v>125.37329333333334</v>
      </c>
      <c r="CT18" s="146">
        <v>124.89118935483873</v>
      </c>
      <c r="CU18" s="146">
        <v>126.40871580645162</v>
      </c>
      <c r="CV18" s="146">
        <v>128.7303767857143</v>
      </c>
      <c r="CW18" s="146">
        <v>125.37927903225807</v>
      </c>
      <c r="CX18" s="146">
        <v>122.79245133333333</v>
      </c>
      <c r="CY18" s="146">
        <v>119.61894935483869</v>
      </c>
      <c r="CZ18" s="146">
        <v>119.15571333333332</v>
      </c>
      <c r="DA18" s="146">
        <v>118.27846064516132</v>
      </c>
      <c r="DB18" s="146">
        <v>117.34351806451612</v>
      </c>
      <c r="DC18" s="146">
        <v>117.61322800000001</v>
      </c>
      <c r="DD18" s="146">
        <v>115.34327322580646</v>
      </c>
      <c r="DE18" s="146">
        <v>117.06873599999999</v>
      </c>
      <c r="DF18" s="146">
        <v>116.93869129032258</v>
      </c>
      <c r="DG18" s="146">
        <v>117.73879741935485</v>
      </c>
      <c r="DH18" s="146">
        <v>116.99809137931035</v>
      </c>
      <c r="DI18" s="146">
        <v>115.52619838709677</v>
      </c>
      <c r="DJ18" s="146">
        <v>115.18226366666667</v>
      </c>
      <c r="DK18" s="146">
        <v>119.23426903225806</v>
      </c>
      <c r="DL18" s="146">
        <v>118.572326</v>
      </c>
      <c r="DM18" s="146">
        <v>118.09024935483869</v>
      </c>
      <c r="DN18" s="146">
        <v>117.97621193548386</v>
      </c>
      <c r="DO18" s="146">
        <v>117.77255033333333</v>
      </c>
      <c r="DP18" s="146">
        <v>114.30670741935486</v>
      </c>
      <c r="DQ18" s="146">
        <v>113.12273200000001</v>
      </c>
      <c r="DR18" s="146">
        <v>112.56915999999998</v>
      </c>
      <c r="DS18" s="146">
        <v>109.18312870967743</v>
      </c>
      <c r="DT18" s="146">
        <v>110.37609410714286</v>
      </c>
      <c r="DU18" s="146">
        <v>111.19511874193547</v>
      </c>
      <c r="DV18" s="146">
        <v>111.46547206666666</v>
      </c>
      <c r="DW18" s="146">
        <v>111.65404461290322</v>
      </c>
      <c r="DX18" s="146">
        <v>116.4016747</v>
      </c>
      <c r="DY18" s="146">
        <v>118.54737441935485</v>
      </c>
      <c r="DZ18" s="146">
        <v>116.82931761290322</v>
      </c>
      <c r="EA18" s="146">
        <v>115.23370556666669</v>
      </c>
      <c r="EB18" s="146">
        <v>116.92048367741933</v>
      </c>
      <c r="EC18" s="146">
        <v>118.76729576666666</v>
      </c>
      <c r="ED18" s="146">
        <v>118.52213380645162</v>
      </c>
      <c r="EE18" s="146">
        <v>118.53879293548385</v>
      </c>
      <c r="EF18" s="146">
        <v>118.16461764285714</v>
      </c>
      <c r="EG18" s="146">
        <v>114.78937074193549</v>
      </c>
      <c r="EH18" s="146">
        <v>116.32649000000002</v>
      </c>
      <c r="EI18" s="146">
        <v>116.76519041935487</v>
      </c>
      <c r="EJ18" s="146">
        <v>118.16699739999997</v>
      </c>
      <c r="EK18" s="146">
        <v>117.27731861290324</v>
      </c>
      <c r="EL18" s="146">
        <v>117.25565587096773</v>
      </c>
      <c r="EM18" s="146">
        <v>115.90654926666667</v>
      </c>
      <c r="EN18" s="146">
        <v>114.91170516129033</v>
      </c>
      <c r="EO18" s="146">
        <v>114.16840470000002</v>
      </c>
      <c r="EP18" s="146">
        <v>113.1538691935484</v>
      </c>
      <c r="EQ18" s="146">
        <v>114.48488690322581</v>
      </c>
      <c r="ER18" s="146">
        <v>117.21530292857143</v>
      </c>
      <c r="ES18" s="146">
        <v>113.4266369032258</v>
      </c>
      <c r="ET18" s="146">
        <v>112.67299250000002</v>
      </c>
      <c r="EU18" s="146">
        <v>114.13014851612904</v>
      </c>
      <c r="EV18" s="146">
        <v>114.51762326666667</v>
      </c>
      <c r="EW18" s="146">
        <v>114.19903332258066</v>
      </c>
      <c r="EX18" s="146">
        <v>112.43851516129034</v>
      </c>
      <c r="EY18" s="146">
        <v>112.57348933333334</v>
      </c>
      <c r="EZ18" s="146">
        <v>93.7603206451613</v>
      </c>
      <c r="FA18" s="146">
        <v>113.44498033333336</v>
      </c>
      <c r="FB18" s="146">
        <v>114.32639548387095</v>
      </c>
      <c r="FC18" s="146">
        <v>112.69544774193551</v>
      </c>
      <c r="FD18" s="146">
        <v>112.87376965517241</v>
      </c>
      <c r="FE18" s="146">
        <v>111.69315258064518</v>
      </c>
      <c r="FF18" s="146">
        <v>50.700740333333322</v>
      </c>
      <c r="FG18" s="146">
        <v>74.51078709677418</v>
      </c>
      <c r="FH18" s="146">
        <v>98.605907666666639</v>
      </c>
      <c r="FI18" s="146">
        <v>103.54901</v>
      </c>
      <c r="FJ18" s="146">
        <v>102.32512096774195</v>
      </c>
      <c r="FK18" s="146">
        <v>102.07022433333333</v>
      </c>
      <c r="FL18" s="146">
        <v>100.33930354838711</v>
      </c>
      <c r="FM18" s="146">
        <v>102.69802800000001</v>
      </c>
      <c r="FN18" s="146">
        <v>101.44328516129033</v>
      </c>
      <c r="FO18" s="146">
        <v>101.37853193548386</v>
      </c>
      <c r="FP18" s="146">
        <v>104.00817892857143</v>
      </c>
      <c r="FQ18" s="146">
        <v>105.31609548387098</v>
      </c>
      <c r="FR18" s="146">
        <v>106.03585366666667</v>
      </c>
      <c r="FS18" s="146">
        <v>104.83394838709677</v>
      </c>
      <c r="FT18" s="146">
        <v>104.21331866666667</v>
      </c>
      <c r="FU18" s="146">
        <v>106.43578741935484</v>
      </c>
      <c r="FV18" s="146">
        <v>104.27316741935485</v>
      </c>
      <c r="FW18" s="146">
        <v>103.61229200000001</v>
      </c>
      <c r="FX18" s="146">
        <v>103.62085580645162</v>
      </c>
      <c r="FY18" s="146">
        <v>103.899659</v>
      </c>
      <c r="FZ18" s="146">
        <v>56.547222903225801</v>
      </c>
      <c r="GA18" s="146">
        <v>100.92314032258064</v>
      </c>
      <c r="GB18" s="146">
        <v>106.09601035714286</v>
      </c>
      <c r="GF18" s="198"/>
      <c r="GG18" s="198"/>
      <c r="GH18" s="198"/>
      <c r="GI18" s="198"/>
    </row>
    <row r="19" spans="1:191" s="113" customFormat="1" x14ac:dyDescent="0.2">
      <c r="A19" s="123"/>
      <c r="B19" s="122" t="s">
        <v>144</v>
      </c>
      <c r="C19" s="122"/>
      <c r="D19" s="122"/>
      <c r="E19" s="122"/>
      <c r="F19" s="122"/>
      <c r="G19" s="122"/>
      <c r="H19" s="122"/>
      <c r="I19" s="122"/>
      <c r="J19" s="122"/>
      <c r="K19" s="122"/>
      <c r="L19" s="122"/>
      <c r="M19" s="122"/>
      <c r="N19" s="122"/>
      <c r="O19" s="122"/>
      <c r="P19" s="122"/>
      <c r="Q19" s="122"/>
      <c r="R19" s="12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c r="AP19" s="122"/>
      <c r="AQ19" s="122"/>
      <c r="AR19" s="122"/>
      <c r="AS19" s="122"/>
      <c r="AT19" s="122"/>
      <c r="AU19" s="122"/>
      <c r="AV19" s="122"/>
      <c r="AW19" s="122"/>
      <c r="AX19" s="122"/>
      <c r="AY19" s="122"/>
      <c r="AZ19" s="122"/>
      <c r="BA19" s="122"/>
      <c r="BB19" s="122"/>
      <c r="BC19" s="122"/>
      <c r="BD19" s="122"/>
      <c r="BE19" s="122"/>
      <c r="BF19" s="122"/>
      <c r="BG19" s="122"/>
      <c r="BH19" s="122"/>
      <c r="BI19" s="122"/>
      <c r="BJ19" s="122"/>
      <c r="BK19" s="122"/>
      <c r="BL19" s="122"/>
      <c r="BM19" s="122"/>
      <c r="BN19" s="122"/>
      <c r="BO19" s="122"/>
      <c r="BP19" s="122"/>
      <c r="BQ19" s="122"/>
      <c r="BR19" s="122"/>
      <c r="BS19" s="122"/>
      <c r="BT19" s="122"/>
      <c r="BU19" s="122"/>
      <c r="BV19" s="122"/>
      <c r="BW19" s="122"/>
      <c r="BX19" s="122"/>
      <c r="BY19" s="122"/>
      <c r="BZ19" s="122"/>
      <c r="CA19" s="122"/>
      <c r="CB19" s="122"/>
      <c r="CC19" s="122"/>
      <c r="CD19" s="122"/>
      <c r="CE19" s="122"/>
      <c r="CF19" s="122"/>
      <c r="CG19" s="122"/>
      <c r="CH19" s="122"/>
      <c r="CI19" s="122"/>
      <c r="CJ19" s="122"/>
      <c r="CK19" s="122"/>
      <c r="CL19" s="122"/>
      <c r="CM19" s="122"/>
      <c r="CN19" s="122"/>
      <c r="CO19" s="122"/>
      <c r="CP19" s="122"/>
      <c r="CQ19" s="122"/>
      <c r="CR19" s="122"/>
      <c r="CS19" s="122"/>
      <c r="CT19" s="122"/>
      <c r="CU19" s="122"/>
      <c r="CV19" s="122"/>
      <c r="CW19" s="122"/>
      <c r="CX19" s="122"/>
      <c r="CY19" s="122"/>
      <c r="CZ19" s="122"/>
      <c r="DA19" s="122"/>
      <c r="DB19" s="122"/>
      <c r="DC19" s="122"/>
      <c r="DD19" s="122"/>
      <c r="DE19" s="122"/>
      <c r="DF19" s="122"/>
      <c r="DG19" s="122"/>
      <c r="DH19" s="122"/>
      <c r="DI19" s="122"/>
      <c r="DJ19" s="122"/>
      <c r="DK19" s="122"/>
      <c r="DL19" s="122"/>
      <c r="DM19" s="122"/>
      <c r="DN19" s="122"/>
      <c r="DO19" s="122"/>
      <c r="DP19" s="122"/>
      <c r="DQ19" s="122"/>
      <c r="DR19" s="122"/>
      <c r="DS19" s="122"/>
      <c r="DT19" s="122"/>
      <c r="DU19" s="122"/>
      <c r="DV19" s="122"/>
      <c r="DW19" s="122"/>
      <c r="DX19" s="122"/>
      <c r="DY19" s="122"/>
      <c r="DZ19" s="122"/>
      <c r="EA19" s="122"/>
      <c r="EB19" s="122"/>
      <c r="EC19" s="122"/>
      <c r="ED19" s="122"/>
      <c r="EE19" s="122"/>
      <c r="EF19" s="122"/>
      <c r="EG19" s="122"/>
      <c r="EH19" s="122"/>
      <c r="EI19" s="122"/>
      <c r="EJ19" s="122"/>
      <c r="EK19" s="122"/>
      <c r="EL19" s="122"/>
      <c r="EM19" s="122"/>
      <c r="EN19" s="122"/>
      <c r="EO19" s="122"/>
      <c r="EP19" s="122"/>
      <c r="EQ19" s="122"/>
      <c r="ER19" s="122"/>
      <c r="ES19" s="122"/>
      <c r="ET19" s="122"/>
      <c r="EU19" s="122"/>
      <c r="EV19" s="122"/>
      <c r="EW19" s="122"/>
      <c r="EX19" s="122"/>
      <c r="EY19" s="122"/>
      <c r="EZ19" s="122"/>
      <c r="FA19" s="122"/>
      <c r="FB19" s="122"/>
      <c r="FC19" s="122"/>
      <c r="FD19" s="122"/>
      <c r="FE19" s="122"/>
      <c r="FF19" s="122"/>
      <c r="FG19" s="122"/>
      <c r="FH19" s="122"/>
      <c r="FI19" s="122"/>
      <c r="FJ19" s="122"/>
      <c r="FK19" s="122"/>
      <c r="FL19" s="122"/>
      <c r="FM19" s="122"/>
      <c r="FN19" s="122"/>
      <c r="FO19" s="122"/>
      <c r="FP19" s="122"/>
      <c r="FQ19" s="122"/>
      <c r="FR19" s="122"/>
      <c r="FS19" s="122"/>
      <c r="FT19" s="122"/>
      <c r="FU19" s="122"/>
      <c r="FV19" s="122"/>
      <c r="FW19" s="122"/>
      <c r="FX19" s="122"/>
      <c r="FY19" s="122"/>
      <c r="FZ19" s="122"/>
      <c r="GA19" s="122"/>
      <c r="GB19" s="122"/>
      <c r="GC19" s="143"/>
      <c r="GE19" s="218"/>
      <c r="GF19" s="198"/>
      <c r="GG19" s="198"/>
      <c r="GH19" s="198"/>
      <c r="GI19" s="198"/>
    </row>
    <row r="20" spans="1:191" s="113" customFormat="1" x14ac:dyDescent="0.2">
      <c r="A20" s="16"/>
      <c r="B20" s="144" t="s">
        <v>0</v>
      </c>
      <c r="C20" s="154">
        <v>15405.696576914001</v>
      </c>
      <c r="D20" s="154">
        <v>13946.746423086001</v>
      </c>
      <c r="E20" s="154">
        <v>14461.753000000001</v>
      </c>
      <c r="F20" s="154">
        <v>14441.826000000001</v>
      </c>
      <c r="G20" s="154">
        <v>15350.513999999999</v>
      </c>
      <c r="H20" s="154">
        <v>15040.441999999999</v>
      </c>
      <c r="I20" s="154">
        <v>15705.874029144001</v>
      </c>
      <c r="J20" s="154">
        <v>15244.222970856001</v>
      </c>
      <c r="K20" s="154">
        <v>14891.184000000001</v>
      </c>
      <c r="L20" s="154">
        <v>15132.79</v>
      </c>
      <c r="M20" s="154">
        <v>15424.750478734</v>
      </c>
      <c r="N20" s="154">
        <v>16390.561788441999</v>
      </c>
      <c r="O20" s="154">
        <v>15730.959000000001</v>
      </c>
      <c r="P20" s="154">
        <v>14418.846999999998</v>
      </c>
      <c r="Q20" s="154">
        <v>15534.273999999999</v>
      </c>
      <c r="R20" s="154">
        <v>15036.510999999999</v>
      </c>
      <c r="S20" s="154">
        <v>15117.948</v>
      </c>
      <c r="T20" s="154">
        <v>14568.260999999999</v>
      </c>
      <c r="U20" s="154">
        <v>15199.973000000002</v>
      </c>
      <c r="V20" s="154">
        <v>15199.817999999999</v>
      </c>
      <c r="W20" s="154">
        <v>14791.243</v>
      </c>
      <c r="X20" s="154">
        <v>15075.81518</v>
      </c>
      <c r="Y20" s="154">
        <v>14918.883000000002</v>
      </c>
      <c r="Z20" s="154">
        <v>15514.140931999998</v>
      </c>
      <c r="AA20" s="154">
        <v>15407.96297</v>
      </c>
      <c r="AB20" s="154">
        <v>13804.705760000001</v>
      </c>
      <c r="AC20" s="154">
        <v>15265.385449999998</v>
      </c>
      <c r="AD20" s="154">
        <v>14662.74494</v>
      </c>
      <c r="AE20" s="154">
        <v>15040.93195</v>
      </c>
      <c r="AF20" s="154">
        <v>14523.42064</v>
      </c>
      <c r="AG20" s="154">
        <v>14703.07751244758</v>
      </c>
      <c r="AH20" s="154">
        <v>14525.112070000001</v>
      </c>
      <c r="AI20" s="154">
        <v>14059.563</v>
      </c>
      <c r="AJ20" s="154">
        <v>14501.36483</v>
      </c>
      <c r="AK20" s="154">
        <v>14120.543769999998</v>
      </c>
      <c r="AL20" s="154">
        <v>14366.610905000001</v>
      </c>
      <c r="AM20" s="154">
        <v>14375.42114</v>
      </c>
      <c r="AN20" s="154">
        <v>12923.298649999997</v>
      </c>
      <c r="AO20" s="154">
        <v>14602.635260000003</v>
      </c>
      <c r="AP20" s="154">
        <v>14251.908869999997</v>
      </c>
      <c r="AQ20" s="154">
        <v>14566.3217</v>
      </c>
      <c r="AR20" s="154">
        <v>14566.03083</v>
      </c>
      <c r="AS20" s="154">
        <v>14960.032230000004</v>
      </c>
      <c r="AT20" s="154">
        <v>14788.66085</v>
      </c>
      <c r="AU20" s="154">
        <v>14686.062709999998</v>
      </c>
      <c r="AV20" s="154">
        <v>15223.721150000001</v>
      </c>
      <c r="AW20" s="154">
        <v>14758.793979999999</v>
      </c>
      <c r="AX20" s="154">
        <v>15017.09647</v>
      </c>
      <c r="AY20" s="154">
        <v>15249.13516</v>
      </c>
      <c r="AZ20" s="154">
        <v>14050.841759999999</v>
      </c>
      <c r="BA20" s="154">
        <v>15457.844929999996</v>
      </c>
      <c r="BB20" s="154">
        <v>14806.043559999998</v>
      </c>
      <c r="BC20" s="154">
        <v>15242.744720000002</v>
      </c>
      <c r="BD20" s="154">
        <v>14579.527659999998</v>
      </c>
      <c r="BE20" s="154">
        <v>14898.957749999998</v>
      </c>
      <c r="BF20" s="154">
        <v>15186.22278</v>
      </c>
      <c r="BG20" s="154">
        <v>14587.472879999998</v>
      </c>
      <c r="BH20" s="154">
        <v>15093.202040000004</v>
      </c>
      <c r="BI20" s="154">
        <v>15012.251609999999</v>
      </c>
      <c r="BJ20" s="154">
        <v>15255.446899999999</v>
      </c>
      <c r="BK20" s="154">
        <v>15478.90437</v>
      </c>
      <c r="BL20" s="154">
        <v>14200.20523</v>
      </c>
      <c r="BM20" s="154">
        <v>15336.900170000001</v>
      </c>
      <c r="BN20" s="154">
        <v>14747.463799999998</v>
      </c>
      <c r="BO20" s="154">
        <v>15206.089997000001</v>
      </c>
      <c r="BP20" s="154">
        <v>14729.557730000002</v>
      </c>
      <c r="BQ20" s="154">
        <v>15548.347349999998</v>
      </c>
      <c r="BR20" s="154">
        <v>15616.525600000001</v>
      </c>
      <c r="BS20" s="154">
        <v>14902.529548999999</v>
      </c>
      <c r="BT20" s="154">
        <v>15332.49332</v>
      </c>
      <c r="BU20" s="154">
        <v>14727.732880000001</v>
      </c>
      <c r="BV20" s="154">
        <v>15408.273639999999</v>
      </c>
      <c r="BW20" s="154">
        <v>15491.668699999997</v>
      </c>
      <c r="BX20" s="154">
        <v>13928.24684</v>
      </c>
      <c r="BY20" s="154">
        <v>15279.130440000001</v>
      </c>
      <c r="BZ20" s="154">
        <v>15236.232759999999</v>
      </c>
      <c r="CA20" s="154">
        <v>16075.846609999997</v>
      </c>
      <c r="CB20" s="154">
        <v>15398.04162</v>
      </c>
      <c r="CC20" s="154">
        <v>16033.20111</v>
      </c>
      <c r="CD20" s="154">
        <v>16402.491260000003</v>
      </c>
      <c r="CE20" s="154">
        <v>15891.689249999999</v>
      </c>
      <c r="CF20" s="154">
        <v>16371.580349999998</v>
      </c>
      <c r="CG20" s="154">
        <v>16064.938259999999</v>
      </c>
      <c r="CH20" s="154">
        <v>16711.892889999999</v>
      </c>
      <c r="CI20" s="154">
        <v>16878.017300000003</v>
      </c>
      <c r="CJ20" s="154">
        <v>15081.448130000001</v>
      </c>
      <c r="CK20" s="154">
        <v>16946.565339999997</v>
      </c>
      <c r="CL20" s="154">
        <v>16584.394189999999</v>
      </c>
      <c r="CM20" s="154">
        <v>16929.924999999999</v>
      </c>
      <c r="CN20" s="154">
        <v>16364.570650000001</v>
      </c>
      <c r="CO20" s="154">
        <v>17053.336520000004</v>
      </c>
      <c r="CP20" s="154">
        <v>17108.058709999998</v>
      </c>
      <c r="CQ20" s="154">
        <v>16262.488079999999</v>
      </c>
      <c r="CR20" s="154">
        <v>16960.23532</v>
      </c>
      <c r="CS20" s="154">
        <v>16620.173529999996</v>
      </c>
      <c r="CT20" s="154">
        <v>17053.281369999997</v>
      </c>
      <c r="CU20" s="154">
        <v>17024.992549999995</v>
      </c>
      <c r="CV20" s="154">
        <v>15215.183200000003</v>
      </c>
      <c r="CW20" s="154">
        <v>16875.990229999999</v>
      </c>
      <c r="CX20" s="154">
        <v>16179.405699999999</v>
      </c>
      <c r="CY20" s="154">
        <v>16543.862460000004</v>
      </c>
      <c r="CZ20" s="154">
        <v>15991.113549999998</v>
      </c>
      <c r="DA20" s="154">
        <v>16393.059730000001</v>
      </c>
      <c r="DB20" s="154">
        <v>16405.01125</v>
      </c>
      <c r="DC20" s="154">
        <v>15900.542179999999</v>
      </c>
      <c r="DD20" s="154">
        <v>16410.450349999999</v>
      </c>
      <c r="DE20" s="154">
        <v>15799.58022</v>
      </c>
      <c r="DF20" s="154">
        <v>16211.721820000001</v>
      </c>
      <c r="DG20" s="154">
        <v>16301.771050000003</v>
      </c>
      <c r="DH20" s="154">
        <v>15352.692420000001</v>
      </c>
      <c r="DI20" s="154">
        <v>16817.195449999999</v>
      </c>
      <c r="DJ20" s="154">
        <v>16327.18118</v>
      </c>
      <c r="DK20" s="154">
        <v>16745.206839999999</v>
      </c>
      <c r="DL20" s="154">
        <v>16354.471729999999</v>
      </c>
      <c r="DM20" s="154">
        <v>16639.83066</v>
      </c>
      <c r="DN20" s="154">
        <v>16553.320299999999</v>
      </c>
      <c r="DO20" s="154">
        <v>16465.172640000001</v>
      </c>
      <c r="DP20" s="154">
        <v>16717.782080000001</v>
      </c>
      <c r="DQ20" s="154">
        <v>15987.929680000007</v>
      </c>
      <c r="DR20" s="154">
        <v>16424.145159999996</v>
      </c>
      <c r="DS20" s="154">
        <v>16335.720529999999</v>
      </c>
      <c r="DT20" s="154">
        <v>14742.24188</v>
      </c>
      <c r="DU20" s="154">
        <v>16122.327840000002</v>
      </c>
      <c r="DV20" s="154">
        <v>15545.577349999996</v>
      </c>
      <c r="DW20" s="154">
        <v>16210.570029999997</v>
      </c>
      <c r="DX20" s="154">
        <v>15889.165829999998</v>
      </c>
      <c r="DY20" s="154">
        <v>16465.408100000001</v>
      </c>
      <c r="DZ20" s="154">
        <v>16238.941780000001</v>
      </c>
      <c r="EA20" s="154">
        <v>15616.68203</v>
      </c>
      <c r="EB20" s="154">
        <v>16050.698050000001</v>
      </c>
      <c r="EC20" s="154">
        <v>15299.387700000001</v>
      </c>
      <c r="ED20" s="154">
        <v>15750.36764</v>
      </c>
      <c r="EE20" s="154">
        <v>15656.634440000002</v>
      </c>
      <c r="EF20" s="154">
        <v>14119.7382</v>
      </c>
      <c r="EG20" s="154">
        <v>15551.86361</v>
      </c>
      <c r="EH20" s="154">
        <v>15188.87233</v>
      </c>
      <c r="EI20" s="154">
        <v>15705.804940000002</v>
      </c>
      <c r="EJ20" s="154">
        <v>15195.066960000002</v>
      </c>
      <c r="EK20" s="154">
        <v>15869.353880000001</v>
      </c>
      <c r="EL20" s="154">
        <v>16135.20694</v>
      </c>
      <c r="EM20" s="154">
        <v>15277.944570000001</v>
      </c>
      <c r="EN20" s="154">
        <v>15580.818550000002</v>
      </c>
      <c r="EO20" s="154">
        <v>15177.890340000002</v>
      </c>
      <c r="EP20" s="154">
        <v>15757.044219999996</v>
      </c>
      <c r="EQ20" s="154">
        <v>15940.548490000001</v>
      </c>
      <c r="ER20" s="154">
        <v>14638.514920000001</v>
      </c>
      <c r="ES20" s="154">
        <v>16130.033650000001</v>
      </c>
      <c r="ET20" s="154">
        <v>15583.785639999998</v>
      </c>
      <c r="EU20" s="154">
        <v>16196.057810000002</v>
      </c>
      <c r="EV20" s="154">
        <v>15610.05061</v>
      </c>
      <c r="EW20" s="154">
        <v>16474.732419999997</v>
      </c>
      <c r="EX20" s="154">
        <v>16727.819910000002</v>
      </c>
      <c r="EY20" s="154">
        <v>16159.96831</v>
      </c>
      <c r="EZ20" s="154">
        <v>14209.321280000004</v>
      </c>
      <c r="FA20" s="154">
        <v>16072.374370000003</v>
      </c>
      <c r="FB20" s="154">
        <v>16458.607120000001</v>
      </c>
      <c r="FC20" s="145">
        <v>16291.542790000003</v>
      </c>
      <c r="FD20" s="145">
        <v>15207.002490000003</v>
      </c>
      <c r="FE20" s="145">
        <v>16448.773959999999</v>
      </c>
      <c r="FF20" s="145">
        <v>5478.5196600000017</v>
      </c>
      <c r="FG20" s="145">
        <v>10853.666119999998</v>
      </c>
      <c r="FH20" s="145">
        <v>15078.001130000001</v>
      </c>
      <c r="FI20" s="145">
        <v>15923.151129999998</v>
      </c>
      <c r="FJ20" s="145">
        <v>15619.904519999996</v>
      </c>
      <c r="FK20" s="145">
        <v>15014.541189999996</v>
      </c>
      <c r="FL20" s="145">
        <v>15433.05883</v>
      </c>
      <c r="FM20" s="145">
        <v>14988.568090000001</v>
      </c>
      <c r="FN20" s="145">
        <v>15511.561369999999</v>
      </c>
      <c r="FO20" s="145">
        <v>15464.719880000001</v>
      </c>
      <c r="FP20" s="145">
        <v>13758.09606</v>
      </c>
      <c r="FQ20" s="145">
        <v>15247.765950000001</v>
      </c>
      <c r="FR20" s="145">
        <v>14633.651899999997</v>
      </c>
      <c r="FS20" s="145">
        <v>15157.700330000001</v>
      </c>
      <c r="FT20" s="145">
        <v>14467.944599999997</v>
      </c>
      <c r="FU20" s="145">
        <v>14944.801020000001</v>
      </c>
      <c r="FV20" s="145">
        <v>14650.168370000003</v>
      </c>
      <c r="FW20" s="145">
        <v>14223.02203</v>
      </c>
      <c r="FX20" s="145">
        <v>14606.738450000001</v>
      </c>
      <c r="FY20" s="145">
        <v>14258.919890000001</v>
      </c>
      <c r="FZ20" s="145">
        <v>6773.7547400000003</v>
      </c>
      <c r="GA20" s="145">
        <v>14672.47155</v>
      </c>
      <c r="GB20" s="145">
        <v>13137.535739999998</v>
      </c>
      <c r="GC20" s="143"/>
      <c r="GE20" s="218"/>
      <c r="GF20" s="198"/>
      <c r="GG20" s="198"/>
      <c r="GH20" s="198"/>
      <c r="GI20" s="198"/>
    </row>
    <row r="21" spans="1:191" s="113" customFormat="1" x14ac:dyDescent="0.2">
      <c r="A21" s="138" t="s">
        <v>116</v>
      </c>
      <c r="B21" s="155" t="s">
        <v>199</v>
      </c>
      <c r="C21" s="156">
        <v>496.957954094</v>
      </c>
      <c r="D21" s="156">
        <v>498.09808653878571</v>
      </c>
      <c r="E21" s="156">
        <v>466.50816129032262</v>
      </c>
      <c r="F21" s="156">
        <v>481.39420000000001</v>
      </c>
      <c r="G21" s="156">
        <v>495.17787096774191</v>
      </c>
      <c r="H21" s="156">
        <v>501.34806666666663</v>
      </c>
      <c r="I21" s="156">
        <v>506.6410977143226</v>
      </c>
      <c r="J21" s="156">
        <v>491.74912809212907</v>
      </c>
      <c r="K21" s="156">
        <v>496.37280000000004</v>
      </c>
      <c r="L21" s="156">
        <v>488.15451612903229</v>
      </c>
      <c r="M21" s="156">
        <v>514.15834929113339</v>
      </c>
      <c r="N21" s="156">
        <v>528.72779962716129</v>
      </c>
      <c r="O21" s="156">
        <v>507.45029032258066</v>
      </c>
      <c r="P21" s="156">
        <v>497.2016206896551</v>
      </c>
      <c r="Q21" s="156">
        <v>501.10561290322579</v>
      </c>
      <c r="R21" s="156">
        <v>501.21703333333329</v>
      </c>
      <c r="S21" s="156">
        <v>487.67574193548387</v>
      </c>
      <c r="T21" s="156">
        <v>485.60869999999994</v>
      </c>
      <c r="U21" s="156">
        <v>490.32170967741939</v>
      </c>
      <c r="V21" s="156">
        <v>490.31670967741934</v>
      </c>
      <c r="W21" s="156">
        <v>493.04143333333337</v>
      </c>
      <c r="X21" s="156">
        <v>486.31661870967741</v>
      </c>
      <c r="Y21" s="156">
        <v>497.29610000000008</v>
      </c>
      <c r="Z21" s="156">
        <v>500.45615909677412</v>
      </c>
      <c r="AA21" s="156">
        <v>497.03106354838712</v>
      </c>
      <c r="AB21" s="156">
        <v>493.02520571428573</v>
      </c>
      <c r="AC21" s="156">
        <v>492.43178870967733</v>
      </c>
      <c r="AD21" s="156">
        <v>488.75816466666669</v>
      </c>
      <c r="AE21" s="156">
        <v>485.19135322580644</v>
      </c>
      <c r="AF21" s="156">
        <v>484.11402133333337</v>
      </c>
      <c r="AG21" s="156">
        <v>474.29282298217998</v>
      </c>
      <c r="AH21" s="156">
        <v>468.55200225806453</v>
      </c>
      <c r="AI21" s="156">
        <v>468.65210000000002</v>
      </c>
      <c r="AJ21" s="156">
        <v>467.78596225806456</v>
      </c>
      <c r="AK21" s="156">
        <v>470.68479233333329</v>
      </c>
      <c r="AL21" s="156">
        <v>463.43906145161293</v>
      </c>
      <c r="AM21" s="156">
        <v>463.72326258064516</v>
      </c>
      <c r="AN21" s="156">
        <v>461.54638035714277</v>
      </c>
      <c r="AO21" s="156">
        <v>471.05275032258072</v>
      </c>
      <c r="AP21" s="156">
        <v>475.06362899999993</v>
      </c>
      <c r="AQ21" s="156">
        <v>469.88134516129031</v>
      </c>
      <c r="AR21" s="156">
        <v>485.53436099999999</v>
      </c>
      <c r="AS21" s="156">
        <v>482.5816848387098</v>
      </c>
      <c r="AT21" s="156">
        <v>477.05357580645165</v>
      </c>
      <c r="AU21" s="156">
        <v>489.53542366666659</v>
      </c>
      <c r="AV21" s="156">
        <v>491.08777903225808</v>
      </c>
      <c r="AW21" s="156">
        <v>491.95979933333331</v>
      </c>
      <c r="AX21" s="156">
        <v>484.42246677419354</v>
      </c>
      <c r="AY21" s="156">
        <v>491.90758580645161</v>
      </c>
      <c r="AZ21" s="156">
        <v>501.81577714285714</v>
      </c>
      <c r="BA21" s="156">
        <v>498.64015903225794</v>
      </c>
      <c r="BB21" s="156">
        <v>493.53478533333328</v>
      </c>
      <c r="BC21" s="156">
        <v>491.70144258064522</v>
      </c>
      <c r="BD21" s="156">
        <v>485.98425533333324</v>
      </c>
      <c r="BE21" s="156">
        <v>480.61154032258059</v>
      </c>
      <c r="BF21" s="156">
        <v>489.87815419354837</v>
      </c>
      <c r="BG21" s="156">
        <v>486.24909599999989</v>
      </c>
      <c r="BH21" s="156">
        <v>486.87748516129045</v>
      </c>
      <c r="BI21" s="156">
        <v>500.408387</v>
      </c>
      <c r="BJ21" s="156">
        <v>492.11119032258063</v>
      </c>
      <c r="BK21" s="156">
        <v>499.31949580645164</v>
      </c>
      <c r="BL21" s="156">
        <v>489.66224931034481</v>
      </c>
      <c r="BM21" s="156">
        <v>494.73871516129037</v>
      </c>
      <c r="BN21" s="156">
        <v>491.58212666666657</v>
      </c>
      <c r="BO21" s="156">
        <v>490.51903216129034</v>
      </c>
      <c r="BP21" s="156">
        <v>490.98525766666677</v>
      </c>
      <c r="BQ21" s="156">
        <v>501.55959193548381</v>
      </c>
      <c r="BR21" s="156">
        <v>503.75889032258067</v>
      </c>
      <c r="BS21" s="156">
        <v>496.75098496666664</v>
      </c>
      <c r="BT21" s="156">
        <v>494.59655870967742</v>
      </c>
      <c r="BU21" s="156">
        <v>490.92442933333336</v>
      </c>
      <c r="BV21" s="156">
        <v>497.04108516129031</v>
      </c>
      <c r="BW21" s="156">
        <v>499.73124838709668</v>
      </c>
      <c r="BX21" s="156">
        <v>497.43738714285712</v>
      </c>
      <c r="BY21" s="156">
        <v>492.87517548387098</v>
      </c>
      <c r="BZ21" s="156">
        <v>507.87442533333331</v>
      </c>
      <c r="CA21" s="156">
        <v>518.57569709677409</v>
      </c>
      <c r="CB21" s="156">
        <v>513.26805400000001</v>
      </c>
      <c r="CC21" s="156">
        <v>517.20003580645164</v>
      </c>
      <c r="CD21" s="156">
        <v>529.11262129032264</v>
      </c>
      <c r="CE21" s="156">
        <v>529.72297500000002</v>
      </c>
      <c r="CF21" s="156">
        <v>528.11549516129026</v>
      </c>
      <c r="CG21" s="156">
        <v>535.49794199999997</v>
      </c>
      <c r="CH21" s="156">
        <v>539.09331903225802</v>
      </c>
      <c r="CI21" s="156">
        <v>544.45217096774206</v>
      </c>
      <c r="CJ21" s="156">
        <v>538.62314750000007</v>
      </c>
      <c r="CK21" s="156">
        <v>546.66339806451606</v>
      </c>
      <c r="CL21" s="156">
        <v>552.81313966666664</v>
      </c>
      <c r="CM21" s="156">
        <v>546.1266129032258</v>
      </c>
      <c r="CN21" s="156">
        <v>545.48568833333343</v>
      </c>
      <c r="CO21" s="156">
        <v>550.10762967741948</v>
      </c>
      <c r="CP21" s="156">
        <v>551.87286161290319</v>
      </c>
      <c r="CQ21" s="156">
        <v>542.08293600000002</v>
      </c>
      <c r="CR21" s="156">
        <v>547.10436516129027</v>
      </c>
      <c r="CS21" s="156">
        <v>554.00578433333317</v>
      </c>
      <c r="CT21" s="156">
        <v>550.10585064516124</v>
      </c>
      <c r="CU21" s="156">
        <v>549.19330806451603</v>
      </c>
      <c r="CV21" s="156">
        <v>543.39940000000013</v>
      </c>
      <c r="CW21" s="156">
        <v>544.38678161290318</v>
      </c>
      <c r="CX21" s="156">
        <v>539.31352333333336</v>
      </c>
      <c r="CY21" s="156">
        <v>533.67298258064534</v>
      </c>
      <c r="CZ21" s="156">
        <v>533.0371183333333</v>
      </c>
      <c r="DA21" s="156">
        <v>528.80837838709681</v>
      </c>
      <c r="DB21" s="156">
        <v>529.1939112903226</v>
      </c>
      <c r="DC21" s="156">
        <v>530.01807266666663</v>
      </c>
      <c r="DD21" s="156">
        <v>529.36936612903219</v>
      </c>
      <c r="DE21" s="156">
        <v>526.65267400000005</v>
      </c>
      <c r="DF21" s="156">
        <v>522.95876838709682</v>
      </c>
      <c r="DG21" s="156">
        <v>525.86358225806464</v>
      </c>
      <c r="DH21" s="156">
        <v>529.4031868965518</v>
      </c>
      <c r="DI21" s="156">
        <v>542.49017580645159</v>
      </c>
      <c r="DJ21" s="156">
        <v>544.23937266666667</v>
      </c>
      <c r="DK21" s="156">
        <v>540.16796258064517</v>
      </c>
      <c r="DL21" s="156">
        <v>545.14905766666664</v>
      </c>
      <c r="DM21" s="156">
        <v>536.76873096774193</v>
      </c>
      <c r="DN21" s="156">
        <v>533.97807419354842</v>
      </c>
      <c r="DO21" s="156">
        <v>548.83908800000006</v>
      </c>
      <c r="DP21" s="156">
        <v>539.28329290322586</v>
      </c>
      <c r="DQ21" s="156">
        <v>532.93098933333351</v>
      </c>
      <c r="DR21" s="156">
        <v>529.81113419354824</v>
      </c>
      <c r="DS21" s="156">
        <v>526.95872677419345</v>
      </c>
      <c r="DT21" s="156">
        <v>526.50863857142861</v>
      </c>
      <c r="DU21" s="156">
        <v>520.07509161290329</v>
      </c>
      <c r="DV21" s="156">
        <v>518.18591166666658</v>
      </c>
      <c r="DW21" s="156">
        <v>522.92161387096769</v>
      </c>
      <c r="DX21" s="156">
        <v>529.63886099999991</v>
      </c>
      <c r="DY21" s="156">
        <v>531.14219677419362</v>
      </c>
      <c r="DZ21" s="156">
        <v>523.83683161290321</v>
      </c>
      <c r="EA21" s="156">
        <v>520.55606766666665</v>
      </c>
      <c r="EB21" s="156">
        <v>517.76445322580651</v>
      </c>
      <c r="EC21" s="156">
        <v>509.97959000000003</v>
      </c>
      <c r="ED21" s="156">
        <v>508.076375483871</v>
      </c>
      <c r="EE21" s="156">
        <v>505.05272387096778</v>
      </c>
      <c r="EF21" s="156">
        <v>504.27636428571429</v>
      </c>
      <c r="EG21" s="156">
        <v>501.67301967741935</v>
      </c>
      <c r="EH21" s="156">
        <v>506.29574433333335</v>
      </c>
      <c r="EI21" s="156">
        <v>506.63886903225813</v>
      </c>
      <c r="EJ21" s="156">
        <v>506.50223200000005</v>
      </c>
      <c r="EK21" s="156">
        <v>511.91464129032261</v>
      </c>
      <c r="EL21" s="156">
        <v>520.49054645161289</v>
      </c>
      <c r="EM21" s="156">
        <v>509.26481900000005</v>
      </c>
      <c r="EN21" s="156">
        <v>502.60705000000007</v>
      </c>
      <c r="EO21" s="156">
        <v>505.92967800000008</v>
      </c>
      <c r="EP21" s="156">
        <v>508.29174903225794</v>
      </c>
      <c r="EQ21" s="156">
        <v>514.21124161290322</v>
      </c>
      <c r="ER21" s="156">
        <v>522.80410428571429</v>
      </c>
      <c r="ES21" s="156">
        <v>520.32366612903229</v>
      </c>
      <c r="ET21" s="156">
        <v>519.45952133333333</v>
      </c>
      <c r="EU21" s="156">
        <v>522.45347774193556</v>
      </c>
      <c r="EV21" s="156">
        <v>520.33502033333332</v>
      </c>
      <c r="EW21" s="156">
        <v>531.44298129032245</v>
      </c>
      <c r="EX21" s="156">
        <v>539.60709387096779</v>
      </c>
      <c r="EY21" s="156">
        <v>538.66561033333335</v>
      </c>
      <c r="EZ21" s="156">
        <v>458.3652025806453</v>
      </c>
      <c r="FA21" s="156">
        <v>535.74581233333345</v>
      </c>
      <c r="FB21" s="156">
        <v>530.92281032258063</v>
      </c>
      <c r="FC21" s="146">
        <v>525.53363838709686</v>
      </c>
      <c r="FD21" s="146">
        <v>524.37939620689667</v>
      </c>
      <c r="FE21" s="146">
        <v>530.6056116129032</v>
      </c>
      <c r="FF21" s="146">
        <v>182.61732200000006</v>
      </c>
      <c r="FG21" s="146">
        <v>350.11826193548382</v>
      </c>
      <c r="FH21" s="146">
        <v>502.60003766666671</v>
      </c>
      <c r="FI21" s="146">
        <v>513.65003645161289</v>
      </c>
      <c r="FJ21" s="146">
        <v>503.86788774193536</v>
      </c>
      <c r="FK21" s="146">
        <v>500.48470633333324</v>
      </c>
      <c r="FL21" s="146">
        <v>497.84060741935485</v>
      </c>
      <c r="FM21" s="146">
        <v>499.61893633333335</v>
      </c>
      <c r="FN21" s="146">
        <v>500.37294741935483</v>
      </c>
      <c r="FO21" s="146">
        <v>498.86193161290322</v>
      </c>
      <c r="FP21" s="146">
        <v>491.36057357142857</v>
      </c>
      <c r="FQ21" s="146">
        <v>491.86341774193551</v>
      </c>
      <c r="FR21" s="146">
        <v>487.78839666666659</v>
      </c>
      <c r="FS21" s="146">
        <v>488.95807516129037</v>
      </c>
      <c r="FT21" s="146">
        <v>482.26481999999993</v>
      </c>
      <c r="FU21" s="146">
        <v>482.09035548387101</v>
      </c>
      <c r="FV21" s="146">
        <v>472.586076451613</v>
      </c>
      <c r="FW21" s="146">
        <v>474.10073433333332</v>
      </c>
      <c r="FX21" s="146">
        <v>471.1851112903226</v>
      </c>
      <c r="FY21" s="146">
        <v>475.29732966666671</v>
      </c>
      <c r="FZ21" s="146">
        <v>218.50821741935485</v>
      </c>
      <c r="GA21" s="146">
        <v>473.30553387096774</v>
      </c>
      <c r="GB21" s="146">
        <v>469.19770499999993</v>
      </c>
      <c r="GC21" s="143"/>
      <c r="GE21" s="218"/>
      <c r="GF21" s="198"/>
      <c r="GG21" s="198"/>
      <c r="GH21" s="198"/>
      <c r="GI21" s="198"/>
    </row>
    <row r="22" spans="1:191" s="113" customFormat="1" x14ac:dyDescent="0.2">
      <c r="A22" s="100"/>
      <c r="B22" s="115" t="s">
        <v>26</v>
      </c>
      <c r="C22" s="154">
        <v>7534.8174549917403</v>
      </c>
      <c r="D22" s="154">
        <v>6885.1792934699806</v>
      </c>
      <c r="E22" s="154">
        <v>7399.5395599999993</v>
      </c>
      <c r="F22" s="154">
        <v>6951.9266699999998</v>
      </c>
      <c r="G22" s="154">
        <v>7328.6615300000003</v>
      </c>
      <c r="H22" s="154">
        <v>7285.9184100000002</v>
      </c>
      <c r="I22" s="154">
        <v>7792.97571710392</v>
      </c>
      <c r="J22" s="154">
        <v>7565.2927028960803</v>
      </c>
      <c r="K22" s="154">
        <v>7292.4028499999995</v>
      </c>
      <c r="L22" s="154">
        <v>7402.6443899999995</v>
      </c>
      <c r="M22" s="154">
        <v>7785.54693522262</v>
      </c>
      <c r="N22" s="154">
        <v>8368.9974432510608</v>
      </c>
      <c r="O22" s="154">
        <v>7908.6100000000006</v>
      </c>
      <c r="P22" s="154">
        <v>7396.4419999999991</v>
      </c>
      <c r="Q22" s="154">
        <v>7946.1769999999997</v>
      </c>
      <c r="R22" s="154">
        <v>7699.7849999999999</v>
      </c>
      <c r="S22" s="154">
        <v>7814.8050000000003</v>
      </c>
      <c r="T22" s="154">
        <v>7645.4889999999996</v>
      </c>
      <c r="U22" s="154">
        <v>7923.9440000000004</v>
      </c>
      <c r="V22" s="154">
        <v>8028.7690000000002</v>
      </c>
      <c r="W22" s="154">
        <v>7973.0220000000008</v>
      </c>
      <c r="X22" s="154">
        <v>8124.9031799999993</v>
      </c>
      <c r="Y22" s="154">
        <v>8245.3430000000008</v>
      </c>
      <c r="Z22" s="154">
        <v>8675.6955039999993</v>
      </c>
      <c r="AA22" s="154">
        <v>8751.5856000000003</v>
      </c>
      <c r="AB22" s="154">
        <v>7808.3801199999998</v>
      </c>
      <c r="AC22" s="154">
        <v>8614.3894499999988</v>
      </c>
      <c r="AD22" s="154">
        <v>8400.3779400000003</v>
      </c>
      <c r="AE22" s="154">
        <v>8742.0319500000005</v>
      </c>
      <c r="AF22" s="154">
        <v>8560.7696400000004</v>
      </c>
      <c r="AG22" s="154">
        <v>8602.0015124475794</v>
      </c>
      <c r="AH22" s="154">
        <v>8566.3340700000008</v>
      </c>
      <c r="AI22" s="154">
        <v>8314.491</v>
      </c>
      <c r="AJ22" s="154">
        <v>8528.6688300000005</v>
      </c>
      <c r="AK22" s="154">
        <v>8312.9807699999983</v>
      </c>
      <c r="AL22" s="154">
        <v>8515.4601450000009</v>
      </c>
      <c r="AM22" s="154">
        <v>8462.0306899999996</v>
      </c>
      <c r="AN22" s="154">
        <v>7681.2994799999979</v>
      </c>
      <c r="AO22" s="154">
        <v>8670.1949700000023</v>
      </c>
      <c r="AP22" s="154">
        <v>8463.1201299999975</v>
      </c>
      <c r="AQ22" s="154">
        <v>8622.1199100000013</v>
      </c>
      <c r="AR22" s="154">
        <v>8539.2275600000012</v>
      </c>
      <c r="AS22" s="154">
        <v>9055.3972300000023</v>
      </c>
      <c r="AT22" s="154">
        <v>9552.8617600000016</v>
      </c>
      <c r="AU22" s="154">
        <v>9582.4063399999995</v>
      </c>
      <c r="AV22" s="154">
        <v>9990.8927100000001</v>
      </c>
      <c r="AW22" s="154">
        <v>9886.3512799999971</v>
      </c>
      <c r="AX22" s="154">
        <v>10637.040150000001</v>
      </c>
      <c r="AY22" s="154">
        <v>10871.92837</v>
      </c>
      <c r="AZ22" s="154">
        <v>10151.818069999999</v>
      </c>
      <c r="BA22" s="154">
        <v>11079.448039999996</v>
      </c>
      <c r="BB22" s="154">
        <v>10573.566229999999</v>
      </c>
      <c r="BC22" s="154">
        <v>10984.941190000003</v>
      </c>
      <c r="BD22" s="154">
        <v>10564.948579999998</v>
      </c>
      <c r="BE22" s="154">
        <v>10764.212299999997</v>
      </c>
      <c r="BF22" s="154">
        <v>11043.79343</v>
      </c>
      <c r="BG22" s="154">
        <v>10449.517009999998</v>
      </c>
      <c r="BH22" s="154">
        <v>10837.279270000003</v>
      </c>
      <c r="BI22" s="154">
        <v>10827.3331</v>
      </c>
      <c r="BJ22" s="154">
        <v>11049.46586</v>
      </c>
      <c r="BK22" s="154">
        <v>11236.98993</v>
      </c>
      <c r="BL22" s="154">
        <v>10321.31158</v>
      </c>
      <c r="BM22" s="154">
        <v>11037.273880000001</v>
      </c>
      <c r="BN22" s="154">
        <v>10710.703379999997</v>
      </c>
      <c r="BO22" s="154">
        <v>11000.160957000002</v>
      </c>
      <c r="BP22" s="154">
        <v>10736.963310000003</v>
      </c>
      <c r="BQ22" s="154">
        <v>11483.954749999999</v>
      </c>
      <c r="BR22" s="154">
        <v>11511.15717</v>
      </c>
      <c r="BS22" s="154">
        <v>10997.914568999999</v>
      </c>
      <c r="BT22" s="154">
        <v>11311.126129999999</v>
      </c>
      <c r="BU22" s="154">
        <v>10857.583120000001</v>
      </c>
      <c r="BV22" s="154">
        <v>11292.79169</v>
      </c>
      <c r="BW22" s="154">
        <v>11582.934939999996</v>
      </c>
      <c r="BX22" s="154">
        <v>10438.912409999999</v>
      </c>
      <c r="BY22" s="154">
        <v>11500.648219999999</v>
      </c>
      <c r="BZ22" s="154">
        <v>11410.100917</v>
      </c>
      <c r="CA22" s="154">
        <v>12166.430499999999</v>
      </c>
      <c r="CB22" s="154">
        <v>11572.3236</v>
      </c>
      <c r="CC22" s="154">
        <v>12145.95434</v>
      </c>
      <c r="CD22" s="154">
        <v>12614.140340000002</v>
      </c>
      <c r="CE22" s="154">
        <v>12275.699919999999</v>
      </c>
      <c r="CF22" s="154">
        <v>12602.089289999998</v>
      </c>
      <c r="CG22" s="154">
        <v>12441.884829999999</v>
      </c>
      <c r="CH22" s="154">
        <v>13003.233729999998</v>
      </c>
      <c r="CI22" s="154">
        <v>13213.843660000002</v>
      </c>
      <c r="CJ22" s="154">
        <v>11763.795420000002</v>
      </c>
      <c r="CK22" s="154">
        <v>13308.358329999997</v>
      </c>
      <c r="CL22" s="154">
        <v>13058.113069999999</v>
      </c>
      <c r="CM22" s="154">
        <v>13282.664419999999</v>
      </c>
      <c r="CN22" s="154">
        <v>12845.492450000002</v>
      </c>
      <c r="CO22" s="154">
        <v>13434.811410000002</v>
      </c>
      <c r="CP22" s="154">
        <v>13463.162269999999</v>
      </c>
      <c r="CQ22" s="154">
        <v>12779.019296999999</v>
      </c>
      <c r="CR22" s="154">
        <v>13373.12687</v>
      </c>
      <c r="CS22" s="154">
        <v>12995.767819999997</v>
      </c>
      <c r="CT22" s="154">
        <v>13365.786759999995</v>
      </c>
      <c r="CU22" s="154">
        <v>13291.977699999996</v>
      </c>
      <c r="CV22" s="154">
        <v>11762.420700000002</v>
      </c>
      <c r="CW22" s="154">
        <v>13166.82329</v>
      </c>
      <c r="CX22" s="154">
        <v>12639.354079999999</v>
      </c>
      <c r="CY22" s="154">
        <v>13016.550120000002</v>
      </c>
      <c r="CZ22" s="154">
        <v>12565.1315</v>
      </c>
      <c r="DA22" s="154">
        <v>12914.197849999999</v>
      </c>
      <c r="DB22" s="154">
        <v>12918.01377</v>
      </c>
      <c r="DC22" s="154">
        <v>12549.897799999999</v>
      </c>
      <c r="DD22" s="154">
        <v>12987.75589</v>
      </c>
      <c r="DE22" s="154">
        <v>12452.1317</v>
      </c>
      <c r="DF22" s="154">
        <v>12754.17261</v>
      </c>
      <c r="DG22" s="154">
        <v>12810.072580000002</v>
      </c>
      <c r="DH22" s="154">
        <v>12118.638540000002</v>
      </c>
      <c r="DI22" s="154">
        <v>13392.745989999998</v>
      </c>
      <c r="DJ22" s="154">
        <v>13029.230239999999</v>
      </c>
      <c r="DK22" s="154">
        <v>13229.33502</v>
      </c>
      <c r="DL22" s="154">
        <v>12950.38752</v>
      </c>
      <c r="DM22" s="154">
        <v>13120.464399999999</v>
      </c>
      <c r="DN22" s="154">
        <v>13054.57553</v>
      </c>
      <c r="DO22" s="154">
        <v>13090.477470000002</v>
      </c>
      <c r="DP22" s="154">
        <v>13344.468390000002</v>
      </c>
      <c r="DQ22" s="154">
        <v>12733.570660000007</v>
      </c>
      <c r="DR22" s="154">
        <v>13109.971909999998</v>
      </c>
      <c r="DS22" s="154">
        <v>13103.406709999997</v>
      </c>
      <c r="DT22" s="154">
        <v>11791.602579999999</v>
      </c>
      <c r="DU22" s="154">
        <v>12848.194530000002</v>
      </c>
      <c r="DV22" s="154">
        <v>12346.837539999997</v>
      </c>
      <c r="DW22" s="154">
        <v>12897.669249999997</v>
      </c>
      <c r="DX22" s="154">
        <v>12549.444659999999</v>
      </c>
      <c r="DY22" s="154">
        <v>12966.008770000002</v>
      </c>
      <c r="DZ22" s="154">
        <v>12779.67683</v>
      </c>
      <c r="EA22" s="154">
        <v>12286.76888</v>
      </c>
      <c r="EB22" s="154">
        <v>12553.000110000001</v>
      </c>
      <c r="EC22" s="154">
        <v>11897.531940000001</v>
      </c>
      <c r="ED22" s="154">
        <v>12239.025170000001</v>
      </c>
      <c r="EE22" s="154">
        <v>12139.343520000002</v>
      </c>
      <c r="EF22" s="154">
        <v>10926.307489999999</v>
      </c>
      <c r="EG22" s="154">
        <v>12150.67338</v>
      </c>
      <c r="EH22" s="154">
        <v>11863.209510000001</v>
      </c>
      <c r="EI22" s="154">
        <v>12227.64075</v>
      </c>
      <c r="EJ22" s="154">
        <v>11788.213060000002</v>
      </c>
      <c r="EK22" s="154">
        <v>12393.11275</v>
      </c>
      <c r="EL22" s="154">
        <v>12650.02145</v>
      </c>
      <c r="EM22" s="154">
        <v>11940.747020000001</v>
      </c>
      <c r="EN22" s="154">
        <v>12175.527210000002</v>
      </c>
      <c r="EO22" s="154">
        <v>11881.112680000002</v>
      </c>
      <c r="EP22" s="154">
        <v>12413.115669999997</v>
      </c>
      <c r="EQ22" s="154">
        <v>12537.5074</v>
      </c>
      <c r="ER22" s="154">
        <v>11509.903400000001</v>
      </c>
      <c r="ES22" s="154">
        <v>12748.97205</v>
      </c>
      <c r="ET22" s="154">
        <v>12348.266809999999</v>
      </c>
      <c r="EU22" s="154">
        <v>12802.212650000001</v>
      </c>
      <c r="EV22" s="154">
        <v>12316.887170000002</v>
      </c>
      <c r="EW22" s="154">
        <v>13087.212209999996</v>
      </c>
      <c r="EX22" s="154">
        <v>13418.411660000003</v>
      </c>
      <c r="EY22" s="154">
        <v>12892.12235</v>
      </c>
      <c r="EZ22" s="154">
        <v>11409.681050000003</v>
      </c>
      <c r="FA22" s="154">
        <v>12816.962390000004</v>
      </c>
      <c r="FB22" s="154">
        <v>13065.357340000002</v>
      </c>
      <c r="FC22" s="153">
        <v>12942.662930000002</v>
      </c>
      <c r="FD22" s="153">
        <v>12095.967460000002</v>
      </c>
      <c r="FE22" s="153">
        <v>13143.827029999999</v>
      </c>
      <c r="FF22" s="153">
        <v>4236.8279300000013</v>
      </c>
      <c r="FG22" s="153">
        <v>8461.4126099999994</v>
      </c>
      <c r="FH22" s="153">
        <v>12257.937180000001</v>
      </c>
      <c r="FI22" s="153">
        <v>12861.493689999999</v>
      </c>
      <c r="FJ22" s="153">
        <v>12610.025819999997</v>
      </c>
      <c r="FK22" s="153">
        <v>12091.601949999997</v>
      </c>
      <c r="FL22" s="153">
        <v>12451.31856</v>
      </c>
      <c r="FM22" s="153">
        <v>12041.24467</v>
      </c>
      <c r="FN22" s="153">
        <v>12508.13177</v>
      </c>
      <c r="FO22" s="153">
        <v>12464.099549999999</v>
      </c>
      <c r="FP22" s="153">
        <v>10988.474549999999</v>
      </c>
      <c r="FQ22" s="153">
        <v>12140.132670000001</v>
      </c>
      <c r="FR22" s="153">
        <v>11606.989139999998</v>
      </c>
      <c r="FS22" s="153">
        <v>12064.036780000002</v>
      </c>
      <c r="FT22" s="153">
        <v>11475.633159999998</v>
      </c>
      <c r="FU22" s="153">
        <v>11796.861360000001</v>
      </c>
      <c r="FV22" s="153">
        <v>11577.831710000002</v>
      </c>
      <c r="FW22" s="153">
        <v>11255.90026</v>
      </c>
      <c r="FX22" s="153">
        <v>11544.90345</v>
      </c>
      <c r="FY22" s="153">
        <v>11261.073610000001</v>
      </c>
      <c r="FZ22" s="153">
        <v>5383.8819100000001</v>
      </c>
      <c r="GA22" s="153">
        <v>11416.21117</v>
      </c>
      <c r="GB22" s="153">
        <v>10300.114919999998</v>
      </c>
      <c r="GC22" s="143"/>
      <c r="GE22" s="218"/>
      <c r="GF22" s="198"/>
      <c r="GG22" s="198"/>
      <c r="GH22" s="198"/>
      <c r="GI22" s="198"/>
    </row>
    <row r="23" spans="1:191" s="113" customFormat="1" x14ac:dyDescent="0.2">
      <c r="A23" s="133"/>
      <c r="B23" s="155" t="s">
        <v>199</v>
      </c>
      <c r="C23" s="156">
        <v>243.05862758037873</v>
      </c>
      <c r="D23" s="156">
        <v>245.89926048107074</v>
      </c>
      <c r="E23" s="156">
        <v>238.69482451612902</v>
      </c>
      <c r="F23" s="156">
        <v>231.73088899999999</v>
      </c>
      <c r="G23" s="156">
        <v>236.40843645161291</v>
      </c>
      <c r="H23" s="156">
        <v>242.863947</v>
      </c>
      <c r="I23" s="156">
        <v>251.38631345496518</v>
      </c>
      <c r="J23" s="156">
        <v>244.04170009342195</v>
      </c>
      <c r="K23" s="156">
        <v>243.08009499999997</v>
      </c>
      <c r="L23" s="156">
        <v>238.79498032258064</v>
      </c>
      <c r="M23" s="156">
        <v>259.51823117408736</v>
      </c>
      <c r="N23" s="156">
        <v>269.96765945971163</v>
      </c>
      <c r="O23" s="156">
        <v>255.11645161290323</v>
      </c>
      <c r="P23" s="156">
        <v>255.04972413793101</v>
      </c>
      <c r="Q23" s="156">
        <v>256.32829032258064</v>
      </c>
      <c r="R23" s="156">
        <v>256.65949999999998</v>
      </c>
      <c r="S23" s="156">
        <v>252.09048387096774</v>
      </c>
      <c r="T23" s="156">
        <v>254.84963333333332</v>
      </c>
      <c r="U23" s="156">
        <v>255.61109677419356</v>
      </c>
      <c r="V23" s="156">
        <v>258.9925483870968</v>
      </c>
      <c r="W23" s="156">
        <v>265.76740000000001</v>
      </c>
      <c r="X23" s="156">
        <v>262.09365096774189</v>
      </c>
      <c r="Y23" s="156">
        <v>274.84476666666671</v>
      </c>
      <c r="Z23" s="156">
        <v>279.86114529032255</v>
      </c>
      <c r="AA23" s="156">
        <v>282.30921290322584</v>
      </c>
      <c r="AB23" s="156">
        <v>278.87071857142854</v>
      </c>
      <c r="AC23" s="156">
        <v>277.88353064516127</v>
      </c>
      <c r="AD23" s="156">
        <v>280.01259800000003</v>
      </c>
      <c r="AE23" s="156">
        <v>282.00103064516128</v>
      </c>
      <c r="AF23" s="156">
        <v>285.35898800000001</v>
      </c>
      <c r="AG23" s="156">
        <v>277.48391975637355</v>
      </c>
      <c r="AH23" s="156">
        <v>276.33335709677419</v>
      </c>
      <c r="AI23" s="156">
        <v>277.1497</v>
      </c>
      <c r="AJ23" s="156">
        <v>275.1183493548387</v>
      </c>
      <c r="AK23" s="156">
        <v>277.09935899999994</v>
      </c>
      <c r="AL23" s="156">
        <v>274.69226274193551</v>
      </c>
      <c r="AM23" s="156">
        <v>272.96873193548385</v>
      </c>
      <c r="AN23" s="156">
        <v>274.3321242857142</v>
      </c>
      <c r="AO23" s="156">
        <v>279.68370870967749</v>
      </c>
      <c r="AP23" s="156">
        <v>282.10400433333325</v>
      </c>
      <c r="AQ23" s="156">
        <v>278.13290032258067</v>
      </c>
      <c r="AR23" s="156">
        <v>284.64091866666672</v>
      </c>
      <c r="AS23" s="156">
        <v>292.10958806451623</v>
      </c>
      <c r="AT23" s="156">
        <v>308.156830967742</v>
      </c>
      <c r="AU23" s="156">
        <v>319.41354466666667</v>
      </c>
      <c r="AV23" s="156">
        <v>322.28686161290324</v>
      </c>
      <c r="AW23" s="156">
        <v>329.54504266666657</v>
      </c>
      <c r="AX23" s="156">
        <v>343.13032741935484</v>
      </c>
      <c r="AY23" s="156">
        <v>350.70736677419353</v>
      </c>
      <c r="AZ23" s="156">
        <v>362.56493107142853</v>
      </c>
      <c r="BA23" s="156">
        <v>357.40154967741921</v>
      </c>
      <c r="BB23" s="156">
        <v>352.4522076666666</v>
      </c>
      <c r="BC23" s="156">
        <v>354.35294161290335</v>
      </c>
      <c r="BD23" s="156">
        <v>352.16495266666664</v>
      </c>
      <c r="BE23" s="156">
        <v>347.23265483870961</v>
      </c>
      <c r="BF23" s="156">
        <v>356.25140096774192</v>
      </c>
      <c r="BG23" s="156">
        <v>348.3172336666666</v>
      </c>
      <c r="BH23" s="156">
        <v>349.58965387096782</v>
      </c>
      <c r="BI23" s="156">
        <v>360.9111033333333</v>
      </c>
      <c r="BJ23" s="156">
        <v>356.43438258064515</v>
      </c>
      <c r="BK23" s="156">
        <v>362.48354612903228</v>
      </c>
      <c r="BL23" s="156">
        <v>355.90729586206896</v>
      </c>
      <c r="BM23" s="156">
        <v>356.04109290322583</v>
      </c>
      <c r="BN23" s="156">
        <v>357.02344599999992</v>
      </c>
      <c r="BO23" s="156">
        <v>354.84390183870971</v>
      </c>
      <c r="BP23" s="156">
        <v>357.89877700000011</v>
      </c>
      <c r="BQ23" s="156">
        <v>370.45015322580645</v>
      </c>
      <c r="BR23" s="156">
        <v>371.32765064516133</v>
      </c>
      <c r="BS23" s="156">
        <v>366.59715229999995</v>
      </c>
      <c r="BT23" s="156">
        <v>364.87503645161286</v>
      </c>
      <c r="BU23" s="156">
        <v>361.91943733333335</v>
      </c>
      <c r="BV23" s="156">
        <v>364.28360290322581</v>
      </c>
      <c r="BW23" s="156">
        <v>373.64306258064499</v>
      </c>
      <c r="BX23" s="156">
        <v>372.81830035714285</v>
      </c>
      <c r="BY23" s="156">
        <v>370.98865225806446</v>
      </c>
      <c r="BZ23" s="156">
        <v>380.33669723333333</v>
      </c>
      <c r="CA23" s="156">
        <v>392.46549999999996</v>
      </c>
      <c r="CB23" s="156">
        <v>385.74412000000001</v>
      </c>
      <c r="CC23" s="156">
        <v>391.80497870967741</v>
      </c>
      <c r="CD23" s="156">
        <v>406.90775290322586</v>
      </c>
      <c r="CE23" s="156">
        <v>409.18999733333328</v>
      </c>
      <c r="CF23" s="156">
        <v>406.51900935483866</v>
      </c>
      <c r="CG23" s="156">
        <v>414.72949433333332</v>
      </c>
      <c r="CH23" s="156">
        <v>419.45915258064508</v>
      </c>
      <c r="CI23" s="156">
        <v>426.25302129032264</v>
      </c>
      <c r="CJ23" s="156">
        <v>420.13555071428578</v>
      </c>
      <c r="CK23" s="156">
        <v>429.30188161290312</v>
      </c>
      <c r="CL23" s="156">
        <v>435.27043566666663</v>
      </c>
      <c r="CM23" s="156">
        <v>428.47304580645158</v>
      </c>
      <c r="CN23" s="156">
        <v>428.18308166666674</v>
      </c>
      <c r="CO23" s="156">
        <v>433.3810132258065</v>
      </c>
      <c r="CP23" s="156">
        <v>434.29555709677413</v>
      </c>
      <c r="CQ23" s="156">
        <v>425.96730989999998</v>
      </c>
      <c r="CR23" s="156">
        <v>431.39118935483873</v>
      </c>
      <c r="CS23" s="156">
        <v>433.19226066666658</v>
      </c>
      <c r="CT23" s="156">
        <v>431.15441161290306</v>
      </c>
      <c r="CU23" s="156">
        <v>428.77347419354822</v>
      </c>
      <c r="CV23" s="156">
        <v>420.08645357142865</v>
      </c>
      <c r="CW23" s="156">
        <v>424.73623516129032</v>
      </c>
      <c r="CX23" s="156">
        <v>421.31180266666667</v>
      </c>
      <c r="CY23" s="156">
        <v>419.88871354838716</v>
      </c>
      <c r="CZ23" s="156">
        <v>418.83771666666667</v>
      </c>
      <c r="DA23" s="156">
        <v>416.5870274193548</v>
      </c>
      <c r="DB23" s="156">
        <v>416.71012161290321</v>
      </c>
      <c r="DC23" s="156">
        <v>418.32992666666661</v>
      </c>
      <c r="DD23" s="156">
        <v>418.95986741935485</v>
      </c>
      <c r="DE23" s="156">
        <v>415.07105666666666</v>
      </c>
      <c r="DF23" s="156">
        <v>411.42492290322582</v>
      </c>
      <c r="DG23" s="156">
        <v>413.22814774193552</v>
      </c>
      <c r="DH23" s="156">
        <v>417.88408758620693</v>
      </c>
      <c r="DI23" s="156">
        <v>432.02406419354833</v>
      </c>
      <c r="DJ23" s="156">
        <v>434.30767466666663</v>
      </c>
      <c r="DK23" s="156">
        <v>426.75274258064519</v>
      </c>
      <c r="DL23" s="156">
        <v>431.67958400000003</v>
      </c>
      <c r="DM23" s="156">
        <v>423.24078709677417</v>
      </c>
      <c r="DN23" s="156">
        <v>421.11533967741934</v>
      </c>
      <c r="DO23" s="156">
        <v>436.34924900000004</v>
      </c>
      <c r="DP23" s="156">
        <v>430.46672225806458</v>
      </c>
      <c r="DQ23" s="156">
        <v>424.45235533333357</v>
      </c>
      <c r="DR23" s="156">
        <v>422.90231967741931</v>
      </c>
      <c r="DS23" s="156">
        <v>422.69053903225796</v>
      </c>
      <c r="DT23" s="156">
        <v>421.12866357142855</v>
      </c>
      <c r="DU23" s="156">
        <v>414.45788806451623</v>
      </c>
      <c r="DV23" s="156">
        <v>411.56125133333325</v>
      </c>
      <c r="DW23" s="156">
        <v>416.05384677419346</v>
      </c>
      <c r="DX23" s="156">
        <v>418.31482199999999</v>
      </c>
      <c r="DY23" s="156">
        <v>418.25834741935489</v>
      </c>
      <c r="DZ23" s="156">
        <v>412.24763967741939</v>
      </c>
      <c r="EA23" s="156">
        <v>409.55896266666667</v>
      </c>
      <c r="EB23" s="156">
        <v>404.93548741935484</v>
      </c>
      <c r="EC23" s="156">
        <v>396.58439800000002</v>
      </c>
      <c r="ED23" s="156">
        <v>394.80726354838714</v>
      </c>
      <c r="EE23" s="156">
        <v>391.591726451613</v>
      </c>
      <c r="EF23" s="156">
        <v>390.22526749999997</v>
      </c>
      <c r="EG23" s="156">
        <v>391.95720580645161</v>
      </c>
      <c r="EH23" s="156">
        <v>395.44031699999999</v>
      </c>
      <c r="EI23" s="156">
        <v>394.44002419354842</v>
      </c>
      <c r="EJ23" s="156">
        <v>392.94043533333337</v>
      </c>
      <c r="EK23" s="156">
        <v>399.77783064516132</v>
      </c>
      <c r="EL23" s="156">
        <v>408.06520806451613</v>
      </c>
      <c r="EM23" s="156">
        <v>398.02490066666667</v>
      </c>
      <c r="EN23" s="156">
        <v>392.75894225806456</v>
      </c>
      <c r="EO23" s="156">
        <v>396.03708933333343</v>
      </c>
      <c r="EP23" s="156">
        <v>400.42308612903219</v>
      </c>
      <c r="EQ23" s="156">
        <v>404.43572258064518</v>
      </c>
      <c r="ER23" s="156">
        <v>411.06797857142863</v>
      </c>
      <c r="ES23" s="156">
        <v>411.25716290322583</v>
      </c>
      <c r="ET23" s="156">
        <v>411.60889366666663</v>
      </c>
      <c r="EU23" s="156">
        <v>412.97460161290326</v>
      </c>
      <c r="EV23" s="156">
        <v>410.56290566666672</v>
      </c>
      <c r="EW23" s="156">
        <v>422.16813580645146</v>
      </c>
      <c r="EX23" s="156">
        <v>432.85198903225819</v>
      </c>
      <c r="EY23" s="156">
        <v>429.73741166666667</v>
      </c>
      <c r="EZ23" s="156">
        <v>368.05422741935496</v>
      </c>
      <c r="FA23" s="156">
        <v>427.23207966666683</v>
      </c>
      <c r="FB23" s="156">
        <v>421.46314000000007</v>
      </c>
      <c r="FC23" s="146">
        <v>417.50525580645166</v>
      </c>
      <c r="FD23" s="146">
        <v>417.10232620689663</v>
      </c>
      <c r="FE23" s="146">
        <v>423.99442032258059</v>
      </c>
      <c r="FF23" s="146">
        <v>141.2275976666667</v>
      </c>
      <c r="FG23" s="146">
        <v>272.94879387096773</v>
      </c>
      <c r="FH23" s="146">
        <v>408.59790600000002</v>
      </c>
      <c r="FI23" s="146">
        <v>414.88689322580643</v>
      </c>
      <c r="FJ23" s="146">
        <v>406.7750264516128</v>
      </c>
      <c r="FK23" s="146">
        <v>403.05339833333323</v>
      </c>
      <c r="FL23" s="146">
        <v>401.65543741935483</v>
      </c>
      <c r="FM23" s="146">
        <v>401.37482233333333</v>
      </c>
      <c r="FN23" s="146">
        <v>403.48812161290323</v>
      </c>
      <c r="FO23" s="146">
        <v>402.06772741935481</v>
      </c>
      <c r="FP23" s="146">
        <v>392.44551964285711</v>
      </c>
      <c r="FQ23" s="146">
        <v>391.61718290322585</v>
      </c>
      <c r="FR23" s="146">
        <v>386.89963799999992</v>
      </c>
      <c r="FS23" s="146">
        <v>389.16247677419364</v>
      </c>
      <c r="FT23" s="146">
        <v>382.52110533333325</v>
      </c>
      <c r="FU23" s="146">
        <v>380.54391483870972</v>
      </c>
      <c r="FV23" s="146">
        <v>373.4784422580646</v>
      </c>
      <c r="FW23" s="146">
        <v>375.19667533333336</v>
      </c>
      <c r="FX23" s="146">
        <v>372.41624032258062</v>
      </c>
      <c r="FY23" s="146">
        <v>375.3691203333334</v>
      </c>
      <c r="FZ23" s="146">
        <v>173.67361</v>
      </c>
      <c r="GA23" s="146">
        <v>368.26487645161291</v>
      </c>
      <c r="GB23" s="146">
        <v>367.86124714285705</v>
      </c>
      <c r="GC23" s="143"/>
      <c r="GE23" s="218"/>
      <c r="GF23" s="198"/>
      <c r="GG23" s="198"/>
      <c r="GH23" s="198"/>
      <c r="GI23" s="198"/>
    </row>
    <row r="24" spans="1:191" s="113" customFormat="1" x14ac:dyDescent="0.2">
      <c r="A24" s="16"/>
      <c r="B24" s="162" t="s">
        <v>85</v>
      </c>
      <c r="C24" s="154">
        <v>7534.8174549917403</v>
      </c>
      <c r="D24" s="154">
        <v>6885.1792934699806</v>
      </c>
      <c r="E24" s="154">
        <v>7399.5395599999993</v>
      </c>
      <c r="F24" s="154">
        <v>6951.9266699999998</v>
      </c>
      <c r="G24" s="154">
        <v>7328.6615300000003</v>
      </c>
      <c r="H24" s="154">
        <v>7285.9184100000002</v>
      </c>
      <c r="I24" s="154">
        <v>7792.97571710392</v>
      </c>
      <c r="J24" s="154">
        <v>7565.2927028960803</v>
      </c>
      <c r="K24" s="154">
        <v>7292.4028499999995</v>
      </c>
      <c r="L24" s="154">
        <v>7402.6443899999995</v>
      </c>
      <c r="M24" s="154">
        <v>7785.54693522262</v>
      </c>
      <c r="N24" s="154">
        <v>8368.9974432510608</v>
      </c>
      <c r="O24" s="154">
        <v>5017.9560000000001</v>
      </c>
      <c r="P24" s="154">
        <v>4700.2929999999997</v>
      </c>
      <c r="Q24" s="154">
        <v>5051.2730000000001</v>
      </c>
      <c r="R24" s="154">
        <v>4946.3010000000004</v>
      </c>
      <c r="S24" s="154">
        <v>4957.8050000000003</v>
      </c>
      <c r="T24" s="154">
        <v>4856.1139999999996</v>
      </c>
      <c r="U24" s="154">
        <v>5084.9480000000003</v>
      </c>
      <c r="V24" s="154">
        <v>5002.9290000000001</v>
      </c>
      <c r="W24" s="154">
        <v>5081.6890000000003</v>
      </c>
      <c r="X24" s="154">
        <v>5177.4110000000001</v>
      </c>
      <c r="Y24" s="154">
        <v>5205.6930000000002</v>
      </c>
      <c r="Z24" s="154">
        <v>5554.2573839999995</v>
      </c>
      <c r="AA24" s="154">
        <v>5623.8284000000003</v>
      </c>
      <c r="AB24" s="154">
        <v>5051.3001299999996</v>
      </c>
      <c r="AC24" s="154">
        <v>5542.6075099999998</v>
      </c>
      <c r="AD24" s="154">
        <v>5409.79594</v>
      </c>
      <c r="AE24" s="154">
        <v>5701.46695</v>
      </c>
      <c r="AF24" s="154">
        <v>5615.00864</v>
      </c>
      <c r="AG24" s="154">
        <v>5607.82978</v>
      </c>
      <c r="AH24" s="154">
        <v>5599.5320700000002</v>
      </c>
      <c r="AI24" s="154">
        <v>5376.4880000000003</v>
      </c>
      <c r="AJ24" s="154">
        <v>5537.8501200000001</v>
      </c>
      <c r="AK24" s="154">
        <v>5427.7707699999992</v>
      </c>
      <c r="AL24" s="154">
        <v>5528.5891449999999</v>
      </c>
      <c r="AM24" s="157"/>
      <c r="AN24" s="157"/>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c r="CR24" s="157"/>
      <c r="CS24" s="157"/>
      <c r="CT24" s="157"/>
      <c r="CU24" s="157"/>
      <c r="CV24" s="157"/>
      <c r="CW24" s="157"/>
      <c r="CX24" s="157"/>
      <c r="CY24" s="157"/>
      <c r="CZ24" s="157"/>
      <c r="DA24" s="157"/>
      <c r="DB24" s="157"/>
      <c r="DC24" s="157"/>
      <c r="DD24" s="157"/>
      <c r="DE24" s="157"/>
      <c r="DF24" s="157"/>
      <c r="DG24" s="157"/>
      <c r="DH24" s="157"/>
      <c r="DI24" s="157"/>
      <c r="DJ24" s="157"/>
      <c r="DK24" s="157"/>
      <c r="DL24" s="157"/>
      <c r="DM24" s="157"/>
      <c r="DN24" s="157"/>
      <c r="DO24" s="157"/>
      <c r="DP24" s="157"/>
      <c r="DQ24" s="157"/>
      <c r="DR24" s="157"/>
      <c r="DS24" s="157"/>
      <c r="DT24" s="157"/>
      <c r="DU24" s="157"/>
      <c r="DV24" s="157"/>
      <c r="DW24" s="157"/>
      <c r="DX24" s="157"/>
      <c r="DY24" s="157"/>
      <c r="DZ24" s="157"/>
      <c r="EA24" s="157"/>
      <c r="EB24" s="157"/>
      <c r="EC24" s="157"/>
      <c r="ED24" s="157"/>
      <c r="EE24" s="157"/>
      <c r="EF24" s="157"/>
      <c r="EG24" s="157"/>
      <c r="EH24" s="157"/>
      <c r="EI24" s="157"/>
      <c r="EJ24" s="157"/>
      <c r="EK24" s="157"/>
      <c r="EL24" s="157"/>
      <c r="EM24" s="157"/>
      <c r="EN24" s="157"/>
      <c r="EO24" s="157"/>
      <c r="EP24" s="157"/>
      <c r="EQ24" s="157"/>
      <c r="ER24" s="157"/>
      <c r="ES24" s="157"/>
      <c r="ET24" s="157"/>
      <c r="EU24" s="157"/>
      <c r="EV24" s="157"/>
      <c r="EW24" s="157"/>
      <c r="EX24" s="157"/>
      <c r="EY24" s="157"/>
      <c r="EZ24" s="157"/>
      <c r="FA24" s="157"/>
      <c r="FB24" s="157"/>
      <c r="FC24" s="157"/>
      <c r="FD24" s="157"/>
      <c r="FE24" s="157"/>
      <c r="FF24" s="157"/>
      <c r="FG24" s="157"/>
      <c r="FH24" s="157"/>
      <c r="FI24" s="157"/>
      <c r="FJ24" s="157"/>
      <c r="FK24" s="157"/>
      <c r="FL24" s="157"/>
      <c r="FM24" s="157"/>
      <c r="FN24" s="157"/>
      <c r="FO24" s="157"/>
      <c r="FP24" s="157"/>
      <c r="FQ24" s="157"/>
      <c r="FR24" s="157"/>
      <c r="FS24" s="157"/>
      <c r="FT24" s="157"/>
      <c r="FU24" s="157"/>
      <c r="FV24" s="157"/>
      <c r="FW24" s="157"/>
      <c r="FX24" s="157"/>
      <c r="FY24" s="157"/>
      <c r="FZ24" s="157"/>
      <c r="GA24" s="157"/>
      <c r="GB24" s="157"/>
      <c r="GC24" s="143"/>
      <c r="GE24" s="218"/>
      <c r="GF24" s="198"/>
      <c r="GG24" s="198"/>
      <c r="GH24" s="198"/>
      <c r="GI24" s="198"/>
    </row>
    <row r="25" spans="1:191" s="113" customFormat="1" x14ac:dyDescent="0.2">
      <c r="A25" s="133"/>
      <c r="B25" s="213" t="s">
        <v>231</v>
      </c>
      <c r="C25" s="156">
        <v>0</v>
      </c>
      <c r="D25" s="156">
        <v>0</v>
      </c>
      <c r="E25" s="156">
        <v>0</v>
      </c>
      <c r="F25" s="156">
        <v>0</v>
      </c>
      <c r="G25" s="156">
        <v>0</v>
      </c>
      <c r="H25" s="156">
        <v>0</v>
      </c>
      <c r="I25" s="156">
        <v>0</v>
      </c>
      <c r="J25" s="156">
        <v>0</v>
      </c>
      <c r="K25" s="156">
        <v>0</v>
      </c>
      <c r="L25" s="156">
        <v>0</v>
      </c>
      <c r="M25" s="156">
        <v>0</v>
      </c>
      <c r="N25" s="156">
        <v>0</v>
      </c>
      <c r="O25" s="156">
        <v>0</v>
      </c>
      <c r="P25" s="156">
        <v>0</v>
      </c>
      <c r="Q25" s="156">
        <v>0</v>
      </c>
      <c r="R25" s="156">
        <v>0</v>
      </c>
      <c r="S25" s="156">
        <v>0</v>
      </c>
      <c r="T25" s="156">
        <v>0</v>
      </c>
      <c r="U25" s="156">
        <v>0</v>
      </c>
      <c r="V25" s="156"/>
      <c r="W25" s="156"/>
      <c r="X25" s="156"/>
      <c r="Y25" s="156"/>
      <c r="Z25" s="156"/>
      <c r="AA25" s="156">
        <v>0</v>
      </c>
      <c r="AB25" s="156">
        <v>0</v>
      </c>
      <c r="AC25" s="156">
        <v>0</v>
      </c>
      <c r="AD25" s="156">
        <v>0</v>
      </c>
      <c r="AE25" s="156">
        <v>0</v>
      </c>
      <c r="AF25" s="156">
        <v>0</v>
      </c>
      <c r="AG25" s="156">
        <v>0</v>
      </c>
      <c r="AH25" s="156">
        <v>0</v>
      </c>
      <c r="AI25" s="156">
        <v>0</v>
      </c>
      <c r="AJ25" s="156">
        <v>0</v>
      </c>
      <c r="AK25" s="156">
        <v>0</v>
      </c>
      <c r="AL25" s="156">
        <v>0</v>
      </c>
      <c r="AM25" s="156">
        <v>6541.1559200000002</v>
      </c>
      <c r="AN25" s="156">
        <v>5855.9962499999983</v>
      </c>
      <c r="AO25" s="156">
        <v>6649.5421400000014</v>
      </c>
      <c r="AP25" s="156">
        <v>6549.491219999999</v>
      </c>
      <c r="AQ25" s="156">
        <v>6620.7527</v>
      </c>
      <c r="AR25" s="156">
        <v>6614.3567400000002</v>
      </c>
      <c r="AS25" s="156">
        <v>7101.4699400000009</v>
      </c>
      <c r="AT25" s="156">
        <v>7138.3072200000015</v>
      </c>
      <c r="AU25" s="156">
        <v>6939.3703799999994</v>
      </c>
      <c r="AV25" s="156">
        <v>7044.1807500000004</v>
      </c>
      <c r="AW25" s="156">
        <v>6990.8594399999984</v>
      </c>
      <c r="AX25" s="156">
        <v>7311.4707900000012</v>
      </c>
      <c r="AY25" s="156">
        <v>4149.7974699999977</v>
      </c>
      <c r="AZ25" s="156">
        <v>4084.6777399999996</v>
      </c>
      <c r="BA25" s="156">
        <v>4363.036659999997</v>
      </c>
      <c r="BB25" s="156">
        <v>3982.5275099999985</v>
      </c>
      <c r="BC25" s="156">
        <v>4252.8193100000026</v>
      </c>
      <c r="BD25" s="156">
        <v>4053.5294300000005</v>
      </c>
      <c r="BE25" s="156">
        <v>4081.5865100000001</v>
      </c>
      <c r="BF25" s="156">
        <v>4330.8511600000002</v>
      </c>
      <c r="BG25" s="156">
        <v>4049.0307799999987</v>
      </c>
      <c r="BH25" s="156">
        <v>4150.1621700000014</v>
      </c>
      <c r="BI25" s="156">
        <v>4281.1777599999996</v>
      </c>
      <c r="BJ25" s="156">
        <v>4252.7297700000008</v>
      </c>
      <c r="BK25" s="156">
        <v>4527.1931099999993</v>
      </c>
      <c r="BL25" s="156">
        <v>4085.5243599999994</v>
      </c>
      <c r="BM25" s="156">
        <v>4538.143869999999</v>
      </c>
      <c r="BN25" s="156">
        <v>4429.6833199999992</v>
      </c>
      <c r="BO25" s="156">
        <v>4534.71785</v>
      </c>
      <c r="BP25" s="156">
        <v>4259.4054600000018</v>
      </c>
      <c r="BQ25" s="156">
        <v>4539.8087299999988</v>
      </c>
      <c r="BR25" s="156">
        <v>4660.8683499999997</v>
      </c>
      <c r="BS25" s="156">
        <v>4297.1118999999981</v>
      </c>
      <c r="BT25" s="156">
        <v>4450.2502499999982</v>
      </c>
      <c r="BU25" s="156">
        <v>4148.0009500000024</v>
      </c>
      <c r="BV25" s="156">
        <v>4486.9759300000014</v>
      </c>
      <c r="BW25" s="156">
        <v>4692.0976599999985</v>
      </c>
      <c r="BX25" s="156">
        <v>4211.6730199999993</v>
      </c>
      <c r="BY25" s="156">
        <v>4687.6050699999978</v>
      </c>
      <c r="BZ25" s="156">
        <v>4800.7947770000001</v>
      </c>
      <c r="CA25" s="156">
        <v>5191.3645599999991</v>
      </c>
      <c r="CB25" s="156">
        <v>4877.7545900000005</v>
      </c>
      <c r="CC25" s="156">
        <v>5170.64732</v>
      </c>
      <c r="CD25" s="156">
        <v>5633.2704500000027</v>
      </c>
      <c r="CE25" s="156">
        <v>5520.9122699999998</v>
      </c>
      <c r="CF25" s="156">
        <v>5785.0601299999989</v>
      </c>
      <c r="CG25" s="156">
        <v>5646.8462299999983</v>
      </c>
      <c r="CH25" s="156">
        <v>5976.1814299999987</v>
      </c>
      <c r="CI25" s="156">
        <v>6155.8904300000013</v>
      </c>
      <c r="CJ25" s="156">
        <v>5430.1602200000007</v>
      </c>
      <c r="CK25" s="156">
        <v>6127.2743699999965</v>
      </c>
      <c r="CL25" s="156">
        <v>6120.707849999998</v>
      </c>
      <c r="CM25" s="156">
        <v>6165.7557599999991</v>
      </c>
      <c r="CN25" s="156">
        <v>5958.1892700000008</v>
      </c>
      <c r="CO25" s="156">
        <v>6419.4560100000017</v>
      </c>
      <c r="CP25" s="156">
        <v>6405.5432899999996</v>
      </c>
      <c r="CQ25" s="156">
        <v>6083.0383669999965</v>
      </c>
      <c r="CR25" s="156">
        <v>6495.1331600000012</v>
      </c>
      <c r="CS25" s="156">
        <v>6219.8667599999981</v>
      </c>
      <c r="CT25" s="156">
        <v>6326.4725899999967</v>
      </c>
      <c r="CU25" s="156">
        <v>6416.070029999999</v>
      </c>
      <c r="CV25" s="156">
        <v>5753.9380200000005</v>
      </c>
      <c r="CW25" s="156">
        <v>6346.5540399999991</v>
      </c>
      <c r="CX25" s="156">
        <v>6126.8060899999991</v>
      </c>
      <c r="CY25" s="156">
        <v>6301.181340000001</v>
      </c>
      <c r="CZ25" s="156">
        <v>6201.5150599999997</v>
      </c>
      <c r="DA25" s="156">
        <v>6275.6271399999978</v>
      </c>
      <c r="DB25" s="156">
        <v>6246.6913100000011</v>
      </c>
      <c r="DC25" s="156">
        <v>6173.5934499999985</v>
      </c>
      <c r="DD25" s="156">
        <v>6316.0942800000012</v>
      </c>
      <c r="DE25" s="156">
        <v>6012.1033200000002</v>
      </c>
      <c r="DF25" s="156">
        <v>6215.6664500000006</v>
      </c>
      <c r="DG25" s="156">
        <v>6257.971700000001</v>
      </c>
      <c r="DH25" s="156">
        <v>5939.8572600000016</v>
      </c>
      <c r="DI25" s="156">
        <v>6487.3596999999982</v>
      </c>
      <c r="DJ25" s="156">
        <v>6275.34411</v>
      </c>
      <c r="DK25" s="156">
        <v>6372.1089200000015</v>
      </c>
      <c r="DL25" s="156">
        <v>6395.368989999999</v>
      </c>
      <c r="DM25" s="156">
        <v>6353.5971199999976</v>
      </c>
      <c r="DN25" s="156">
        <v>6340.976200000001</v>
      </c>
      <c r="DO25" s="156">
        <v>6078.2104600000011</v>
      </c>
      <c r="DP25" s="156">
        <v>6121.4318900000007</v>
      </c>
      <c r="DQ25" s="156">
        <v>5732.8939800000053</v>
      </c>
      <c r="DR25" s="156">
        <v>5813.4200799999999</v>
      </c>
      <c r="DS25" s="156">
        <v>5842.3414399999983</v>
      </c>
      <c r="DT25" s="156">
        <v>5051.3313500000013</v>
      </c>
      <c r="DU25" s="156">
        <v>5494.1805600000007</v>
      </c>
      <c r="DV25" s="156">
        <v>5299.9318999999996</v>
      </c>
      <c r="DW25" s="156">
        <v>5611.7795900000001</v>
      </c>
      <c r="DX25" s="156">
        <v>5424.3332099999989</v>
      </c>
      <c r="DY25" s="156">
        <v>5779.2903499999993</v>
      </c>
      <c r="DZ25" s="156">
        <v>5645.6378399999994</v>
      </c>
      <c r="EA25" s="156">
        <v>5442.1066899999996</v>
      </c>
      <c r="EB25" s="156">
        <v>5443.2259900000008</v>
      </c>
      <c r="EC25" s="156">
        <v>5163.9445100000021</v>
      </c>
      <c r="ED25" s="156">
        <v>5327.2967899999985</v>
      </c>
      <c r="EE25" s="156">
        <v>5431.5336700000016</v>
      </c>
      <c r="EF25" s="156">
        <v>4842.5255200000001</v>
      </c>
      <c r="EG25" s="156">
        <v>5291.2411099999999</v>
      </c>
      <c r="EH25" s="156">
        <v>5127.9825300000002</v>
      </c>
      <c r="EI25" s="156">
        <v>5239.9580500000002</v>
      </c>
      <c r="EJ25" s="156">
        <v>4940.6374699999997</v>
      </c>
      <c r="EK25" s="156">
        <v>5079.2331599999998</v>
      </c>
      <c r="EL25" s="156">
        <v>5106.5251499999995</v>
      </c>
      <c r="EM25" s="156">
        <v>4922.8137300000008</v>
      </c>
      <c r="EN25" s="156">
        <v>4914.1938299999993</v>
      </c>
      <c r="EO25" s="156">
        <v>4848.57485</v>
      </c>
      <c r="EP25" s="156">
        <v>5116.4952599999997</v>
      </c>
      <c r="EQ25" s="156">
        <v>5277.1435800000017</v>
      </c>
      <c r="ER25" s="156">
        <v>4817.1871700000011</v>
      </c>
      <c r="ES25" s="156">
        <v>5443.2495200000012</v>
      </c>
      <c r="ET25" s="156">
        <v>5381.9301600000008</v>
      </c>
      <c r="EU25" s="156">
        <v>5640.5638300000001</v>
      </c>
      <c r="EV25" s="156">
        <v>5512.0895800000008</v>
      </c>
      <c r="EW25" s="156">
        <v>5687.088969999998</v>
      </c>
      <c r="EX25" s="156">
        <v>8734.3709600000002</v>
      </c>
      <c r="EY25" s="156">
        <v>8371.9628699999994</v>
      </c>
      <c r="EZ25" s="156">
        <v>6904.9271400000016</v>
      </c>
      <c r="FA25" s="156">
        <v>8462.9075800000028</v>
      </c>
      <c r="FB25" s="156">
        <v>8773.9685400000017</v>
      </c>
      <c r="FC25" s="156">
        <v>8626.1843200000003</v>
      </c>
      <c r="FD25" s="156">
        <v>8176.9641200000015</v>
      </c>
      <c r="FE25" s="156">
        <v>8954.3047200000001</v>
      </c>
      <c r="FF25" s="156">
        <v>2702.1530400000006</v>
      </c>
      <c r="FG25" s="156">
        <v>6116.39552</v>
      </c>
      <c r="FH25" s="156">
        <v>8345.0999100000008</v>
      </c>
      <c r="FI25" s="156">
        <v>8867.5362499999992</v>
      </c>
      <c r="FJ25" s="156">
        <v>8763.1998399999975</v>
      </c>
      <c r="FK25" s="156">
        <v>8415.9646999999968</v>
      </c>
      <c r="FL25" s="156">
        <v>8691.7939000000006</v>
      </c>
      <c r="FM25" s="156">
        <v>8262.1993000000002</v>
      </c>
      <c r="FN25" s="156">
        <v>8603.1180700000004</v>
      </c>
      <c r="FO25" s="156">
        <v>8624.6770899999992</v>
      </c>
      <c r="FP25" s="156">
        <v>7569.6727799999999</v>
      </c>
      <c r="FQ25" s="156">
        <v>8324.6600900000012</v>
      </c>
      <c r="FR25" s="156">
        <v>7957.6150199999993</v>
      </c>
      <c r="FS25" s="156">
        <v>8317.170970000001</v>
      </c>
      <c r="FT25" s="156">
        <v>7963.2652199999993</v>
      </c>
      <c r="FU25" s="156">
        <v>8120.5117600000003</v>
      </c>
      <c r="FV25" s="156">
        <v>7987.9915300000021</v>
      </c>
      <c r="FW25" s="156">
        <v>7698.6716000000006</v>
      </c>
      <c r="FX25" s="156">
        <v>7904.7512799999995</v>
      </c>
      <c r="FY25" s="156">
        <v>7726.3359700000001</v>
      </c>
      <c r="FZ25" s="156">
        <v>3533.0875499999997</v>
      </c>
      <c r="GA25" s="156">
        <v>7962.2485500000003</v>
      </c>
      <c r="GB25" s="156">
        <v>7345.0602199999994</v>
      </c>
      <c r="GC25" s="143"/>
      <c r="GE25" s="218"/>
      <c r="GF25" s="198"/>
      <c r="GG25" s="198"/>
      <c r="GH25" s="198"/>
      <c r="GI25" s="198"/>
    </row>
    <row r="26" spans="1:191" s="113" customFormat="1" x14ac:dyDescent="0.2">
      <c r="A26" s="112"/>
      <c r="B26" s="162" t="s">
        <v>232</v>
      </c>
      <c r="C26" s="157">
        <v>0</v>
      </c>
      <c r="D26" s="157">
        <v>0</v>
      </c>
      <c r="E26" s="157">
        <v>0</v>
      </c>
      <c r="F26" s="157">
        <v>0</v>
      </c>
      <c r="G26" s="157">
        <v>0</v>
      </c>
      <c r="H26" s="157">
        <v>0</v>
      </c>
      <c r="I26" s="157">
        <v>0</v>
      </c>
      <c r="J26" s="157">
        <v>0</v>
      </c>
      <c r="K26" s="157">
        <v>0</v>
      </c>
      <c r="L26" s="157">
        <v>0</v>
      </c>
      <c r="M26" s="157">
        <v>0</v>
      </c>
      <c r="N26" s="157">
        <v>0</v>
      </c>
      <c r="O26" s="157">
        <v>2890.654</v>
      </c>
      <c r="P26" s="157">
        <v>2696.1489999999999</v>
      </c>
      <c r="Q26" s="157">
        <v>2894.904</v>
      </c>
      <c r="R26" s="157">
        <v>2753.4839999999999</v>
      </c>
      <c r="S26" s="157">
        <v>2857</v>
      </c>
      <c r="T26" s="157">
        <v>2789.375</v>
      </c>
      <c r="U26" s="157">
        <v>2838.9960000000001</v>
      </c>
      <c r="V26" s="157">
        <v>2938.424</v>
      </c>
      <c r="W26" s="157">
        <v>2810.1480000000001</v>
      </c>
      <c r="X26" s="157">
        <v>2860.8781800000002</v>
      </c>
      <c r="Y26" s="157">
        <v>2955.498</v>
      </c>
      <c r="Z26" s="157">
        <v>3036.2330000000002</v>
      </c>
      <c r="AA26" s="157">
        <v>3127.7572</v>
      </c>
      <c r="AB26" s="157">
        <v>2757.0799900000002</v>
      </c>
      <c r="AC26" s="157">
        <v>3071.7819399999998</v>
      </c>
      <c r="AD26" s="157">
        <v>2990.5819999999999</v>
      </c>
      <c r="AE26" s="157">
        <v>3040.5650000000001</v>
      </c>
      <c r="AF26" s="157">
        <v>2945.761</v>
      </c>
      <c r="AG26" s="157">
        <v>2994.1717324475799</v>
      </c>
      <c r="AH26" s="157">
        <v>2966.8020000000001</v>
      </c>
      <c r="AI26" s="157">
        <v>2938.0030000000002</v>
      </c>
      <c r="AJ26" s="157">
        <v>2990.81871</v>
      </c>
      <c r="AK26" s="157">
        <v>2885.21</v>
      </c>
      <c r="AL26" s="157">
        <v>2986.8710000000001</v>
      </c>
      <c r="AM26" s="157">
        <v>0</v>
      </c>
      <c r="AN26" s="157">
        <v>0</v>
      </c>
      <c r="AO26" s="157">
        <v>0</v>
      </c>
      <c r="AP26" s="157">
        <v>0</v>
      </c>
      <c r="AQ26" s="157">
        <v>0</v>
      </c>
      <c r="AR26" s="157">
        <v>0</v>
      </c>
      <c r="AS26" s="157">
        <v>0</v>
      </c>
      <c r="AT26" s="157">
        <v>419.81315000000001</v>
      </c>
      <c r="AU26" s="157">
        <v>807.99297000000001</v>
      </c>
      <c r="AV26" s="157">
        <v>944.75066000000004</v>
      </c>
      <c r="AW26" s="157">
        <v>1040.2639799999999</v>
      </c>
      <c r="AX26" s="157">
        <v>1540.45679</v>
      </c>
      <c r="AY26" s="157">
        <v>4887.1645300000009</v>
      </c>
      <c r="AZ26" s="157">
        <v>4473.5322500000002</v>
      </c>
      <c r="BA26" s="157">
        <v>4870.8846099999992</v>
      </c>
      <c r="BB26" s="157">
        <v>4684.6356599999999</v>
      </c>
      <c r="BC26" s="157">
        <v>4823.9711600000001</v>
      </c>
      <c r="BD26" s="157">
        <v>4683.0951699999996</v>
      </c>
      <c r="BE26" s="157">
        <v>4760.9619399999992</v>
      </c>
      <c r="BF26" s="157">
        <v>4777.8017200000004</v>
      </c>
      <c r="BG26" s="157">
        <v>4456.5315999999993</v>
      </c>
      <c r="BH26" s="157">
        <v>4773.5995599999997</v>
      </c>
      <c r="BI26" s="157">
        <v>4618.9277000000002</v>
      </c>
      <c r="BJ26" s="157">
        <v>4726.4871299999995</v>
      </c>
      <c r="BK26" s="157">
        <v>4626.45892</v>
      </c>
      <c r="BL26" s="157">
        <v>4313.5802100000001</v>
      </c>
      <c r="BM26" s="157">
        <v>4487.3964999999998</v>
      </c>
      <c r="BN26" s="157">
        <v>4398.5720899999997</v>
      </c>
      <c r="BO26" s="157">
        <v>4476.9227200000005</v>
      </c>
      <c r="BP26" s="157">
        <v>4396.1778800000002</v>
      </c>
      <c r="BQ26" s="157">
        <v>4618.5052400000004</v>
      </c>
      <c r="BR26" s="157">
        <v>4554.7977700000001</v>
      </c>
      <c r="BS26" s="157">
        <v>4390.4749400000001</v>
      </c>
      <c r="BT26" s="157">
        <v>4509.7474699999993</v>
      </c>
      <c r="BU26" s="157">
        <v>4400.7650800000001</v>
      </c>
      <c r="BV26" s="157">
        <v>4457.23099</v>
      </c>
      <c r="BW26" s="157">
        <v>4484.6298599999991</v>
      </c>
      <c r="BX26" s="157">
        <v>3987.4851100000005</v>
      </c>
      <c r="BY26" s="157">
        <v>4311.1992900000005</v>
      </c>
      <c r="BZ26" s="157">
        <v>4207.7689</v>
      </c>
      <c r="CA26" s="157">
        <v>4354.8379899999991</v>
      </c>
      <c r="CB26" s="157">
        <v>4156.9824699999999</v>
      </c>
      <c r="CC26" s="157">
        <v>4298.7052300000005</v>
      </c>
      <c r="CD26" s="157">
        <v>4311.2130100000004</v>
      </c>
      <c r="CE26" s="157">
        <v>4173.6596499999996</v>
      </c>
      <c r="CF26" s="157">
        <v>4264.1635099999994</v>
      </c>
      <c r="CG26" s="157">
        <v>4215.0039100000004</v>
      </c>
      <c r="CH26" s="157">
        <v>4391.94517</v>
      </c>
      <c r="CI26" s="157">
        <v>4483.4670300000007</v>
      </c>
      <c r="CJ26" s="157">
        <v>4046.1097199999999</v>
      </c>
      <c r="CK26" s="157">
        <v>4566.5458900000003</v>
      </c>
      <c r="CL26" s="157">
        <v>4436.6248500000002</v>
      </c>
      <c r="CM26" s="157">
        <v>4514.0073600000005</v>
      </c>
      <c r="CN26" s="157">
        <v>4358.5404099999996</v>
      </c>
      <c r="CO26" s="157">
        <v>4369.5658899999999</v>
      </c>
      <c r="CP26" s="157">
        <v>4386.5666500000007</v>
      </c>
      <c r="CQ26" s="157">
        <v>4090.7206200000001</v>
      </c>
      <c r="CR26" s="157">
        <v>4173.9413099999992</v>
      </c>
      <c r="CS26" s="157">
        <v>4118.4057000000003</v>
      </c>
      <c r="CT26" s="157">
        <v>4200.69391</v>
      </c>
      <c r="CU26" s="157">
        <v>4056.8252499999999</v>
      </c>
      <c r="CV26" s="157">
        <v>3561.3564000000001</v>
      </c>
      <c r="CW26" s="157">
        <v>4021.6280800000004</v>
      </c>
      <c r="CX26" s="157">
        <v>3820.4864300000004</v>
      </c>
      <c r="CY26" s="157">
        <v>3935.1336300000007</v>
      </c>
      <c r="CZ26" s="157">
        <v>3809.5019799999995</v>
      </c>
      <c r="DA26" s="157">
        <v>3892.2583</v>
      </c>
      <c r="DB26" s="157">
        <v>3921.7287399999996</v>
      </c>
      <c r="DC26" s="157">
        <v>3789.0540199999996</v>
      </c>
      <c r="DD26" s="157">
        <v>3921.8454900000002</v>
      </c>
      <c r="DE26" s="157">
        <v>3748.8734599999998</v>
      </c>
      <c r="DF26" s="157">
        <v>3801.1207300000001</v>
      </c>
      <c r="DG26" s="157">
        <v>3865.6961299999998</v>
      </c>
      <c r="DH26" s="157">
        <v>3659.96144</v>
      </c>
      <c r="DI26" s="157">
        <v>4194.8342499999999</v>
      </c>
      <c r="DJ26" s="157">
        <v>4156.9746099999993</v>
      </c>
      <c r="DK26" s="157">
        <v>4202.5562200000004</v>
      </c>
      <c r="DL26" s="157">
        <v>4035.0113600000004</v>
      </c>
      <c r="DM26" s="157">
        <v>4187.90121</v>
      </c>
      <c r="DN26" s="157">
        <v>4111.0629800000006</v>
      </c>
      <c r="DO26" s="157">
        <v>4478.0829100000001</v>
      </c>
      <c r="DP26" s="157">
        <v>4613.5708100000002</v>
      </c>
      <c r="DQ26" s="157">
        <v>4358.0862600000009</v>
      </c>
      <c r="DR26" s="157">
        <v>4567.4646000000002</v>
      </c>
      <c r="DS26" s="157">
        <v>4722.1516000000001</v>
      </c>
      <c r="DT26" s="157">
        <v>4449.5458499999986</v>
      </c>
      <c r="DU26" s="157">
        <v>4888.1842800000004</v>
      </c>
      <c r="DV26" s="157">
        <v>4673.1824700000006</v>
      </c>
      <c r="DW26" s="157">
        <v>4870.5702899999987</v>
      </c>
      <c r="DX26" s="157">
        <v>4763.2566299999999</v>
      </c>
      <c r="DY26" s="157">
        <v>4785.3143100000007</v>
      </c>
      <c r="DZ26" s="157">
        <v>4735.1200900000003</v>
      </c>
      <c r="EA26" s="157">
        <v>4544.2759199999991</v>
      </c>
      <c r="EB26" s="157">
        <v>4684.530850000001</v>
      </c>
      <c r="EC26" s="157">
        <v>4363.8634599999996</v>
      </c>
      <c r="ED26" s="157">
        <v>4418.6463200000017</v>
      </c>
      <c r="EE26" s="157">
        <v>4275.5813899999994</v>
      </c>
      <c r="EF26" s="157">
        <v>3938.6026200000001</v>
      </c>
      <c r="EG26" s="157">
        <v>4428.4338399999997</v>
      </c>
      <c r="EH26" s="157">
        <v>4342.9206799999993</v>
      </c>
      <c r="EI26" s="157">
        <v>4581.4860200000003</v>
      </c>
      <c r="EJ26" s="157">
        <v>4519.9689000000008</v>
      </c>
      <c r="EK26" s="157">
        <v>4892.66608</v>
      </c>
      <c r="EL26" s="157">
        <v>5099.5324899999996</v>
      </c>
      <c r="EM26" s="157">
        <v>4701.028119999999</v>
      </c>
      <c r="EN26" s="157">
        <v>4796.1697999999997</v>
      </c>
      <c r="EO26" s="157">
        <v>4577.6209800000006</v>
      </c>
      <c r="EP26" s="157">
        <v>4801.0490099999997</v>
      </c>
      <c r="EQ26" s="157">
        <v>4796.2794999999996</v>
      </c>
      <c r="ER26" s="157">
        <v>4459.9486899999993</v>
      </c>
      <c r="ES26" s="157">
        <v>4827.2267699999984</v>
      </c>
      <c r="ET26" s="157">
        <v>4539.5452799999994</v>
      </c>
      <c r="EU26" s="157">
        <v>4565.1793399999997</v>
      </c>
      <c r="EV26" s="157">
        <v>4377.9511900000007</v>
      </c>
      <c r="EW26" s="157">
        <v>4851.182139999999</v>
      </c>
      <c r="EX26" s="157">
        <v>4326.766630000001</v>
      </c>
      <c r="EY26" s="157">
        <v>4163.9334400000007</v>
      </c>
      <c r="EZ26" s="157">
        <v>4145.8924400000005</v>
      </c>
      <c r="FA26" s="157">
        <v>4144.7740100000001</v>
      </c>
      <c r="FB26" s="157">
        <v>4081.1575100000009</v>
      </c>
      <c r="FC26" s="157">
        <v>3978.5918000000001</v>
      </c>
      <c r="FD26" s="157">
        <v>3604.5061700000001</v>
      </c>
      <c r="FE26" s="157">
        <v>3863.9193999999998</v>
      </c>
      <c r="FF26" s="157">
        <v>1456.73587</v>
      </c>
      <c r="FG26" s="157">
        <v>2299.0418799999998</v>
      </c>
      <c r="FH26" s="157">
        <v>3613.9437000000003</v>
      </c>
      <c r="FI26" s="157">
        <v>3648.0442199999998</v>
      </c>
      <c r="FJ26" s="157">
        <v>3491.1196500000001</v>
      </c>
      <c r="FK26" s="157">
        <v>3320.7619500000001</v>
      </c>
      <c r="FL26" s="157">
        <v>3421.4429899999996</v>
      </c>
      <c r="FM26" s="157">
        <v>3345.89779</v>
      </c>
      <c r="FN26" s="157">
        <v>3496.1008800000004</v>
      </c>
      <c r="FO26" s="157">
        <v>3481.3451999999997</v>
      </c>
      <c r="FP26" s="157">
        <v>3098.2794599999997</v>
      </c>
      <c r="FQ26" s="157">
        <v>3457.1475599999999</v>
      </c>
      <c r="FR26" s="157">
        <v>3303.5263199999999</v>
      </c>
      <c r="FS26" s="157">
        <v>3391.9305099999997</v>
      </c>
      <c r="FT26" s="157">
        <v>3204.6999099999998</v>
      </c>
      <c r="FU26" s="157">
        <v>3311.1947400000004</v>
      </c>
      <c r="FV26" s="157">
        <v>3215.0081100000002</v>
      </c>
      <c r="FW26" s="157">
        <v>3176.0263800000002</v>
      </c>
      <c r="FX26" s="157">
        <v>3208.5072399999999</v>
      </c>
      <c r="FY26" s="157">
        <v>3168.7794100000006</v>
      </c>
      <c r="FZ26" s="157">
        <v>1543.06348</v>
      </c>
      <c r="GA26" s="157">
        <v>3053.4055899999998</v>
      </c>
      <c r="GB26" s="157">
        <v>2565.0805399999999</v>
      </c>
      <c r="GC26" s="143"/>
      <c r="GE26" s="218"/>
      <c r="GF26" s="198"/>
      <c r="GG26" s="198"/>
      <c r="GH26" s="198"/>
      <c r="GI26" s="198"/>
    </row>
    <row r="27" spans="1:191" s="113" customFormat="1" x14ac:dyDescent="0.2">
      <c r="A27" s="133"/>
      <c r="B27" s="213" t="s">
        <v>233</v>
      </c>
      <c r="C27" s="156">
        <v>0</v>
      </c>
      <c r="D27" s="156">
        <v>0</v>
      </c>
      <c r="E27" s="156">
        <v>0</v>
      </c>
      <c r="F27" s="156">
        <v>0</v>
      </c>
      <c r="G27" s="156">
        <v>0</v>
      </c>
      <c r="H27" s="156">
        <v>0</v>
      </c>
      <c r="I27" s="156">
        <v>0</v>
      </c>
      <c r="J27" s="156">
        <v>0</v>
      </c>
      <c r="K27" s="156">
        <v>0</v>
      </c>
      <c r="L27" s="156">
        <v>0</v>
      </c>
      <c r="M27" s="156">
        <v>0</v>
      </c>
      <c r="N27" s="156">
        <v>0</v>
      </c>
      <c r="O27" s="156">
        <v>0</v>
      </c>
      <c r="P27" s="156">
        <v>0</v>
      </c>
      <c r="Q27" s="156">
        <v>0</v>
      </c>
      <c r="R27" s="156">
        <v>0</v>
      </c>
      <c r="S27" s="156">
        <v>0</v>
      </c>
      <c r="T27" s="156">
        <v>0</v>
      </c>
      <c r="U27" s="156">
        <v>0</v>
      </c>
      <c r="V27" s="156">
        <v>0</v>
      </c>
      <c r="W27" s="156">
        <v>0</v>
      </c>
      <c r="X27" s="156">
        <v>0</v>
      </c>
      <c r="Y27" s="156">
        <v>0</v>
      </c>
      <c r="Z27" s="156">
        <v>0</v>
      </c>
      <c r="AA27" s="156">
        <v>0</v>
      </c>
      <c r="AB27" s="156">
        <v>0</v>
      </c>
      <c r="AC27" s="156">
        <v>0</v>
      </c>
      <c r="AD27" s="156">
        <v>0</v>
      </c>
      <c r="AE27" s="156">
        <v>0</v>
      </c>
      <c r="AF27" s="156">
        <v>0</v>
      </c>
      <c r="AG27" s="156">
        <v>0</v>
      </c>
      <c r="AH27" s="156">
        <v>0</v>
      </c>
      <c r="AI27" s="156">
        <v>0</v>
      </c>
      <c r="AJ27" s="156">
        <v>0</v>
      </c>
      <c r="AK27" s="156">
        <v>0</v>
      </c>
      <c r="AL27" s="156">
        <v>0</v>
      </c>
      <c r="AM27" s="156">
        <v>0</v>
      </c>
      <c r="AN27" s="156">
        <v>0</v>
      </c>
      <c r="AO27" s="156">
        <v>0</v>
      </c>
      <c r="AP27" s="156">
        <v>0</v>
      </c>
      <c r="AQ27" s="156">
        <v>0</v>
      </c>
      <c r="AR27" s="156">
        <v>0</v>
      </c>
      <c r="AS27" s="156">
        <v>0</v>
      </c>
      <c r="AT27" s="156">
        <v>0</v>
      </c>
      <c r="AU27" s="156">
        <v>0</v>
      </c>
      <c r="AV27" s="156">
        <v>0</v>
      </c>
      <c r="AW27" s="156">
        <v>0</v>
      </c>
      <c r="AX27" s="156">
        <v>0</v>
      </c>
      <c r="AY27" s="156">
        <v>2.0082499999999999</v>
      </c>
      <c r="AZ27" s="156">
        <v>1.93449</v>
      </c>
      <c r="BA27" s="156">
        <v>2.15659</v>
      </c>
      <c r="BB27" s="156">
        <v>4.7099399999999996</v>
      </c>
      <c r="BC27" s="156">
        <v>1.6116700000000002</v>
      </c>
      <c r="BD27" s="156">
        <v>2.22159</v>
      </c>
      <c r="BE27" s="156">
        <v>2.1948400000000001</v>
      </c>
      <c r="BF27" s="156">
        <v>2.41046</v>
      </c>
      <c r="BG27" s="156">
        <v>2.37053</v>
      </c>
      <c r="BH27" s="156">
        <v>2.1962899999999999</v>
      </c>
      <c r="BI27" s="156">
        <v>0</v>
      </c>
      <c r="BJ27" s="156">
        <v>2.3957100000000002</v>
      </c>
      <c r="BK27" s="156">
        <v>1.5965</v>
      </c>
      <c r="BL27" s="156">
        <v>0</v>
      </c>
      <c r="BM27" s="156">
        <v>0</v>
      </c>
      <c r="BN27" s="156">
        <v>1.05864</v>
      </c>
      <c r="BO27" s="156">
        <v>2.35467</v>
      </c>
      <c r="BP27" s="156">
        <v>2.3795900000000003</v>
      </c>
      <c r="BQ27" s="156">
        <v>0</v>
      </c>
      <c r="BR27" s="156">
        <v>2.3865599999999998</v>
      </c>
      <c r="BS27" s="156">
        <v>4.4246800000000004</v>
      </c>
      <c r="BT27" s="156">
        <v>0</v>
      </c>
      <c r="BU27" s="156">
        <v>2.4079999999999999</v>
      </c>
      <c r="BV27" s="156">
        <v>0</v>
      </c>
      <c r="BW27" s="156">
        <v>4.5352100000000002</v>
      </c>
      <c r="BX27" s="156">
        <v>0</v>
      </c>
      <c r="BY27" s="156">
        <v>2.3746700000000001</v>
      </c>
      <c r="BZ27" s="156">
        <v>0</v>
      </c>
      <c r="CA27" s="156">
        <v>5.9084899999999996</v>
      </c>
      <c r="CB27" s="156">
        <v>0</v>
      </c>
      <c r="CC27" s="156">
        <v>2.1859499999999996</v>
      </c>
      <c r="CD27" s="156">
        <v>2.1703000000000001</v>
      </c>
      <c r="CE27" s="156">
        <v>0</v>
      </c>
      <c r="CF27" s="156">
        <v>2.3673099999999998</v>
      </c>
      <c r="CG27" s="156">
        <v>2.36449</v>
      </c>
      <c r="CH27" s="156">
        <v>2.1688299999999998</v>
      </c>
      <c r="CI27" s="156">
        <v>2.1714499999999997</v>
      </c>
      <c r="CJ27" s="156">
        <v>2.16919</v>
      </c>
      <c r="CK27" s="156">
        <v>0</v>
      </c>
      <c r="CL27" s="156">
        <v>2.1700200000000001</v>
      </c>
      <c r="CM27" s="156">
        <v>2.1639599999999999</v>
      </c>
      <c r="CN27" s="156">
        <v>0</v>
      </c>
      <c r="CO27" s="156">
        <v>2.1750400000000001</v>
      </c>
      <c r="CP27" s="156">
        <v>2.1795100000000001</v>
      </c>
      <c r="CQ27" s="156">
        <v>2.1696800000000001</v>
      </c>
      <c r="CR27" s="156">
        <v>1.97119</v>
      </c>
      <c r="CS27" s="156">
        <v>0</v>
      </c>
      <c r="CT27" s="156">
        <v>2.0881699999999999</v>
      </c>
      <c r="CU27" s="156">
        <v>2.1658499999999998</v>
      </c>
      <c r="CV27" s="156">
        <v>2.1776300000000002</v>
      </c>
      <c r="CW27" s="156">
        <v>0</v>
      </c>
      <c r="CX27" s="156">
        <v>2.1629899999999997</v>
      </c>
      <c r="CY27" s="156">
        <v>2.1680999999999999</v>
      </c>
      <c r="CZ27" s="156">
        <v>0</v>
      </c>
      <c r="DA27" s="156">
        <v>2.1631399999999998</v>
      </c>
      <c r="DB27" s="156">
        <v>2.1913800000000001</v>
      </c>
      <c r="DC27" s="156">
        <v>0</v>
      </c>
      <c r="DD27" s="156">
        <v>2.19069</v>
      </c>
      <c r="DE27" s="156">
        <v>2.1721200000000001</v>
      </c>
      <c r="DF27" s="156">
        <v>1.7747999999999999</v>
      </c>
      <c r="DG27" s="156">
        <v>1.8995299999999999</v>
      </c>
      <c r="DH27" s="156">
        <v>0</v>
      </c>
      <c r="DI27" s="156">
        <v>1.92005</v>
      </c>
      <c r="DJ27" s="156">
        <v>1.9107499999999999</v>
      </c>
      <c r="DK27" s="156">
        <v>0</v>
      </c>
      <c r="DL27" s="156">
        <v>1.88896</v>
      </c>
      <c r="DM27" s="156">
        <v>2.0062000000000002</v>
      </c>
      <c r="DN27" s="156">
        <v>1.3492299999999999</v>
      </c>
      <c r="DO27" s="156">
        <v>1.3500699999999999</v>
      </c>
      <c r="DP27" s="156">
        <v>1.34165</v>
      </c>
      <c r="DQ27" s="156">
        <v>1.33867</v>
      </c>
      <c r="DR27" s="156">
        <v>1.3536199999999998</v>
      </c>
      <c r="DS27" s="156">
        <v>1.3387</v>
      </c>
      <c r="DT27" s="156">
        <v>1.3434699999999999</v>
      </c>
      <c r="DU27" s="156">
        <v>1.34799</v>
      </c>
      <c r="DV27" s="156">
        <v>1.35148</v>
      </c>
      <c r="DW27" s="156">
        <v>1.5403399999999998</v>
      </c>
      <c r="DX27" s="156">
        <v>1.26414</v>
      </c>
      <c r="DY27" s="156">
        <v>0</v>
      </c>
      <c r="DZ27" s="156">
        <v>0</v>
      </c>
      <c r="EA27" s="156">
        <v>2.5942399999999997</v>
      </c>
      <c r="EB27" s="156">
        <v>1.4454500000000001</v>
      </c>
      <c r="EC27" s="156">
        <v>1.35144</v>
      </c>
      <c r="ED27" s="156">
        <v>1.4446300000000001</v>
      </c>
      <c r="EE27" s="156">
        <v>1.45065</v>
      </c>
      <c r="EF27" s="156">
        <v>1.44278</v>
      </c>
      <c r="EG27" s="156">
        <v>1.44485</v>
      </c>
      <c r="EH27" s="156">
        <v>1.0577999999999999</v>
      </c>
      <c r="EI27" s="156">
        <v>1.05582</v>
      </c>
      <c r="EJ27" s="156">
        <v>1.0612600000000001</v>
      </c>
      <c r="EK27" s="156">
        <v>1.0763</v>
      </c>
      <c r="EL27" s="156">
        <v>1.0698399999999999</v>
      </c>
      <c r="EM27" s="156">
        <v>1.0652300000000001</v>
      </c>
      <c r="EN27" s="156">
        <v>1.0586600000000002</v>
      </c>
      <c r="EO27" s="156">
        <v>1.06372</v>
      </c>
      <c r="EP27" s="156">
        <v>1.2795999999999998</v>
      </c>
      <c r="EQ27" s="156">
        <v>1.3559000000000001</v>
      </c>
      <c r="ER27" s="156">
        <v>1.44103</v>
      </c>
      <c r="ES27" s="156">
        <v>1.3807400000000001</v>
      </c>
      <c r="ET27" s="156">
        <v>1.49092</v>
      </c>
      <c r="EU27" s="156">
        <v>1.36327</v>
      </c>
      <c r="EV27" s="156">
        <v>1.3850799999999999</v>
      </c>
      <c r="EW27" s="156">
        <v>1.1990399999999999</v>
      </c>
      <c r="EX27" s="156">
        <v>1.19685</v>
      </c>
      <c r="EY27" s="156">
        <v>1.19757</v>
      </c>
      <c r="EZ27" s="156">
        <v>1.2850200000000001</v>
      </c>
      <c r="FA27" s="156">
        <v>1.28447</v>
      </c>
      <c r="FB27" s="156">
        <v>1.3830100000000001</v>
      </c>
      <c r="FC27" s="156">
        <v>1.35812</v>
      </c>
      <c r="FD27" s="156">
        <v>1.3956500000000001</v>
      </c>
      <c r="FE27" s="156">
        <v>1.3632599999999999</v>
      </c>
      <c r="FF27" s="156">
        <v>0</v>
      </c>
      <c r="FG27" s="156">
        <v>0</v>
      </c>
      <c r="FH27" s="156">
        <v>0</v>
      </c>
      <c r="FI27" s="156">
        <v>0</v>
      </c>
      <c r="FJ27" s="156">
        <v>0</v>
      </c>
      <c r="FK27" s="156">
        <v>0</v>
      </c>
      <c r="FL27" s="156">
        <v>0</v>
      </c>
      <c r="FM27" s="156">
        <v>1.7846099999999998</v>
      </c>
      <c r="FN27" s="156">
        <v>0</v>
      </c>
      <c r="FO27" s="156">
        <v>0</v>
      </c>
      <c r="FP27" s="156">
        <v>1.5893499999999998</v>
      </c>
      <c r="FQ27" s="156">
        <v>0</v>
      </c>
      <c r="FR27" s="156">
        <v>1.41205</v>
      </c>
      <c r="FS27" s="156">
        <v>0</v>
      </c>
      <c r="FT27" s="156">
        <v>1.2472699999999999</v>
      </c>
      <c r="FU27" s="156">
        <v>1.51525</v>
      </c>
      <c r="FV27" s="156">
        <v>1.4218</v>
      </c>
      <c r="FW27" s="156">
        <v>1.52868</v>
      </c>
      <c r="FX27" s="156">
        <v>1.60229</v>
      </c>
      <c r="FY27" s="156">
        <v>1.60429</v>
      </c>
      <c r="FZ27" s="156">
        <v>1.6067799999999999</v>
      </c>
      <c r="GA27" s="156">
        <v>1.6137699999999999</v>
      </c>
      <c r="GB27" s="156">
        <v>1.59836</v>
      </c>
      <c r="GC27" s="143"/>
      <c r="GE27" s="218"/>
      <c r="GF27" s="198"/>
      <c r="GG27" s="198"/>
      <c r="GH27" s="198"/>
      <c r="GI27" s="198"/>
    </row>
    <row r="28" spans="1:191" s="113" customFormat="1" x14ac:dyDescent="0.2">
      <c r="A28" s="112"/>
      <c r="B28" s="162" t="s">
        <v>145</v>
      </c>
      <c r="C28" s="157">
        <v>0</v>
      </c>
      <c r="D28" s="157">
        <v>0</v>
      </c>
      <c r="E28" s="157">
        <v>0</v>
      </c>
      <c r="F28" s="157">
        <v>0</v>
      </c>
      <c r="G28" s="157">
        <v>0</v>
      </c>
      <c r="H28" s="157">
        <v>0</v>
      </c>
      <c r="I28" s="157">
        <v>0</v>
      </c>
      <c r="J28" s="157">
        <v>0</v>
      </c>
      <c r="K28" s="157">
        <v>0</v>
      </c>
      <c r="L28" s="157">
        <v>0</v>
      </c>
      <c r="M28" s="157">
        <v>0</v>
      </c>
      <c r="N28" s="157">
        <v>0</v>
      </c>
      <c r="O28" s="157">
        <v>0</v>
      </c>
      <c r="P28" s="157">
        <v>0</v>
      </c>
      <c r="Q28" s="157">
        <v>0</v>
      </c>
      <c r="R28" s="157">
        <v>0</v>
      </c>
      <c r="S28" s="157">
        <v>0</v>
      </c>
      <c r="T28" s="157">
        <v>0</v>
      </c>
      <c r="U28" s="157">
        <v>0</v>
      </c>
      <c r="V28" s="157">
        <v>87.415999999999997</v>
      </c>
      <c r="W28" s="157">
        <v>81.185000000000002</v>
      </c>
      <c r="X28" s="157">
        <v>86.614000000000004</v>
      </c>
      <c r="Y28" s="157">
        <v>84.152000000000001</v>
      </c>
      <c r="Z28" s="157">
        <v>85.205119999999994</v>
      </c>
      <c r="AA28" s="157">
        <v>0</v>
      </c>
      <c r="AB28" s="157">
        <v>0</v>
      </c>
      <c r="AC28" s="157">
        <v>0</v>
      </c>
      <c r="AD28" s="157">
        <v>0</v>
      </c>
      <c r="AE28" s="157">
        <v>0</v>
      </c>
      <c r="AF28" s="157">
        <v>0</v>
      </c>
      <c r="AG28" s="157">
        <v>0</v>
      </c>
      <c r="AH28" s="157">
        <v>0</v>
      </c>
      <c r="AI28" s="157">
        <v>0</v>
      </c>
      <c r="AJ28" s="157">
        <v>0</v>
      </c>
      <c r="AK28" s="157">
        <v>0</v>
      </c>
      <c r="AL28" s="157">
        <v>0</v>
      </c>
      <c r="AM28" s="157">
        <v>0</v>
      </c>
      <c r="AN28" s="157">
        <v>0</v>
      </c>
      <c r="AO28" s="157">
        <v>0</v>
      </c>
      <c r="AP28" s="157">
        <v>0</v>
      </c>
      <c r="AQ28" s="157">
        <v>0</v>
      </c>
      <c r="AR28" s="157">
        <v>0</v>
      </c>
      <c r="AS28" s="157">
        <v>0</v>
      </c>
      <c r="AT28" s="157">
        <v>0</v>
      </c>
      <c r="AU28" s="157">
        <v>0</v>
      </c>
      <c r="AV28" s="157">
        <v>0</v>
      </c>
      <c r="AW28" s="157">
        <v>0</v>
      </c>
      <c r="AX28" s="157">
        <v>0</v>
      </c>
      <c r="AY28" s="157">
        <v>0</v>
      </c>
      <c r="AZ28" s="157">
        <v>0</v>
      </c>
      <c r="BA28" s="157">
        <v>0</v>
      </c>
      <c r="BB28" s="157">
        <v>0</v>
      </c>
      <c r="BC28" s="157">
        <v>0</v>
      </c>
      <c r="BD28" s="157">
        <v>0</v>
      </c>
      <c r="BE28" s="157">
        <v>0</v>
      </c>
      <c r="BF28" s="157">
        <v>0</v>
      </c>
      <c r="BG28" s="157">
        <v>0</v>
      </c>
      <c r="BH28" s="157">
        <v>0</v>
      </c>
      <c r="BI28" s="157">
        <v>0</v>
      </c>
      <c r="BJ28" s="157">
        <v>0</v>
      </c>
      <c r="BK28" s="157">
        <v>0</v>
      </c>
      <c r="BL28" s="157">
        <v>0</v>
      </c>
      <c r="BM28" s="157">
        <v>0</v>
      </c>
      <c r="BN28" s="157">
        <v>0</v>
      </c>
      <c r="BO28" s="157">
        <v>0</v>
      </c>
      <c r="BP28" s="157">
        <v>0</v>
      </c>
      <c r="BQ28" s="157">
        <v>0</v>
      </c>
      <c r="BR28" s="157">
        <v>0</v>
      </c>
      <c r="BS28" s="157">
        <v>0</v>
      </c>
      <c r="BT28" s="157">
        <v>0</v>
      </c>
      <c r="BU28" s="157">
        <v>0</v>
      </c>
      <c r="BV28" s="157">
        <v>0</v>
      </c>
      <c r="BW28" s="157">
        <v>0</v>
      </c>
      <c r="BX28" s="157">
        <v>0</v>
      </c>
      <c r="BY28" s="157">
        <v>0</v>
      </c>
      <c r="BZ28" s="157">
        <v>0</v>
      </c>
      <c r="CA28" s="157">
        <v>0</v>
      </c>
      <c r="CB28" s="157">
        <v>0</v>
      </c>
      <c r="CC28" s="157">
        <v>0</v>
      </c>
      <c r="CD28" s="157">
        <v>0</v>
      </c>
      <c r="CE28" s="157">
        <v>0</v>
      </c>
      <c r="CF28" s="157">
        <v>0</v>
      </c>
      <c r="CG28" s="157">
        <v>0</v>
      </c>
      <c r="CH28" s="157">
        <v>0</v>
      </c>
      <c r="CI28" s="157">
        <v>0</v>
      </c>
      <c r="CJ28" s="157">
        <v>0</v>
      </c>
      <c r="CK28" s="157">
        <v>0</v>
      </c>
      <c r="CL28" s="157">
        <v>0</v>
      </c>
      <c r="CM28" s="157">
        <v>0</v>
      </c>
      <c r="CN28" s="157">
        <v>0</v>
      </c>
      <c r="CO28" s="157">
        <v>0</v>
      </c>
      <c r="CP28" s="157">
        <v>0</v>
      </c>
      <c r="CQ28" s="157">
        <v>0</v>
      </c>
      <c r="CR28" s="157">
        <v>0</v>
      </c>
      <c r="CS28" s="157">
        <v>0</v>
      </c>
      <c r="CT28" s="157">
        <v>0</v>
      </c>
      <c r="CU28" s="157">
        <v>0</v>
      </c>
      <c r="CV28" s="157">
        <v>0</v>
      </c>
      <c r="CW28" s="157">
        <v>0</v>
      </c>
      <c r="CX28" s="157">
        <v>0</v>
      </c>
      <c r="CY28" s="157">
        <v>0</v>
      </c>
      <c r="CZ28" s="157">
        <v>0</v>
      </c>
      <c r="DA28" s="157">
        <v>0</v>
      </c>
      <c r="DB28" s="157">
        <v>0</v>
      </c>
      <c r="DC28" s="157">
        <v>0</v>
      </c>
      <c r="DD28" s="157">
        <v>0</v>
      </c>
      <c r="DE28" s="157">
        <v>0</v>
      </c>
      <c r="DF28" s="157">
        <v>0</v>
      </c>
      <c r="DG28" s="157">
        <v>0</v>
      </c>
      <c r="DH28" s="157">
        <v>0</v>
      </c>
      <c r="DI28" s="157">
        <v>0</v>
      </c>
      <c r="DJ28" s="157">
        <v>0</v>
      </c>
      <c r="DK28" s="157">
        <v>0</v>
      </c>
      <c r="DL28" s="157">
        <v>0</v>
      </c>
      <c r="DM28" s="157">
        <v>0</v>
      </c>
      <c r="DN28" s="157">
        <v>0</v>
      </c>
      <c r="DO28" s="157">
        <v>0</v>
      </c>
      <c r="DP28" s="157">
        <v>0</v>
      </c>
      <c r="DQ28" s="157">
        <v>0</v>
      </c>
      <c r="DR28" s="157">
        <v>0</v>
      </c>
      <c r="DS28" s="157">
        <v>0</v>
      </c>
      <c r="DT28" s="157">
        <v>0</v>
      </c>
      <c r="DU28" s="157">
        <v>0</v>
      </c>
      <c r="DV28" s="157">
        <v>0</v>
      </c>
      <c r="DW28" s="157">
        <v>0</v>
      </c>
      <c r="DX28" s="157">
        <v>0</v>
      </c>
      <c r="DY28" s="157">
        <v>0</v>
      </c>
      <c r="DZ28" s="157">
        <v>0</v>
      </c>
      <c r="EA28" s="157">
        <v>0</v>
      </c>
      <c r="EB28" s="157">
        <v>0</v>
      </c>
      <c r="EC28" s="157">
        <v>0</v>
      </c>
      <c r="ED28" s="157">
        <v>0</v>
      </c>
      <c r="EE28" s="157">
        <v>0</v>
      </c>
      <c r="EF28" s="157">
        <v>0</v>
      </c>
      <c r="EG28" s="157">
        <v>0</v>
      </c>
      <c r="EH28" s="157">
        <v>0</v>
      </c>
      <c r="EI28" s="157">
        <v>0</v>
      </c>
      <c r="EJ28" s="157">
        <v>0</v>
      </c>
      <c r="EK28" s="157">
        <v>0</v>
      </c>
      <c r="EL28" s="157">
        <v>0</v>
      </c>
      <c r="EM28" s="157">
        <v>0</v>
      </c>
      <c r="EN28" s="157">
        <v>0</v>
      </c>
      <c r="EO28" s="157">
        <v>0</v>
      </c>
      <c r="EP28" s="157">
        <v>0</v>
      </c>
      <c r="EQ28" s="157">
        <v>0</v>
      </c>
      <c r="ER28" s="157">
        <v>0</v>
      </c>
      <c r="ES28" s="157">
        <v>0</v>
      </c>
      <c r="ET28" s="157">
        <v>0</v>
      </c>
      <c r="EU28" s="157">
        <v>0</v>
      </c>
      <c r="EV28" s="157">
        <v>0</v>
      </c>
      <c r="EW28" s="157">
        <v>0</v>
      </c>
      <c r="EX28" s="157">
        <v>0</v>
      </c>
      <c r="EY28" s="157">
        <v>0</v>
      </c>
      <c r="EZ28" s="157">
        <v>0</v>
      </c>
      <c r="FA28" s="157">
        <v>0</v>
      </c>
      <c r="FB28" s="157">
        <v>0</v>
      </c>
      <c r="FC28" s="157">
        <v>0</v>
      </c>
      <c r="FD28" s="157">
        <v>0</v>
      </c>
      <c r="FE28" s="157">
        <v>0</v>
      </c>
      <c r="FF28" s="157">
        <v>0</v>
      </c>
      <c r="FG28" s="157">
        <v>0</v>
      </c>
      <c r="FH28" s="157">
        <v>0</v>
      </c>
      <c r="FI28" s="157">
        <v>0</v>
      </c>
      <c r="FJ28" s="157">
        <v>0</v>
      </c>
      <c r="FK28" s="157">
        <v>0</v>
      </c>
      <c r="FL28" s="157">
        <v>0</v>
      </c>
      <c r="FM28" s="157">
        <v>0</v>
      </c>
      <c r="FN28" s="157">
        <v>0</v>
      </c>
      <c r="FO28" s="157">
        <v>0</v>
      </c>
      <c r="FP28" s="157">
        <v>0</v>
      </c>
      <c r="FQ28" s="157">
        <v>0</v>
      </c>
      <c r="FR28" s="157">
        <v>0</v>
      </c>
      <c r="FS28" s="157">
        <v>0</v>
      </c>
      <c r="FT28" s="157">
        <v>0</v>
      </c>
      <c r="FU28" s="157">
        <v>0</v>
      </c>
      <c r="FV28" s="157">
        <v>0</v>
      </c>
      <c r="FW28" s="157">
        <v>0</v>
      </c>
      <c r="FX28" s="157">
        <v>0</v>
      </c>
      <c r="FY28" s="157">
        <v>0</v>
      </c>
      <c r="FZ28" s="157">
        <v>0</v>
      </c>
      <c r="GA28" s="157">
        <v>0</v>
      </c>
      <c r="GB28" s="157">
        <v>0</v>
      </c>
      <c r="GC28" s="143"/>
      <c r="GE28" s="218"/>
      <c r="GF28" s="198"/>
      <c r="GG28" s="198"/>
      <c r="GH28" s="198"/>
      <c r="GI28" s="198"/>
    </row>
    <row r="29" spans="1:191" s="113" customFormat="1" x14ac:dyDescent="0.2">
      <c r="A29" s="133"/>
      <c r="B29" s="213" t="s">
        <v>198</v>
      </c>
      <c r="C29" s="156">
        <v>0</v>
      </c>
      <c r="D29" s="156">
        <v>0</v>
      </c>
      <c r="E29" s="156">
        <v>0</v>
      </c>
      <c r="F29" s="156">
        <v>0</v>
      </c>
      <c r="G29" s="156">
        <v>0</v>
      </c>
      <c r="H29" s="156">
        <v>0</v>
      </c>
      <c r="I29" s="156">
        <v>0</v>
      </c>
      <c r="J29" s="156">
        <v>0</v>
      </c>
      <c r="K29" s="156">
        <v>0</v>
      </c>
      <c r="L29" s="156">
        <v>0</v>
      </c>
      <c r="M29" s="156">
        <v>0</v>
      </c>
      <c r="N29" s="156">
        <v>0</v>
      </c>
      <c r="O29" s="156">
        <v>0</v>
      </c>
      <c r="P29" s="156">
        <v>0</v>
      </c>
      <c r="Q29" s="156">
        <v>0</v>
      </c>
      <c r="R29" s="156">
        <v>0</v>
      </c>
      <c r="S29" s="156">
        <v>0</v>
      </c>
      <c r="T29" s="156">
        <v>0</v>
      </c>
      <c r="U29" s="156">
        <v>0</v>
      </c>
      <c r="V29" s="156">
        <v>0</v>
      </c>
      <c r="W29" s="156">
        <v>0</v>
      </c>
      <c r="X29" s="156">
        <v>0</v>
      </c>
      <c r="Y29" s="156">
        <v>0</v>
      </c>
      <c r="Z29" s="156">
        <v>0</v>
      </c>
      <c r="AA29" s="156">
        <v>0</v>
      </c>
      <c r="AB29" s="156">
        <v>0</v>
      </c>
      <c r="AC29" s="156">
        <v>0</v>
      </c>
      <c r="AD29" s="156">
        <v>0</v>
      </c>
      <c r="AE29" s="156">
        <v>0</v>
      </c>
      <c r="AF29" s="156">
        <v>0</v>
      </c>
      <c r="AG29" s="156">
        <v>0</v>
      </c>
      <c r="AH29" s="156">
        <v>0</v>
      </c>
      <c r="AI29" s="156">
        <v>0</v>
      </c>
      <c r="AJ29" s="156">
        <v>0</v>
      </c>
      <c r="AK29" s="156">
        <v>0</v>
      </c>
      <c r="AL29" s="156">
        <v>0</v>
      </c>
      <c r="AM29" s="156">
        <v>1523.2404799999999</v>
      </c>
      <c r="AN29" s="156">
        <v>1444.96372</v>
      </c>
      <c r="AO29" s="156">
        <v>1612.2291</v>
      </c>
      <c r="AP29" s="156">
        <v>1564.1742599999998</v>
      </c>
      <c r="AQ29" s="156">
        <v>1592.9661700000001</v>
      </c>
      <c r="AR29" s="156">
        <v>1545.8066700000004</v>
      </c>
      <c r="AS29" s="156">
        <v>1550.4777199999999</v>
      </c>
      <c r="AT29" s="156">
        <v>1588.3965699999999</v>
      </c>
      <c r="AU29" s="156">
        <v>1534.0868500000001</v>
      </c>
      <c r="AV29" s="156">
        <v>1581.9574700000001</v>
      </c>
      <c r="AW29" s="156">
        <v>1501.33718</v>
      </c>
      <c r="AX29" s="156">
        <v>1461.2960399999999</v>
      </c>
      <c r="AY29" s="156">
        <v>1462.3771299999999</v>
      </c>
      <c r="AZ29" s="156">
        <v>1338.8285000000001</v>
      </c>
      <c r="BA29" s="156">
        <v>1527.83916</v>
      </c>
      <c r="BB29" s="156">
        <v>1502.3246500000002</v>
      </c>
      <c r="BC29" s="156">
        <v>1520.6188</v>
      </c>
      <c r="BD29" s="156">
        <v>1461.9688200000001</v>
      </c>
      <c r="BE29" s="156">
        <v>1516.3238199999998</v>
      </c>
      <c r="BF29" s="156">
        <v>1550.7441699999999</v>
      </c>
      <c r="BG29" s="156">
        <v>1488.6151399999999</v>
      </c>
      <c r="BH29" s="156">
        <v>1547.00074</v>
      </c>
      <c r="BI29" s="156">
        <v>1527.7120400000001</v>
      </c>
      <c r="BJ29" s="156">
        <v>1630.3233799999998</v>
      </c>
      <c r="BK29" s="156">
        <v>1679.5033799999999</v>
      </c>
      <c r="BL29" s="156">
        <v>1537.5561600000001</v>
      </c>
      <c r="BM29" s="156">
        <v>1618.7972</v>
      </c>
      <c r="BN29" s="156">
        <v>1546.79467</v>
      </c>
      <c r="BO29" s="156">
        <v>1634.46209</v>
      </c>
      <c r="BP29" s="156">
        <v>1692.69382</v>
      </c>
      <c r="BQ29" s="156">
        <v>1884.59175</v>
      </c>
      <c r="BR29" s="156">
        <v>1897.7463300000002</v>
      </c>
      <c r="BS29" s="156">
        <v>1893.8298300000001</v>
      </c>
      <c r="BT29" s="156">
        <v>1935.4231600000001</v>
      </c>
      <c r="BU29" s="156">
        <v>1883.26154</v>
      </c>
      <c r="BV29" s="156">
        <v>1908.8860400000001</v>
      </c>
      <c r="BW29" s="156">
        <v>1985.5601399999998</v>
      </c>
      <c r="BX29" s="156">
        <v>1862.3847899999998</v>
      </c>
      <c r="BY29" s="156">
        <v>2091.36373</v>
      </c>
      <c r="BZ29" s="156">
        <v>2031.9404399999999</v>
      </c>
      <c r="CA29" s="156">
        <v>2207.77045</v>
      </c>
      <c r="CB29" s="156">
        <v>2169.4407700000002</v>
      </c>
      <c r="CC29" s="156">
        <v>2258.3464800000002</v>
      </c>
      <c r="CD29" s="156">
        <v>2285.0534500000003</v>
      </c>
      <c r="CE29" s="156">
        <v>2199.31205</v>
      </c>
      <c r="CF29" s="156">
        <v>2246.62574</v>
      </c>
      <c r="CG29" s="156">
        <v>2151.9091200000003</v>
      </c>
      <c r="CH29" s="156">
        <v>2225.2501899999997</v>
      </c>
      <c r="CI29" s="156">
        <v>2173.7515700000004</v>
      </c>
      <c r="CJ29" s="156">
        <v>1969.78117</v>
      </c>
      <c r="CK29" s="156">
        <v>2235.28613</v>
      </c>
      <c r="CL29" s="156">
        <v>2135.3488600000001</v>
      </c>
      <c r="CM29" s="156">
        <v>2187.5892000000003</v>
      </c>
      <c r="CN29" s="156">
        <v>2130.5562999999997</v>
      </c>
      <c r="CO29" s="156">
        <v>2239.0503200000003</v>
      </c>
      <c r="CP29" s="156">
        <v>2234.0602999999996</v>
      </c>
      <c r="CQ29" s="156">
        <v>2171.54315</v>
      </c>
      <c r="CR29" s="156">
        <v>2271.2517000000003</v>
      </c>
      <c r="CS29" s="156">
        <v>2202.4457699999998</v>
      </c>
      <c r="CT29" s="156">
        <v>2322.3267799999999</v>
      </c>
      <c r="CU29" s="156">
        <v>2293.6002599999997</v>
      </c>
      <c r="CV29" s="156">
        <v>2038.7525700000001</v>
      </c>
      <c r="CW29" s="156">
        <v>2307.98083</v>
      </c>
      <c r="CX29" s="156">
        <v>2254.34294</v>
      </c>
      <c r="CY29" s="156">
        <v>2322.9212900000002</v>
      </c>
      <c r="CZ29" s="156">
        <v>2196.0787300000002</v>
      </c>
      <c r="DA29" s="156">
        <v>2317.3799700000004</v>
      </c>
      <c r="DB29" s="156">
        <v>2300.7265699999998</v>
      </c>
      <c r="DC29" s="156">
        <v>2168.4267400000003</v>
      </c>
      <c r="DD29" s="156">
        <v>2294.2571800000001</v>
      </c>
      <c r="DE29" s="156">
        <v>2244.6514999999999</v>
      </c>
      <c r="DF29" s="156">
        <v>2290.7959500000002</v>
      </c>
      <c r="DG29" s="156">
        <v>2229.2608</v>
      </c>
      <c r="DH29" s="156">
        <v>2091.83034</v>
      </c>
      <c r="DI29" s="156">
        <v>2255.6649299999999</v>
      </c>
      <c r="DJ29" s="156">
        <v>2195.1218900000003</v>
      </c>
      <c r="DK29" s="156">
        <v>2266.6666700000001</v>
      </c>
      <c r="DL29" s="156">
        <v>2167.43851</v>
      </c>
      <c r="DM29" s="156">
        <v>2243.6540199999999</v>
      </c>
      <c r="DN29" s="156">
        <v>0</v>
      </c>
      <c r="DO29" s="156">
        <v>0</v>
      </c>
      <c r="DP29" s="156">
        <v>0</v>
      </c>
      <c r="DQ29" s="156">
        <v>0</v>
      </c>
      <c r="DR29" s="156">
        <v>0</v>
      </c>
      <c r="DS29" s="156">
        <v>0</v>
      </c>
      <c r="DT29" s="156">
        <v>0</v>
      </c>
      <c r="DU29" s="156">
        <v>0</v>
      </c>
      <c r="DV29" s="156">
        <v>0</v>
      </c>
      <c r="DW29" s="156">
        <v>0</v>
      </c>
      <c r="DX29" s="156">
        <v>0</v>
      </c>
      <c r="DY29" s="156">
        <v>0</v>
      </c>
      <c r="DZ29" s="156">
        <v>0</v>
      </c>
      <c r="EA29" s="156">
        <v>0</v>
      </c>
      <c r="EB29" s="156">
        <v>0</v>
      </c>
      <c r="EC29" s="156">
        <v>0</v>
      </c>
      <c r="ED29" s="156">
        <v>0</v>
      </c>
      <c r="EE29" s="156">
        <v>0</v>
      </c>
      <c r="EF29" s="156">
        <v>0</v>
      </c>
      <c r="EG29" s="156">
        <v>0</v>
      </c>
      <c r="EH29" s="156">
        <v>0</v>
      </c>
      <c r="EI29" s="156">
        <v>0</v>
      </c>
      <c r="EJ29" s="156">
        <v>0</v>
      </c>
      <c r="EK29" s="156">
        <v>0</v>
      </c>
      <c r="EL29" s="156">
        <v>0</v>
      </c>
      <c r="EM29" s="156">
        <v>0</v>
      </c>
      <c r="EN29" s="156">
        <v>0</v>
      </c>
      <c r="EO29" s="156">
        <v>0</v>
      </c>
      <c r="EP29" s="156">
        <v>0</v>
      </c>
      <c r="EQ29" s="156">
        <v>0</v>
      </c>
      <c r="ER29" s="156">
        <v>0</v>
      </c>
      <c r="ES29" s="156">
        <v>0</v>
      </c>
      <c r="ET29" s="156">
        <v>0</v>
      </c>
      <c r="EU29" s="156">
        <v>0</v>
      </c>
      <c r="EV29" s="156">
        <v>0</v>
      </c>
      <c r="EW29" s="156">
        <v>0</v>
      </c>
      <c r="EX29" s="156">
        <v>0</v>
      </c>
      <c r="EY29" s="156">
        <v>0</v>
      </c>
      <c r="EZ29" s="156">
        <v>0</v>
      </c>
      <c r="FA29" s="156">
        <v>0</v>
      </c>
      <c r="FB29" s="156">
        <v>0</v>
      </c>
      <c r="FC29" s="156">
        <v>0</v>
      </c>
      <c r="FD29" s="156">
        <v>0</v>
      </c>
      <c r="FE29" s="156">
        <v>0</v>
      </c>
      <c r="FF29" s="156">
        <v>0</v>
      </c>
      <c r="FG29" s="156">
        <v>0</v>
      </c>
      <c r="FH29" s="156">
        <v>0</v>
      </c>
      <c r="FI29" s="156">
        <v>0</v>
      </c>
      <c r="FJ29" s="156">
        <v>0</v>
      </c>
      <c r="FK29" s="156">
        <v>0</v>
      </c>
      <c r="FL29" s="156">
        <v>0</v>
      </c>
      <c r="FM29" s="156">
        <v>0</v>
      </c>
      <c r="FN29" s="156">
        <v>0</v>
      </c>
      <c r="FO29" s="156">
        <v>0</v>
      </c>
      <c r="FP29" s="156">
        <v>0</v>
      </c>
      <c r="FQ29" s="156">
        <v>0</v>
      </c>
      <c r="FR29" s="156">
        <v>0</v>
      </c>
      <c r="FS29" s="156">
        <v>0</v>
      </c>
      <c r="FT29" s="156">
        <v>0</v>
      </c>
      <c r="FU29" s="156">
        <v>0</v>
      </c>
      <c r="FV29" s="156">
        <v>0</v>
      </c>
      <c r="FW29" s="156">
        <v>0</v>
      </c>
      <c r="FX29" s="156">
        <v>0</v>
      </c>
      <c r="FY29" s="156">
        <v>0</v>
      </c>
      <c r="FZ29" s="156">
        <v>0</v>
      </c>
      <c r="GA29" s="156">
        <v>0</v>
      </c>
      <c r="GB29" s="156">
        <v>0</v>
      </c>
      <c r="GC29" s="143"/>
      <c r="GE29" s="218"/>
      <c r="GF29" s="198"/>
      <c r="GG29" s="198"/>
      <c r="GH29" s="198"/>
      <c r="GI29" s="198"/>
    </row>
    <row r="30" spans="1:191" s="113" customFormat="1" x14ac:dyDescent="0.2">
      <c r="A30" s="112"/>
      <c r="B30" s="162" t="s">
        <v>200</v>
      </c>
      <c r="C30" s="154">
        <v>0</v>
      </c>
      <c r="D30" s="154">
        <v>0</v>
      </c>
      <c r="E30" s="154">
        <v>0</v>
      </c>
      <c r="F30" s="154">
        <v>0</v>
      </c>
      <c r="G30" s="154">
        <v>0</v>
      </c>
      <c r="H30" s="154">
        <v>0</v>
      </c>
      <c r="I30" s="154">
        <v>0</v>
      </c>
      <c r="J30" s="154">
        <v>0</v>
      </c>
      <c r="K30" s="154">
        <v>0</v>
      </c>
      <c r="L30" s="154">
        <v>0</v>
      </c>
      <c r="M30" s="154">
        <v>0</v>
      </c>
      <c r="N30" s="154">
        <v>0</v>
      </c>
      <c r="O30" s="154">
        <v>0</v>
      </c>
      <c r="P30" s="154">
        <v>0</v>
      </c>
      <c r="Q30" s="154">
        <v>0</v>
      </c>
      <c r="R30" s="154">
        <v>0</v>
      </c>
      <c r="S30" s="154">
        <v>0</v>
      </c>
      <c r="T30" s="154">
        <v>0</v>
      </c>
      <c r="U30" s="154">
        <v>0</v>
      </c>
      <c r="V30" s="154">
        <v>0</v>
      </c>
      <c r="W30" s="154">
        <v>0</v>
      </c>
      <c r="X30" s="154">
        <v>0</v>
      </c>
      <c r="Y30" s="154">
        <v>0</v>
      </c>
      <c r="Z30" s="154">
        <v>0</v>
      </c>
      <c r="AA30" s="154">
        <v>0</v>
      </c>
      <c r="AB30" s="154">
        <v>0</v>
      </c>
      <c r="AC30" s="154">
        <v>0</v>
      </c>
      <c r="AD30" s="154">
        <v>0</v>
      </c>
      <c r="AE30" s="154">
        <v>0</v>
      </c>
      <c r="AF30" s="154">
        <v>0</v>
      </c>
      <c r="AG30" s="154">
        <v>0</v>
      </c>
      <c r="AH30" s="154">
        <v>0</v>
      </c>
      <c r="AI30" s="154">
        <v>0</v>
      </c>
      <c r="AJ30" s="154">
        <v>0</v>
      </c>
      <c r="AK30" s="154">
        <v>0</v>
      </c>
      <c r="AL30" s="154">
        <v>0</v>
      </c>
      <c r="AM30" s="157">
        <v>0</v>
      </c>
      <c r="AN30" s="157">
        <v>0</v>
      </c>
      <c r="AO30" s="157">
        <v>0</v>
      </c>
      <c r="AP30" s="157">
        <v>0</v>
      </c>
      <c r="AQ30" s="157">
        <v>0</v>
      </c>
      <c r="AR30" s="157">
        <v>0</v>
      </c>
      <c r="AS30" s="157">
        <v>0</v>
      </c>
      <c r="AT30" s="157">
        <v>0</v>
      </c>
      <c r="AU30" s="157">
        <v>0</v>
      </c>
      <c r="AV30" s="157">
        <v>0</v>
      </c>
      <c r="AW30" s="157">
        <v>0</v>
      </c>
      <c r="AX30" s="157">
        <v>0</v>
      </c>
      <c r="AY30" s="157">
        <v>0</v>
      </c>
      <c r="AZ30" s="157">
        <v>0</v>
      </c>
      <c r="BA30" s="157">
        <v>0</v>
      </c>
      <c r="BB30" s="157">
        <v>0</v>
      </c>
      <c r="BC30" s="157">
        <v>0</v>
      </c>
      <c r="BD30" s="157">
        <v>0</v>
      </c>
      <c r="BE30" s="157">
        <v>0</v>
      </c>
      <c r="BF30" s="157">
        <v>0</v>
      </c>
      <c r="BG30" s="157">
        <v>0</v>
      </c>
      <c r="BH30" s="157">
        <v>0</v>
      </c>
      <c r="BI30" s="157">
        <v>0</v>
      </c>
      <c r="BJ30" s="157">
        <v>0</v>
      </c>
      <c r="BK30" s="157">
        <v>0</v>
      </c>
      <c r="BL30" s="157">
        <v>0</v>
      </c>
      <c r="BM30" s="157">
        <v>0</v>
      </c>
      <c r="BN30" s="157">
        <v>0</v>
      </c>
      <c r="BO30" s="157">
        <v>0</v>
      </c>
      <c r="BP30" s="157">
        <v>0</v>
      </c>
      <c r="BQ30" s="157">
        <v>0</v>
      </c>
      <c r="BR30" s="157">
        <v>0</v>
      </c>
      <c r="BS30" s="157">
        <v>0</v>
      </c>
      <c r="BT30" s="157">
        <v>0</v>
      </c>
      <c r="BU30" s="157">
        <v>0</v>
      </c>
      <c r="BV30" s="157">
        <v>0</v>
      </c>
      <c r="BW30" s="157">
        <v>0</v>
      </c>
      <c r="BX30" s="157">
        <v>0</v>
      </c>
      <c r="BY30" s="157">
        <v>0</v>
      </c>
      <c r="BZ30" s="157">
        <v>0</v>
      </c>
      <c r="CA30" s="157">
        <v>0</v>
      </c>
      <c r="CB30" s="157">
        <v>0</v>
      </c>
      <c r="CC30" s="157">
        <v>0</v>
      </c>
      <c r="CD30" s="157">
        <v>0</v>
      </c>
      <c r="CE30" s="157">
        <v>0</v>
      </c>
      <c r="CF30" s="157">
        <v>0</v>
      </c>
      <c r="CG30" s="157">
        <v>0</v>
      </c>
      <c r="CH30" s="157">
        <v>0</v>
      </c>
      <c r="CI30" s="157">
        <v>0</v>
      </c>
      <c r="CJ30" s="157">
        <v>0</v>
      </c>
      <c r="CK30" s="157">
        <v>0</v>
      </c>
      <c r="CL30" s="157">
        <v>0</v>
      </c>
      <c r="CM30" s="157">
        <v>0</v>
      </c>
      <c r="CN30" s="157">
        <v>0</v>
      </c>
      <c r="CO30" s="157">
        <v>0</v>
      </c>
      <c r="CP30" s="157">
        <v>0</v>
      </c>
      <c r="CQ30" s="157">
        <v>0</v>
      </c>
      <c r="CR30" s="157">
        <v>0</v>
      </c>
      <c r="CS30" s="157">
        <v>0</v>
      </c>
      <c r="CT30" s="157">
        <v>0</v>
      </c>
      <c r="CU30" s="157">
        <v>0</v>
      </c>
      <c r="CV30" s="157">
        <v>0</v>
      </c>
      <c r="CW30" s="157">
        <v>0</v>
      </c>
      <c r="CX30" s="157">
        <v>0</v>
      </c>
      <c r="CY30" s="157">
        <v>0</v>
      </c>
      <c r="CZ30" s="157">
        <v>0</v>
      </c>
      <c r="DA30" s="157">
        <v>0</v>
      </c>
      <c r="DB30" s="157">
        <v>0</v>
      </c>
      <c r="DC30" s="157">
        <v>0</v>
      </c>
      <c r="DD30" s="157">
        <v>0</v>
      </c>
      <c r="DE30" s="157">
        <v>0</v>
      </c>
      <c r="DF30" s="157">
        <v>0</v>
      </c>
      <c r="DG30" s="157">
        <v>0</v>
      </c>
      <c r="DH30" s="157">
        <v>0</v>
      </c>
      <c r="DI30" s="157">
        <v>0</v>
      </c>
      <c r="DJ30" s="157">
        <v>0</v>
      </c>
      <c r="DK30" s="157">
        <v>0</v>
      </c>
      <c r="DL30" s="157">
        <v>0</v>
      </c>
      <c r="DM30" s="157">
        <v>0</v>
      </c>
      <c r="DN30" s="157">
        <v>2232.1637099999998</v>
      </c>
      <c r="DO30" s="157">
        <v>2162.2024700000002</v>
      </c>
      <c r="DP30" s="157">
        <v>2248.3325</v>
      </c>
      <c r="DQ30" s="157">
        <v>2181.86294</v>
      </c>
      <c r="DR30" s="157">
        <v>2231.4791099999998</v>
      </c>
      <c r="DS30" s="157">
        <v>2133.7739100000003</v>
      </c>
      <c r="DT30" s="157">
        <v>1939.6102700000001</v>
      </c>
      <c r="DU30" s="157">
        <v>2113.99514</v>
      </c>
      <c r="DV30" s="157">
        <v>2020.3279199999999</v>
      </c>
      <c r="DW30" s="157">
        <v>2081.0933</v>
      </c>
      <c r="DX30" s="157">
        <v>1989.8680300000001</v>
      </c>
      <c r="DY30" s="157">
        <v>2031.8503500000002</v>
      </c>
      <c r="DZ30" s="157">
        <v>2042.3484699999999</v>
      </c>
      <c r="EA30" s="157">
        <v>1965.7777000000001</v>
      </c>
      <c r="EB30" s="157">
        <v>2074.4308799999999</v>
      </c>
      <c r="EC30" s="157">
        <v>1999.9625099999998</v>
      </c>
      <c r="ED30" s="157">
        <v>2119.0350400000002</v>
      </c>
      <c r="EE30" s="157">
        <v>2078.5676699999999</v>
      </c>
      <c r="EF30" s="157">
        <v>1848.6110900000001</v>
      </c>
      <c r="EG30" s="157">
        <v>2041.2982</v>
      </c>
      <c r="EH30" s="157">
        <v>2001.59995</v>
      </c>
      <c r="EI30" s="157">
        <v>2034.30233</v>
      </c>
      <c r="EJ30" s="157">
        <v>1966.6977000000002</v>
      </c>
      <c r="EK30" s="157">
        <v>2052.0319300000001</v>
      </c>
      <c r="EL30" s="157">
        <v>2063.6206699999998</v>
      </c>
      <c r="EM30" s="157">
        <v>1960.6635200000001</v>
      </c>
      <c r="EN30" s="157">
        <v>2061.1149100000002</v>
      </c>
      <c r="EO30" s="157">
        <v>2038.22549</v>
      </c>
      <c r="EP30" s="157">
        <v>2115.5050899999997</v>
      </c>
      <c r="EQ30" s="157">
        <v>2089.8541299999997</v>
      </c>
      <c r="ER30" s="157">
        <v>1896.7027</v>
      </c>
      <c r="ES30" s="157">
        <v>2111.0097599999999</v>
      </c>
      <c r="ET30" s="157">
        <v>2078.6440900000002</v>
      </c>
      <c r="EU30" s="157">
        <v>2225.8697299999999</v>
      </c>
      <c r="EV30" s="157">
        <v>2109.7379699999997</v>
      </c>
      <c r="EW30" s="157">
        <v>2182.8384500000002</v>
      </c>
      <c r="EX30" s="157">
        <v>0</v>
      </c>
      <c r="EY30" s="157">
        <v>0</v>
      </c>
      <c r="EZ30" s="157">
        <v>0</v>
      </c>
      <c r="FA30" s="157">
        <v>0</v>
      </c>
      <c r="FB30" s="157">
        <v>0</v>
      </c>
      <c r="FC30" s="157">
        <v>0</v>
      </c>
      <c r="FD30" s="157">
        <v>0</v>
      </c>
      <c r="FE30" s="157">
        <v>0</v>
      </c>
      <c r="FF30" s="157">
        <v>0</v>
      </c>
      <c r="FG30" s="157">
        <v>0</v>
      </c>
      <c r="FH30" s="157">
        <v>0</v>
      </c>
      <c r="FI30" s="157">
        <v>0</v>
      </c>
      <c r="FJ30" s="157">
        <v>0</v>
      </c>
      <c r="FK30" s="157">
        <v>0</v>
      </c>
      <c r="FL30" s="157">
        <v>0</v>
      </c>
      <c r="FM30" s="157">
        <v>0</v>
      </c>
      <c r="FN30" s="157">
        <v>0</v>
      </c>
      <c r="FO30" s="157">
        <v>0</v>
      </c>
      <c r="FP30" s="157">
        <v>0</v>
      </c>
      <c r="FQ30" s="157">
        <v>0</v>
      </c>
      <c r="FR30" s="157">
        <v>0</v>
      </c>
      <c r="FS30" s="157">
        <v>0</v>
      </c>
      <c r="FT30" s="157">
        <v>0</v>
      </c>
      <c r="FU30" s="157">
        <v>0</v>
      </c>
      <c r="FV30" s="157">
        <v>0</v>
      </c>
      <c r="FW30" s="157">
        <v>0</v>
      </c>
      <c r="FX30" s="157">
        <v>0</v>
      </c>
      <c r="FY30" s="157">
        <v>0</v>
      </c>
      <c r="FZ30" s="157">
        <v>0</v>
      </c>
      <c r="GA30" s="157">
        <v>0</v>
      </c>
      <c r="GB30" s="157">
        <v>0</v>
      </c>
      <c r="GC30" s="143"/>
      <c r="GE30" s="218"/>
      <c r="GF30" s="198"/>
      <c r="GG30" s="198"/>
      <c r="GH30" s="198"/>
      <c r="GI30" s="198"/>
    </row>
    <row r="31" spans="1:191" s="113" customFormat="1" x14ac:dyDescent="0.2">
      <c r="A31" s="133"/>
      <c r="B31" s="213" t="s">
        <v>227</v>
      </c>
      <c r="C31" s="156">
        <v>0</v>
      </c>
      <c r="D31" s="156">
        <v>0</v>
      </c>
      <c r="E31" s="156">
        <v>0</v>
      </c>
      <c r="F31" s="156">
        <v>0</v>
      </c>
      <c r="G31" s="156">
        <v>0</v>
      </c>
      <c r="H31" s="156">
        <v>0</v>
      </c>
      <c r="I31" s="156">
        <v>0</v>
      </c>
      <c r="J31" s="156">
        <v>0</v>
      </c>
      <c r="K31" s="156">
        <v>0</v>
      </c>
      <c r="L31" s="156">
        <v>0</v>
      </c>
      <c r="M31" s="156">
        <v>0</v>
      </c>
      <c r="N31" s="156">
        <v>0</v>
      </c>
      <c r="O31" s="156">
        <v>0</v>
      </c>
      <c r="P31" s="156">
        <v>0</v>
      </c>
      <c r="Q31" s="156">
        <v>0</v>
      </c>
      <c r="R31" s="156">
        <v>0</v>
      </c>
      <c r="S31" s="156">
        <v>0</v>
      </c>
      <c r="T31" s="156">
        <v>0</v>
      </c>
      <c r="U31" s="156">
        <v>0</v>
      </c>
      <c r="V31" s="156">
        <v>0</v>
      </c>
      <c r="W31" s="156">
        <v>0</v>
      </c>
      <c r="X31" s="156">
        <v>0</v>
      </c>
      <c r="Y31" s="156">
        <v>0</v>
      </c>
      <c r="Z31" s="156">
        <v>0</v>
      </c>
      <c r="AA31" s="156">
        <v>0</v>
      </c>
      <c r="AB31" s="156">
        <v>0</v>
      </c>
      <c r="AC31" s="156">
        <v>0</v>
      </c>
      <c r="AD31" s="156">
        <v>0</v>
      </c>
      <c r="AE31" s="156">
        <v>0</v>
      </c>
      <c r="AF31" s="156">
        <v>0</v>
      </c>
      <c r="AG31" s="156">
        <v>0</v>
      </c>
      <c r="AH31" s="156">
        <v>0</v>
      </c>
      <c r="AI31" s="156">
        <v>0</v>
      </c>
      <c r="AJ31" s="156">
        <v>0</v>
      </c>
      <c r="AK31" s="156">
        <v>0</v>
      </c>
      <c r="AL31" s="156">
        <v>0</v>
      </c>
      <c r="AM31" s="156">
        <v>388.75028999999989</v>
      </c>
      <c r="AN31" s="156">
        <v>370.69851</v>
      </c>
      <c r="AO31" s="156">
        <v>399.88573000000002</v>
      </c>
      <c r="AP31" s="156">
        <v>339.99365</v>
      </c>
      <c r="AQ31" s="156">
        <v>398.62103999999994</v>
      </c>
      <c r="AR31" s="156">
        <v>370.12414999999999</v>
      </c>
      <c r="AS31" s="156">
        <v>393.45656000000008</v>
      </c>
      <c r="AT31" s="156">
        <v>396.55681999999985</v>
      </c>
      <c r="AU31" s="156">
        <v>296.13714000000004</v>
      </c>
      <c r="AV31" s="156">
        <v>410.57482999999996</v>
      </c>
      <c r="AW31" s="156">
        <v>344.09868000000006</v>
      </c>
      <c r="AX31" s="156">
        <v>313.65552999999994</v>
      </c>
      <c r="AY31" s="156">
        <v>362.49599000000001</v>
      </c>
      <c r="AZ31" s="156">
        <v>242.98609000000002</v>
      </c>
      <c r="BA31" s="156">
        <v>305.71502000000004</v>
      </c>
      <c r="BB31" s="156">
        <v>388.91746999999998</v>
      </c>
      <c r="BC31" s="156">
        <v>376.31625000000003</v>
      </c>
      <c r="BD31" s="156">
        <v>353.59057000000007</v>
      </c>
      <c r="BE31" s="156">
        <v>392.9923</v>
      </c>
      <c r="BF31" s="156">
        <v>378.1899600000001</v>
      </c>
      <c r="BG31" s="156">
        <v>443.22592000000003</v>
      </c>
      <c r="BH31" s="156">
        <v>353.60985999999997</v>
      </c>
      <c r="BI31" s="156">
        <v>389.35027000000002</v>
      </c>
      <c r="BJ31" s="156">
        <v>428.34463</v>
      </c>
      <c r="BK31" s="156">
        <v>390.90372999999988</v>
      </c>
      <c r="BL31" s="156">
        <v>379.75690999999995</v>
      </c>
      <c r="BM31" s="156">
        <v>390.64919000000003</v>
      </c>
      <c r="BN31" s="156">
        <v>325.05306000000002</v>
      </c>
      <c r="BO31" s="156">
        <v>339.24781000000024</v>
      </c>
      <c r="BP31" s="156">
        <v>373.41348999999997</v>
      </c>
      <c r="BQ31" s="156">
        <v>428.67205999999993</v>
      </c>
      <c r="BR31" s="156">
        <v>384.82936999999987</v>
      </c>
      <c r="BS31" s="156">
        <v>399.3623</v>
      </c>
      <c r="BT31" s="156">
        <v>403.07091000000003</v>
      </c>
      <c r="BU31" s="156">
        <v>409.69804999999997</v>
      </c>
      <c r="BV31" s="156">
        <v>432.30402999999978</v>
      </c>
      <c r="BW31" s="156">
        <v>405.58240999999981</v>
      </c>
      <c r="BX31" s="156">
        <v>368.78780999999998</v>
      </c>
      <c r="BY31" s="156">
        <v>399.30754000000002</v>
      </c>
      <c r="BZ31" s="156">
        <v>376.56706000000008</v>
      </c>
      <c r="CA31" s="156">
        <v>396.01971000000009</v>
      </c>
      <c r="CB31" s="156">
        <v>358.69060000000002</v>
      </c>
      <c r="CC31" s="156">
        <v>406.54619000000002</v>
      </c>
      <c r="CD31" s="156">
        <v>372.09894999999995</v>
      </c>
      <c r="CE31" s="156">
        <v>372.6356799999997</v>
      </c>
      <c r="CF31" s="156">
        <v>296.16075999999998</v>
      </c>
      <c r="CG31" s="156">
        <v>415.39732000000009</v>
      </c>
      <c r="CH31" s="156">
        <v>398.27557000000007</v>
      </c>
      <c r="CI31" s="156">
        <v>389.3983300000001</v>
      </c>
      <c r="CJ31" s="156">
        <v>306.7715</v>
      </c>
      <c r="CK31" s="156">
        <v>370.23314999999997</v>
      </c>
      <c r="CL31" s="156">
        <v>357.08603000000005</v>
      </c>
      <c r="CM31" s="156">
        <v>403.01541000000003</v>
      </c>
      <c r="CN31" s="156">
        <v>389.18813</v>
      </c>
      <c r="CO31" s="156">
        <v>394.96033</v>
      </c>
      <c r="CP31" s="156">
        <v>424.60813999999999</v>
      </c>
      <c r="CQ31" s="156">
        <v>421.21686</v>
      </c>
      <c r="CR31" s="156">
        <v>427.07880999999992</v>
      </c>
      <c r="CS31" s="156">
        <v>445.22742000000005</v>
      </c>
      <c r="CT31" s="156">
        <v>505.98381999999992</v>
      </c>
      <c r="CU31" s="156">
        <v>513.15901999999994</v>
      </c>
      <c r="CV31" s="156">
        <v>396.38763999999998</v>
      </c>
      <c r="CW31" s="156">
        <v>480.63416000000001</v>
      </c>
      <c r="CX31" s="156">
        <v>426.08816999999993</v>
      </c>
      <c r="CY31" s="156">
        <v>446.48553000000004</v>
      </c>
      <c r="CZ31" s="156">
        <v>349.14357000000001</v>
      </c>
      <c r="DA31" s="156">
        <v>419.13156000000004</v>
      </c>
      <c r="DB31" s="156">
        <v>437.90022000000005</v>
      </c>
      <c r="DC31" s="156">
        <v>410.47188</v>
      </c>
      <c r="DD31" s="156">
        <v>444.60083000000003</v>
      </c>
      <c r="DE31" s="156">
        <v>436.60062000000005</v>
      </c>
      <c r="DF31" s="156">
        <v>437.14897999999999</v>
      </c>
      <c r="DG31" s="156">
        <v>451.18639000000002</v>
      </c>
      <c r="DH31" s="156">
        <v>426.98418999999996</v>
      </c>
      <c r="DI31" s="156">
        <v>452.96974000000006</v>
      </c>
      <c r="DJ31" s="156">
        <v>392.75133000000005</v>
      </c>
      <c r="DK31" s="156">
        <v>380.60586999999998</v>
      </c>
      <c r="DL31" s="156">
        <v>345.44089000000002</v>
      </c>
      <c r="DM31" s="156">
        <v>333.22307999999998</v>
      </c>
      <c r="DN31" s="156">
        <v>361.08546999999999</v>
      </c>
      <c r="DO31" s="156">
        <v>362.29807999999997</v>
      </c>
      <c r="DP31" s="156">
        <v>350.12347999999997</v>
      </c>
      <c r="DQ31" s="156">
        <v>451.42304000000001</v>
      </c>
      <c r="DR31" s="156">
        <v>487.41967999999991</v>
      </c>
      <c r="DS31" s="156">
        <v>395.76283999999998</v>
      </c>
      <c r="DT31" s="156">
        <v>341.52607</v>
      </c>
      <c r="DU31" s="156">
        <v>343.59906000000007</v>
      </c>
      <c r="DV31" s="156">
        <v>344.24492000000004</v>
      </c>
      <c r="DW31" s="156">
        <v>324.85184000000004</v>
      </c>
      <c r="DX31" s="156">
        <v>362.73305000000005</v>
      </c>
      <c r="DY31" s="156">
        <v>361.98761999999999</v>
      </c>
      <c r="DZ31" s="156">
        <v>347.74360999999999</v>
      </c>
      <c r="EA31" s="156">
        <v>332.90800999999993</v>
      </c>
      <c r="EB31" s="156">
        <v>347.58802000000003</v>
      </c>
      <c r="EC31" s="156">
        <v>365.22912000000002</v>
      </c>
      <c r="ED31" s="156">
        <v>372.95291000000003</v>
      </c>
      <c r="EE31" s="156">
        <v>349.41941999999995</v>
      </c>
      <c r="EF31" s="156">
        <v>285.86768999999993</v>
      </c>
      <c r="EG31" s="156">
        <v>379.21181000000001</v>
      </c>
      <c r="EH31" s="156">
        <v>382.71568999999994</v>
      </c>
      <c r="EI31" s="156">
        <v>361.54136</v>
      </c>
      <c r="EJ31" s="156">
        <v>351.38744999999994</v>
      </c>
      <c r="EK31" s="156">
        <v>359.82172999999989</v>
      </c>
      <c r="EL31" s="156">
        <v>368.42083999999994</v>
      </c>
      <c r="EM31" s="156">
        <v>346.36858000000007</v>
      </c>
      <c r="EN31" s="156">
        <v>395.29057999999998</v>
      </c>
      <c r="EO31" s="156">
        <v>405.65845000000007</v>
      </c>
      <c r="EP31" s="156">
        <v>368.79105000000004</v>
      </c>
      <c r="EQ31" s="156">
        <v>363.33703000000003</v>
      </c>
      <c r="ER31" s="156">
        <v>325.57351</v>
      </c>
      <c r="ES31" s="156">
        <v>355.24735999999996</v>
      </c>
      <c r="ET31" s="156">
        <v>336.80351000000002</v>
      </c>
      <c r="EU31" s="156">
        <v>358.79554999999999</v>
      </c>
      <c r="EV31" s="156">
        <v>305.16378000000003</v>
      </c>
      <c r="EW31" s="156">
        <v>355.55775</v>
      </c>
      <c r="EX31" s="156">
        <v>346.70582999999993</v>
      </c>
      <c r="EY31" s="156">
        <v>346.01519999999999</v>
      </c>
      <c r="EZ31" s="156">
        <v>347.36004000000003</v>
      </c>
      <c r="FA31" s="156">
        <v>198.95833999999996</v>
      </c>
      <c r="FB31" s="156">
        <v>199.49198999999999</v>
      </c>
      <c r="FC31" s="156">
        <v>327.86632999999995</v>
      </c>
      <c r="FD31" s="156">
        <v>304.21865000000003</v>
      </c>
      <c r="FE31" s="156">
        <v>314.29055000000005</v>
      </c>
      <c r="FF31" s="156">
        <v>72.706210000000013</v>
      </c>
      <c r="FG31" s="156">
        <v>40.307650000000002</v>
      </c>
      <c r="FH31" s="156">
        <v>291.21958999999998</v>
      </c>
      <c r="FI31" s="156">
        <v>336.90810999999997</v>
      </c>
      <c r="FJ31" s="156">
        <v>347.16795000000002</v>
      </c>
      <c r="FK31" s="156">
        <v>347.38067000000001</v>
      </c>
      <c r="FL31" s="156">
        <v>329.61311999999998</v>
      </c>
      <c r="FM31" s="156">
        <v>423.11196999999999</v>
      </c>
      <c r="FN31" s="156">
        <v>398.02736999999996</v>
      </c>
      <c r="FO31" s="156">
        <v>347.90133000000009</v>
      </c>
      <c r="FP31" s="156">
        <v>315.24482000000006</v>
      </c>
      <c r="FQ31" s="156">
        <v>357.34769999999997</v>
      </c>
      <c r="FR31" s="156">
        <v>343.45976999999999</v>
      </c>
      <c r="FS31" s="156">
        <v>344.90285000000006</v>
      </c>
      <c r="FT31" s="156">
        <v>298.38826999999998</v>
      </c>
      <c r="FU31" s="156">
        <v>354.48220999999995</v>
      </c>
      <c r="FV31" s="156">
        <v>363.68632000000002</v>
      </c>
      <c r="FW31" s="156">
        <v>369.48446999999999</v>
      </c>
      <c r="FX31" s="156">
        <v>420.56021999999996</v>
      </c>
      <c r="FY31" s="156">
        <v>357.60921999999999</v>
      </c>
      <c r="FZ31" s="156">
        <v>297.51354999999995</v>
      </c>
      <c r="GA31" s="156">
        <v>390.07706999999999</v>
      </c>
      <c r="GB31" s="156">
        <v>379.94605999999999</v>
      </c>
      <c r="GC31" s="143"/>
      <c r="GE31" s="218"/>
      <c r="GF31" s="198"/>
      <c r="GG31" s="198"/>
      <c r="GH31" s="198"/>
      <c r="GI31" s="198"/>
    </row>
    <row r="32" spans="1:191" x14ac:dyDescent="0.2">
      <c r="A32" s="100"/>
      <c r="B32" s="215" t="s">
        <v>228</v>
      </c>
      <c r="C32" s="157">
        <v>0</v>
      </c>
      <c r="D32" s="157">
        <v>0</v>
      </c>
      <c r="E32" s="157">
        <v>0</v>
      </c>
      <c r="F32" s="157">
        <v>0</v>
      </c>
      <c r="G32" s="157">
        <v>0</v>
      </c>
      <c r="H32" s="157">
        <v>0</v>
      </c>
      <c r="I32" s="157">
        <v>0</v>
      </c>
      <c r="J32" s="157">
        <v>0</v>
      </c>
      <c r="K32" s="157">
        <v>0</v>
      </c>
      <c r="L32" s="157">
        <v>0</v>
      </c>
      <c r="M32" s="157">
        <v>0</v>
      </c>
      <c r="N32" s="157">
        <v>0</v>
      </c>
      <c r="O32" s="157">
        <v>0</v>
      </c>
      <c r="P32" s="157">
        <v>0</v>
      </c>
      <c r="Q32" s="157">
        <v>0</v>
      </c>
      <c r="R32" s="157">
        <v>0</v>
      </c>
      <c r="S32" s="157">
        <v>0</v>
      </c>
      <c r="T32" s="157">
        <v>0</v>
      </c>
      <c r="U32" s="157">
        <v>0</v>
      </c>
      <c r="V32" s="157">
        <v>0</v>
      </c>
      <c r="W32" s="157">
        <v>0</v>
      </c>
      <c r="X32" s="157">
        <v>0</v>
      </c>
      <c r="Y32" s="157">
        <v>0</v>
      </c>
      <c r="Z32" s="157">
        <v>0</v>
      </c>
      <c r="AA32" s="157">
        <v>0</v>
      </c>
      <c r="AB32" s="157">
        <v>0</v>
      </c>
      <c r="AC32" s="157">
        <v>0</v>
      </c>
      <c r="AD32" s="157">
        <v>0</v>
      </c>
      <c r="AE32" s="157">
        <v>0</v>
      </c>
      <c r="AF32" s="157">
        <v>0</v>
      </c>
      <c r="AG32" s="157">
        <v>0</v>
      </c>
      <c r="AH32" s="157">
        <v>0</v>
      </c>
      <c r="AI32" s="157">
        <v>0</v>
      </c>
      <c r="AJ32" s="157">
        <v>0</v>
      </c>
      <c r="AK32" s="157">
        <v>0</v>
      </c>
      <c r="AL32" s="157">
        <v>0</v>
      </c>
      <c r="AM32" s="108">
        <v>8.884000000000011</v>
      </c>
      <c r="AN32" s="108">
        <v>9.641</v>
      </c>
      <c r="AO32" s="108">
        <v>8.5380000000000074</v>
      </c>
      <c r="AP32" s="108">
        <v>9.4610000000000039</v>
      </c>
      <c r="AQ32" s="108">
        <v>9.7800000000000065</v>
      </c>
      <c r="AR32" s="108">
        <v>8.94</v>
      </c>
      <c r="AS32" s="108">
        <v>9.9930100000000017</v>
      </c>
      <c r="AT32" s="108">
        <v>9.7880000000000038</v>
      </c>
      <c r="AU32" s="108">
        <v>4.8190000000000017</v>
      </c>
      <c r="AV32" s="108">
        <v>9.4290000000000003</v>
      </c>
      <c r="AW32" s="108">
        <v>9.7919999999999963</v>
      </c>
      <c r="AX32" s="108">
        <v>10.161</v>
      </c>
      <c r="AY32" s="108">
        <v>8.0850000000000009</v>
      </c>
      <c r="AZ32" s="108">
        <v>9.859</v>
      </c>
      <c r="BA32" s="108">
        <v>9.8160000000000007</v>
      </c>
      <c r="BB32" s="108">
        <v>10.450999999999997</v>
      </c>
      <c r="BC32" s="108">
        <v>9.6039999999999992</v>
      </c>
      <c r="BD32" s="108">
        <v>10.542999999999999</v>
      </c>
      <c r="BE32" s="108">
        <v>10.152889999999999</v>
      </c>
      <c r="BF32" s="108">
        <v>3.7959599999999973</v>
      </c>
      <c r="BG32" s="108">
        <v>9.743039999999997</v>
      </c>
      <c r="BH32" s="108">
        <v>10.710650000000001</v>
      </c>
      <c r="BI32" s="108">
        <v>10.165330000000006</v>
      </c>
      <c r="BJ32" s="108">
        <v>9.1852399999999985</v>
      </c>
      <c r="BK32" s="108">
        <v>11.334290000000001</v>
      </c>
      <c r="BL32" s="108">
        <v>4.8939399999999988</v>
      </c>
      <c r="BM32" s="108">
        <v>2.2871199999999998</v>
      </c>
      <c r="BN32" s="108">
        <v>9.541599999999999</v>
      </c>
      <c r="BO32" s="108">
        <v>12.455817000000003</v>
      </c>
      <c r="BP32" s="108">
        <v>12.893070000000003</v>
      </c>
      <c r="BQ32" s="108">
        <v>12.376970000000009</v>
      </c>
      <c r="BR32" s="108">
        <v>10.528790000000001</v>
      </c>
      <c r="BS32" s="108">
        <v>12.710919000000006</v>
      </c>
      <c r="BT32" s="108">
        <v>12.634340000000007</v>
      </c>
      <c r="BU32" s="108">
        <v>13.449499999999997</v>
      </c>
      <c r="BV32" s="108">
        <v>7.3946999999999967</v>
      </c>
      <c r="BW32" s="108">
        <v>10.529659999999996</v>
      </c>
      <c r="BX32" s="108">
        <v>8.5816800000000004</v>
      </c>
      <c r="BY32" s="108">
        <v>8.7979199999999977</v>
      </c>
      <c r="BZ32" s="108">
        <v>-6.9702600000000023</v>
      </c>
      <c r="CA32" s="108">
        <v>10.529299999999999</v>
      </c>
      <c r="CB32" s="108">
        <v>9.455169999999999</v>
      </c>
      <c r="CC32" s="108">
        <v>9.5231700000000021</v>
      </c>
      <c r="CD32" s="108">
        <v>10.334179999999993</v>
      </c>
      <c r="CE32" s="108">
        <v>9.1802700000000002</v>
      </c>
      <c r="CF32" s="108">
        <v>7.7118399999999969</v>
      </c>
      <c r="CG32" s="108">
        <v>10.363759999999999</v>
      </c>
      <c r="CH32" s="108">
        <v>9.4125400000000017</v>
      </c>
      <c r="CI32" s="108">
        <v>9.1648499999999942</v>
      </c>
      <c r="CJ32" s="108">
        <v>8.8036200000000022</v>
      </c>
      <c r="CK32" s="108">
        <v>9.0187899999999974</v>
      </c>
      <c r="CL32" s="108">
        <v>6.1754599999999993</v>
      </c>
      <c r="CM32" s="108">
        <v>10.132729999999999</v>
      </c>
      <c r="CN32" s="108">
        <v>9.0183399999999967</v>
      </c>
      <c r="CO32" s="108">
        <v>9.6038199999999954</v>
      </c>
      <c r="CP32" s="108">
        <v>10.204379999999993</v>
      </c>
      <c r="CQ32" s="108">
        <v>10.33062</v>
      </c>
      <c r="CR32" s="108">
        <v>3.7507000000000006</v>
      </c>
      <c r="CS32" s="108">
        <v>9.8221700000000016</v>
      </c>
      <c r="CT32" s="108">
        <v>8.2214900000000011</v>
      </c>
      <c r="CU32" s="108">
        <v>10.157290000000001</v>
      </c>
      <c r="CV32" s="108">
        <v>9.8084399999999992</v>
      </c>
      <c r="CW32" s="108">
        <v>10.02618</v>
      </c>
      <c r="CX32" s="108">
        <v>9.4674599999999991</v>
      </c>
      <c r="CY32" s="108">
        <v>8.6602300000000003</v>
      </c>
      <c r="CZ32" s="108">
        <v>8.8921600000000005</v>
      </c>
      <c r="DA32" s="108">
        <v>7.6377400000000017</v>
      </c>
      <c r="DB32" s="108">
        <v>8.7755499999999991</v>
      </c>
      <c r="DC32" s="108">
        <v>8.3517099999999989</v>
      </c>
      <c r="DD32" s="108">
        <v>8.7674200000000013</v>
      </c>
      <c r="DE32" s="108">
        <v>7.7306800000000004</v>
      </c>
      <c r="DF32" s="108">
        <v>7.6657000000000046</v>
      </c>
      <c r="DG32" s="108">
        <v>4.0580299999999987</v>
      </c>
      <c r="DH32" s="108">
        <v>5.3100000000000022E-3</v>
      </c>
      <c r="DI32" s="108">
        <v>-2.680000000000007E-3</v>
      </c>
      <c r="DJ32" s="108">
        <v>7.1275499999999994</v>
      </c>
      <c r="DK32" s="108">
        <v>7.3973399999999998</v>
      </c>
      <c r="DL32" s="108">
        <v>5.2388100000000017</v>
      </c>
      <c r="DM32" s="108">
        <v>8.2769999999999996E-2</v>
      </c>
      <c r="DN32" s="108">
        <v>7.937940000000002</v>
      </c>
      <c r="DO32" s="108">
        <v>8.3334799999999998</v>
      </c>
      <c r="DP32" s="108">
        <v>9.668059999999997</v>
      </c>
      <c r="DQ32" s="108">
        <v>7.9657699999999965</v>
      </c>
      <c r="DR32" s="108">
        <v>8.8348200000000006</v>
      </c>
      <c r="DS32" s="108">
        <v>8.0382200000000008</v>
      </c>
      <c r="DT32" s="108">
        <v>8.245569999999999</v>
      </c>
      <c r="DU32" s="108">
        <v>6.8875000000000037</v>
      </c>
      <c r="DV32" s="108">
        <v>7.7988500000000025</v>
      </c>
      <c r="DW32" s="108">
        <v>7.8338899999999994</v>
      </c>
      <c r="DX32" s="108">
        <v>7.989600000000002</v>
      </c>
      <c r="DY32" s="108">
        <v>7.566139999999999</v>
      </c>
      <c r="DZ32" s="108">
        <v>8.8268199999999997</v>
      </c>
      <c r="EA32" s="108">
        <v>-0.89367999999999936</v>
      </c>
      <c r="EB32" s="108">
        <v>1.7789200000000001</v>
      </c>
      <c r="EC32" s="108">
        <v>3.1809000000000007</v>
      </c>
      <c r="ED32" s="108">
        <v>-0.35052</v>
      </c>
      <c r="EE32" s="216">
        <v>2.7907199999999999</v>
      </c>
      <c r="EF32" s="216">
        <v>9.2577900000000017</v>
      </c>
      <c r="EG32" s="216">
        <v>9.0435700000000008</v>
      </c>
      <c r="EH32" s="216">
        <v>6.9328600000000007</v>
      </c>
      <c r="EI32" s="216">
        <v>9.2971699999999977</v>
      </c>
      <c r="EJ32" s="216">
        <v>8.4602799999999991</v>
      </c>
      <c r="EK32" s="216">
        <v>8.28355</v>
      </c>
      <c r="EL32" s="216">
        <v>10.852459999999999</v>
      </c>
      <c r="EM32" s="216">
        <v>8.8078400000000006</v>
      </c>
      <c r="EN32" s="216">
        <v>7.6994299999999996</v>
      </c>
      <c r="EO32" s="216">
        <v>9.9691900000000011</v>
      </c>
      <c r="EP32" s="216">
        <v>9.9956599999999991</v>
      </c>
      <c r="EQ32" s="216">
        <v>9.5372599999999998</v>
      </c>
      <c r="ER32" s="216">
        <v>9.0503000000000018</v>
      </c>
      <c r="ES32" s="216">
        <v>10.857899999999997</v>
      </c>
      <c r="ET32" s="216">
        <v>9.8528499999999983</v>
      </c>
      <c r="EU32" s="216">
        <v>10.44093</v>
      </c>
      <c r="EV32" s="216">
        <v>10.559569999999997</v>
      </c>
      <c r="EW32" s="216">
        <v>9.3458600000000001</v>
      </c>
      <c r="EX32" s="216">
        <v>9.3713900000000017</v>
      </c>
      <c r="EY32" s="216">
        <v>9.0132700000000003</v>
      </c>
      <c r="EZ32" s="216">
        <v>10.216410000000002</v>
      </c>
      <c r="FA32" s="216">
        <v>9.0379900000000024</v>
      </c>
      <c r="FB32" s="216">
        <v>9.3562900000000031</v>
      </c>
      <c r="FC32" s="216">
        <v>8.6623600000000014</v>
      </c>
      <c r="FD32" s="216">
        <v>8.8828699999999987</v>
      </c>
      <c r="FE32" s="217">
        <v>9.9490999999999978</v>
      </c>
      <c r="FF32" s="216">
        <v>5.2328100000000024</v>
      </c>
      <c r="FG32" s="216">
        <v>5.6675600000000008</v>
      </c>
      <c r="FH32" s="216">
        <v>7.6739800000000002</v>
      </c>
      <c r="FI32" s="216">
        <v>9.0051099999999966</v>
      </c>
      <c r="FJ32" s="216">
        <v>8.5383800000000001</v>
      </c>
      <c r="FK32" s="216">
        <v>7.4946300000000008</v>
      </c>
      <c r="FL32" s="216">
        <v>8.4685500000000005</v>
      </c>
      <c r="FM32" s="216">
        <v>8.2510000000000012</v>
      </c>
      <c r="FN32" s="216">
        <v>10.885450000000001</v>
      </c>
      <c r="FO32" s="216">
        <v>10.175930000000005</v>
      </c>
      <c r="FP32" s="216">
        <v>3.6881399999999993</v>
      </c>
      <c r="FQ32" s="216">
        <v>0.97732000000000008</v>
      </c>
      <c r="FR32" s="216">
        <v>0.97597999999999974</v>
      </c>
      <c r="FS32" s="216">
        <v>10.032449999999997</v>
      </c>
      <c r="FT32" s="216">
        <v>8.0324899999999992</v>
      </c>
      <c r="FU32" s="216">
        <v>9.1573999999999973</v>
      </c>
      <c r="FV32" s="216">
        <v>9.7239499999999985</v>
      </c>
      <c r="FW32" s="216">
        <v>10.18913</v>
      </c>
      <c r="FX32" s="216">
        <v>9.4824199999999976</v>
      </c>
      <c r="FY32" s="216">
        <v>6.7447199999999992</v>
      </c>
      <c r="FZ32" s="216">
        <v>8.6105499999999999</v>
      </c>
      <c r="GA32" s="216">
        <v>8.8661900000000013</v>
      </c>
      <c r="GB32" s="216">
        <v>8.4297399999999989</v>
      </c>
      <c r="GC32" s="143"/>
      <c r="GF32" s="198"/>
      <c r="GG32" s="198"/>
      <c r="GH32" s="198"/>
      <c r="GI32" s="198"/>
    </row>
    <row r="33" spans="1:197" s="113" customFormat="1" x14ac:dyDescent="0.2">
      <c r="A33" s="121" t="s">
        <v>90</v>
      </c>
      <c r="B33" s="158" t="s">
        <v>24</v>
      </c>
      <c r="C33" s="159">
        <v>7870.8791219222603</v>
      </c>
      <c r="D33" s="159">
        <v>7061.5671296160199</v>
      </c>
      <c r="E33" s="158">
        <v>7062.2134400000004</v>
      </c>
      <c r="F33" s="159">
        <v>7489.8993300000002</v>
      </c>
      <c r="G33" s="159">
        <v>8021.8524699999998</v>
      </c>
      <c r="H33" s="158">
        <v>7754.5235899999998</v>
      </c>
      <c r="I33" s="159">
        <v>7912.8983120400799</v>
      </c>
      <c r="J33" s="159">
        <v>7678.9302679599195</v>
      </c>
      <c r="K33" s="158">
        <v>7598.7811500000007</v>
      </c>
      <c r="L33" s="159">
        <v>7730.1456100000005</v>
      </c>
      <c r="M33" s="159">
        <v>7639.2035435113803</v>
      </c>
      <c r="N33" s="158">
        <v>8021.56434519094</v>
      </c>
      <c r="O33" s="159">
        <v>7822.3490000000002</v>
      </c>
      <c r="P33" s="159">
        <v>7022.4049999999997</v>
      </c>
      <c r="Q33" s="158">
        <v>7588.0969999999998</v>
      </c>
      <c r="R33" s="159">
        <v>7336.7259999999997</v>
      </c>
      <c r="S33" s="159">
        <v>7303.143</v>
      </c>
      <c r="T33" s="158">
        <v>6922.7719999999999</v>
      </c>
      <c r="U33" s="159">
        <v>7276.0290000000005</v>
      </c>
      <c r="V33" s="159">
        <v>7171.049</v>
      </c>
      <c r="W33" s="158">
        <v>6818.2209999999995</v>
      </c>
      <c r="X33" s="159">
        <v>6950.9120000000003</v>
      </c>
      <c r="Y33" s="159">
        <v>6673.54</v>
      </c>
      <c r="Z33" s="158">
        <v>6838.445428</v>
      </c>
      <c r="AA33" s="159">
        <v>6656.3773700000002</v>
      </c>
      <c r="AB33" s="159">
        <v>5996.32564</v>
      </c>
      <c r="AC33" s="158">
        <v>6650.9960000000001</v>
      </c>
      <c r="AD33" s="159">
        <v>6262.3670000000002</v>
      </c>
      <c r="AE33" s="159">
        <v>6298.9</v>
      </c>
      <c r="AF33" s="158">
        <v>5962.6509999999998</v>
      </c>
      <c r="AG33" s="159">
        <v>6101.076</v>
      </c>
      <c r="AH33" s="159">
        <v>5958.7780000000002</v>
      </c>
      <c r="AI33" s="158">
        <v>5745.0720000000001</v>
      </c>
      <c r="AJ33" s="159">
        <v>5972.6959999999999</v>
      </c>
      <c r="AK33" s="159">
        <v>5807.5630000000001</v>
      </c>
      <c r="AL33" s="158">
        <v>5851.1507599999995</v>
      </c>
      <c r="AM33" s="159">
        <v>5913.3904500000008</v>
      </c>
      <c r="AN33" s="159">
        <v>5241.9991699999991</v>
      </c>
      <c r="AO33" s="158">
        <v>5932.4402900000005</v>
      </c>
      <c r="AP33" s="159">
        <v>5788.78874</v>
      </c>
      <c r="AQ33" s="159">
        <v>5944.2017899999992</v>
      </c>
      <c r="AR33" s="158">
        <v>6026.8032699999994</v>
      </c>
      <c r="AS33" s="159">
        <v>5904.6350000000011</v>
      </c>
      <c r="AT33" s="159">
        <v>5235.7990899999995</v>
      </c>
      <c r="AU33" s="158">
        <v>5103.6563699999997</v>
      </c>
      <c r="AV33" s="159">
        <v>5232.8284400000002</v>
      </c>
      <c r="AW33" s="159">
        <v>4872.4427000000005</v>
      </c>
      <c r="AX33" s="158">
        <v>4380.0563199999997</v>
      </c>
      <c r="AY33" s="159">
        <v>4377.2067900000002</v>
      </c>
      <c r="AZ33" s="159">
        <v>3899.02369</v>
      </c>
      <c r="BA33" s="158">
        <v>4378.39689</v>
      </c>
      <c r="BB33" s="159">
        <v>4232.4773299999988</v>
      </c>
      <c r="BC33" s="159">
        <v>4257.8035299999992</v>
      </c>
      <c r="BD33" s="158">
        <v>4014.57908</v>
      </c>
      <c r="BE33" s="159">
        <v>4134.7454499999994</v>
      </c>
      <c r="BF33" s="159">
        <v>4142.4293499999994</v>
      </c>
      <c r="BG33" s="158">
        <v>4137.9558699999998</v>
      </c>
      <c r="BH33" s="159">
        <v>4255.9227700000001</v>
      </c>
      <c r="BI33" s="159">
        <v>4184.9185100000004</v>
      </c>
      <c r="BJ33" s="158">
        <v>4205.9810399999997</v>
      </c>
      <c r="BK33" s="159">
        <v>4241.9144400000005</v>
      </c>
      <c r="BL33" s="159">
        <v>3878.8936499999995</v>
      </c>
      <c r="BM33" s="158">
        <v>4299.6262900000011</v>
      </c>
      <c r="BN33" s="159">
        <v>4036.7604200000001</v>
      </c>
      <c r="BO33" s="159">
        <v>4205.9290399999991</v>
      </c>
      <c r="BP33" s="158">
        <v>3992.5944199999999</v>
      </c>
      <c r="BQ33" s="159">
        <v>4064.3925999999997</v>
      </c>
      <c r="BR33" s="159">
        <v>4105.3684299999995</v>
      </c>
      <c r="BS33" s="158">
        <v>3904.6149799999998</v>
      </c>
      <c r="BT33" s="159">
        <v>4021.3671900000004</v>
      </c>
      <c r="BU33" s="159">
        <v>3870.1497599999998</v>
      </c>
      <c r="BV33" s="158">
        <v>4115.4819500000003</v>
      </c>
      <c r="BW33" s="159">
        <v>3908.7337600000005</v>
      </c>
      <c r="BX33" s="159">
        <v>3489.3344299999999</v>
      </c>
      <c r="BY33" s="158">
        <v>3778.4822200000008</v>
      </c>
      <c r="BZ33" s="159">
        <v>3826.1318429999997</v>
      </c>
      <c r="CA33" s="159">
        <v>3909.4161099999992</v>
      </c>
      <c r="CB33" s="158">
        <v>3825.7180199999998</v>
      </c>
      <c r="CC33" s="159">
        <v>3887.2467699999997</v>
      </c>
      <c r="CD33" s="159">
        <v>3788.350919999999</v>
      </c>
      <c r="CE33" s="158">
        <v>3615.9893299999999</v>
      </c>
      <c r="CF33" s="159">
        <v>3769.4910599999998</v>
      </c>
      <c r="CG33" s="159">
        <v>3623.0534299999995</v>
      </c>
      <c r="CH33" s="158">
        <v>3708.6591600000002</v>
      </c>
      <c r="CI33" s="159">
        <v>3664.1736399999995</v>
      </c>
      <c r="CJ33" s="159">
        <v>3317.6527099999994</v>
      </c>
      <c r="CK33" s="158">
        <v>3638.2070099999996</v>
      </c>
      <c r="CL33" s="159">
        <v>3526.2811199999996</v>
      </c>
      <c r="CM33" s="159">
        <v>3647.260580000001</v>
      </c>
      <c r="CN33" s="158">
        <v>3519.0781999999995</v>
      </c>
      <c r="CO33" s="159">
        <v>3618.525110000001</v>
      </c>
      <c r="CP33" s="159">
        <v>3644.8964400000004</v>
      </c>
      <c r="CQ33" s="158">
        <v>3483.4687830000007</v>
      </c>
      <c r="CR33" s="159">
        <v>3587.1084499999993</v>
      </c>
      <c r="CS33" s="159">
        <v>3624.4057099999995</v>
      </c>
      <c r="CT33" s="158">
        <v>3687.4946100000006</v>
      </c>
      <c r="CU33" s="159">
        <v>3733.0148499999996</v>
      </c>
      <c r="CV33" s="159">
        <v>3452.7624999999998</v>
      </c>
      <c r="CW33" s="158">
        <v>3709.1669400000001</v>
      </c>
      <c r="CX33" s="159">
        <v>3540.0516200000002</v>
      </c>
      <c r="CY33" s="159">
        <v>3527.3123400000004</v>
      </c>
      <c r="CZ33" s="158">
        <v>3425.9820499999992</v>
      </c>
      <c r="DA33" s="159">
        <v>3478.8618800000004</v>
      </c>
      <c r="DB33" s="159">
        <v>3486.9974800000005</v>
      </c>
      <c r="DC33" s="158">
        <v>3350.6443799999993</v>
      </c>
      <c r="DD33" s="159">
        <v>3422.6944600000006</v>
      </c>
      <c r="DE33" s="159">
        <v>3347.4485199999999</v>
      </c>
      <c r="DF33" s="158">
        <v>3457.5492100000006</v>
      </c>
      <c r="DG33" s="159">
        <v>3491.6984700000003</v>
      </c>
      <c r="DH33" s="159">
        <v>3234.0538799999999</v>
      </c>
      <c r="DI33" s="158">
        <v>3424.4494599999998</v>
      </c>
      <c r="DJ33" s="159">
        <v>3297.9509399999997</v>
      </c>
      <c r="DK33" s="159">
        <v>3515.8718200000003</v>
      </c>
      <c r="DL33" s="158">
        <v>3404.0842099999995</v>
      </c>
      <c r="DM33" s="159">
        <v>3519.3662599999998</v>
      </c>
      <c r="DN33" s="159">
        <v>3498.7447700000002</v>
      </c>
      <c r="DO33" s="158">
        <v>3374.69517</v>
      </c>
      <c r="DP33" s="159">
        <v>3373.31369</v>
      </c>
      <c r="DQ33" s="159">
        <v>3254.3590199999999</v>
      </c>
      <c r="DR33" s="158">
        <v>3314.1732499999994</v>
      </c>
      <c r="DS33" s="159">
        <v>3232.3138200000003</v>
      </c>
      <c r="DT33" s="159">
        <v>2950.6393000000007</v>
      </c>
      <c r="DU33" s="158">
        <v>3274.1333100000002</v>
      </c>
      <c r="DV33" s="159">
        <v>3198.73981</v>
      </c>
      <c r="DW33" s="159">
        <v>3312.9007799999999</v>
      </c>
      <c r="DX33" s="158">
        <v>3339.7211699999993</v>
      </c>
      <c r="DY33" s="159">
        <v>3499.3993299999997</v>
      </c>
      <c r="DZ33" s="159">
        <v>3459.2649500000007</v>
      </c>
      <c r="EA33" s="158">
        <v>3329.9131499999994</v>
      </c>
      <c r="EB33" s="159">
        <v>3497.69794</v>
      </c>
      <c r="EC33" s="159">
        <v>3401.8557600000008</v>
      </c>
      <c r="ED33" s="158">
        <v>3511.34247</v>
      </c>
      <c r="EE33" s="159">
        <v>3517.2909200000004</v>
      </c>
      <c r="EF33" s="159">
        <v>3193.430710000001</v>
      </c>
      <c r="EG33" s="158">
        <v>3401.1902299999997</v>
      </c>
      <c r="EH33" s="159">
        <v>3325.6628199999996</v>
      </c>
      <c r="EI33" s="159">
        <v>3478.1641900000004</v>
      </c>
      <c r="EJ33" s="158">
        <v>3406.8539000000001</v>
      </c>
      <c r="EK33" s="159">
        <v>3476.2411299999999</v>
      </c>
      <c r="EL33" s="159">
        <v>3485.1854900000003</v>
      </c>
      <c r="EM33" s="158">
        <v>3337.1975500000008</v>
      </c>
      <c r="EN33" s="159">
        <v>3405.2913400000002</v>
      </c>
      <c r="EO33" s="159">
        <v>3296.7776599999997</v>
      </c>
      <c r="EP33" s="158">
        <v>3343.9285499999996</v>
      </c>
      <c r="EQ33" s="159">
        <v>3403.0410899999997</v>
      </c>
      <c r="ER33" s="159">
        <v>3128.6115200000004</v>
      </c>
      <c r="ES33" s="158">
        <v>3381.0616000000005</v>
      </c>
      <c r="ET33" s="159">
        <v>3235.51883</v>
      </c>
      <c r="EU33" s="159">
        <v>3393.8451600000003</v>
      </c>
      <c r="EV33" s="158">
        <v>3293.1634399999989</v>
      </c>
      <c r="EW33" s="159">
        <v>3387.5202099999997</v>
      </c>
      <c r="EX33" s="159">
        <v>3309.4082499999995</v>
      </c>
      <c r="EY33" s="158">
        <v>3267.8459599999996</v>
      </c>
      <c r="EZ33" s="159">
        <v>2799.6402300000004</v>
      </c>
      <c r="FA33" s="159">
        <v>3255.4119799999989</v>
      </c>
      <c r="FB33" s="158">
        <v>3393.2497799999996</v>
      </c>
      <c r="FC33" s="159">
        <v>3348.87986</v>
      </c>
      <c r="FD33" s="159">
        <v>3111.0350300000005</v>
      </c>
      <c r="FE33" s="158">
        <v>3304.9469299999996</v>
      </c>
      <c r="FF33" s="159">
        <v>1241.69173</v>
      </c>
      <c r="FG33" s="159">
        <v>2392.2535099999996</v>
      </c>
      <c r="FH33" s="159">
        <v>2820.0639500000002</v>
      </c>
      <c r="FI33" s="159">
        <v>3061.65744</v>
      </c>
      <c r="FJ33" s="159">
        <v>3009.8787000000002</v>
      </c>
      <c r="FK33" s="159">
        <v>2922.9392400000002</v>
      </c>
      <c r="FL33" s="159">
        <v>2981.7402700000007</v>
      </c>
      <c r="FM33" s="159">
        <v>2947.3234199999997</v>
      </c>
      <c r="FN33" s="159">
        <v>3003.4295999999995</v>
      </c>
      <c r="FO33" s="159">
        <v>3000.6203300000006</v>
      </c>
      <c r="FP33" s="159">
        <v>2769.6215099999999</v>
      </c>
      <c r="FQ33" s="159">
        <v>3107.6332800000005</v>
      </c>
      <c r="FR33" s="159">
        <v>3026.6627600000002</v>
      </c>
      <c r="FS33" s="159">
        <v>3093.6635499999993</v>
      </c>
      <c r="FT33" s="159">
        <v>2992.3114399999999</v>
      </c>
      <c r="FU33" s="159">
        <v>3147.93966</v>
      </c>
      <c r="FV33" s="159">
        <v>3072.3366599999999</v>
      </c>
      <c r="FW33" s="159">
        <v>2967.1217700000002</v>
      </c>
      <c r="FX33" s="159">
        <v>3061.835</v>
      </c>
      <c r="FY33" s="159">
        <v>2997.8462800000002</v>
      </c>
      <c r="FZ33" s="159">
        <v>1389.8728299999998</v>
      </c>
      <c r="GA33" s="159">
        <v>3256.2603799999997</v>
      </c>
      <c r="GB33" s="159">
        <v>2837.4208199999998</v>
      </c>
      <c r="GC33" s="143"/>
      <c r="GE33" s="218"/>
      <c r="GF33" s="198"/>
      <c r="GG33" s="198"/>
      <c r="GH33" s="198"/>
      <c r="GI33" s="198"/>
    </row>
    <row r="34" spans="1:197" s="113" customFormat="1" x14ac:dyDescent="0.2">
      <c r="A34" s="28" t="s">
        <v>0</v>
      </c>
      <c r="B34" s="160" t="s">
        <v>199</v>
      </c>
      <c r="C34" s="157">
        <v>253.8993265136213</v>
      </c>
      <c r="D34" s="157">
        <v>252.198826057715</v>
      </c>
      <c r="E34" s="157">
        <v>227.81333677419357</v>
      </c>
      <c r="F34" s="157">
        <v>249.66331099999999</v>
      </c>
      <c r="G34" s="157">
        <v>258.76943451612902</v>
      </c>
      <c r="H34" s="157">
        <v>258.48411966666669</v>
      </c>
      <c r="I34" s="157">
        <v>255.25478425935742</v>
      </c>
      <c r="J34" s="157">
        <v>247.70742799870709</v>
      </c>
      <c r="K34" s="157">
        <v>253.29270500000001</v>
      </c>
      <c r="L34" s="157">
        <v>249.35953580645162</v>
      </c>
      <c r="M34" s="157">
        <v>254.640118117046</v>
      </c>
      <c r="N34" s="157">
        <v>258.76014016744966</v>
      </c>
      <c r="O34" s="157">
        <v>252.33383870967742</v>
      </c>
      <c r="P34" s="157">
        <v>242.15189655172412</v>
      </c>
      <c r="Q34" s="157">
        <v>244.77732258064515</v>
      </c>
      <c r="R34" s="157">
        <v>244.55753333333331</v>
      </c>
      <c r="S34" s="157">
        <v>235.58525806451613</v>
      </c>
      <c r="T34" s="157">
        <v>230.75906666666666</v>
      </c>
      <c r="U34" s="157">
        <v>234.71061290322581</v>
      </c>
      <c r="V34" s="157">
        <v>231.32416129032259</v>
      </c>
      <c r="W34" s="157">
        <v>227.27403333333331</v>
      </c>
      <c r="X34" s="157">
        <v>224.22296774193549</v>
      </c>
      <c r="Y34" s="157">
        <v>222.45133333333334</v>
      </c>
      <c r="Z34" s="157">
        <v>220.59501380645162</v>
      </c>
      <c r="AA34" s="157">
        <v>214.72185064516128</v>
      </c>
      <c r="AB34" s="157">
        <v>214.15448714285714</v>
      </c>
      <c r="AC34" s="157">
        <v>214.54825806451612</v>
      </c>
      <c r="AD34" s="157">
        <v>208.74556666666666</v>
      </c>
      <c r="AE34" s="157">
        <v>203.19032258064516</v>
      </c>
      <c r="AF34" s="157">
        <v>198.75503333333333</v>
      </c>
      <c r="AG34" s="157">
        <v>196.80890322580646</v>
      </c>
      <c r="AH34" s="157">
        <v>192.21864516129034</v>
      </c>
      <c r="AI34" s="157">
        <v>191.50239999999999</v>
      </c>
      <c r="AJ34" s="157">
        <v>192.6676129032258</v>
      </c>
      <c r="AK34" s="157">
        <v>193.58543333333333</v>
      </c>
      <c r="AL34" s="157">
        <v>188.74679870967739</v>
      </c>
      <c r="AM34" s="157">
        <v>190.75453064516131</v>
      </c>
      <c r="AN34" s="157">
        <v>187.21425607142854</v>
      </c>
      <c r="AO34" s="157">
        <v>191.36904161290323</v>
      </c>
      <c r="AP34" s="157">
        <v>192.95962466666666</v>
      </c>
      <c r="AQ34" s="157">
        <v>191.74844483870964</v>
      </c>
      <c r="AR34" s="157">
        <v>200.89344233333333</v>
      </c>
      <c r="AS34" s="157">
        <v>190.47209677419357</v>
      </c>
      <c r="AT34" s="157">
        <v>168.89674483870965</v>
      </c>
      <c r="AU34" s="157">
        <v>170.12187899999998</v>
      </c>
      <c r="AV34" s="157">
        <v>168.80091741935485</v>
      </c>
      <c r="AW34" s="157">
        <v>162.41475666666668</v>
      </c>
      <c r="AX34" s="157">
        <v>141.2921393548387</v>
      </c>
      <c r="AY34" s="157">
        <v>141.20021903225808</v>
      </c>
      <c r="AZ34" s="157">
        <v>139.25084607142858</v>
      </c>
      <c r="BA34" s="157">
        <v>141.2386093548387</v>
      </c>
      <c r="BB34" s="157">
        <v>141.08257766666662</v>
      </c>
      <c r="BC34" s="157">
        <v>137.3485009677419</v>
      </c>
      <c r="BD34" s="157">
        <v>133.81930266666666</v>
      </c>
      <c r="BE34" s="157">
        <v>133.37888548387096</v>
      </c>
      <c r="BF34" s="157">
        <v>133.62675322580643</v>
      </c>
      <c r="BG34" s="157">
        <v>137.93186233333333</v>
      </c>
      <c r="BH34" s="157">
        <v>137.28783129032257</v>
      </c>
      <c r="BI34" s="157">
        <v>139.49728366666668</v>
      </c>
      <c r="BJ34" s="157">
        <v>135.67680774193548</v>
      </c>
      <c r="BK34" s="157">
        <v>136.83594967741936</v>
      </c>
      <c r="BL34" s="157">
        <v>133.75495344827584</v>
      </c>
      <c r="BM34" s="157">
        <v>138.69762225806454</v>
      </c>
      <c r="BN34" s="157">
        <v>134.55868066666667</v>
      </c>
      <c r="BO34" s="157">
        <v>135.67513032258063</v>
      </c>
      <c r="BP34" s="157">
        <v>133.08648066666666</v>
      </c>
      <c r="BQ34" s="157">
        <v>131.10943870967742</v>
      </c>
      <c r="BR34" s="157">
        <v>132.43123967741934</v>
      </c>
      <c r="BS34" s="157">
        <v>130.15383266666666</v>
      </c>
      <c r="BT34" s="157">
        <v>129.72152225806454</v>
      </c>
      <c r="BU34" s="157">
        <v>129.00499199999999</v>
      </c>
      <c r="BV34" s="157">
        <v>132.75748225806453</v>
      </c>
      <c r="BW34" s="157">
        <v>126.08818580645163</v>
      </c>
      <c r="BX34" s="157">
        <v>124.61908678571429</v>
      </c>
      <c r="BY34" s="157">
        <v>121.88652322580647</v>
      </c>
      <c r="BZ34" s="157">
        <v>127.5377281</v>
      </c>
      <c r="CA34" s="157">
        <v>126.11019709677417</v>
      </c>
      <c r="CB34" s="157">
        <v>127.523934</v>
      </c>
      <c r="CC34" s="157">
        <v>125.39505709677418</v>
      </c>
      <c r="CD34" s="157">
        <v>122.20486838709674</v>
      </c>
      <c r="CE34" s="157">
        <v>120.53297766666667</v>
      </c>
      <c r="CF34" s="157">
        <v>121.59648580645161</v>
      </c>
      <c r="CG34" s="157">
        <v>120.76844766666665</v>
      </c>
      <c r="CH34" s="157">
        <v>119.63416645161291</v>
      </c>
      <c r="CI34" s="157">
        <v>118.19914967741934</v>
      </c>
      <c r="CJ34" s="157">
        <v>118.48759678571426</v>
      </c>
      <c r="CK34" s="157">
        <v>117.36151645161289</v>
      </c>
      <c r="CL34" s="157">
        <v>117.54270399999999</v>
      </c>
      <c r="CM34" s="157">
        <v>117.65356709677422</v>
      </c>
      <c r="CN34" s="157">
        <v>117.30260666666665</v>
      </c>
      <c r="CO34" s="157">
        <v>116.72661645161294</v>
      </c>
      <c r="CP34" s="157">
        <v>117.57730451612905</v>
      </c>
      <c r="CQ34" s="157">
        <v>116.11562610000003</v>
      </c>
      <c r="CR34" s="157">
        <v>115.71317580645159</v>
      </c>
      <c r="CS34" s="157">
        <v>120.81352366666665</v>
      </c>
      <c r="CT34" s="157">
        <v>118.95143903225808</v>
      </c>
      <c r="CU34" s="157">
        <v>120.41983387096772</v>
      </c>
      <c r="CV34" s="157">
        <v>123.31294642857142</v>
      </c>
      <c r="CW34" s="157">
        <v>119.65054645161291</v>
      </c>
      <c r="CX34" s="157">
        <v>118.00172066666667</v>
      </c>
      <c r="CY34" s="157">
        <v>113.78426903225808</v>
      </c>
      <c r="CZ34" s="157">
        <v>114.19940166666665</v>
      </c>
      <c r="DA34" s="157">
        <v>112.22135096774194</v>
      </c>
      <c r="DB34" s="157">
        <v>112.48378967741937</v>
      </c>
      <c r="DC34" s="157">
        <v>111.68814599999997</v>
      </c>
      <c r="DD34" s="157">
        <v>110.40949870967744</v>
      </c>
      <c r="DE34" s="157">
        <v>111.58161733333333</v>
      </c>
      <c r="DF34" s="157">
        <v>111.53384548387099</v>
      </c>
      <c r="DG34" s="157">
        <v>112.63543451612904</v>
      </c>
      <c r="DH34" s="157">
        <v>111.51909931034483</v>
      </c>
      <c r="DI34" s="157">
        <v>110.46611161290322</v>
      </c>
      <c r="DJ34" s="157">
        <v>109.931698</v>
      </c>
      <c r="DK34" s="157">
        <v>113.41522000000001</v>
      </c>
      <c r="DL34" s="157">
        <v>113.46947366666664</v>
      </c>
      <c r="DM34" s="157">
        <v>113.52794387096773</v>
      </c>
      <c r="DN34" s="157">
        <v>112.86273451612904</v>
      </c>
      <c r="DO34" s="157">
        <v>112.489839</v>
      </c>
      <c r="DP34" s="157">
        <v>108.81657064516129</v>
      </c>
      <c r="DQ34" s="157">
        <v>108.478634</v>
      </c>
      <c r="DR34" s="157">
        <v>106.90881451612901</v>
      </c>
      <c r="DS34" s="157">
        <v>104.26818774193549</v>
      </c>
      <c r="DT34" s="157">
        <v>105.37997500000003</v>
      </c>
      <c r="DU34" s="157">
        <v>105.6172035483871</v>
      </c>
      <c r="DV34" s="157">
        <v>106.62466033333334</v>
      </c>
      <c r="DW34" s="157">
        <v>106.86776709677419</v>
      </c>
      <c r="DX34" s="157">
        <v>111.32403899999998</v>
      </c>
      <c r="DY34" s="157">
        <v>112.8838493548387</v>
      </c>
      <c r="DZ34" s="157">
        <v>111.5891919354839</v>
      </c>
      <c r="EA34" s="157">
        <v>110.99710499999998</v>
      </c>
      <c r="EB34" s="157">
        <v>112.82896580645162</v>
      </c>
      <c r="EC34" s="157">
        <v>113.39519200000002</v>
      </c>
      <c r="ED34" s="157">
        <v>113.26911193548388</v>
      </c>
      <c r="EE34" s="157">
        <v>113.46099741935485</v>
      </c>
      <c r="EF34" s="157">
        <v>114.05109678571432</v>
      </c>
      <c r="EG34" s="157">
        <v>109.71581387096774</v>
      </c>
      <c r="EH34" s="157">
        <v>110.85542733333332</v>
      </c>
      <c r="EI34" s="157">
        <v>112.19884483870969</v>
      </c>
      <c r="EJ34" s="157">
        <v>113.56179666666667</v>
      </c>
      <c r="EK34" s="157">
        <v>112.13681064516129</v>
      </c>
      <c r="EL34" s="157">
        <v>112.42533838709679</v>
      </c>
      <c r="EM34" s="157">
        <v>111.23991833333336</v>
      </c>
      <c r="EN34" s="157">
        <v>109.84810774193549</v>
      </c>
      <c r="EO34" s="157">
        <v>109.89258866666665</v>
      </c>
      <c r="EP34" s="157">
        <v>107.8686629032258</v>
      </c>
      <c r="EQ34" s="157">
        <v>109.77551903225806</v>
      </c>
      <c r="ER34" s="157">
        <v>111.73612571428573</v>
      </c>
      <c r="ES34" s="157">
        <v>109.06650322580647</v>
      </c>
      <c r="ET34" s="157">
        <v>107.85062766666667</v>
      </c>
      <c r="EU34" s="157">
        <v>109.47887612903227</v>
      </c>
      <c r="EV34" s="157">
        <v>109.77211466666662</v>
      </c>
      <c r="EW34" s="157">
        <v>109.27484548387096</v>
      </c>
      <c r="EX34" s="157">
        <v>106.75510483870966</v>
      </c>
      <c r="EY34" s="157">
        <v>108.92819866666666</v>
      </c>
      <c r="EZ34" s="157">
        <v>90.31097516129033</v>
      </c>
      <c r="FA34" s="157">
        <v>108.51373266666663</v>
      </c>
      <c r="FB34" s="157">
        <v>109.45967032258064</v>
      </c>
      <c r="FC34" s="157">
        <v>108.02838258064516</v>
      </c>
      <c r="FD34" s="157">
        <v>107.27707000000001</v>
      </c>
      <c r="FE34" s="157">
        <v>106.61119129032257</v>
      </c>
      <c r="FF34" s="157">
        <v>41.389724333333334</v>
      </c>
      <c r="FG34" s="157">
        <v>77.16946806451611</v>
      </c>
      <c r="FH34" s="157">
        <v>94.002131666666671</v>
      </c>
      <c r="FI34" s="157">
        <v>98.763143225806445</v>
      </c>
      <c r="FJ34" s="157">
        <v>97.092861290322588</v>
      </c>
      <c r="FK34" s="157">
        <v>97.431308000000001</v>
      </c>
      <c r="FL34" s="157">
        <v>96.185170000000028</v>
      </c>
      <c r="FM34" s="157">
        <v>98.244113999999996</v>
      </c>
      <c r="FN34" s="157">
        <v>96.884825806451602</v>
      </c>
      <c r="FO34" s="157">
        <v>96.79420419354841</v>
      </c>
      <c r="FP34" s="157">
        <v>98.915053928571425</v>
      </c>
      <c r="FQ34" s="157">
        <v>100.2462348387097</v>
      </c>
      <c r="FR34" s="157">
        <v>100.88875866666667</v>
      </c>
      <c r="FS34" s="157">
        <v>99.795598387096746</v>
      </c>
      <c r="FT34" s="157">
        <v>99.743714666666662</v>
      </c>
      <c r="FU34" s="157">
        <v>101.5464406451613</v>
      </c>
      <c r="FV34" s="157">
        <v>99.107634193548378</v>
      </c>
      <c r="FW34" s="157">
        <v>98.904059000000004</v>
      </c>
      <c r="FX34" s="157">
        <v>98.768870967741933</v>
      </c>
      <c r="FY34" s="157">
        <v>99.928209333333342</v>
      </c>
      <c r="FZ34" s="157">
        <v>44.834607419354832</v>
      </c>
      <c r="GA34" s="157">
        <v>105.04065741935483</v>
      </c>
      <c r="GB34" s="157">
        <v>101.33645785714285</v>
      </c>
      <c r="GC34" s="143"/>
      <c r="GE34" s="218"/>
      <c r="GF34" s="198"/>
      <c r="GG34" s="198"/>
      <c r="GH34" s="198"/>
      <c r="GI34" s="198"/>
    </row>
    <row r="35" spans="1:197" s="113" customFormat="1" x14ac:dyDescent="0.2">
      <c r="A35" s="141" t="s">
        <v>84</v>
      </c>
      <c r="B35" s="122" t="s">
        <v>64</v>
      </c>
      <c r="C35" s="122"/>
      <c r="D35" s="122"/>
      <c r="E35" s="122"/>
      <c r="F35" s="122"/>
      <c r="G35" s="122"/>
      <c r="H35" s="122"/>
      <c r="I35" s="122"/>
      <c r="J35" s="122"/>
      <c r="K35" s="122"/>
      <c r="L35" s="122"/>
      <c r="M35" s="122"/>
      <c r="N35" s="122"/>
      <c r="O35" s="122"/>
      <c r="P35" s="122"/>
      <c r="Q35" s="122"/>
      <c r="R35" s="122"/>
      <c r="S35" s="122"/>
      <c r="T35" s="122"/>
      <c r="U35" s="122"/>
      <c r="V35" s="122"/>
      <c r="W35" s="122"/>
      <c r="X35" s="122"/>
      <c r="Y35" s="122"/>
      <c r="Z35" s="122"/>
      <c r="AA35" s="122"/>
      <c r="AB35" s="122"/>
      <c r="AC35" s="122"/>
      <c r="AD35" s="122"/>
      <c r="AE35" s="122"/>
      <c r="AF35" s="122"/>
      <c r="AG35" s="122"/>
      <c r="AH35" s="122"/>
      <c r="AI35" s="122"/>
      <c r="AJ35" s="122"/>
      <c r="AK35" s="122"/>
      <c r="AL35" s="122"/>
      <c r="AM35" s="122"/>
      <c r="AN35" s="122"/>
      <c r="AO35" s="122"/>
      <c r="AP35" s="122"/>
      <c r="AQ35" s="122"/>
      <c r="AR35" s="122"/>
      <c r="AS35" s="122"/>
      <c r="AT35" s="122"/>
      <c r="AU35" s="122"/>
      <c r="AV35" s="122"/>
      <c r="AW35" s="122"/>
      <c r="AX35" s="122"/>
      <c r="AY35" s="122"/>
      <c r="AZ35" s="122"/>
      <c r="BA35" s="122"/>
      <c r="BB35" s="122"/>
      <c r="BC35" s="122"/>
      <c r="BD35" s="122"/>
      <c r="BE35" s="122"/>
      <c r="BF35" s="122"/>
      <c r="BG35" s="122"/>
      <c r="BH35" s="122"/>
      <c r="BI35" s="122"/>
      <c r="BJ35" s="122"/>
      <c r="BK35" s="122"/>
      <c r="BL35" s="122"/>
      <c r="BM35" s="122"/>
      <c r="BN35" s="122"/>
      <c r="BO35" s="122"/>
      <c r="BP35" s="122"/>
      <c r="BQ35" s="122"/>
      <c r="BR35" s="122"/>
      <c r="BS35" s="122"/>
      <c r="BT35" s="122"/>
      <c r="BU35" s="122"/>
      <c r="BV35" s="122"/>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c r="CZ35" s="124"/>
      <c r="DA35" s="124"/>
      <c r="DB35" s="124"/>
      <c r="DC35" s="124"/>
      <c r="DD35" s="124"/>
      <c r="DE35" s="124"/>
      <c r="DF35" s="124"/>
      <c r="DG35" s="124"/>
      <c r="DH35" s="124"/>
      <c r="DI35" s="124"/>
      <c r="DJ35" s="124"/>
      <c r="DK35" s="124"/>
      <c r="DL35" s="124"/>
      <c r="DM35" s="124"/>
      <c r="DN35" s="124"/>
      <c r="DO35" s="124"/>
      <c r="DP35" s="124"/>
      <c r="DQ35" s="124"/>
      <c r="DR35" s="124"/>
      <c r="DS35" s="124"/>
      <c r="DT35" s="124"/>
      <c r="DU35" s="124"/>
      <c r="DV35" s="124"/>
      <c r="DW35" s="124"/>
      <c r="DX35" s="124"/>
      <c r="DY35" s="124"/>
      <c r="DZ35" s="124"/>
      <c r="EA35" s="124"/>
      <c r="EB35" s="124"/>
      <c r="EC35" s="124"/>
      <c r="ED35" s="124"/>
      <c r="EE35" s="124"/>
      <c r="EF35" s="124"/>
      <c r="EG35" s="124"/>
      <c r="EH35" s="124"/>
      <c r="EI35" s="124"/>
      <c r="EJ35" s="124"/>
      <c r="EK35" s="124"/>
      <c r="EL35" s="124"/>
      <c r="EM35" s="124"/>
      <c r="EN35" s="124"/>
      <c r="EO35" s="124"/>
      <c r="EP35" s="124"/>
      <c r="EQ35" s="124"/>
      <c r="ER35" s="124"/>
      <c r="ES35" s="124"/>
      <c r="ET35" s="124"/>
      <c r="EU35" s="124"/>
      <c r="EV35" s="124"/>
      <c r="EW35" s="124"/>
      <c r="EX35" s="124"/>
      <c r="EY35" s="124"/>
      <c r="EZ35" s="124"/>
      <c r="FA35" s="124"/>
      <c r="FB35" s="124"/>
      <c r="FC35" s="124"/>
      <c r="FD35" s="124"/>
      <c r="FE35" s="124"/>
      <c r="FF35" s="124"/>
      <c r="FG35" s="124"/>
      <c r="FH35" s="124"/>
      <c r="FI35" s="124"/>
      <c r="FJ35" s="124"/>
      <c r="FK35" s="124"/>
      <c r="FL35" s="124"/>
      <c r="FM35" s="124"/>
      <c r="FN35" s="124"/>
      <c r="FO35" s="124"/>
      <c r="FP35" s="124"/>
      <c r="FQ35" s="124"/>
      <c r="FR35" s="124"/>
      <c r="FS35" s="124"/>
      <c r="FT35" s="124"/>
      <c r="FU35" s="124"/>
      <c r="FV35" s="124"/>
      <c r="FW35" s="124"/>
      <c r="FX35" s="124"/>
      <c r="FY35" s="124"/>
      <c r="FZ35" s="124"/>
      <c r="GA35" s="124"/>
      <c r="GB35" s="124"/>
      <c r="GC35" s="143"/>
      <c r="GE35" s="218"/>
      <c r="GF35" s="198"/>
      <c r="GG35" s="198"/>
      <c r="GH35" s="198"/>
      <c r="GI35" s="198"/>
      <c r="GJ35" s="143"/>
      <c r="GK35" s="143"/>
      <c r="GL35" s="143"/>
      <c r="GM35" s="143"/>
      <c r="GN35" s="143"/>
      <c r="GO35" s="143"/>
    </row>
    <row r="36" spans="1:197" s="113" customFormat="1" x14ac:dyDescent="0.2">
      <c r="A36" s="16" t="s">
        <v>91</v>
      </c>
      <c r="B36" s="144" t="s">
        <v>0</v>
      </c>
      <c r="C36" s="145">
        <v>10304.30509</v>
      </c>
      <c r="D36" s="145">
        <v>9210.3763900000013</v>
      </c>
      <c r="E36" s="145">
        <v>10304.838019999999</v>
      </c>
      <c r="F36" s="145">
        <v>9314.5454099999988</v>
      </c>
      <c r="G36" s="145">
        <v>9223.9026200000008</v>
      </c>
      <c r="H36" s="145">
        <v>11841.794099999999</v>
      </c>
      <c r="I36" s="145">
        <v>12238.976069999999</v>
      </c>
      <c r="J36" s="145">
        <v>10209.157899999998</v>
      </c>
      <c r="K36" s="145">
        <v>10909.709369999999</v>
      </c>
      <c r="L36" s="145">
        <v>10604.825000000001</v>
      </c>
      <c r="M36" s="145">
        <v>9213.7543399999995</v>
      </c>
      <c r="N36" s="145">
        <v>10722.064890000001</v>
      </c>
      <c r="O36" s="145">
        <v>12226.19579</v>
      </c>
      <c r="P36" s="145">
        <v>12258.00981</v>
      </c>
      <c r="Q36" s="145">
        <v>8925.8952200000003</v>
      </c>
      <c r="R36" s="145">
        <v>10820.462510000001</v>
      </c>
      <c r="S36" s="145">
        <v>11600.52879</v>
      </c>
      <c r="T36" s="145">
        <v>10377.86945</v>
      </c>
      <c r="U36" s="145">
        <v>9707.91381</v>
      </c>
      <c r="V36" s="145">
        <v>10551.91877</v>
      </c>
      <c r="W36" s="145">
        <v>9543.6687300000012</v>
      </c>
      <c r="X36" s="145">
        <v>10408.06077</v>
      </c>
      <c r="Y36" s="145">
        <v>9108.9621399999996</v>
      </c>
      <c r="Z36" s="145">
        <v>11865.972320000001</v>
      </c>
      <c r="AA36" s="145">
        <v>10779.979199999998</v>
      </c>
      <c r="AB36" s="145">
        <v>9461.2396499999995</v>
      </c>
      <c r="AC36" s="145">
        <v>9584.7757700000002</v>
      </c>
      <c r="AD36" s="145">
        <v>10647.92073</v>
      </c>
      <c r="AE36" s="145">
        <v>10174.370780000001</v>
      </c>
      <c r="AF36" s="145">
        <v>9077.9967299999989</v>
      </c>
      <c r="AG36" s="145">
        <v>10113.581699999999</v>
      </c>
      <c r="AH36" s="145">
        <v>11354.740089999999</v>
      </c>
      <c r="AI36" s="145">
        <v>8891.9559100000006</v>
      </c>
      <c r="AJ36" s="145">
        <v>9439.5469400000002</v>
      </c>
      <c r="AK36" s="145">
        <v>8579.6565399999999</v>
      </c>
      <c r="AL36" s="145">
        <v>11451.90805</v>
      </c>
      <c r="AM36" s="145">
        <v>9546.8152300000002</v>
      </c>
      <c r="AN36" s="145">
        <v>8495.1038200000003</v>
      </c>
      <c r="AO36" s="145">
        <v>11296.78212</v>
      </c>
      <c r="AP36" s="145">
        <v>11454.59886</v>
      </c>
      <c r="AQ36" s="145">
        <v>9450.4730100000015</v>
      </c>
      <c r="AR36" s="145">
        <v>11792.619880000002</v>
      </c>
      <c r="AS36" s="145">
        <v>9695.8886600000005</v>
      </c>
      <c r="AT36" s="145">
        <v>9462.6281500000005</v>
      </c>
      <c r="AU36" s="145">
        <v>10965.910369999998</v>
      </c>
      <c r="AV36" s="145">
        <v>11232.080480000001</v>
      </c>
      <c r="AW36" s="145">
        <v>9823.4092199999996</v>
      </c>
      <c r="AX36" s="145">
        <v>11248.141479999998</v>
      </c>
      <c r="AY36" s="145">
        <v>10286.981469999999</v>
      </c>
      <c r="AZ36" s="145">
        <v>10677.923410000001</v>
      </c>
      <c r="BA36" s="145">
        <v>11579.287289999998</v>
      </c>
      <c r="BB36" s="145">
        <v>8455.0892299999996</v>
      </c>
      <c r="BC36" s="145">
        <v>10913.71888</v>
      </c>
      <c r="BD36" s="145">
        <v>10681.299649999999</v>
      </c>
      <c r="BE36" s="145">
        <v>10715.948630000001</v>
      </c>
      <c r="BF36" s="145">
        <v>10008.634669999999</v>
      </c>
      <c r="BG36" s="145">
        <v>10277.387409999998</v>
      </c>
      <c r="BH36" s="145">
        <v>9368.7448800000002</v>
      </c>
      <c r="BI36" s="145">
        <v>9139.6184699999994</v>
      </c>
      <c r="BJ36" s="145">
        <v>9626.990069999998</v>
      </c>
      <c r="BK36" s="145">
        <v>13058.14345</v>
      </c>
      <c r="BL36" s="145">
        <v>10898.668450000001</v>
      </c>
      <c r="BM36" s="145">
        <v>9860.6676599999992</v>
      </c>
      <c r="BN36" s="145">
        <v>10300.467130000001</v>
      </c>
      <c r="BO36" s="145">
        <v>11437.857880000001</v>
      </c>
      <c r="BP36" s="145">
        <v>10264.33016</v>
      </c>
      <c r="BQ36" s="145">
        <v>10177.894120000001</v>
      </c>
      <c r="BR36" s="145">
        <v>11302.721650000003</v>
      </c>
      <c r="BS36" s="145">
        <v>11460.39961</v>
      </c>
      <c r="BT36" s="145">
        <v>10421.797860000001</v>
      </c>
      <c r="BU36" s="145">
        <v>9278.0072900000014</v>
      </c>
      <c r="BV36" s="145">
        <v>11054.965560000002</v>
      </c>
      <c r="BW36" s="145">
        <v>10507.931869999999</v>
      </c>
      <c r="BX36" s="145">
        <v>11703.738440000001</v>
      </c>
      <c r="BY36" s="145">
        <v>11931.451290000001</v>
      </c>
      <c r="BZ36" s="145">
        <v>10306.7654</v>
      </c>
      <c r="CA36" s="145">
        <v>10899.183290000001</v>
      </c>
      <c r="CB36" s="145">
        <v>11386.331490000002</v>
      </c>
      <c r="CC36" s="145">
        <v>12568.555439999998</v>
      </c>
      <c r="CD36" s="145">
        <v>12027.390479999998</v>
      </c>
      <c r="CE36" s="145">
        <v>12721.65259</v>
      </c>
      <c r="CF36" s="145">
        <v>11599.866189999999</v>
      </c>
      <c r="CG36" s="145">
        <v>11489.376780000001</v>
      </c>
      <c r="CH36" s="145">
        <v>13102.793</v>
      </c>
      <c r="CI36" s="145">
        <v>11572.41624</v>
      </c>
      <c r="CJ36" s="145">
        <v>11127.884950000001</v>
      </c>
      <c r="CK36" s="145">
        <v>13100.928039999999</v>
      </c>
      <c r="CL36" s="145">
        <v>8569.3449899999996</v>
      </c>
      <c r="CM36" s="145">
        <v>15573.334579999999</v>
      </c>
      <c r="CN36" s="145">
        <v>13043.609419999999</v>
      </c>
      <c r="CO36" s="145">
        <v>12778.46766</v>
      </c>
      <c r="CP36" s="145">
        <v>14624.02117</v>
      </c>
      <c r="CQ36" s="145">
        <v>12376.959140000001</v>
      </c>
      <c r="CR36" s="145">
        <v>13834.08202</v>
      </c>
      <c r="CS36" s="145">
        <v>14722.224630000001</v>
      </c>
      <c r="CT36" s="145">
        <v>13336.48079</v>
      </c>
      <c r="CU36" s="145">
        <v>14451.468299999999</v>
      </c>
      <c r="CV36" s="145">
        <v>11666.818119999998</v>
      </c>
      <c r="CW36" s="145">
        <v>13676.87018</v>
      </c>
      <c r="CX36" s="145">
        <v>10095.74015</v>
      </c>
      <c r="CY36" s="145">
        <v>13199.798120000001</v>
      </c>
      <c r="CZ36" s="145">
        <v>12154.306689999999</v>
      </c>
      <c r="DA36" s="145">
        <v>14618.234700000001</v>
      </c>
      <c r="DB36" s="145">
        <v>14460.78412</v>
      </c>
      <c r="DC36" s="145">
        <v>12346.40933</v>
      </c>
      <c r="DD36" s="145">
        <v>11194.885849999999</v>
      </c>
      <c r="DE36" s="145">
        <v>12024.523930000003</v>
      </c>
      <c r="DF36" s="145">
        <v>11875.257300000001</v>
      </c>
      <c r="DG36" s="145">
        <v>12632.84051</v>
      </c>
      <c r="DH36" s="145">
        <v>10475.853169999998</v>
      </c>
      <c r="DI36" s="145">
        <v>11868.36</v>
      </c>
      <c r="DJ36" s="145">
        <v>10072.920599999999</v>
      </c>
      <c r="DK36" s="145">
        <v>13050.02954</v>
      </c>
      <c r="DL36" s="145">
        <v>12889.967629999999</v>
      </c>
      <c r="DM36" s="145">
        <v>14077.621580000003</v>
      </c>
      <c r="DN36" s="145">
        <v>11443.67921</v>
      </c>
      <c r="DO36" s="145">
        <v>11527.466259999999</v>
      </c>
      <c r="DP36" s="145">
        <v>13006.356709999998</v>
      </c>
      <c r="DQ36" s="145">
        <v>11634.24685</v>
      </c>
      <c r="DR36" s="145">
        <v>11880.042809999999</v>
      </c>
      <c r="DS36" s="145">
        <v>11771.584049999999</v>
      </c>
      <c r="DT36" s="145">
        <v>11776.79343</v>
      </c>
      <c r="DU36" s="145">
        <v>11431.305339999999</v>
      </c>
      <c r="DV36" s="145">
        <v>11590.858090000002</v>
      </c>
      <c r="DW36" s="145">
        <v>11670.39119</v>
      </c>
      <c r="DX36" s="145">
        <v>11409.551510000001</v>
      </c>
      <c r="DY36" s="145">
        <v>11489.273950000001</v>
      </c>
      <c r="DZ36" s="145">
        <v>10844.854200000002</v>
      </c>
      <c r="EA36" s="145">
        <v>11683.58037</v>
      </c>
      <c r="EB36" s="145">
        <v>10915.822370000002</v>
      </c>
      <c r="EC36" s="145">
        <v>10699.467869999999</v>
      </c>
      <c r="ED36" s="145">
        <v>10210.779979999999</v>
      </c>
      <c r="EE36" s="145">
        <v>11752.9522</v>
      </c>
      <c r="EF36" s="145">
        <v>8212.3648900000007</v>
      </c>
      <c r="EG36" s="145">
        <v>11142.50475</v>
      </c>
      <c r="EH36" s="145">
        <v>9616.9179499999991</v>
      </c>
      <c r="EI36" s="145">
        <v>11626.399229999999</v>
      </c>
      <c r="EJ36" s="145">
        <v>10835.026949999999</v>
      </c>
      <c r="EK36" s="145">
        <v>11065.473459999999</v>
      </c>
      <c r="EL36" s="145">
        <v>11838.343685471998</v>
      </c>
      <c r="EM36" s="145">
        <v>11143.43808</v>
      </c>
      <c r="EN36" s="145">
        <v>11019.039779999999</v>
      </c>
      <c r="EO36" s="145">
        <v>10542.20112</v>
      </c>
      <c r="EP36" s="145">
        <v>10897.734949999998</v>
      </c>
      <c r="EQ36" s="145">
        <v>10747.790029999998</v>
      </c>
      <c r="ER36" s="145">
        <v>10074.188190000001</v>
      </c>
      <c r="ES36" s="145">
        <v>12278.315199999999</v>
      </c>
      <c r="ET36" s="145">
        <v>12462.971010000001</v>
      </c>
      <c r="EU36" s="145">
        <v>11939.46449</v>
      </c>
      <c r="EV36" s="145">
        <v>10313.23198</v>
      </c>
      <c r="EW36" s="145">
        <v>12070.792539999999</v>
      </c>
      <c r="EX36" s="145">
        <v>12827.819589999999</v>
      </c>
      <c r="EY36" s="145">
        <v>11385.51816</v>
      </c>
      <c r="EZ36" s="145">
        <v>12118.644610000001</v>
      </c>
      <c r="FA36" s="145">
        <v>11020.947680000001</v>
      </c>
      <c r="FB36" s="145">
        <v>12576.472849999998</v>
      </c>
      <c r="FC36" s="145">
        <v>11762.51613</v>
      </c>
      <c r="FD36" s="145">
        <v>9538.6526199999989</v>
      </c>
      <c r="FE36" s="145">
        <v>13617.297199999999</v>
      </c>
      <c r="FF36" s="145">
        <v>5260.8164199999992</v>
      </c>
      <c r="FG36" s="145">
        <v>9078.2656299999999</v>
      </c>
      <c r="FH36" s="145">
        <v>12502.082809999998</v>
      </c>
      <c r="FI36" s="145">
        <v>11135.85737</v>
      </c>
      <c r="FJ36" s="145">
        <v>11540.41741</v>
      </c>
      <c r="FK36" s="145">
        <v>12669.999030000001</v>
      </c>
      <c r="FL36" s="145">
        <v>11075.38992</v>
      </c>
      <c r="FM36" s="145">
        <v>11172.433120000002</v>
      </c>
      <c r="FN36" s="145">
        <v>12168.08337</v>
      </c>
      <c r="FO36" s="145">
        <v>10942.18132</v>
      </c>
      <c r="FP36" s="145">
        <v>10225.810529999999</v>
      </c>
      <c r="FQ36" s="145">
        <v>11486.830549999999</v>
      </c>
      <c r="FR36" s="145">
        <v>10278.29041</v>
      </c>
      <c r="FS36" s="145">
        <v>11079.05409</v>
      </c>
      <c r="FT36" s="145">
        <v>10562.86364</v>
      </c>
      <c r="FU36" s="145">
        <v>9426.3267999999989</v>
      </c>
      <c r="FV36" s="145">
        <v>10125.762470000001</v>
      </c>
      <c r="FW36" s="145">
        <v>9401.4919699999991</v>
      </c>
      <c r="FX36" s="145">
        <v>10703.252489999999</v>
      </c>
      <c r="FY36" s="145">
        <v>10062.452799999999</v>
      </c>
      <c r="FZ36" s="145">
        <v>3152.2588399999995</v>
      </c>
      <c r="GA36" s="145">
        <v>8643.821100000001</v>
      </c>
      <c r="GB36" s="145">
        <v>8873.1376899999996</v>
      </c>
      <c r="GC36" s="143"/>
      <c r="GF36" s="198"/>
      <c r="GG36" s="198"/>
      <c r="GH36" s="198"/>
      <c r="GI36" s="198"/>
      <c r="GJ36" s="143"/>
      <c r="GK36" s="143"/>
      <c r="GL36" s="143"/>
      <c r="GM36" s="143"/>
      <c r="GN36" s="143"/>
      <c r="GO36" s="143"/>
    </row>
    <row r="37" spans="1:197" s="113" customFormat="1" x14ac:dyDescent="0.2">
      <c r="A37" s="141" t="s">
        <v>92</v>
      </c>
      <c r="B37" s="161" t="s">
        <v>26</v>
      </c>
      <c r="C37" s="158">
        <v>5713.8729999999996</v>
      </c>
      <c r="D37" s="158">
        <v>5656.9110000000001</v>
      </c>
      <c r="E37" s="158">
        <v>5137.83</v>
      </c>
      <c r="F37" s="158">
        <v>5169.2209999999995</v>
      </c>
      <c r="G37" s="158">
        <v>4509.777</v>
      </c>
      <c r="H37" s="158">
        <v>5632.8289999999997</v>
      </c>
      <c r="I37" s="158">
        <v>6697.4969999999994</v>
      </c>
      <c r="J37" s="158">
        <v>5802.8090000000002</v>
      </c>
      <c r="K37" s="158">
        <v>6192.3019999999997</v>
      </c>
      <c r="L37" s="158">
        <v>5835.6900000000005</v>
      </c>
      <c r="M37" s="158">
        <v>5210.93</v>
      </c>
      <c r="N37" s="158">
        <v>5047.4189999999999</v>
      </c>
      <c r="O37" s="158">
        <v>8843.5740000000005</v>
      </c>
      <c r="P37" s="158">
        <v>7251.6970000000001</v>
      </c>
      <c r="Q37" s="158">
        <v>5424.3209999999999</v>
      </c>
      <c r="R37" s="158">
        <v>5326.6545500000002</v>
      </c>
      <c r="S37" s="158">
        <v>6597.3399799999997</v>
      </c>
      <c r="T37" s="158">
        <v>6201.1013000000003</v>
      </c>
      <c r="U37" s="158">
        <v>6142.6471799999999</v>
      </c>
      <c r="V37" s="158">
        <v>6563.34303</v>
      </c>
      <c r="W37" s="158">
        <v>5914.0042300000005</v>
      </c>
      <c r="X37" s="158">
        <v>6561.1592000000001</v>
      </c>
      <c r="Y37" s="158">
        <v>6429.3374299999996</v>
      </c>
      <c r="Z37" s="158">
        <v>6225.1399799999999</v>
      </c>
      <c r="AA37" s="158">
        <v>7449.9150799999998</v>
      </c>
      <c r="AB37" s="158">
        <v>5956.9667300000001</v>
      </c>
      <c r="AC37" s="158">
        <v>6785.2742900000003</v>
      </c>
      <c r="AD37" s="158">
        <v>6922.6669499999998</v>
      </c>
      <c r="AE37" s="158">
        <v>6900.9661800000013</v>
      </c>
      <c r="AF37" s="158">
        <v>6400.7139500000003</v>
      </c>
      <c r="AG37" s="158">
        <v>7012.3070699999998</v>
      </c>
      <c r="AH37" s="158">
        <v>8091.5378799999999</v>
      </c>
      <c r="AI37" s="158">
        <v>6959.2560400000002</v>
      </c>
      <c r="AJ37" s="158">
        <v>6313.7590199999995</v>
      </c>
      <c r="AK37" s="158">
        <v>5733.6812</v>
      </c>
      <c r="AL37" s="158">
        <v>8943.06394</v>
      </c>
      <c r="AM37" s="158">
        <v>7238.7911299999996</v>
      </c>
      <c r="AN37" s="158">
        <v>6033.5612999999994</v>
      </c>
      <c r="AO37" s="158">
        <v>8123.6932699999998</v>
      </c>
      <c r="AP37" s="158">
        <v>9744.2100900000005</v>
      </c>
      <c r="AQ37" s="158">
        <v>7816.5311000000002</v>
      </c>
      <c r="AR37" s="158">
        <v>8269.6510100000014</v>
      </c>
      <c r="AS37" s="158">
        <v>6776.1754700000001</v>
      </c>
      <c r="AT37" s="158">
        <v>6397.9906899999996</v>
      </c>
      <c r="AU37" s="158">
        <v>9172.0141799999983</v>
      </c>
      <c r="AV37" s="158">
        <v>7630.7068799999997</v>
      </c>
      <c r="AW37" s="158">
        <v>6930.5156399999996</v>
      </c>
      <c r="AX37" s="158">
        <v>9107.9074499999988</v>
      </c>
      <c r="AY37" s="158">
        <v>8832.8388799999993</v>
      </c>
      <c r="AZ37" s="158">
        <v>9149.3290300000008</v>
      </c>
      <c r="BA37" s="158">
        <v>9607.2550599999995</v>
      </c>
      <c r="BB37" s="158">
        <v>8363.0892299999996</v>
      </c>
      <c r="BC37" s="158">
        <v>10193.70183</v>
      </c>
      <c r="BD37" s="158">
        <v>9201.1880700000002</v>
      </c>
      <c r="BE37" s="158">
        <v>9463.8365400000002</v>
      </c>
      <c r="BF37" s="158">
        <v>8619.6465900000003</v>
      </c>
      <c r="BG37" s="158">
        <v>8348.0811499999982</v>
      </c>
      <c r="BH37" s="158">
        <v>7803.9904200000001</v>
      </c>
      <c r="BI37" s="158">
        <v>7383.5637299999999</v>
      </c>
      <c r="BJ37" s="158">
        <v>8632.5547799999986</v>
      </c>
      <c r="BK37" s="158">
        <v>12285.915729999999</v>
      </c>
      <c r="BL37" s="158">
        <v>8608.1744500000004</v>
      </c>
      <c r="BM37" s="158">
        <v>8692.5250699999997</v>
      </c>
      <c r="BN37" s="158">
        <v>9238.6039700000001</v>
      </c>
      <c r="BO37" s="158">
        <v>9885.4000100000012</v>
      </c>
      <c r="BP37" s="158">
        <v>9337.6550499999994</v>
      </c>
      <c r="BQ37" s="158">
        <v>8539.3433100000002</v>
      </c>
      <c r="BR37" s="158">
        <v>10058.693750000002</v>
      </c>
      <c r="BS37" s="158">
        <v>9435.3163399999994</v>
      </c>
      <c r="BT37" s="158">
        <v>9017.4851500000004</v>
      </c>
      <c r="BU37" s="158">
        <v>8137.4845200000009</v>
      </c>
      <c r="BV37" s="158">
        <v>9084.4776800000018</v>
      </c>
      <c r="BW37" s="158">
        <v>9145.2546399999992</v>
      </c>
      <c r="BX37" s="158">
        <v>10298.544720000002</v>
      </c>
      <c r="BY37" s="158">
        <v>10548.364750000001</v>
      </c>
      <c r="BZ37" s="158">
        <v>9074.5747599999995</v>
      </c>
      <c r="CA37" s="158">
        <v>9865.3455800000011</v>
      </c>
      <c r="CB37" s="158">
        <v>9833.3510200000019</v>
      </c>
      <c r="CC37" s="158">
        <v>11212.167809999999</v>
      </c>
      <c r="CD37" s="158">
        <v>10687.610219999999</v>
      </c>
      <c r="CE37" s="158">
        <v>11324.01022</v>
      </c>
      <c r="CF37" s="158">
        <v>10276.932499999999</v>
      </c>
      <c r="CG37" s="158">
        <v>10241.28283</v>
      </c>
      <c r="CH37" s="158">
        <v>11624.615519999999</v>
      </c>
      <c r="CI37" s="158">
        <v>10217.95665</v>
      </c>
      <c r="CJ37" s="158">
        <v>9702.7226900000005</v>
      </c>
      <c r="CK37" s="158">
        <v>12017.627799999998</v>
      </c>
      <c r="CL37" s="158">
        <v>7523.8980000000001</v>
      </c>
      <c r="CM37" s="158">
        <v>13923.756219999999</v>
      </c>
      <c r="CN37" s="158">
        <v>12094.98641</v>
      </c>
      <c r="CO37" s="158">
        <v>11384.68247</v>
      </c>
      <c r="CP37" s="158">
        <v>13465.80638</v>
      </c>
      <c r="CQ37" s="158">
        <v>11068.70074</v>
      </c>
      <c r="CR37" s="158">
        <v>12328.65826</v>
      </c>
      <c r="CS37" s="158">
        <v>13199.001700000001</v>
      </c>
      <c r="CT37" s="158">
        <v>11726.391749999999</v>
      </c>
      <c r="CU37" s="158">
        <v>12496.636049999999</v>
      </c>
      <c r="CV37" s="158">
        <v>9530.967389999998</v>
      </c>
      <c r="CW37" s="158">
        <v>12083.8079</v>
      </c>
      <c r="CX37" s="158">
        <v>8915.9078599999993</v>
      </c>
      <c r="CY37" s="158">
        <v>12139.668380000001</v>
      </c>
      <c r="CZ37" s="158">
        <v>10231.928329999999</v>
      </c>
      <c r="DA37" s="158">
        <v>13229.030060000001</v>
      </c>
      <c r="DB37" s="158">
        <v>12544.700049999999</v>
      </c>
      <c r="DC37" s="158">
        <v>10313.402959999999</v>
      </c>
      <c r="DD37" s="158">
        <v>9519.4707999999991</v>
      </c>
      <c r="DE37" s="158">
        <v>10226.712470000002</v>
      </c>
      <c r="DF37" s="158">
        <v>10132.72472</v>
      </c>
      <c r="DG37" s="158">
        <v>10911.75202</v>
      </c>
      <c r="DH37" s="158">
        <v>9242.6233199999988</v>
      </c>
      <c r="DI37" s="158">
        <v>10110.26967</v>
      </c>
      <c r="DJ37" s="158">
        <v>9181.0039699999998</v>
      </c>
      <c r="DK37" s="158">
        <v>11601.113499999999</v>
      </c>
      <c r="DL37" s="158">
        <v>10927.00605</v>
      </c>
      <c r="DM37" s="158">
        <v>12709.243820000003</v>
      </c>
      <c r="DN37" s="158">
        <v>9631.7170000000006</v>
      </c>
      <c r="DO37" s="158">
        <v>9783.8891199999998</v>
      </c>
      <c r="DP37" s="158">
        <v>11829.224009999998</v>
      </c>
      <c r="DQ37" s="158">
        <v>9654.9642700000004</v>
      </c>
      <c r="DR37" s="158">
        <v>10418.893099999999</v>
      </c>
      <c r="DS37" s="158">
        <v>10397.27442</v>
      </c>
      <c r="DT37" s="158">
        <v>10022.152669999999</v>
      </c>
      <c r="DU37" s="158">
        <v>10089.88487</v>
      </c>
      <c r="DV37" s="158">
        <v>10287.603800000001</v>
      </c>
      <c r="DW37" s="158">
        <v>10045.85247</v>
      </c>
      <c r="DX37" s="158">
        <v>9494.8445900000006</v>
      </c>
      <c r="DY37" s="158">
        <v>10112.29585</v>
      </c>
      <c r="DZ37" s="158">
        <v>9026.0358100000012</v>
      </c>
      <c r="EA37" s="158">
        <v>10122.836949999999</v>
      </c>
      <c r="EB37" s="158">
        <v>9347.3852000000006</v>
      </c>
      <c r="EC37" s="158">
        <v>8951.9096099999988</v>
      </c>
      <c r="ED37" s="158">
        <v>8434.5412199999992</v>
      </c>
      <c r="EE37" s="158">
        <v>10190.88276</v>
      </c>
      <c r="EF37" s="158">
        <v>6612.1778300000005</v>
      </c>
      <c r="EG37" s="158">
        <v>9760.4712799999998</v>
      </c>
      <c r="EH37" s="158">
        <v>7645.9098199999989</v>
      </c>
      <c r="EI37" s="158">
        <v>10228.938759999999</v>
      </c>
      <c r="EJ37" s="158">
        <v>9212.4110899999996</v>
      </c>
      <c r="EK37" s="158">
        <v>9564.64005</v>
      </c>
      <c r="EL37" s="158">
        <v>9826.6594299999997</v>
      </c>
      <c r="EM37" s="158">
        <v>9550.1410400000004</v>
      </c>
      <c r="EN37" s="158">
        <v>9320.0342000000001</v>
      </c>
      <c r="EO37" s="158">
        <v>8841.4026099999992</v>
      </c>
      <c r="EP37" s="158">
        <v>9314.0367799999985</v>
      </c>
      <c r="EQ37" s="158">
        <v>8775.2224799999985</v>
      </c>
      <c r="ER37" s="158">
        <v>8494.6839400000008</v>
      </c>
      <c r="ES37" s="158">
        <v>10683.14993</v>
      </c>
      <c r="ET37" s="158">
        <v>11129.508610000001</v>
      </c>
      <c r="EU37" s="158">
        <v>10134.207270000001</v>
      </c>
      <c r="EV37" s="158">
        <v>8934.0988800000014</v>
      </c>
      <c r="EW37" s="158">
        <v>10321.943729999999</v>
      </c>
      <c r="EX37" s="158">
        <v>11516.193319999998</v>
      </c>
      <c r="EY37" s="158">
        <v>9532.894049999999</v>
      </c>
      <c r="EZ37" s="158">
        <v>10747.317930000001</v>
      </c>
      <c r="FA37" s="158">
        <v>9245.7029600000005</v>
      </c>
      <c r="FB37" s="158">
        <v>11417.244439999999</v>
      </c>
      <c r="FC37" s="158">
        <v>10413.87645</v>
      </c>
      <c r="FD37" s="158">
        <v>8223.3020199999992</v>
      </c>
      <c r="FE37" s="158">
        <v>11904.109769999999</v>
      </c>
      <c r="FF37" s="158">
        <v>4901.1082399999996</v>
      </c>
      <c r="FG37" s="158">
        <v>7618.54763</v>
      </c>
      <c r="FH37" s="158">
        <v>10263.796699999999</v>
      </c>
      <c r="FI37" s="158">
        <v>9486.0681299999997</v>
      </c>
      <c r="FJ37" s="158">
        <v>10608.91077</v>
      </c>
      <c r="FK37" s="158">
        <v>10954.99862</v>
      </c>
      <c r="FL37" s="158">
        <v>10350.58741</v>
      </c>
      <c r="FM37" s="158">
        <v>10017.049490000001</v>
      </c>
      <c r="FN37" s="158">
        <v>10891.34332</v>
      </c>
      <c r="FO37" s="158">
        <v>9225.6190800000004</v>
      </c>
      <c r="FP37" s="158">
        <v>9066.9819399999997</v>
      </c>
      <c r="FQ37" s="158">
        <v>10146.932799999999</v>
      </c>
      <c r="FR37" s="158">
        <v>8985.6518999999989</v>
      </c>
      <c r="FS37" s="158">
        <v>9711.5360700000001</v>
      </c>
      <c r="FT37" s="158">
        <v>9083.6273499999988</v>
      </c>
      <c r="FU37" s="158">
        <v>7681.2179299999998</v>
      </c>
      <c r="FV37" s="158">
        <v>9144.1657300000006</v>
      </c>
      <c r="FW37" s="158">
        <v>8014.1511999999993</v>
      </c>
      <c r="FX37" s="158">
        <v>9340.2065999999995</v>
      </c>
      <c r="FY37" s="158">
        <v>8179.0776999999998</v>
      </c>
      <c r="FZ37" s="158">
        <v>2702.5690299999997</v>
      </c>
      <c r="GA37" s="158">
        <v>7891.0637200000001</v>
      </c>
      <c r="GB37" s="158">
        <v>7519.7271000000001</v>
      </c>
      <c r="GC37" s="143"/>
      <c r="GF37" s="198"/>
      <c r="GG37" s="198"/>
      <c r="GH37" s="198"/>
      <c r="GI37" s="198"/>
      <c r="GJ37" s="143"/>
      <c r="GK37" s="143"/>
      <c r="GL37" s="143"/>
      <c r="GM37" s="143"/>
      <c r="GN37" s="143"/>
      <c r="GO37" s="143"/>
    </row>
    <row r="38" spans="1:197" s="113" customFormat="1" x14ac:dyDescent="0.2">
      <c r="A38" s="23"/>
      <c r="B38" s="162" t="s">
        <v>147</v>
      </c>
      <c r="C38" s="163">
        <v>3488.5149999999999</v>
      </c>
      <c r="D38" s="163">
        <v>3641.864</v>
      </c>
      <c r="E38" s="163">
        <v>2979.5259999999998</v>
      </c>
      <c r="F38" s="163">
        <v>3337.134</v>
      </c>
      <c r="G38" s="163">
        <v>3425.4539999999997</v>
      </c>
      <c r="H38" s="163">
        <v>3516.0349999999999</v>
      </c>
      <c r="I38" s="163">
        <v>4177.509</v>
      </c>
      <c r="J38" s="163">
        <v>4015.92</v>
      </c>
      <c r="K38" s="163">
        <v>4011.1320000000001</v>
      </c>
      <c r="L38" s="163">
        <v>4090.779</v>
      </c>
      <c r="M38" s="163">
        <v>3451.9389999999999</v>
      </c>
      <c r="N38" s="163">
        <v>3636.654</v>
      </c>
      <c r="O38" s="163">
        <v>6245.48</v>
      </c>
      <c r="P38" s="163">
        <v>4782.5619999999999</v>
      </c>
      <c r="Q38" s="163">
        <v>3575.3229999999999</v>
      </c>
      <c r="R38" s="163">
        <v>3538.3695499999999</v>
      </c>
      <c r="S38" s="163">
        <v>4454.2752799999998</v>
      </c>
      <c r="T38" s="163">
        <v>3667.6165600000004</v>
      </c>
      <c r="U38" s="163">
        <v>4711.3412099999996</v>
      </c>
      <c r="V38" s="163">
        <v>4721.4134899999999</v>
      </c>
      <c r="W38" s="163">
        <v>4471.6975899999998</v>
      </c>
      <c r="X38" s="163">
        <v>4831.267859999999</v>
      </c>
      <c r="Y38" s="163">
        <v>4601.7760900000003</v>
      </c>
      <c r="Z38" s="163">
        <v>4715.4155799999999</v>
      </c>
      <c r="AA38" s="163">
        <v>5242.2403299999996</v>
      </c>
      <c r="AB38" s="163">
        <v>4539.2037300000002</v>
      </c>
      <c r="AC38" s="163">
        <v>5348.3962900000006</v>
      </c>
      <c r="AD38" s="163">
        <v>4998.9421299999995</v>
      </c>
      <c r="AE38" s="163">
        <v>5462.9962300000007</v>
      </c>
      <c r="AF38" s="163">
        <v>4922.7444700000005</v>
      </c>
      <c r="AG38" s="163">
        <v>4817.5553499999996</v>
      </c>
      <c r="AH38" s="163">
        <v>6749.625610000001</v>
      </c>
      <c r="AI38" s="163">
        <v>4741.2491899999986</v>
      </c>
      <c r="AJ38" s="163">
        <v>4621.2238399999997</v>
      </c>
      <c r="AK38" s="163">
        <v>5100.9490500000011</v>
      </c>
      <c r="AL38" s="163">
        <v>7252.3470899999993</v>
      </c>
      <c r="AM38" s="163">
        <v>5477.2205299999996</v>
      </c>
      <c r="AN38" s="163">
        <v>4998.0213599999988</v>
      </c>
      <c r="AO38" s="163">
        <v>6059.9057400000002</v>
      </c>
      <c r="AP38" s="163">
        <v>7634.0572399999992</v>
      </c>
      <c r="AQ38" s="163">
        <v>6047.5217599999996</v>
      </c>
      <c r="AR38" s="163">
        <v>6081.8323199999995</v>
      </c>
      <c r="AS38" s="163">
        <v>4805.5554300000003</v>
      </c>
      <c r="AT38" s="163">
        <v>5691.9733299999998</v>
      </c>
      <c r="AU38" s="163">
        <v>6498.0422599999993</v>
      </c>
      <c r="AV38" s="163">
        <v>5853.1192699999992</v>
      </c>
      <c r="AW38" s="163">
        <v>4964.8389100000004</v>
      </c>
      <c r="AX38" s="163">
        <v>7015.2507699999996</v>
      </c>
      <c r="AY38" s="163">
        <v>6654.3478399999995</v>
      </c>
      <c r="AZ38" s="163">
        <v>6154.4276</v>
      </c>
      <c r="BA38" s="163">
        <v>6157.2288800000006</v>
      </c>
      <c r="BB38" s="163">
        <v>5452.4348</v>
      </c>
      <c r="BC38" s="163">
        <v>7063.3556400000007</v>
      </c>
      <c r="BD38" s="163">
        <v>5817.1551100000006</v>
      </c>
      <c r="BE38" s="163">
        <v>6099.5843499999992</v>
      </c>
      <c r="BF38" s="163">
        <v>5553.6224900000007</v>
      </c>
      <c r="BG38" s="163">
        <v>5684.869889999999</v>
      </c>
      <c r="BH38" s="163">
        <v>5351.1680699999997</v>
      </c>
      <c r="BI38" s="163">
        <v>5023.6662800000004</v>
      </c>
      <c r="BJ38" s="163">
        <v>6120.0465599999998</v>
      </c>
      <c r="BK38" s="163">
        <v>7606.5466299999989</v>
      </c>
      <c r="BL38" s="163">
        <v>5691.8026799999998</v>
      </c>
      <c r="BM38" s="163">
        <v>5622.57431</v>
      </c>
      <c r="BN38" s="163">
        <v>5553.6820200000002</v>
      </c>
      <c r="BO38" s="163">
        <v>7008.5798699999996</v>
      </c>
      <c r="BP38" s="163">
        <v>6798.2185600000012</v>
      </c>
      <c r="BQ38" s="163">
        <v>5929.6470000000008</v>
      </c>
      <c r="BR38" s="163">
        <v>7530.8872700000011</v>
      </c>
      <c r="BS38" s="163">
        <v>6482.2964599999996</v>
      </c>
      <c r="BT38" s="163">
        <v>6035.08421</v>
      </c>
      <c r="BU38" s="163">
        <v>5494.920180000001</v>
      </c>
      <c r="BV38" s="163">
        <v>6223.6042000000007</v>
      </c>
      <c r="BW38" s="163">
        <v>6176.0594000000001</v>
      </c>
      <c r="BX38" s="163">
        <v>7410.0695700000015</v>
      </c>
      <c r="BY38" s="163">
        <v>8011.2018399999997</v>
      </c>
      <c r="BZ38" s="163">
        <v>6640.7567099999997</v>
      </c>
      <c r="CA38" s="163">
        <v>6879.7975000000006</v>
      </c>
      <c r="CB38" s="163">
        <v>5060.086870000001</v>
      </c>
      <c r="CC38" s="163">
        <v>7341.3248299999996</v>
      </c>
      <c r="CD38" s="163">
        <v>6589.2150499999998</v>
      </c>
      <c r="CE38" s="163">
        <v>6915.0232299999989</v>
      </c>
      <c r="CF38" s="163">
        <v>6765.0016399999995</v>
      </c>
      <c r="CG38" s="163">
        <v>6719.3010000000004</v>
      </c>
      <c r="CH38" s="163">
        <v>8163.3182500000003</v>
      </c>
      <c r="CI38" s="163">
        <v>6710.9763300000004</v>
      </c>
      <c r="CJ38" s="163">
        <v>5935.2884000000004</v>
      </c>
      <c r="CK38" s="163">
        <v>7646.0856899999999</v>
      </c>
      <c r="CL38" s="163">
        <v>5732.1610199999996</v>
      </c>
      <c r="CM38" s="163">
        <v>7633.9973300000001</v>
      </c>
      <c r="CN38" s="163">
        <v>7820.7611499999994</v>
      </c>
      <c r="CO38" s="163">
        <v>6454.3336300000001</v>
      </c>
      <c r="CP38" s="163">
        <v>9260.3336600000002</v>
      </c>
      <c r="CQ38" s="163">
        <v>7980.8815199999999</v>
      </c>
      <c r="CR38" s="163">
        <v>8960.3916800000006</v>
      </c>
      <c r="CS38" s="163">
        <v>9069.6655499999997</v>
      </c>
      <c r="CT38" s="163">
        <v>6809.2128999999995</v>
      </c>
      <c r="CU38" s="163">
        <v>8357.8223799999996</v>
      </c>
      <c r="CV38" s="163">
        <v>7263.1941799999986</v>
      </c>
      <c r="CW38" s="163">
        <v>7534.6154100000003</v>
      </c>
      <c r="CX38" s="163">
        <v>6242.5723099999996</v>
      </c>
      <c r="CY38" s="163">
        <v>7724.970800000001</v>
      </c>
      <c r="CZ38" s="163">
        <v>7696.1449699999994</v>
      </c>
      <c r="DA38" s="163">
        <v>8962.4788900000003</v>
      </c>
      <c r="DB38" s="163">
        <v>8784.6316800000004</v>
      </c>
      <c r="DC38" s="163">
        <v>7735.25533</v>
      </c>
      <c r="DD38" s="163">
        <v>7491.179540000001</v>
      </c>
      <c r="DE38" s="163">
        <v>7030.8119500000012</v>
      </c>
      <c r="DF38" s="163">
        <v>6842.7038199999997</v>
      </c>
      <c r="DG38" s="163">
        <v>6589.7676899999988</v>
      </c>
      <c r="DH38" s="163">
        <v>6555.2886099999996</v>
      </c>
      <c r="DI38" s="163">
        <v>6109.1265999999996</v>
      </c>
      <c r="DJ38" s="163">
        <v>6502.6375999999991</v>
      </c>
      <c r="DK38" s="163">
        <v>6776.2215099999994</v>
      </c>
      <c r="DL38" s="163">
        <v>7836.3440800000008</v>
      </c>
      <c r="DM38" s="163">
        <v>7782.2684100000024</v>
      </c>
      <c r="DN38" s="163">
        <v>5898.5353500000001</v>
      </c>
      <c r="DO38" s="163">
        <v>6851.2778700000008</v>
      </c>
      <c r="DP38" s="163">
        <v>6787.6736299999993</v>
      </c>
      <c r="DQ38" s="163">
        <v>6705.1914400000005</v>
      </c>
      <c r="DR38" s="163">
        <v>7138.0751899999996</v>
      </c>
      <c r="DS38" s="163">
        <v>6433.11888</v>
      </c>
      <c r="DT38" s="163">
        <v>6449.2949499999995</v>
      </c>
      <c r="DU38" s="163">
        <v>6494.5370399999993</v>
      </c>
      <c r="DV38" s="163">
        <v>7169.5502100000003</v>
      </c>
      <c r="DW38" s="163">
        <v>6083.1469500000003</v>
      </c>
      <c r="DX38" s="163">
        <v>6436.048420000001</v>
      </c>
      <c r="DY38" s="163">
        <v>6452.2370499999997</v>
      </c>
      <c r="DZ38" s="163">
        <v>5425.2575100000004</v>
      </c>
      <c r="EA38" s="163">
        <v>6030.8410299999996</v>
      </c>
      <c r="EB38" s="163">
        <v>5798.381010000001</v>
      </c>
      <c r="EC38" s="163">
        <v>5640.4047699999992</v>
      </c>
      <c r="ED38" s="163">
        <v>6755.7854799999996</v>
      </c>
      <c r="EE38" s="163">
        <v>5479.3855800000001</v>
      </c>
      <c r="EF38" s="163">
        <v>4793.8326200000001</v>
      </c>
      <c r="EG38" s="163">
        <v>5880.5584399999998</v>
      </c>
      <c r="EH38" s="163">
        <v>5529.1077699999996</v>
      </c>
      <c r="EI38" s="163">
        <v>6188.992189999999</v>
      </c>
      <c r="EJ38" s="163">
        <v>5190.6528799999996</v>
      </c>
      <c r="EK38" s="163">
        <v>5521.8604400000004</v>
      </c>
      <c r="EL38" s="163">
        <v>5784.1086354719973</v>
      </c>
      <c r="EM38" s="163">
        <v>6185.9827100000002</v>
      </c>
      <c r="EN38" s="163">
        <v>6267.8720700000003</v>
      </c>
      <c r="EO38" s="163">
        <v>5122.3965199999993</v>
      </c>
      <c r="EP38" s="163">
        <v>6187.9952599999997</v>
      </c>
      <c r="EQ38" s="163">
        <v>5114.1478799999986</v>
      </c>
      <c r="ER38" s="163">
        <v>5465.5502800000004</v>
      </c>
      <c r="ES38" s="163">
        <v>6511.4927200000002</v>
      </c>
      <c r="ET38" s="163">
        <v>7553.3723100000007</v>
      </c>
      <c r="EU38" s="163">
        <v>6751.6747500000001</v>
      </c>
      <c r="EV38" s="163">
        <v>5794.0784100000001</v>
      </c>
      <c r="EW38" s="163">
        <v>6107.5917099999997</v>
      </c>
      <c r="EX38" s="163">
        <v>6223.4224599999998</v>
      </c>
      <c r="EY38" s="163">
        <v>5553.7485399999996</v>
      </c>
      <c r="EZ38" s="163">
        <v>5075.4656599999998</v>
      </c>
      <c r="FA38" s="163">
        <v>5812.6568200000002</v>
      </c>
      <c r="FB38" s="163">
        <v>6609.42976</v>
      </c>
      <c r="FC38" s="163">
        <v>6619.5186400000002</v>
      </c>
      <c r="FD38" s="163">
        <v>5744.1746099999991</v>
      </c>
      <c r="FE38" s="163">
        <v>6374.5630199999996</v>
      </c>
      <c r="FF38" s="163">
        <v>2429.2311299999997</v>
      </c>
      <c r="FG38" s="163">
        <v>5906.6636799999997</v>
      </c>
      <c r="FH38" s="163">
        <v>6842.2993299999998</v>
      </c>
      <c r="FI38" s="163">
        <v>6673.7827900000002</v>
      </c>
      <c r="FJ38" s="163">
        <v>6319.9284000000007</v>
      </c>
      <c r="FK38" s="163">
        <v>7027.3600800000004</v>
      </c>
      <c r="FL38" s="163">
        <v>6039.7291999999998</v>
      </c>
      <c r="FM38" s="163">
        <v>6357.5444000000007</v>
      </c>
      <c r="FN38" s="163">
        <v>7286.7380700000003</v>
      </c>
      <c r="FO38" s="163">
        <v>5583.3342599999996</v>
      </c>
      <c r="FP38" s="163">
        <v>5485.5800300000001</v>
      </c>
      <c r="FQ38" s="163">
        <v>6551.3411399999995</v>
      </c>
      <c r="FR38" s="163">
        <v>5357.8371799999995</v>
      </c>
      <c r="FS38" s="163">
        <v>5357.7856400000001</v>
      </c>
      <c r="FT38" s="163">
        <v>5189.6281300000001</v>
      </c>
      <c r="FU38" s="163">
        <v>4499.4663499999997</v>
      </c>
      <c r="FV38" s="163">
        <v>5332.0700700000007</v>
      </c>
      <c r="FW38" s="163">
        <v>4608.7905999999994</v>
      </c>
      <c r="FX38" s="163">
        <v>6257.54684</v>
      </c>
      <c r="FY38" s="163">
        <v>4095.9570600000002</v>
      </c>
      <c r="FZ38" s="163">
        <v>1351.7624599999999</v>
      </c>
      <c r="GA38" s="163">
        <v>4467.2556299999997</v>
      </c>
      <c r="GB38" s="163">
        <v>5142.0350399999998</v>
      </c>
      <c r="GC38" s="143"/>
      <c r="GD38" s="143"/>
      <c r="GF38" s="198"/>
      <c r="GG38" s="198"/>
      <c r="GH38" s="198"/>
      <c r="GI38" s="198"/>
    </row>
    <row r="39" spans="1:197" s="113" customFormat="1" x14ac:dyDescent="0.2">
      <c r="A39" s="139" t="s">
        <v>24</v>
      </c>
      <c r="B39" s="164" t="s">
        <v>148</v>
      </c>
      <c r="C39" s="146">
        <v>2225.3580000000002</v>
      </c>
      <c r="D39" s="146">
        <v>2015.04756</v>
      </c>
      <c r="E39" s="146">
        <v>2158.3040000000001</v>
      </c>
      <c r="F39" s="146">
        <v>1832.087</v>
      </c>
      <c r="G39" s="146">
        <v>1084.3230000000001</v>
      </c>
      <c r="H39" s="146">
        <v>2116.7939999999999</v>
      </c>
      <c r="I39" s="146">
        <v>2519.9879999999998</v>
      </c>
      <c r="J39" s="146">
        <v>1786.8889999999999</v>
      </c>
      <c r="K39" s="146">
        <v>2181.17</v>
      </c>
      <c r="L39" s="146">
        <v>1744.9110000000001</v>
      </c>
      <c r="M39" s="146">
        <v>1758.991</v>
      </c>
      <c r="N39" s="146">
        <v>1410.7650000000001</v>
      </c>
      <c r="O39" s="146">
        <v>2598.0940000000001</v>
      </c>
      <c r="P39" s="146">
        <v>2469.1350000000002</v>
      </c>
      <c r="Q39" s="146">
        <v>1848.998</v>
      </c>
      <c r="R39" s="146">
        <v>1788.2850000000001</v>
      </c>
      <c r="S39" s="146">
        <v>2143.06484</v>
      </c>
      <c r="T39" s="146">
        <v>2533.48477</v>
      </c>
      <c r="U39" s="146">
        <v>1431.30539</v>
      </c>
      <c r="V39" s="146">
        <v>1841.92902</v>
      </c>
      <c r="W39" s="146">
        <v>1442.3069699999999</v>
      </c>
      <c r="X39" s="146">
        <v>1729.8920000000001</v>
      </c>
      <c r="Y39" s="146">
        <v>1827.5615</v>
      </c>
      <c r="Z39" s="146">
        <v>1509.7254599999999</v>
      </c>
      <c r="AA39" s="146">
        <v>2207.6747500000001</v>
      </c>
      <c r="AB39" s="146">
        <v>1417.7629999999999</v>
      </c>
      <c r="AC39" s="146">
        <v>1436.8779999999999</v>
      </c>
      <c r="AD39" s="146">
        <v>1923.7248200000001</v>
      </c>
      <c r="AE39" s="146">
        <v>1437.9699500000002</v>
      </c>
      <c r="AF39" s="146">
        <v>1477.96948</v>
      </c>
      <c r="AG39" s="146">
        <v>2194.7517200000002</v>
      </c>
      <c r="AH39" s="146">
        <v>2138.4504100000004</v>
      </c>
      <c r="AI39" s="146">
        <v>2218.0068500000002</v>
      </c>
      <c r="AJ39" s="146">
        <v>1692.5351799999999</v>
      </c>
      <c r="AK39" s="146">
        <v>1351.8231099999998</v>
      </c>
      <c r="AL39" s="146">
        <v>2458.2058099999999</v>
      </c>
      <c r="AM39" s="146">
        <v>1761.5698900000002</v>
      </c>
      <c r="AN39" s="146">
        <v>1035.5396599999999</v>
      </c>
      <c r="AO39" s="146">
        <v>2063.78784</v>
      </c>
      <c r="AP39" s="146">
        <v>2110.1523000000002</v>
      </c>
      <c r="AQ39" s="146">
        <v>1769.0079699999997</v>
      </c>
      <c r="AR39" s="146">
        <v>2187.8182999999999</v>
      </c>
      <c r="AS39" s="146">
        <v>1970.6196199999999</v>
      </c>
      <c r="AT39" s="146">
        <v>706.01735999999994</v>
      </c>
      <c r="AU39" s="146">
        <v>2673.97192</v>
      </c>
      <c r="AV39" s="146">
        <v>1777.0476099999998</v>
      </c>
      <c r="AW39" s="146">
        <v>1965.67625</v>
      </c>
      <c r="AX39" s="146">
        <v>2092.6566800000001</v>
      </c>
      <c r="AY39" s="146">
        <v>2178.49044</v>
      </c>
      <c r="AZ39" s="146">
        <v>2994.9014300000003</v>
      </c>
      <c r="BA39" s="146">
        <v>3450.0261799999998</v>
      </c>
      <c r="BB39" s="146">
        <v>2910.9287999999997</v>
      </c>
      <c r="BC39" s="146">
        <v>3130.3463400000001</v>
      </c>
      <c r="BD39" s="146">
        <v>3384.0327400000001</v>
      </c>
      <c r="BE39" s="146">
        <v>3364.2519600000001</v>
      </c>
      <c r="BF39" s="146">
        <v>3066.0240999999996</v>
      </c>
      <c r="BG39" s="146">
        <v>2663.2112599999996</v>
      </c>
      <c r="BH39" s="146">
        <v>2452.8223499999999</v>
      </c>
      <c r="BI39" s="146">
        <v>2359.8974499999999</v>
      </c>
      <c r="BJ39" s="146">
        <v>2512.5082199999997</v>
      </c>
      <c r="BK39" s="146">
        <v>4679.3690999999999</v>
      </c>
      <c r="BL39" s="146">
        <v>2916.3717700000002</v>
      </c>
      <c r="BM39" s="146">
        <v>3069.9507599999997</v>
      </c>
      <c r="BN39" s="146">
        <v>3684.9219499999999</v>
      </c>
      <c r="BO39" s="146">
        <v>2876.8201400000007</v>
      </c>
      <c r="BP39" s="146">
        <v>2539.43685</v>
      </c>
      <c r="BQ39" s="146">
        <v>2609.6963099999998</v>
      </c>
      <c r="BR39" s="146">
        <v>2527.8064800000002</v>
      </c>
      <c r="BS39" s="146">
        <v>2953.0198800000003</v>
      </c>
      <c r="BT39" s="146">
        <v>2982.40094</v>
      </c>
      <c r="BU39" s="146">
        <v>2642.5643399999999</v>
      </c>
      <c r="BV39" s="146">
        <v>2860.8734800000007</v>
      </c>
      <c r="BW39" s="146">
        <v>2969.1952399999996</v>
      </c>
      <c r="BX39" s="146">
        <v>2888.4751499999998</v>
      </c>
      <c r="BY39" s="146">
        <v>2537.16291</v>
      </c>
      <c r="BZ39" s="146">
        <v>2433.8180499999999</v>
      </c>
      <c r="CA39" s="146">
        <v>2985.54808</v>
      </c>
      <c r="CB39" s="146">
        <v>4773.26415</v>
      </c>
      <c r="CC39" s="146">
        <v>3870.8429800000004</v>
      </c>
      <c r="CD39" s="146">
        <v>4098.3951699999998</v>
      </c>
      <c r="CE39" s="146">
        <v>4408.9869900000003</v>
      </c>
      <c r="CF39" s="146">
        <v>3511.9308600000004</v>
      </c>
      <c r="CG39" s="146">
        <v>3521.9818300000002</v>
      </c>
      <c r="CH39" s="146">
        <v>3461.29727</v>
      </c>
      <c r="CI39" s="146">
        <v>3506.9803199999997</v>
      </c>
      <c r="CJ39" s="146">
        <v>3767.4342800000004</v>
      </c>
      <c r="CK39" s="146">
        <v>4371.5421099999994</v>
      </c>
      <c r="CL39" s="146">
        <v>1791.73768</v>
      </c>
      <c r="CM39" s="146">
        <v>6289.7588900000001</v>
      </c>
      <c r="CN39" s="146">
        <v>4274.2252600000002</v>
      </c>
      <c r="CO39" s="146">
        <v>4930.3488399999997</v>
      </c>
      <c r="CP39" s="146">
        <v>4205.4727199999998</v>
      </c>
      <c r="CQ39" s="146">
        <v>3087.8192200000003</v>
      </c>
      <c r="CR39" s="146">
        <v>3368.2665799999995</v>
      </c>
      <c r="CS39" s="146">
        <v>4129.3361500000001</v>
      </c>
      <c r="CT39" s="146">
        <v>4917.1788499999993</v>
      </c>
      <c r="CU39" s="146">
        <v>4138.8136699999995</v>
      </c>
      <c r="CV39" s="146">
        <v>2267.7732099999998</v>
      </c>
      <c r="CW39" s="146">
        <v>4549.1924900000004</v>
      </c>
      <c r="CX39" s="146">
        <v>2673.3355499999998</v>
      </c>
      <c r="CY39" s="146">
        <v>4414.69758</v>
      </c>
      <c r="CZ39" s="146">
        <v>2535.7833600000004</v>
      </c>
      <c r="DA39" s="146">
        <v>4266.5511699999997</v>
      </c>
      <c r="DB39" s="146">
        <v>3760.06837</v>
      </c>
      <c r="DC39" s="146">
        <v>2578.1476300000004</v>
      </c>
      <c r="DD39" s="146">
        <v>2028.2912699999997</v>
      </c>
      <c r="DE39" s="146">
        <v>3195.9005200000001</v>
      </c>
      <c r="DF39" s="146">
        <v>3290.0209</v>
      </c>
      <c r="DG39" s="146">
        <v>4321.9843300000002</v>
      </c>
      <c r="DH39" s="146">
        <v>2687.3347100000001</v>
      </c>
      <c r="DI39" s="146">
        <v>4001.1430699999996</v>
      </c>
      <c r="DJ39" s="146">
        <v>2678.3663700000002</v>
      </c>
      <c r="DK39" s="146">
        <v>4824.8919900000001</v>
      </c>
      <c r="DL39" s="146">
        <v>3090.6619700000001</v>
      </c>
      <c r="DM39" s="146">
        <v>4926.97541</v>
      </c>
      <c r="DN39" s="146">
        <v>3733.1816500000004</v>
      </c>
      <c r="DO39" s="146">
        <v>2932.6112499999999</v>
      </c>
      <c r="DP39" s="146">
        <v>5041.5503799999997</v>
      </c>
      <c r="DQ39" s="146">
        <v>2949.7728299999999</v>
      </c>
      <c r="DR39" s="146">
        <v>3280.8179100000002</v>
      </c>
      <c r="DS39" s="146">
        <v>3964.1555400000002</v>
      </c>
      <c r="DT39" s="146">
        <v>3572.8577200000004</v>
      </c>
      <c r="DU39" s="146">
        <v>3595.3478300000002</v>
      </c>
      <c r="DV39" s="146">
        <v>3118.05359</v>
      </c>
      <c r="DW39" s="146">
        <v>3962.70552</v>
      </c>
      <c r="DX39" s="146">
        <v>3058.7961700000001</v>
      </c>
      <c r="DY39" s="146">
        <v>3660.0588000000002</v>
      </c>
      <c r="DZ39" s="146">
        <v>3600.7783000000004</v>
      </c>
      <c r="EA39" s="146">
        <v>4091.9959199999998</v>
      </c>
      <c r="EB39" s="146">
        <v>3549.0041899999997</v>
      </c>
      <c r="EC39" s="146">
        <v>3311.5048400000001</v>
      </c>
      <c r="ED39" s="146">
        <v>1678.7557400000001</v>
      </c>
      <c r="EE39" s="146">
        <v>4711.4971799999994</v>
      </c>
      <c r="EF39" s="146">
        <v>1818.34521</v>
      </c>
      <c r="EG39" s="146">
        <v>3879.91284</v>
      </c>
      <c r="EH39" s="146">
        <v>2116.8020499999998</v>
      </c>
      <c r="EI39" s="146">
        <v>4039.9465700000005</v>
      </c>
      <c r="EJ39" s="146">
        <v>4021.75821</v>
      </c>
      <c r="EK39" s="146">
        <v>4042.77961</v>
      </c>
      <c r="EL39" s="146">
        <v>4042.5828700000002</v>
      </c>
      <c r="EM39" s="146">
        <v>3364.1583300000002</v>
      </c>
      <c r="EN39" s="146">
        <v>3052.1621299999997</v>
      </c>
      <c r="EO39" s="146">
        <v>3719.0060899999999</v>
      </c>
      <c r="EP39" s="146">
        <v>3126.0415199999998</v>
      </c>
      <c r="EQ39" s="146">
        <v>3661.0745999999995</v>
      </c>
      <c r="ER39" s="146">
        <v>3029.13366</v>
      </c>
      <c r="ES39" s="146">
        <v>4171.6572100000003</v>
      </c>
      <c r="ET39" s="146">
        <v>3576.1363000000001</v>
      </c>
      <c r="EU39" s="146">
        <v>3382.5325200000002</v>
      </c>
      <c r="EV39" s="146">
        <v>3140.0204700000004</v>
      </c>
      <c r="EW39" s="146">
        <v>4214.3520199999994</v>
      </c>
      <c r="EX39" s="146">
        <v>5292.7708599999996</v>
      </c>
      <c r="EY39" s="146">
        <v>3979.1455099999998</v>
      </c>
      <c r="EZ39" s="146">
        <v>5671.8522700000003</v>
      </c>
      <c r="FA39" s="146">
        <v>3433.0461399999999</v>
      </c>
      <c r="FB39" s="146">
        <v>4807.8146799999995</v>
      </c>
      <c r="FC39" s="146">
        <v>3794.35781</v>
      </c>
      <c r="FD39" s="146">
        <v>2479.1274100000001</v>
      </c>
      <c r="FE39" s="146">
        <v>5529.5467500000004</v>
      </c>
      <c r="FF39" s="146">
        <v>2471.8771099999999</v>
      </c>
      <c r="FG39" s="146">
        <v>1711.8839500000001</v>
      </c>
      <c r="FH39" s="146">
        <v>3421.49737</v>
      </c>
      <c r="FI39" s="146">
        <v>2812.2853399999999</v>
      </c>
      <c r="FJ39" s="146">
        <v>4288.9823699999997</v>
      </c>
      <c r="FK39" s="146">
        <v>3927.6385399999999</v>
      </c>
      <c r="FL39" s="146">
        <v>4310.8582100000003</v>
      </c>
      <c r="FM39" s="146">
        <v>3659.5050900000001</v>
      </c>
      <c r="FN39" s="146">
        <v>3604.6052500000001</v>
      </c>
      <c r="FO39" s="146">
        <v>3642.2848200000003</v>
      </c>
      <c r="FP39" s="146">
        <v>3581.40191</v>
      </c>
      <c r="FQ39" s="146">
        <v>3595.59166</v>
      </c>
      <c r="FR39" s="146">
        <v>3627.8147199999999</v>
      </c>
      <c r="FS39" s="146">
        <v>4353.7504300000001</v>
      </c>
      <c r="FT39" s="146">
        <v>3893.9992199999997</v>
      </c>
      <c r="FU39" s="146">
        <v>3181.7515800000001</v>
      </c>
      <c r="FV39" s="146">
        <v>3812.09566</v>
      </c>
      <c r="FW39" s="146">
        <v>3405.3606</v>
      </c>
      <c r="FX39" s="146">
        <v>3082.6597599999996</v>
      </c>
      <c r="FY39" s="146">
        <v>4083.1206399999996</v>
      </c>
      <c r="FZ39" s="146">
        <v>1350.8065699999997</v>
      </c>
      <c r="GA39" s="146">
        <v>3423.80809</v>
      </c>
      <c r="GB39" s="146">
        <v>2377.6920599999999</v>
      </c>
      <c r="GC39" s="143"/>
      <c r="GD39" s="143"/>
      <c r="GF39" s="198"/>
      <c r="GG39" s="198"/>
      <c r="GH39" s="198"/>
      <c r="GI39" s="198"/>
    </row>
    <row r="40" spans="1:197" s="113" customFormat="1" x14ac:dyDescent="0.2">
      <c r="A40" s="121" t="s">
        <v>93</v>
      </c>
      <c r="B40" s="113" t="s">
        <v>115</v>
      </c>
      <c r="C40" s="163">
        <v>4590.4320900000002</v>
      </c>
      <c r="D40" s="163">
        <v>3553.4653900000003</v>
      </c>
      <c r="E40" s="163">
        <v>5167.0080200000002</v>
      </c>
      <c r="F40" s="163">
        <v>4145.3244100000002</v>
      </c>
      <c r="G40" s="163">
        <v>4714.1256199999998</v>
      </c>
      <c r="H40" s="163">
        <v>6208.9651000000003</v>
      </c>
      <c r="I40" s="163">
        <v>5541.4790699999994</v>
      </c>
      <c r="J40" s="163">
        <v>4406.348899999999</v>
      </c>
      <c r="K40" s="163">
        <v>4717.407369999999</v>
      </c>
      <c r="L40" s="163">
        <v>4769.1349999999993</v>
      </c>
      <c r="M40" s="163">
        <v>4002.8243400000001</v>
      </c>
      <c r="N40" s="163">
        <v>5674.6458900000007</v>
      </c>
      <c r="O40" s="163">
        <v>3382.6217899999992</v>
      </c>
      <c r="P40" s="163">
        <v>5006.3128100000004</v>
      </c>
      <c r="Q40" s="163">
        <v>3501.5742200000004</v>
      </c>
      <c r="R40" s="163">
        <v>5493.8079600000001</v>
      </c>
      <c r="S40" s="163">
        <v>5003.1888099999996</v>
      </c>
      <c r="T40" s="163">
        <v>4176.7681499999999</v>
      </c>
      <c r="U40" s="163">
        <v>3565.2666300000001</v>
      </c>
      <c r="V40" s="163">
        <v>3988.5757400000011</v>
      </c>
      <c r="W40" s="163">
        <v>3629.6644999999999</v>
      </c>
      <c r="X40" s="163">
        <v>3846.90157</v>
      </c>
      <c r="Y40" s="163">
        <v>2679.6247100000001</v>
      </c>
      <c r="Z40" s="163">
        <v>5640.8323399999999</v>
      </c>
      <c r="AA40" s="163">
        <v>3330.0641199999991</v>
      </c>
      <c r="AB40" s="163">
        <v>3504.2729199999994</v>
      </c>
      <c r="AC40" s="163">
        <v>2799.5014799999999</v>
      </c>
      <c r="AD40" s="163">
        <v>3725.25378</v>
      </c>
      <c r="AE40" s="163">
        <v>3273.4045999999998</v>
      </c>
      <c r="AF40" s="163">
        <v>2677.2827799999995</v>
      </c>
      <c r="AG40" s="163">
        <v>3101.2746299999999</v>
      </c>
      <c r="AH40" s="163">
        <v>3263.2022099999995</v>
      </c>
      <c r="AI40" s="163">
        <v>1932.6998700000004</v>
      </c>
      <c r="AJ40" s="163">
        <v>3125.7879199999998</v>
      </c>
      <c r="AK40" s="163">
        <v>2845.97534</v>
      </c>
      <c r="AL40" s="163">
        <v>2508.84411</v>
      </c>
      <c r="AM40" s="163">
        <v>2308.0241000000001</v>
      </c>
      <c r="AN40" s="163">
        <v>2461.5425200000004</v>
      </c>
      <c r="AO40" s="163">
        <v>3173.0888500000001</v>
      </c>
      <c r="AP40" s="163">
        <v>1710.3887699999996</v>
      </c>
      <c r="AQ40" s="163">
        <v>1633.9419100000005</v>
      </c>
      <c r="AR40" s="163">
        <v>3522.9688699999997</v>
      </c>
      <c r="AS40" s="163">
        <v>2919.7131900000004</v>
      </c>
      <c r="AT40" s="163">
        <v>3064.6374600000004</v>
      </c>
      <c r="AU40" s="163">
        <v>1793.8961900000004</v>
      </c>
      <c r="AV40" s="163">
        <v>3601.3736000000004</v>
      </c>
      <c r="AW40" s="163">
        <v>2892.8935799999995</v>
      </c>
      <c r="AX40" s="163">
        <v>2140.2340299999996</v>
      </c>
      <c r="AY40" s="163">
        <v>60.587000000000003</v>
      </c>
      <c r="AZ40" s="113">
        <v>85</v>
      </c>
      <c r="BA40" s="113">
        <v>197.83288999999999</v>
      </c>
      <c r="BB40" s="113">
        <v>52</v>
      </c>
      <c r="BC40" s="113">
        <v>0</v>
      </c>
      <c r="BD40" s="113">
        <v>5.64</v>
      </c>
      <c r="BE40" s="157" t="s">
        <v>116</v>
      </c>
      <c r="BF40" s="157" t="s">
        <v>116</v>
      </c>
      <c r="BG40" s="157" t="s">
        <v>116</v>
      </c>
      <c r="BH40" s="157">
        <v>2.2320000000000002</v>
      </c>
      <c r="BI40" s="157">
        <v>8.4990000000000006</v>
      </c>
      <c r="BJ40" s="157"/>
      <c r="BK40" s="157"/>
      <c r="BL40" s="157"/>
      <c r="BM40" s="157"/>
      <c r="BN40" s="157"/>
      <c r="BO40" s="157">
        <v>0</v>
      </c>
      <c r="BP40" s="157">
        <v>0</v>
      </c>
      <c r="BQ40" s="157">
        <v>0</v>
      </c>
      <c r="BR40" s="157">
        <v>0</v>
      </c>
      <c r="BS40" s="157"/>
      <c r="BT40" s="157"/>
      <c r="BU40" s="157"/>
      <c r="BV40" s="157"/>
      <c r="BW40" s="157"/>
      <c r="BX40" s="157"/>
      <c r="BY40" s="157"/>
      <c r="BZ40" s="157"/>
      <c r="CA40" s="157"/>
      <c r="CB40" s="157"/>
      <c r="CC40" s="157">
        <v>0</v>
      </c>
      <c r="CD40" s="157">
        <v>0</v>
      </c>
      <c r="CE40" s="157">
        <v>0</v>
      </c>
      <c r="CF40" s="157">
        <v>0</v>
      </c>
      <c r="CG40" s="157">
        <v>0</v>
      </c>
      <c r="CH40" s="157"/>
      <c r="CI40" s="157"/>
      <c r="CJ40" s="157"/>
      <c r="CK40" s="157"/>
      <c r="CL40" s="157"/>
      <c r="CM40" s="157"/>
      <c r="CN40" s="157"/>
      <c r="CO40" s="157"/>
      <c r="CP40" s="157"/>
      <c r="CQ40" s="157"/>
      <c r="CR40" s="157">
        <v>0</v>
      </c>
      <c r="CS40" s="157">
        <v>0</v>
      </c>
      <c r="CT40" s="157">
        <v>0</v>
      </c>
      <c r="CU40" s="157">
        <v>0</v>
      </c>
      <c r="CV40" s="157">
        <v>0</v>
      </c>
      <c r="CW40" s="157">
        <v>0</v>
      </c>
      <c r="CX40" s="157">
        <v>0</v>
      </c>
      <c r="CY40" s="157">
        <v>0</v>
      </c>
      <c r="CZ40" s="157">
        <v>0</v>
      </c>
      <c r="DA40" s="157">
        <v>0</v>
      </c>
      <c r="DB40" s="157">
        <v>0</v>
      </c>
      <c r="DC40" s="157">
        <v>0</v>
      </c>
      <c r="DD40" s="157">
        <v>0</v>
      </c>
      <c r="DE40" s="157">
        <v>0</v>
      </c>
      <c r="DF40" s="157">
        <v>0</v>
      </c>
      <c r="DG40" s="157">
        <v>0</v>
      </c>
      <c r="DH40" s="157">
        <v>0</v>
      </c>
      <c r="DI40" s="157">
        <v>0</v>
      </c>
      <c r="DJ40" s="157">
        <v>0</v>
      </c>
      <c r="DK40" s="157">
        <v>0</v>
      </c>
      <c r="DL40" s="157">
        <v>0</v>
      </c>
      <c r="DM40" s="157">
        <v>0</v>
      </c>
      <c r="DN40" s="157">
        <v>0</v>
      </c>
      <c r="DO40" s="157">
        <v>0</v>
      </c>
      <c r="DP40" s="157">
        <v>0</v>
      </c>
      <c r="DQ40" s="157">
        <v>0</v>
      </c>
      <c r="DR40" s="157">
        <v>0</v>
      </c>
      <c r="DS40" s="157">
        <v>0</v>
      </c>
      <c r="DT40" s="157">
        <v>0</v>
      </c>
      <c r="DU40" s="157">
        <v>0</v>
      </c>
      <c r="DV40" s="157">
        <v>0</v>
      </c>
      <c r="DW40" s="157">
        <v>0</v>
      </c>
      <c r="DX40" s="157">
        <v>0</v>
      </c>
      <c r="DY40" s="157">
        <v>0</v>
      </c>
      <c r="DZ40" s="157">
        <v>0</v>
      </c>
      <c r="EA40" s="157">
        <v>0</v>
      </c>
      <c r="EB40" s="157">
        <v>0</v>
      </c>
      <c r="EC40" s="157">
        <v>0</v>
      </c>
      <c r="ED40" s="157">
        <v>0</v>
      </c>
      <c r="EE40" s="157">
        <v>0</v>
      </c>
      <c r="EF40" s="157">
        <v>0</v>
      </c>
      <c r="EG40" s="157">
        <v>0</v>
      </c>
      <c r="EH40" s="157">
        <v>0</v>
      </c>
      <c r="EI40" s="157">
        <v>0</v>
      </c>
      <c r="EJ40" s="157">
        <v>0</v>
      </c>
      <c r="EK40" s="157">
        <v>0</v>
      </c>
      <c r="EL40" s="157">
        <v>0</v>
      </c>
      <c r="EM40" s="157">
        <v>0</v>
      </c>
      <c r="EN40" s="157">
        <v>0</v>
      </c>
      <c r="EO40" s="157">
        <v>0</v>
      </c>
      <c r="EP40" s="157">
        <v>0</v>
      </c>
      <c r="EQ40" s="157">
        <v>0</v>
      </c>
      <c r="ER40" s="157">
        <v>0</v>
      </c>
      <c r="ES40" s="157">
        <v>0</v>
      </c>
      <c r="ET40" s="157">
        <v>0</v>
      </c>
      <c r="EU40" s="157">
        <v>0</v>
      </c>
      <c r="EV40" s="157">
        <v>0</v>
      </c>
      <c r="EW40" s="157">
        <v>0</v>
      </c>
      <c r="EX40" s="157">
        <v>0</v>
      </c>
      <c r="EY40" s="157">
        <v>0</v>
      </c>
      <c r="EZ40" s="157">
        <v>0</v>
      </c>
      <c r="FA40" s="157">
        <v>0</v>
      </c>
      <c r="FB40" s="157">
        <v>0</v>
      </c>
      <c r="FC40" s="157">
        <v>0</v>
      </c>
      <c r="FD40" s="157">
        <v>0</v>
      </c>
      <c r="FE40" s="157">
        <v>0</v>
      </c>
      <c r="FF40" s="157">
        <v>0</v>
      </c>
      <c r="FG40" s="157">
        <v>0</v>
      </c>
      <c r="FH40" s="157">
        <v>0</v>
      </c>
      <c r="FI40" s="157">
        <v>0</v>
      </c>
      <c r="FJ40" s="157">
        <v>0</v>
      </c>
      <c r="FK40" s="157">
        <v>0</v>
      </c>
      <c r="FL40" s="157">
        <v>0</v>
      </c>
      <c r="FM40" s="157">
        <v>0</v>
      </c>
      <c r="FN40" s="157">
        <v>0</v>
      </c>
      <c r="FO40" s="157">
        <v>0</v>
      </c>
      <c r="FP40" s="157">
        <v>0</v>
      </c>
      <c r="FQ40" s="157">
        <v>0</v>
      </c>
      <c r="FR40" s="157">
        <v>0</v>
      </c>
      <c r="FS40" s="157">
        <v>0</v>
      </c>
      <c r="FT40" s="157">
        <v>0</v>
      </c>
      <c r="FU40" s="157">
        <v>0</v>
      </c>
      <c r="FV40" s="157">
        <v>0</v>
      </c>
      <c r="FW40" s="157">
        <v>0</v>
      </c>
      <c r="FX40" s="157">
        <v>0</v>
      </c>
      <c r="FY40" s="157">
        <v>0</v>
      </c>
      <c r="FZ40" s="157">
        <v>0</v>
      </c>
      <c r="GA40" s="157">
        <v>0</v>
      </c>
      <c r="GB40" s="157">
        <v>0</v>
      </c>
      <c r="GC40" s="143"/>
      <c r="GF40" s="198"/>
      <c r="GG40" s="198"/>
      <c r="GH40" s="198"/>
      <c r="GI40" s="198"/>
      <c r="GJ40" s="200"/>
      <c r="GK40" s="200"/>
      <c r="GL40" s="200"/>
      <c r="GM40" s="200"/>
      <c r="GN40" s="200"/>
      <c r="GO40" s="200"/>
    </row>
    <row r="41" spans="1:197" s="113" customFormat="1" x14ac:dyDescent="0.2">
      <c r="A41" s="28" t="s">
        <v>0</v>
      </c>
      <c r="B41" s="137" t="s">
        <v>143</v>
      </c>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c r="AX41" s="146"/>
      <c r="AY41" s="146">
        <v>1393.5555899999999</v>
      </c>
      <c r="AZ41" s="146">
        <v>1443.59438</v>
      </c>
      <c r="BA41" s="146">
        <v>1774.1993399999999</v>
      </c>
      <c r="BB41" s="146">
        <v>40</v>
      </c>
      <c r="BC41" s="146">
        <v>720.01705000000004</v>
      </c>
      <c r="BD41" s="146">
        <v>1474.4715799999999</v>
      </c>
      <c r="BE41" s="146">
        <v>1252.1120900000001</v>
      </c>
      <c r="BF41" s="146">
        <v>1388.9880800000001</v>
      </c>
      <c r="BG41" s="146">
        <v>1929.3062600000001</v>
      </c>
      <c r="BH41" s="146">
        <v>1562.5224599999999</v>
      </c>
      <c r="BI41" s="146">
        <v>1747.55574</v>
      </c>
      <c r="BJ41" s="146">
        <v>994.43529000000001</v>
      </c>
      <c r="BK41" s="146">
        <v>772.22771999999998</v>
      </c>
      <c r="BL41" s="146">
        <v>2290.4940000000001</v>
      </c>
      <c r="BM41" s="146">
        <v>1168.1425900000002</v>
      </c>
      <c r="BN41" s="146">
        <v>1061.8631600000001</v>
      </c>
      <c r="BO41" s="146">
        <v>1552.4578700000002</v>
      </c>
      <c r="BP41" s="146">
        <v>926.67511000000002</v>
      </c>
      <c r="BQ41" s="146">
        <v>1638.5508099999997</v>
      </c>
      <c r="BR41" s="146">
        <v>1244.0279</v>
      </c>
      <c r="BS41" s="146">
        <v>2025.0832700000001</v>
      </c>
      <c r="BT41" s="146">
        <v>1404.3127100000002</v>
      </c>
      <c r="BU41" s="146">
        <v>1140.52277</v>
      </c>
      <c r="BV41" s="146">
        <v>1970.4878800000001</v>
      </c>
      <c r="BW41" s="146">
        <v>1362.67723</v>
      </c>
      <c r="BX41" s="146">
        <v>1405.19372</v>
      </c>
      <c r="BY41" s="146">
        <v>1383.08654</v>
      </c>
      <c r="BZ41" s="146">
        <v>1232.19064</v>
      </c>
      <c r="CA41" s="146">
        <v>1033.83771</v>
      </c>
      <c r="CB41" s="146">
        <v>1552.98047</v>
      </c>
      <c r="CC41" s="146">
        <v>1356.3876299999999</v>
      </c>
      <c r="CD41" s="146">
        <v>1339.78026</v>
      </c>
      <c r="CE41" s="146">
        <v>1397.64237</v>
      </c>
      <c r="CF41" s="146">
        <v>1322.9336900000001</v>
      </c>
      <c r="CG41" s="146">
        <v>1248.0939500000002</v>
      </c>
      <c r="CH41" s="146">
        <v>1478.1774799999998</v>
      </c>
      <c r="CI41" s="146">
        <v>1354.4595899999999</v>
      </c>
      <c r="CJ41" s="146">
        <v>1425.1622600000003</v>
      </c>
      <c r="CK41" s="146">
        <v>1083.30024</v>
      </c>
      <c r="CL41" s="146">
        <v>1045.4469899999999</v>
      </c>
      <c r="CM41" s="146">
        <v>1649.5783600000002</v>
      </c>
      <c r="CN41" s="146">
        <v>948.62301000000002</v>
      </c>
      <c r="CO41" s="146">
        <v>1393.7851900000001</v>
      </c>
      <c r="CP41" s="146">
        <v>1158.21479</v>
      </c>
      <c r="CQ41" s="146">
        <v>1308.2583999999999</v>
      </c>
      <c r="CR41" s="146">
        <v>1503.7787599999999</v>
      </c>
      <c r="CS41" s="146">
        <v>1523.2229299999999</v>
      </c>
      <c r="CT41" s="146">
        <v>1610.0890400000001</v>
      </c>
      <c r="CU41" s="146">
        <v>1954.8322499999999</v>
      </c>
      <c r="CV41" s="146">
        <v>2135.8507299999997</v>
      </c>
      <c r="CW41" s="146">
        <v>1593.0622800000001</v>
      </c>
      <c r="CX41" s="146">
        <v>1179.8322900000001</v>
      </c>
      <c r="CY41" s="146">
        <v>1060.1297400000001</v>
      </c>
      <c r="CZ41" s="146">
        <v>1922.3783599999999</v>
      </c>
      <c r="DA41" s="146">
        <v>1389.2046399999999</v>
      </c>
      <c r="DB41" s="146">
        <v>1916.0840700000001</v>
      </c>
      <c r="DC41" s="146">
        <v>2033.0063700000003</v>
      </c>
      <c r="DD41" s="146">
        <v>1675.4150500000003</v>
      </c>
      <c r="DE41" s="146">
        <v>1797.8114600000004</v>
      </c>
      <c r="DF41" s="146">
        <v>1742.5325800000003</v>
      </c>
      <c r="DG41" s="146">
        <v>1721.0884900000003</v>
      </c>
      <c r="DH41" s="146">
        <v>1233.2298500000002</v>
      </c>
      <c r="DI41" s="146">
        <v>1758.09033</v>
      </c>
      <c r="DJ41" s="146">
        <v>891.91662999999994</v>
      </c>
      <c r="DK41" s="146">
        <v>1448.9160400000003</v>
      </c>
      <c r="DL41" s="146">
        <v>1962.9615800000001</v>
      </c>
      <c r="DM41" s="146">
        <v>1368.3777600000001</v>
      </c>
      <c r="DN41" s="146">
        <v>1811.9622099999999</v>
      </c>
      <c r="DO41" s="146">
        <v>1743.5771399999999</v>
      </c>
      <c r="DP41" s="146">
        <v>1177.1326999999999</v>
      </c>
      <c r="DQ41" s="146">
        <v>1979.2825800000001</v>
      </c>
      <c r="DR41" s="146">
        <v>1461.1497099999999</v>
      </c>
      <c r="DS41" s="146">
        <v>1374.3096300000002</v>
      </c>
      <c r="DT41" s="146">
        <v>1754.6407599999998</v>
      </c>
      <c r="DU41" s="146">
        <v>1341.42047</v>
      </c>
      <c r="DV41" s="146">
        <v>1303.2542900000001</v>
      </c>
      <c r="DW41" s="146">
        <v>1624.5387199999998</v>
      </c>
      <c r="DX41" s="146">
        <v>1914.7069200000001</v>
      </c>
      <c r="DY41" s="146">
        <v>1376.9780999999998</v>
      </c>
      <c r="DZ41" s="146">
        <v>1818.8183900000004</v>
      </c>
      <c r="EA41" s="146">
        <v>1560.74342</v>
      </c>
      <c r="EB41" s="146">
        <v>1568.4371700000002</v>
      </c>
      <c r="EC41" s="146">
        <v>1747.55826</v>
      </c>
      <c r="ED41" s="146">
        <v>1776.2387600000002</v>
      </c>
      <c r="EE41" s="146">
        <v>1562.06944</v>
      </c>
      <c r="EF41" s="146">
        <v>1600.18706</v>
      </c>
      <c r="EG41" s="146">
        <v>1382.0334700000001</v>
      </c>
      <c r="EH41" s="146">
        <v>1971.0081299999999</v>
      </c>
      <c r="EI41" s="146">
        <v>1397.46047</v>
      </c>
      <c r="EJ41" s="146">
        <v>1622.6158600000001</v>
      </c>
      <c r="EK41" s="146">
        <v>1500.83341</v>
      </c>
      <c r="EL41" s="146">
        <v>2011.65218</v>
      </c>
      <c r="EM41" s="146">
        <v>1593.2970399999999</v>
      </c>
      <c r="EN41" s="146">
        <v>1699.00558</v>
      </c>
      <c r="EO41" s="146">
        <v>1700.7985099999999</v>
      </c>
      <c r="EP41" s="146">
        <v>1583.6981699999999</v>
      </c>
      <c r="EQ41" s="146">
        <v>1972.5675499999998</v>
      </c>
      <c r="ER41" s="146">
        <v>1579.5042500000002</v>
      </c>
      <c r="ES41" s="146">
        <v>1595.16527</v>
      </c>
      <c r="ET41" s="146">
        <v>1333.4624000000001</v>
      </c>
      <c r="EU41" s="146">
        <v>1805.25722</v>
      </c>
      <c r="EV41" s="146">
        <v>1379.1331</v>
      </c>
      <c r="EW41" s="146">
        <v>1748.84881</v>
      </c>
      <c r="EX41" s="146">
        <v>1311.62627</v>
      </c>
      <c r="EY41" s="146">
        <v>1852.6241099999997</v>
      </c>
      <c r="EZ41" s="146">
        <v>1371.3266799999999</v>
      </c>
      <c r="FA41" s="146">
        <v>1775.2447200000006</v>
      </c>
      <c r="FB41" s="146">
        <v>1159.2284099999999</v>
      </c>
      <c r="FC41" s="146">
        <v>1348.6396800000005</v>
      </c>
      <c r="FD41" s="146">
        <v>1315.3506</v>
      </c>
      <c r="FE41" s="146">
        <v>1713.1874299999997</v>
      </c>
      <c r="FF41" s="156">
        <v>359.70817999999997</v>
      </c>
      <c r="FG41" s="156">
        <v>1459.7179999999998</v>
      </c>
      <c r="FH41" s="156">
        <v>2238.2861099999996</v>
      </c>
      <c r="FI41" s="156">
        <v>1649.7892400000003</v>
      </c>
      <c r="FJ41" s="156">
        <v>931.50664000000006</v>
      </c>
      <c r="FK41" s="156">
        <v>1715.0004099999999</v>
      </c>
      <c r="FL41" s="156">
        <v>724.80250999999998</v>
      </c>
      <c r="FM41" s="156">
        <v>1155.3836299999998</v>
      </c>
      <c r="FN41" s="156">
        <v>1276.7400500000001</v>
      </c>
      <c r="FO41" s="156">
        <v>1716.5622400000002</v>
      </c>
      <c r="FP41" s="156">
        <v>1158.8285899999998</v>
      </c>
      <c r="FQ41" s="156">
        <v>1339.8977500000001</v>
      </c>
      <c r="FR41" s="156">
        <v>1292.6385100000002</v>
      </c>
      <c r="FS41" s="156">
        <v>1367.51802</v>
      </c>
      <c r="FT41" s="156">
        <v>1479.2362900000001</v>
      </c>
      <c r="FU41" s="156">
        <v>1745.1088699999998</v>
      </c>
      <c r="FV41" s="156">
        <v>981.59674000000007</v>
      </c>
      <c r="FW41" s="156">
        <v>1387.34077</v>
      </c>
      <c r="FX41" s="156">
        <v>1363.0458900000001</v>
      </c>
      <c r="FY41" s="156">
        <v>1883.3751000000002</v>
      </c>
      <c r="FZ41" s="156">
        <v>449.68981000000002</v>
      </c>
      <c r="GA41" s="156">
        <v>752.75738000000013</v>
      </c>
      <c r="GB41" s="156">
        <v>1353.4105900000004</v>
      </c>
      <c r="GC41" s="143"/>
      <c r="GF41" s="198"/>
      <c r="GG41" s="198"/>
      <c r="GH41" s="198"/>
      <c r="GI41" s="198"/>
    </row>
    <row r="42" spans="1:197" s="113" customFormat="1" x14ac:dyDescent="0.2">
      <c r="A42" s="133" t="s">
        <v>16</v>
      </c>
      <c r="B42" s="122" t="s">
        <v>124</v>
      </c>
      <c r="C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c r="AA42" s="122"/>
      <c r="AB42" s="122"/>
      <c r="AC42" s="122"/>
      <c r="AD42" s="122"/>
      <c r="AE42" s="122"/>
      <c r="AF42" s="122"/>
      <c r="AG42" s="122"/>
      <c r="AH42" s="122"/>
      <c r="AI42" s="122"/>
      <c r="AJ42" s="122"/>
      <c r="AK42" s="122"/>
      <c r="AL42" s="122"/>
      <c r="AM42" s="122"/>
      <c r="AN42" s="122"/>
      <c r="AO42" s="122"/>
      <c r="AP42" s="122"/>
      <c r="AQ42" s="122"/>
      <c r="AR42" s="122"/>
      <c r="AS42" s="122"/>
      <c r="AT42" s="122"/>
      <c r="AU42" s="122"/>
      <c r="AV42" s="122"/>
      <c r="AW42" s="122"/>
      <c r="AX42" s="122"/>
      <c r="AY42" s="122"/>
      <c r="AZ42" s="122"/>
      <c r="BA42" s="122"/>
      <c r="BB42" s="122"/>
      <c r="BC42" s="122"/>
      <c r="BD42" s="122"/>
      <c r="BE42" s="122"/>
      <c r="BF42" s="122"/>
      <c r="BG42" s="122"/>
      <c r="BH42" s="122"/>
      <c r="BI42" s="122"/>
      <c r="BJ42" s="122"/>
      <c r="BK42" s="122"/>
      <c r="BL42" s="122"/>
      <c r="BM42" s="122"/>
      <c r="BN42" s="122"/>
      <c r="BO42" s="122"/>
      <c r="BP42" s="122"/>
      <c r="BQ42" s="122"/>
      <c r="BR42" s="122"/>
      <c r="BS42" s="122"/>
      <c r="BT42" s="122"/>
      <c r="BU42" s="122"/>
      <c r="BV42" s="122"/>
      <c r="BW42" s="125"/>
      <c r="BX42" s="125"/>
      <c r="BY42" s="125"/>
      <c r="BZ42" s="125"/>
      <c r="CA42" s="125"/>
      <c r="CB42" s="125"/>
      <c r="CC42" s="125"/>
      <c r="CD42" s="125"/>
      <c r="CE42" s="125"/>
      <c r="CF42" s="125"/>
      <c r="CG42" s="125"/>
      <c r="CH42" s="125"/>
      <c r="CI42" s="125"/>
      <c r="CJ42" s="125"/>
      <c r="CK42" s="125"/>
      <c r="CL42" s="125"/>
      <c r="CM42" s="125"/>
      <c r="CN42" s="125"/>
      <c r="CO42" s="125"/>
      <c r="CP42" s="125"/>
      <c r="CQ42" s="125"/>
      <c r="CR42" s="125"/>
      <c r="CS42" s="125"/>
      <c r="CT42" s="125"/>
      <c r="CU42" s="125"/>
      <c r="CV42" s="125"/>
      <c r="CW42" s="125"/>
      <c r="CX42" s="125"/>
      <c r="CY42" s="125"/>
      <c r="CZ42" s="125"/>
      <c r="DA42" s="125"/>
      <c r="DB42" s="125"/>
      <c r="DC42" s="125"/>
      <c r="DD42" s="125"/>
      <c r="DE42" s="125"/>
      <c r="DF42" s="125"/>
      <c r="DG42" s="125"/>
      <c r="DH42" s="125"/>
      <c r="DI42" s="125"/>
      <c r="DJ42" s="125"/>
      <c r="DK42" s="125"/>
      <c r="DL42" s="125"/>
      <c r="DM42" s="125"/>
      <c r="DN42" s="125"/>
      <c r="DO42" s="125"/>
      <c r="DP42" s="125"/>
      <c r="DQ42" s="125"/>
      <c r="DR42" s="125"/>
      <c r="DS42" s="125"/>
      <c r="DT42" s="125"/>
      <c r="DU42" s="125"/>
      <c r="DV42" s="125"/>
      <c r="DW42" s="125"/>
      <c r="DX42" s="125"/>
      <c r="DY42" s="125"/>
      <c r="DZ42" s="125"/>
      <c r="EA42" s="125"/>
      <c r="EB42" s="125"/>
      <c r="EC42" s="125"/>
      <c r="ED42" s="125"/>
      <c r="EE42" s="125"/>
      <c r="EF42" s="125"/>
      <c r="EG42" s="125"/>
      <c r="EH42" s="125"/>
      <c r="EI42" s="125"/>
      <c r="EJ42" s="125"/>
      <c r="EK42" s="125"/>
      <c r="EL42" s="125"/>
      <c r="EM42" s="125"/>
      <c r="EN42" s="125"/>
      <c r="EO42" s="125"/>
      <c r="EP42" s="125"/>
      <c r="EQ42" s="125"/>
      <c r="ER42" s="125"/>
      <c r="ES42" s="125"/>
      <c r="ET42" s="125"/>
      <c r="EU42" s="125"/>
      <c r="EV42" s="125"/>
      <c r="EW42" s="125"/>
      <c r="EX42" s="125"/>
      <c r="EY42" s="125"/>
      <c r="EZ42" s="125"/>
      <c r="FA42" s="125"/>
      <c r="FB42" s="125"/>
      <c r="FC42" s="125"/>
      <c r="FD42" s="125"/>
      <c r="FE42" s="125"/>
      <c r="FF42" s="125"/>
      <c r="FG42" s="125"/>
      <c r="FH42" s="125"/>
      <c r="FI42" s="125"/>
      <c r="FJ42" s="125"/>
      <c r="FK42" s="125"/>
      <c r="FL42" s="125"/>
      <c r="FM42" s="125"/>
      <c r="FN42" s="125"/>
      <c r="FO42" s="125"/>
      <c r="FP42" s="125"/>
      <c r="FQ42" s="125"/>
      <c r="FR42" s="125"/>
      <c r="FS42" s="125"/>
      <c r="FT42" s="125"/>
      <c r="FU42" s="125"/>
      <c r="FV42" s="125"/>
      <c r="FW42" s="125"/>
      <c r="FX42" s="125"/>
      <c r="FY42" s="125"/>
      <c r="FZ42" s="125"/>
      <c r="GA42" s="125"/>
      <c r="GB42" s="125"/>
      <c r="GC42" s="143"/>
      <c r="GF42" s="198"/>
      <c r="GG42" s="198"/>
      <c r="GH42" s="198"/>
      <c r="GI42" s="198"/>
    </row>
    <row r="43" spans="1:197" s="113" customFormat="1" ht="18.75" customHeight="1" x14ac:dyDescent="0.2">
      <c r="A43" s="16" t="s">
        <v>1</v>
      </c>
      <c r="B43" s="144" t="s">
        <v>0</v>
      </c>
      <c r="C43" s="165">
        <v>5574.6275000000005</v>
      </c>
      <c r="D43" s="165">
        <v>4890.3069999999998</v>
      </c>
      <c r="E43" s="165">
        <v>5180.04097</v>
      </c>
      <c r="F43" s="165">
        <v>4907.7629999999999</v>
      </c>
      <c r="G43" s="165">
        <v>3870.73722</v>
      </c>
      <c r="H43" s="165">
        <v>4230.384</v>
      </c>
      <c r="I43" s="165">
        <v>5372.8920000000007</v>
      </c>
      <c r="J43" s="165">
        <v>5416.9220000000005</v>
      </c>
      <c r="K43" s="165">
        <v>5246.0729999999994</v>
      </c>
      <c r="L43" s="165">
        <v>4651.3440399999999</v>
      </c>
      <c r="M43" s="165">
        <v>5242.4470000000001</v>
      </c>
      <c r="N43" s="165">
        <v>5668.7300000000005</v>
      </c>
      <c r="O43" s="165">
        <v>5346.6687599999996</v>
      </c>
      <c r="P43" s="165">
        <v>4707.7759999999998</v>
      </c>
      <c r="Q43" s="165">
        <v>5389.35</v>
      </c>
      <c r="R43" s="165">
        <v>4950.594000000001</v>
      </c>
      <c r="S43" s="165">
        <v>5361.0446533333334</v>
      </c>
      <c r="T43" s="165">
        <v>4912.0060000000003</v>
      </c>
      <c r="U43" s="165">
        <v>5161.8840000000009</v>
      </c>
      <c r="V43" s="165">
        <v>5424.088999999999</v>
      </c>
      <c r="W43" s="165">
        <v>5403.1150000000007</v>
      </c>
      <c r="X43" s="165">
        <v>5410.7714899999992</v>
      </c>
      <c r="Y43" s="165">
        <v>5393.3617999999997</v>
      </c>
      <c r="Z43" s="165">
        <v>5220.7867999999999</v>
      </c>
      <c r="AA43" s="165">
        <v>5376.6471000000001</v>
      </c>
      <c r="AB43" s="165">
        <v>4540.3915838709672</v>
      </c>
      <c r="AC43" s="165">
        <v>5268.6043200000004</v>
      </c>
      <c r="AD43" s="165">
        <v>5320.4228899999989</v>
      </c>
      <c r="AE43" s="165">
        <v>5197.5529999999999</v>
      </c>
      <c r="AF43" s="165">
        <v>5193.5146499999992</v>
      </c>
      <c r="AG43" s="165">
        <v>5301.9209999999994</v>
      </c>
      <c r="AH43" s="165">
        <v>5421.8377799999998</v>
      </c>
      <c r="AI43" s="165">
        <v>5182.9826151612906</v>
      </c>
      <c r="AJ43" s="165">
        <v>5358.1109999999999</v>
      </c>
      <c r="AK43" s="165">
        <v>5041.72102</v>
      </c>
      <c r="AL43" s="165">
        <v>5155.413489999999</v>
      </c>
      <c r="AM43" s="165">
        <v>5226.8309599999993</v>
      </c>
      <c r="AN43" s="165">
        <v>4418.4789199999996</v>
      </c>
      <c r="AO43" s="165">
        <v>3350.14885</v>
      </c>
      <c r="AP43" s="165">
        <v>3628.6585399999999</v>
      </c>
      <c r="AQ43" s="165">
        <v>4739.0299349999996</v>
      </c>
      <c r="AR43" s="165">
        <v>4934.3206399999999</v>
      </c>
      <c r="AS43" s="165">
        <v>5232.8869329999989</v>
      </c>
      <c r="AT43" s="165">
        <v>4562.0154499999999</v>
      </c>
      <c r="AU43" s="165">
        <v>4633.713600000001</v>
      </c>
      <c r="AV43" s="165">
        <v>4794.3092900000011</v>
      </c>
      <c r="AW43" s="165">
        <v>4978.14318</v>
      </c>
      <c r="AX43" s="165">
        <v>5025.0221200000005</v>
      </c>
      <c r="AY43" s="165">
        <v>5050.6444700000002</v>
      </c>
      <c r="AZ43" s="165">
        <v>4292.3946799999976</v>
      </c>
      <c r="BA43" s="165">
        <v>4915.3778000000002</v>
      </c>
      <c r="BB43" s="165">
        <v>4759.2241699999995</v>
      </c>
      <c r="BC43" s="165">
        <v>4716.4901599999994</v>
      </c>
      <c r="BD43" s="165">
        <v>4916.8815599999998</v>
      </c>
      <c r="BE43" s="165">
        <v>5163.3541500000001</v>
      </c>
      <c r="BF43" s="165">
        <v>4966.9182099999998</v>
      </c>
      <c r="BG43" s="165">
        <v>4928.4410599999992</v>
      </c>
      <c r="BH43" s="165">
        <v>4784.2373300000008</v>
      </c>
      <c r="BI43" s="165">
        <v>4646.8573699999997</v>
      </c>
      <c r="BJ43" s="165">
        <v>4631.1181299999989</v>
      </c>
      <c r="BK43" s="166">
        <v>4551.1553999999996</v>
      </c>
      <c r="BL43" s="166">
        <v>4740.8869599999989</v>
      </c>
      <c r="BM43" s="166">
        <v>4807.1849499999989</v>
      </c>
      <c r="BN43" s="166">
        <v>4866.2991599999987</v>
      </c>
      <c r="BO43" s="166">
        <v>4766.9798999999994</v>
      </c>
      <c r="BP43" s="166">
        <v>4788.2370170000013</v>
      </c>
      <c r="BQ43" s="166">
        <v>4309.2123999999994</v>
      </c>
      <c r="BR43" s="166">
        <v>4802.4099999999989</v>
      </c>
      <c r="BS43" s="166">
        <v>4549.7414900000012</v>
      </c>
      <c r="BT43" s="166">
        <v>4758.8671790860008</v>
      </c>
      <c r="BU43" s="166">
        <v>4901.2243899999994</v>
      </c>
      <c r="BV43" s="166">
        <v>4531.784090000001</v>
      </c>
      <c r="BW43" s="166">
        <v>4968.3684199999989</v>
      </c>
      <c r="BX43" s="166">
        <v>3169.8453900000004</v>
      </c>
      <c r="BY43" s="166">
        <v>3583.5062600000001</v>
      </c>
      <c r="BZ43" s="166">
        <v>3668.7687599999999</v>
      </c>
      <c r="CA43" s="166">
        <v>5032.0955600000016</v>
      </c>
      <c r="CB43" s="166">
        <v>4486.4936899999993</v>
      </c>
      <c r="CC43" s="166">
        <v>4829.6719900000007</v>
      </c>
      <c r="CD43" s="166">
        <v>4766.7990099999979</v>
      </c>
      <c r="CE43" s="166">
        <v>4811.1818500000008</v>
      </c>
      <c r="CF43" s="166">
        <v>4622.5610400000023</v>
      </c>
      <c r="CG43" s="166">
        <v>4588.4336700000003</v>
      </c>
      <c r="CH43" s="166">
        <v>3734.3553709999996</v>
      </c>
      <c r="CI43" s="166">
        <v>4883.1871699999992</v>
      </c>
      <c r="CJ43" s="166">
        <v>4166.3753010226001</v>
      </c>
      <c r="CK43" s="166">
        <v>4206.2351532771991</v>
      </c>
      <c r="CL43" s="166">
        <v>4357.5068724640014</v>
      </c>
      <c r="CM43" s="166">
        <v>4338.3495013450993</v>
      </c>
      <c r="CN43" s="166">
        <v>4905.4228199999998</v>
      </c>
      <c r="CO43" s="166">
        <v>3904.7361900000001</v>
      </c>
      <c r="CP43" s="166">
        <v>3659.4986200000003</v>
      </c>
      <c r="CQ43" s="166">
        <v>3649.8502399999998</v>
      </c>
      <c r="CR43" s="153">
        <v>2039.2081499999999</v>
      </c>
      <c r="CS43" s="153">
        <v>2900.9789900000005</v>
      </c>
      <c r="CT43" s="153">
        <v>3611.5643925059012</v>
      </c>
      <c r="CU43" s="153">
        <v>3420.6471199999996</v>
      </c>
      <c r="CV43" s="153">
        <v>3387.9750899999999</v>
      </c>
      <c r="CW43" s="153">
        <v>4082.2339616392001</v>
      </c>
      <c r="CX43" s="153">
        <v>4010.4360683682999</v>
      </c>
      <c r="CY43" s="153">
        <v>3436.7326752059998</v>
      </c>
      <c r="CZ43" s="153">
        <v>3461.1958911443007</v>
      </c>
      <c r="DA43" s="153">
        <v>3676.4651600000007</v>
      </c>
      <c r="DB43" s="153">
        <v>3675.5796697958995</v>
      </c>
      <c r="DC43" s="153">
        <v>3366.0256373165998</v>
      </c>
      <c r="DD43" s="153">
        <v>3548.0688174416009</v>
      </c>
      <c r="DE43" s="153">
        <v>3666.0469605869994</v>
      </c>
      <c r="DF43" s="153">
        <v>5202.5263732352996</v>
      </c>
      <c r="DG43" s="153">
        <v>4954.6580732509992</v>
      </c>
      <c r="DH43" s="153">
        <v>4790.4215269688002</v>
      </c>
      <c r="DI43" s="153">
        <v>5394.0100627981001</v>
      </c>
      <c r="DJ43" s="153">
        <v>4863.5569968308009</v>
      </c>
      <c r="DK43" s="153">
        <v>4419.5790810256003</v>
      </c>
      <c r="DL43" s="153">
        <v>4361.2641214943997</v>
      </c>
      <c r="DM43" s="153">
        <v>4485.0317300000006</v>
      </c>
      <c r="DN43" s="153">
        <v>4632.9381720476995</v>
      </c>
      <c r="DO43" s="153">
        <v>4535.1721286086013</v>
      </c>
      <c r="DP43" s="153">
        <v>4279.8011468057994</v>
      </c>
      <c r="DQ43" s="153">
        <v>4510.2842912485003</v>
      </c>
      <c r="DR43" s="153">
        <v>4441.0200661886001</v>
      </c>
      <c r="DS43" s="153">
        <v>4660.9181784150005</v>
      </c>
      <c r="DT43" s="153">
        <v>3964.5743793635006</v>
      </c>
      <c r="DU43" s="153">
        <v>4440.9276729997009</v>
      </c>
      <c r="DV43" s="153">
        <v>3070.140980000001</v>
      </c>
      <c r="DW43" s="153">
        <v>5023.8808091297014</v>
      </c>
      <c r="DX43" s="153">
        <v>5010.9627836797999</v>
      </c>
      <c r="DY43" s="153">
        <v>5469.5268605337005</v>
      </c>
      <c r="DZ43" s="153">
        <v>5375.1614643779012</v>
      </c>
      <c r="EA43" s="153">
        <v>5057.7984315574004</v>
      </c>
      <c r="EB43" s="153">
        <v>5283.8689419712</v>
      </c>
      <c r="EC43" s="153">
        <v>5004.0232650992002</v>
      </c>
      <c r="ED43" s="153">
        <v>5368.5946002904011</v>
      </c>
      <c r="EE43" s="153">
        <v>5421.7283112342993</v>
      </c>
      <c r="EF43" s="153">
        <v>4743.7218592124991</v>
      </c>
      <c r="EG43" s="153">
        <v>5053.6865405210992</v>
      </c>
      <c r="EH43" s="153">
        <v>4819.1791732964011</v>
      </c>
      <c r="EI43" s="153">
        <v>5116.1591613369001</v>
      </c>
      <c r="EJ43" s="153">
        <v>4950.7543060487005</v>
      </c>
      <c r="EK43" s="153">
        <v>5127.6833645291999</v>
      </c>
      <c r="EL43" s="153">
        <v>4957.3519008005005</v>
      </c>
      <c r="EM43" s="153">
        <v>5131.8142245291992</v>
      </c>
      <c r="EN43" s="153">
        <v>5385.1646202904003</v>
      </c>
      <c r="EO43" s="153">
        <v>4793.7569560104012</v>
      </c>
      <c r="EP43" s="153">
        <v>4176.5431870759003</v>
      </c>
      <c r="EQ43" s="153">
        <v>5093.1387389930997</v>
      </c>
      <c r="ER43" s="153">
        <v>4571.7507415670007</v>
      </c>
      <c r="ES43" s="153">
        <v>3475.2711716399003</v>
      </c>
      <c r="ET43" s="153">
        <v>3232.4458651279997</v>
      </c>
      <c r="EU43" s="153">
        <v>5061.0018440124004</v>
      </c>
      <c r="EV43" s="153">
        <v>4701.6099551397001</v>
      </c>
      <c r="EW43" s="153">
        <v>5149.4785408612006</v>
      </c>
      <c r="EX43" s="153">
        <v>4851.7247347550983</v>
      </c>
      <c r="EY43" s="153">
        <v>4713.0244854393004</v>
      </c>
      <c r="EZ43" s="153">
        <v>3948.6713196705</v>
      </c>
      <c r="FA43" s="153">
        <v>4390.1349678103998</v>
      </c>
      <c r="FB43" s="153">
        <v>3824.3330571229003</v>
      </c>
      <c r="FC43" s="153">
        <v>4737.9988154849998</v>
      </c>
      <c r="FD43" s="153">
        <v>3910.5682727231001</v>
      </c>
      <c r="FE43" s="153">
        <v>4727.3057135472009</v>
      </c>
      <c r="FF43" s="153">
        <v>908.45006000000001</v>
      </c>
      <c r="FG43" s="153">
        <v>828.12852432800003</v>
      </c>
      <c r="FH43" s="153">
        <v>3539.1197651494995</v>
      </c>
      <c r="FI43" s="153">
        <v>4015.1306151000003</v>
      </c>
      <c r="FJ43" s="153">
        <v>4323.8880314830003</v>
      </c>
      <c r="FK43" s="153">
        <v>4226.0178990819995</v>
      </c>
      <c r="FL43" s="153">
        <v>4130.7666098240006</v>
      </c>
      <c r="FM43" s="153">
        <v>4496.6557244376008</v>
      </c>
      <c r="FN43" s="153">
        <v>3693.3843502573995</v>
      </c>
      <c r="FO43" s="153">
        <v>4458.487896531401</v>
      </c>
      <c r="FP43" s="153">
        <v>3707.3218844264002</v>
      </c>
      <c r="FQ43" s="153">
        <v>3584.3276426858997</v>
      </c>
      <c r="FR43" s="153">
        <v>4303.9610283782995</v>
      </c>
      <c r="FS43" s="153">
        <v>3546.0423151494992</v>
      </c>
      <c r="FT43" s="153">
        <v>4602.2582180105001</v>
      </c>
      <c r="FU43" s="153">
        <v>5043.8450900587995</v>
      </c>
      <c r="FV43" s="153">
        <v>4995.8029560983005</v>
      </c>
      <c r="FW43" s="153">
        <v>4639.0242442046001</v>
      </c>
      <c r="FX43" s="153">
        <v>5282.3423653533</v>
      </c>
      <c r="FY43" s="153">
        <v>5150.1620640197016</v>
      </c>
      <c r="FZ43" s="153">
        <v>3209.2824305584008</v>
      </c>
      <c r="GA43" s="153">
        <v>4349.1462351547998</v>
      </c>
      <c r="GB43" s="153">
        <v>4770.5015927484992</v>
      </c>
      <c r="GC43" s="143"/>
      <c r="GF43" s="198"/>
      <c r="GG43" s="198"/>
      <c r="GH43" s="198"/>
      <c r="GI43" s="198"/>
    </row>
    <row r="44" spans="1:197" s="113" customFormat="1" x14ac:dyDescent="0.2">
      <c r="A44" s="133" t="s">
        <v>2</v>
      </c>
      <c r="B44" s="137" t="s">
        <v>125</v>
      </c>
      <c r="C44" s="156">
        <v>179.82669354838711</v>
      </c>
      <c r="D44" s="156">
        <v>174.65382142857143</v>
      </c>
      <c r="E44" s="156">
        <v>167.09809580645162</v>
      </c>
      <c r="F44" s="156">
        <v>163.59209999999999</v>
      </c>
      <c r="G44" s="156">
        <v>124.86249096774193</v>
      </c>
      <c r="H44" s="156">
        <v>141.0128</v>
      </c>
      <c r="I44" s="156">
        <v>173.31909677419358</v>
      </c>
      <c r="J44" s="156">
        <v>174.73941935483873</v>
      </c>
      <c r="K44" s="156">
        <v>174.86909999999997</v>
      </c>
      <c r="L44" s="156">
        <v>150.04335612903225</v>
      </c>
      <c r="M44" s="156">
        <v>174.74823333333333</v>
      </c>
      <c r="N44" s="156">
        <v>182.86225806451614</v>
      </c>
      <c r="O44" s="156">
        <v>172.4731858064516</v>
      </c>
      <c r="P44" s="156">
        <v>162.33710344827585</v>
      </c>
      <c r="Q44" s="156">
        <v>173.85000000000002</v>
      </c>
      <c r="R44" s="156">
        <v>165.01980000000003</v>
      </c>
      <c r="S44" s="156">
        <v>172.93692430107527</v>
      </c>
      <c r="T44" s="156">
        <v>163.73353333333336</v>
      </c>
      <c r="U44" s="156">
        <v>166.51238709677423</v>
      </c>
      <c r="V44" s="156">
        <v>180.80296666666663</v>
      </c>
      <c r="W44" s="156">
        <v>180.10383333333337</v>
      </c>
      <c r="X44" s="156">
        <v>174.54101580645158</v>
      </c>
      <c r="Y44" s="156">
        <v>173.97941290322581</v>
      </c>
      <c r="Z44" s="156">
        <v>168.41247741935484</v>
      </c>
      <c r="AA44" s="156">
        <v>173.44022903225806</v>
      </c>
      <c r="AB44" s="156">
        <v>162.15684228110598</v>
      </c>
      <c r="AC44" s="156">
        <v>169.95497806451615</v>
      </c>
      <c r="AD44" s="156">
        <v>177.34742966666664</v>
      </c>
      <c r="AE44" s="156">
        <v>167.66299999999998</v>
      </c>
      <c r="AF44" s="156">
        <v>173.11715499999997</v>
      </c>
      <c r="AG44" s="156">
        <v>171.02970967741933</v>
      </c>
      <c r="AH44" s="156">
        <v>174.8979929032258</v>
      </c>
      <c r="AI44" s="156">
        <v>172.76608717204303</v>
      </c>
      <c r="AJ44" s="156">
        <v>172.84229032258065</v>
      </c>
      <c r="AK44" s="156">
        <v>168.05736733333333</v>
      </c>
      <c r="AL44" s="156">
        <v>166.30366096774191</v>
      </c>
      <c r="AM44" s="156">
        <v>168.60745032258063</v>
      </c>
      <c r="AN44" s="156">
        <v>157.80281857142856</v>
      </c>
      <c r="AO44" s="156">
        <v>108.06931774193548</v>
      </c>
      <c r="AP44" s="156">
        <v>120.95528466666666</v>
      </c>
      <c r="AQ44" s="156">
        <v>152.87193338709676</v>
      </c>
      <c r="AR44" s="156">
        <v>164.47735466666666</v>
      </c>
      <c r="AS44" s="156">
        <v>168.80280429032254</v>
      </c>
      <c r="AT44" s="156">
        <v>147.16178870967741</v>
      </c>
      <c r="AU44" s="156">
        <v>154.45712000000003</v>
      </c>
      <c r="AV44" s="156">
        <v>154.6551383870968</v>
      </c>
      <c r="AW44" s="156">
        <v>165.938106</v>
      </c>
      <c r="AX44" s="156">
        <v>162.09748774193551</v>
      </c>
      <c r="AY44" s="156">
        <v>162.92401516129033</v>
      </c>
      <c r="AZ44" s="156">
        <v>153.29980999999992</v>
      </c>
      <c r="BA44" s="156">
        <v>158.5605741935484</v>
      </c>
      <c r="BB44" s="156">
        <v>158.64080566666664</v>
      </c>
      <c r="BC44" s="156">
        <v>152.14484387096772</v>
      </c>
      <c r="BD44" s="156">
        <v>163.896052</v>
      </c>
      <c r="BE44" s="156">
        <v>166.55981129032259</v>
      </c>
      <c r="BF44" s="156">
        <v>160.22316806451613</v>
      </c>
      <c r="BG44" s="156">
        <v>164.28136866666665</v>
      </c>
      <c r="BH44" s="156">
        <v>154.33023645161293</v>
      </c>
      <c r="BI44" s="156">
        <v>154.89524566666665</v>
      </c>
      <c r="BJ44" s="156">
        <v>149.39090741935482</v>
      </c>
      <c r="BK44" s="156">
        <v>146.81146451612901</v>
      </c>
      <c r="BL44" s="156">
        <v>163.47886068965514</v>
      </c>
      <c r="BM44" s="156">
        <v>155.07048225806449</v>
      </c>
      <c r="BN44" s="156">
        <v>162.20997199999996</v>
      </c>
      <c r="BO44" s="156">
        <v>153.77354516129031</v>
      </c>
      <c r="BP44" s="156">
        <v>159.6079005666667</v>
      </c>
      <c r="BQ44" s="156">
        <v>139.0068516129032</v>
      </c>
      <c r="BR44" s="156">
        <v>154.91645161290319</v>
      </c>
      <c r="BS44" s="156">
        <v>151.6580496666667</v>
      </c>
      <c r="BT44" s="156">
        <v>153.51184448664517</v>
      </c>
      <c r="BU44" s="156">
        <v>163.3741463333333</v>
      </c>
      <c r="BV44" s="156">
        <v>146.18658354838712</v>
      </c>
      <c r="BW44" s="156">
        <v>160.26994903225804</v>
      </c>
      <c r="BX44" s="156">
        <v>113.20876392857144</v>
      </c>
      <c r="BY44" s="156">
        <v>115.59697612903226</v>
      </c>
      <c r="BZ44" s="156">
        <v>122.292292</v>
      </c>
      <c r="CA44" s="156">
        <v>162.32566322580649</v>
      </c>
      <c r="CB44" s="156">
        <v>149.54978966666664</v>
      </c>
      <c r="CC44" s="156">
        <v>155.7958706451613</v>
      </c>
      <c r="CD44" s="156">
        <v>153.76770999999994</v>
      </c>
      <c r="CE44" s="156">
        <v>160.37272833333336</v>
      </c>
      <c r="CF44" s="156">
        <v>149.11487225806459</v>
      </c>
      <c r="CG44" s="156">
        <v>152.947789</v>
      </c>
      <c r="CH44" s="156">
        <v>120.46307648387095</v>
      </c>
      <c r="CI44" s="156">
        <v>157.52216677419352</v>
      </c>
      <c r="CJ44" s="156">
        <v>148.79911789366429</v>
      </c>
      <c r="CK44" s="156">
        <v>135.68500494442577</v>
      </c>
      <c r="CL44" s="156">
        <v>145.25022908213339</v>
      </c>
      <c r="CM44" s="156">
        <v>139.94675810790642</v>
      </c>
      <c r="CN44" s="156">
        <v>163.514094</v>
      </c>
      <c r="CO44" s="156">
        <v>125.95923193548387</v>
      </c>
      <c r="CP44" s="156">
        <v>118.04834258064517</v>
      </c>
      <c r="CQ44" s="156">
        <v>121.66167466666666</v>
      </c>
      <c r="CR44" s="156">
        <v>65.780908064516126</v>
      </c>
      <c r="CS44" s="156">
        <v>96.69929966666669</v>
      </c>
      <c r="CT44" s="156">
        <v>116.50207717760972</v>
      </c>
      <c r="CU44" s="156">
        <v>110.34345548387095</v>
      </c>
      <c r="CV44" s="156">
        <v>120.99911035714285</v>
      </c>
      <c r="CW44" s="156">
        <v>131.68496650449032</v>
      </c>
      <c r="CX44" s="156">
        <v>133.68120227894332</v>
      </c>
      <c r="CY44" s="156">
        <v>110.86234436148386</v>
      </c>
      <c r="CZ44" s="156">
        <v>115.37319637147669</v>
      </c>
      <c r="DA44" s="156">
        <v>118.59565032258067</v>
      </c>
      <c r="DB44" s="156">
        <v>118.56708612244837</v>
      </c>
      <c r="DC44" s="156">
        <v>112.20085457722</v>
      </c>
      <c r="DD44" s="156">
        <v>114.4538328206968</v>
      </c>
      <c r="DE44" s="156">
        <v>122.20156535289998</v>
      </c>
      <c r="DF44" s="156">
        <v>167.82343139468708</v>
      </c>
      <c r="DG44" s="156">
        <v>159.82767978229029</v>
      </c>
      <c r="DH44" s="156">
        <v>165.1869492058207</v>
      </c>
      <c r="DI44" s="156">
        <v>174.00032460639034</v>
      </c>
      <c r="DJ44" s="156">
        <v>162.11856656102671</v>
      </c>
      <c r="DK44" s="156">
        <v>142.56706712985809</v>
      </c>
      <c r="DL44" s="156">
        <v>145.37547071647998</v>
      </c>
      <c r="DM44" s="156">
        <v>144.67844290322583</v>
      </c>
      <c r="DN44" s="156">
        <v>149.4496184531516</v>
      </c>
      <c r="DO44" s="156">
        <v>151.17240428695337</v>
      </c>
      <c r="DP44" s="156">
        <v>138.05810150986449</v>
      </c>
      <c r="DQ44" s="156">
        <v>150.34280970828334</v>
      </c>
      <c r="DR44" s="156">
        <v>143.25871181253549</v>
      </c>
      <c r="DS44" s="156">
        <v>150.35219930370968</v>
      </c>
      <c r="DT44" s="156">
        <v>141.59194212012503</v>
      </c>
      <c r="DU44" s="156">
        <v>143.25573138708714</v>
      </c>
      <c r="DV44" s="156">
        <v>102.33803266666671</v>
      </c>
      <c r="DW44" s="156">
        <v>162.06067126224843</v>
      </c>
      <c r="DX44" s="156">
        <v>167.03209278932667</v>
      </c>
      <c r="DY44" s="156">
        <v>176.4363503397968</v>
      </c>
      <c r="DZ44" s="156">
        <v>173.39230530251294</v>
      </c>
      <c r="EA44" s="156">
        <v>168.59328105191335</v>
      </c>
      <c r="EB44" s="156">
        <v>170.44738522487742</v>
      </c>
      <c r="EC44" s="156">
        <v>166.80077550330668</v>
      </c>
      <c r="ED44" s="156">
        <v>173.18047097710971</v>
      </c>
      <c r="EE44" s="156">
        <v>174.89446165271934</v>
      </c>
      <c r="EF44" s="156">
        <v>169.41863782901783</v>
      </c>
      <c r="EG44" s="156">
        <v>163.02214646842256</v>
      </c>
      <c r="EH44" s="156">
        <v>160.63930577654671</v>
      </c>
      <c r="EI44" s="156">
        <v>165.03739230119032</v>
      </c>
      <c r="EJ44" s="156">
        <v>165.0251435349567</v>
      </c>
      <c r="EK44" s="156">
        <v>165.40914079126452</v>
      </c>
      <c r="EL44" s="156">
        <v>159.91457744517743</v>
      </c>
      <c r="EM44" s="156">
        <v>171.06047415097331</v>
      </c>
      <c r="EN44" s="156">
        <v>173.71498775130323</v>
      </c>
      <c r="EO44" s="156">
        <v>159.79189853368004</v>
      </c>
      <c r="EP44" s="156">
        <v>134.72719958309355</v>
      </c>
      <c r="EQ44" s="156">
        <v>164.29479803203546</v>
      </c>
      <c r="ER44" s="156">
        <v>163.27681219882146</v>
      </c>
      <c r="ES44" s="156">
        <v>112.10552166580324</v>
      </c>
      <c r="ET44" s="156">
        <v>107.74819550426666</v>
      </c>
      <c r="EU44" s="156">
        <v>163.25812400040002</v>
      </c>
      <c r="EV44" s="156">
        <v>156.72033183799002</v>
      </c>
      <c r="EW44" s="156">
        <v>166.11221099552259</v>
      </c>
      <c r="EX44" s="156">
        <v>156.50724950822897</v>
      </c>
      <c r="EY44" s="156">
        <v>157.10081618131002</v>
      </c>
      <c r="EZ44" s="156">
        <v>127.37649418291936</v>
      </c>
      <c r="FA44" s="156">
        <v>146.33783226034666</v>
      </c>
      <c r="FB44" s="156">
        <v>123.3655824878355</v>
      </c>
      <c r="FC44" s="146">
        <v>152.83867146725805</v>
      </c>
      <c r="FD44" s="146">
        <v>134.84718181803794</v>
      </c>
      <c r="FE44" s="146">
        <v>152.493732695071</v>
      </c>
      <c r="FF44" s="146">
        <v>30.281668666666668</v>
      </c>
      <c r="FG44" s="146">
        <v>26.713823365419355</v>
      </c>
      <c r="FH44" s="146">
        <v>117.97065883831665</v>
      </c>
      <c r="FI44" s="146">
        <v>129.52034242258065</v>
      </c>
      <c r="FJ44" s="146">
        <v>139.48025908009677</v>
      </c>
      <c r="FK44" s="146">
        <v>140.86726330273331</v>
      </c>
      <c r="FL44" s="146">
        <v>133.2505358007742</v>
      </c>
      <c r="FM44" s="146">
        <v>149.88852414792004</v>
      </c>
      <c r="FN44" s="146">
        <v>119.1414306534645</v>
      </c>
      <c r="FO44" s="146">
        <v>143.82219021069037</v>
      </c>
      <c r="FP44" s="146">
        <v>132.40435301522857</v>
      </c>
      <c r="FQ44" s="146">
        <v>115.62347234470644</v>
      </c>
      <c r="FR44" s="146">
        <v>143.46536761260998</v>
      </c>
      <c r="FS44" s="146">
        <v>114.38846177901611</v>
      </c>
      <c r="FT44" s="146">
        <v>153.40860726701666</v>
      </c>
      <c r="FU44" s="146">
        <v>162.70468032447741</v>
      </c>
      <c r="FV44" s="146">
        <v>161.15493406768712</v>
      </c>
      <c r="FW44" s="146">
        <v>154.63414147348666</v>
      </c>
      <c r="FX44" s="146">
        <v>170.3981408178484</v>
      </c>
      <c r="FY44" s="146">
        <v>171.67206880065672</v>
      </c>
      <c r="FZ44" s="146">
        <v>103.52523969543229</v>
      </c>
      <c r="GA44" s="146">
        <v>140.29503984370322</v>
      </c>
      <c r="GB44" s="146">
        <v>170.37505688387498</v>
      </c>
      <c r="GC44" s="143"/>
      <c r="GF44" s="198"/>
      <c r="GG44" s="198"/>
      <c r="GH44" s="198"/>
      <c r="GI44" s="198"/>
    </row>
    <row r="45" spans="1:197" s="113" customFormat="1" x14ac:dyDescent="0.2">
      <c r="A45" s="16" t="s">
        <v>3</v>
      </c>
      <c r="B45" s="113" t="s">
        <v>1</v>
      </c>
      <c r="C45" s="167">
        <v>3398.2820000000002</v>
      </c>
      <c r="D45" s="167">
        <v>2942.9580000000001</v>
      </c>
      <c r="E45" s="167">
        <v>2951.2280000000001</v>
      </c>
      <c r="F45" s="167">
        <v>3019.0079999999998</v>
      </c>
      <c r="G45" s="167">
        <v>1512.4390000000001</v>
      </c>
      <c r="H45" s="167">
        <v>2111.3020000000001</v>
      </c>
      <c r="I45" s="167">
        <v>3045.4969999999998</v>
      </c>
      <c r="J45" s="167">
        <v>3030.1239999999998</v>
      </c>
      <c r="K45" s="167">
        <v>2984.3339999999998</v>
      </c>
      <c r="L45" s="167">
        <v>2251.1689999999999</v>
      </c>
      <c r="M45" s="167">
        <v>2968.348</v>
      </c>
      <c r="N45" s="167">
        <v>3242.2710000000002</v>
      </c>
      <c r="O45" s="167">
        <v>2886.1750000000002</v>
      </c>
      <c r="P45" s="167">
        <v>2422.857</v>
      </c>
      <c r="Q45" s="167">
        <v>3054.1950000000002</v>
      </c>
      <c r="R45" s="167">
        <v>2575.4949999999999</v>
      </c>
      <c r="S45" s="167">
        <v>2913.6990000000001</v>
      </c>
      <c r="T45" s="167">
        <v>2532.6590000000001</v>
      </c>
      <c r="U45" s="167">
        <v>3215.26</v>
      </c>
      <c r="V45" s="167">
        <v>3107.5079999999998</v>
      </c>
      <c r="W45" s="167">
        <v>3052.377</v>
      </c>
      <c r="X45" s="167">
        <v>2987.3159999999998</v>
      </c>
      <c r="Y45" s="167">
        <v>3161.2249999999999</v>
      </c>
      <c r="Z45" s="167">
        <v>3027.7689999999998</v>
      </c>
      <c r="AA45" s="167">
        <v>2922.6190000000001</v>
      </c>
      <c r="AB45" s="167">
        <v>2326.5239999999999</v>
      </c>
      <c r="AC45" s="167">
        <v>2808.6840000000002</v>
      </c>
      <c r="AD45" s="167">
        <v>2956.9479999999999</v>
      </c>
      <c r="AE45" s="167">
        <v>2723.4279999999999</v>
      </c>
      <c r="AF45" s="167">
        <v>2925.2310000000002</v>
      </c>
      <c r="AG45" s="167">
        <v>2860.8209999999999</v>
      </c>
      <c r="AH45" s="167">
        <v>3124.85</v>
      </c>
      <c r="AI45" s="167">
        <v>2822.9659999999999</v>
      </c>
      <c r="AJ45" s="167">
        <v>2975.5859999999998</v>
      </c>
      <c r="AK45" s="167">
        <v>2759.0920000000001</v>
      </c>
      <c r="AL45" s="167">
        <v>2713.0279999999998</v>
      </c>
      <c r="AM45" s="167">
        <v>2835.9720000000002</v>
      </c>
      <c r="AN45" s="167">
        <v>2204.0720000000001</v>
      </c>
      <c r="AO45" s="167">
        <v>950.83</v>
      </c>
      <c r="AP45" s="167">
        <v>1350.0350000000001</v>
      </c>
      <c r="AQ45" s="167">
        <v>2478.9160000000002</v>
      </c>
      <c r="AR45" s="167">
        <v>3029.181</v>
      </c>
      <c r="AS45" s="167">
        <v>3105.3820000000001</v>
      </c>
      <c r="AT45" s="167">
        <v>2426.9090000000001</v>
      </c>
      <c r="AU45" s="167">
        <v>2634.413</v>
      </c>
      <c r="AV45" s="167">
        <v>2532.6480000000001</v>
      </c>
      <c r="AW45" s="167">
        <v>2774.5349999999999</v>
      </c>
      <c r="AX45" s="167">
        <v>2990.6089999999999</v>
      </c>
      <c r="AY45" s="167">
        <v>3175.7257</v>
      </c>
      <c r="AZ45" s="167">
        <v>2794.2185299999996</v>
      </c>
      <c r="BA45" s="167">
        <v>3044.7422900000001</v>
      </c>
      <c r="BB45" s="167">
        <v>2856.7644</v>
      </c>
      <c r="BC45" s="167">
        <v>3128.1495800000002</v>
      </c>
      <c r="BD45" s="167">
        <v>2993.6835000000001</v>
      </c>
      <c r="BE45" s="167">
        <v>3119.5133999999998</v>
      </c>
      <c r="BF45" s="167">
        <v>3070.1493500000001</v>
      </c>
      <c r="BG45" s="167">
        <v>2985.2224500000002</v>
      </c>
      <c r="BH45" s="167">
        <v>2867.1079900000004</v>
      </c>
      <c r="BI45" s="167">
        <v>2979.6421299999997</v>
      </c>
      <c r="BJ45" s="167">
        <v>2544.5715699999996</v>
      </c>
      <c r="BK45" s="168">
        <v>2584.38607</v>
      </c>
      <c r="BL45" s="168">
        <v>2826.74125</v>
      </c>
      <c r="BM45" s="168">
        <v>2784.84483</v>
      </c>
      <c r="BN45" s="168">
        <v>2840.9518199999998</v>
      </c>
      <c r="BO45" s="168">
        <v>2848.2240999999999</v>
      </c>
      <c r="BP45" s="168">
        <v>2800.7418900000002</v>
      </c>
      <c r="BQ45" s="168">
        <v>2417.1595200000002</v>
      </c>
      <c r="BR45" s="168">
        <v>2785.7360899999999</v>
      </c>
      <c r="BS45" s="168">
        <v>2536.9615299999996</v>
      </c>
      <c r="BT45" s="168">
        <v>2811.0456590860003</v>
      </c>
      <c r="BU45" s="168">
        <v>2948.5188900000003</v>
      </c>
      <c r="BV45" s="168">
        <v>2571.7007799999997</v>
      </c>
      <c r="BW45" s="168">
        <v>2866.0487899999998</v>
      </c>
      <c r="BX45" s="168">
        <v>1358.47973</v>
      </c>
      <c r="BY45" s="168">
        <v>1513.13582</v>
      </c>
      <c r="BZ45" s="168">
        <v>1715.0273999999999</v>
      </c>
      <c r="CA45" s="168">
        <v>3064.4086400000001</v>
      </c>
      <c r="CB45" s="168">
        <v>2480.3148700000002</v>
      </c>
      <c r="CC45" s="168">
        <v>2878.1786899999997</v>
      </c>
      <c r="CD45" s="168">
        <v>2797.27538</v>
      </c>
      <c r="CE45" s="168">
        <v>2866.3802599999999</v>
      </c>
      <c r="CF45" s="168">
        <v>2745.3863300000003</v>
      </c>
      <c r="CG45" s="168">
        <v>2573.0241499999997</v>
      </c>
      <c r="CH45" s="168">
        <v>1700.9828799999998</v>
      </c>
      <c r="CI45" s="168">
        <v>2876.7310000000002</v>
      </c>
      <c r="CJ45" s="168">
        <v>2521.5974086199999</v>
      </c>
      <c r="CK45" s="168">
        <v>2334.0283556290001</v>
      </c>
      <c r="CL45" s="168">
        <v>2373.8805917890004</v>
      </c>
      <c r="CM45" s="168">
        <v>2312.8499363779997</v>
      </c>
      <c r="CN45" s="168">
        <v>2968.2559999999999</v>
      </c>
      <c r="CO45" s="168">
        <v>2162.2489999999998</v>
      </c>
      <c r="CP45" s="168">
        <v>1566.5243500000001</v>
      </c>
      <c r="CQ45" s="168">
        <v>1610.35301</v>
      </c>
      <c r="CR45" s="163">
        <v>0</v>
      </c>
      <c r="CS45" s="163">
        <v>872.01170999999999</v>
      </c>
      <c r="CT45" s="163">
        <v>1616.5296015370002</v>
      </c>
      <c r="CU45" s="163">
        <v>1420.1478999999999</v>
      </c>
      <c r="CV45" s="163">
        <v>1649.48695</v>
      </c>
      <c r="CW45" s="163">
        <v>2228.5589346059996</v>
      </c>
      <c r="CX45" s="163">
        <v>2065.0458889410002</v>
      </c>
      <c r="CY45" s="163">
        <v>1462.8374652059999</v>
      </c>
      <c r="CZ45" s="163">
        <v>1632.5333941010001</v>
      </c>
      <c r="DA45" s="163">
        <v>1689.4530300000001</v>
      </c>
      <c r="DB45" s="163">
        <v>1668.8425802879997</v>
      </c>
      <c r="DC45" s="163">
        <v>1554.0648700000002</v>
      </c>
      <c r="DD45" s="163">
        <v>1517.4594332079998</v>
      </c>
      <c r="DE45" s="163">
        <v>1655.4729601519998</v>
      </c>
      <c r="DF45" s="168">
        <v>3183.9546600000003</v>
      </c>
      <c r="DG45" s="168">
        <v>3105.7012432510001</v>
      </c>
      <c r="DH45" s="168">
        <v>3002.4489802529997</v>
      </c>
      <c r="DI45" s="168">
        <v>3396.833275854</v>
      </c>
      <c r="DJ45" s="168">
        <v>2963.3200722430006</v>
      </c>
      <c r="DK45" s="168">
        <v>3031.3122893620002</v>
      </c>
      <c r="DL45" s="168">
        <v>3197.470829113</v>
      </c>
      <c r="DM45" s="168">
        <v>3320.4623999999999</v>
      </c>
      <c r="DN45" s="168">
        <v>3384.3574377189998</v>
      </c>
      <c r="DO45" s="168">
        <v>3257.7649477730001</v>
      </c>
      <c r="DP45" s="168">
        <v>3367.2875223599999</v>
      </c>
      <c r="DQ45" s="168">
        <v>3275.2468456870001</v>
      </c>
      <c r="DR45" s="168">
        <v>3142.3356126150002</v>
      </c>
      <c r="DS45" s="163">
        <v>3408.8738591369997</v>
      </c>
      <c r="DT45" s="163">
        <v>3048.6897764300002</v>
      </c>
      <c r="DU45" s="163">
        <v>3207.556539448</v>
      </c>
      <c r="DV45" s="163">
        <v>1843.25901</v>
      </c>
      <c r="DW45" s="163">
        <v>3352.9360628830004</v>
      </c>
      <c r="DX45" s="163">
        <v>3119.0482200709998</v>
      </c>
      <c r="DY45" s="163">
        <v>3380.3841647420004</v>
      </c>
      <c r="DZ45" s="163">
        <v>3318.9213993840008</v>
      </c>
      <c r="EA45" s="163">
        <v>3229.2777693019998</v>
      </c>
      <c r="EB45" s="163">
        <v>3365.20559525</v>
      </c>
      <c r="EC45" s="163">
        <v>3183.23510214</v>
      </c>
      <c r="ED45" s="163">
        <v>3322.9298952969998</v>
      </c>
      <c r="EE45" s="163">
        <v>3353.3065321469999</v>
      </c>
      <c r="EF45" s="163">
        <v>2938.1752988060002</v>
      </c>
      <c r="EG45" s="163">
        <v>3046.443685279</v>
      </c>
      <c r="EH45" s="163">
        <v>2789.3344929279997</v>
      </c>
      <c r="EI45" s="163">
        <v>3075.2749163569997</v>
      </c>
      <c r="EJ45" s="163">
        <v>2935.6763572930004</v>
      </c>
      <c r="EK45" s="163">
        <v>3050.177316495</v>
      </c>
      <c r="EL45" s="163">
        <v>2895.4649729820003</v>
      </c>
      <c r="EM45" s="163">
        <v>3050.177316495</v>
      </c>
      <c r="EN45" s="163">
        <v>3322.9298952969998</v>
      </c>
      <c r="EO45" s="163">
        <v>2966.5630982789999</v>
      </c>
      <c r="EP45" s="163">
        <v>2254.9566381950003</v>
      </c>
      <c r="EQ45" s="163">
        <v>3049.8615680329999</v>
      </c>
      <c r="ER45" s="163">
        <v>2734.8584485179999</v>
      </c>
      <c r="ES45" s="163">
        <v>1587.4467780589998</v>
      </c>
      <c r="ET45" s="163">
        <v>1499.7272008559999</v>
      </c>
      <c r="EU45" s="163">
        <v>3075.6479020900001</v>
      </c>
      <c r="EV45" s="163">
        <v>2984.921795707</v>
      </c>
      <c r="EW45" s="163">
        <v>3093.4210182070001</v>
      </c>
      <c r="EX45" s="163">
        <v>2988.0038026069997</v>
      </c>
      <c r="EY45" s="163">
        <v>2833.6933779530004</v>
      </c>
      <c r="EZ45" s="163">
        <v>2203.8116771609998</v>
      </c>
      <c r="FA45" s="163">
        <v>2763.1179358669997</v>
      </c>
      <c r="FB45" s="163">
        <v>2851.1872265060001</v>
      </c>
      <c r="FC45" s="163">
        <v>2881.6292779250002</v>
      </c>
      <c r="FD45" s="169">
        <v>2087.950232056</v>
      </c>
      <c r="FE45" s="169">
        <v>2771.0883830990006</v>
      </c>
      <c r="FF45" s="169">
        <v>668.59170999999992</v>
      </c>
      <c r="FG45" s="169">
        <v>700.74018432799994</v>
      </c>
      <c r="FH45" s="169">
        <v>2261.9521648769996</v>
      </c>
      <c r="FI45" s="169">
        <v>2558.0669851000002</v>
      </c>
      <c r="FJ45" s="169">
        <v>2696.4295963610002</v>
      </c>
      <c r="FK45" s="169">
        <v>2574.8406519999999</v>
      </c>
      <c r="FL45" s="169">
        <v>2679.6113991982002</v>
      </c>
      <c r="FM45" s="169">
        <v>2596.4716842486</v>
      </c>
      <c r="FN45" s="169">
        <v>1690.0354032038999</v>
      </c>
      <c r="FO45" s="169">
        <v>2681.1783166654004</v>
      </c>
      <c r="FP45" s="169">
        <v>1906.3453656013</v>
      </c>
      <c r="FQ45" s="169">
        <v>1611.290818788</v>
      </c>
      <c r="FR45" s="169">
        <v>2424.6054564130995</v>
      </c>
      <c r="FS45" s="169">
        <v>2261.9521648769996</v>
      </c>
      <c r="FT45" s="169">
        <v>2848.9649780105001</v>
      </c>
      <c r="FU45" s="169">
        <v>3049.6974668901003</v>
      </c>
      <c r="FV45" s="169">
        <v>3289.8731069628998</v>
      </c>
      <c r="FW45" s="169">
        <v>3171.8717426997005</v>
      </c>
      <c r="FX45" s="169">
        <v>3275.4829022562999</v>
      </c>
      <c r="FY45" s="169">
        <v>3212.6596509953006</v>
      </c>
      <c r="FZ45" s="169">
        <v>1972.0758299424003</v>
      </c>
      <c r="GA45" s="169">
        <v>2743.5741124388001</v>
      </c>
      <c r="GB45" s="169">
        <v>2989.0743911671007</v>
      </c>
      <c r="GC45" s="143"/>
      <c r="GF45" s="198"/>
      <c r="GG45" s="198"/>
      <c r="GH45" s="198"/>
      <c r="GI45" s="198"/>
    </row>
    <row r="46" spans="1:197" s="113" customFormat="1" x14ac:dyDescent="0.2">
      <c r="A46" s="133" t="s">
        <v>94</v>
      </c>
      <c r="B46" s="137" t="s">
        <v>2</v>
      </c>
      <c r="C46" s="156">
        <v>1198.769</v>
      </c>
      <c r="D46" s="156">
        <v>1110.7329999999999</v>
      </c>
      <c r="E46" s="156">
        <v>1197.4739999999999</v>
      </c>
      <c r="F46" s="156">
        <v>858.16</v>
      </c>
      <c r="G46" s="156">
        <v>1290.096</v>
      </c>
      <c r="H46" s="156">
        <v>1280.557</v>
      </c>
      <c r="I46" s="156">
        <v>1326.924</v>
      </c>
      <c r="J46" s="156">
        <v>1318.232</v>
      </c>
      <c r="K46" s="156">
        <v>1230.5139999999999</v>
      </c>
      <c r="L46" s="156">
        <v>1336.576</v>
      </c>
      <c r="M46" s="156">
        <v>1213.51</v>
      </c>
      <c r="N46" s="156">
        <v>1323.7660000000001</v>
      </c>
      <c r="O46" s="156">
        <v>1320.0419999999999</v>
      </c>
      <c r="P46" s="156">
        <v>1241.3530000000001</v>
      </c>
      <c r="Q46" s="156">
        <v>1246.2570000000001</v>
      </c>
      <c r="R46" s="156">
        <v>1294.943</v>
      </c>
      <c r="S46" s="156">
        <v>1338.636</v>
      </c>
      <c r="T46" s="156">
        <v>1304.4100000000001</v>
      </c>
      <c r="U46" s="156">
        <v>847.16099999999994</v>
      </c>
      <c r="V46" s="156">
        <v>1219.0239999999999</v>
      </c>
      <c r="W46" s="156">
        <v>1263.691</v>
      </c>
      <c r="X46" s="156">
        <v>1331.761</v>
      </c>
      <c r="Y46" s="156">
        <v>1157.2249999999999</v>
      </c>
      <c r="Z46" s="156">
        <v>1064.116</v>
      </c>
      <c r="AA46" s="156">
        <v>1344.6379999999999</v>
      </c>
      <c r="AB46" s="156">
        <v>1215.8610000000001</v>
      </c>
      <c r="AC46" s="156">
        <v>1356.6780000000001</v>
      </c>
      <c r="AD46" s="156">
        <v>1318.0350000000001</v>
      </c>
      <c r="AE46" s="156">
        <v>1370.29</v>
      </c>
      <c r="AF46" s="156">
        <v>1241.0899999999999</v>
      </c>
      <c r="AG46" s="156">
        <v>1348.3989999999999</v>
      </c>
      <c r="AH46" s="156">
        <v>1247.8989999999999</v>
      </c>
      <c r="AI46" s="156">
        <v>1297.2270000000001</v>
      </c>
      <c r="AJ46" s="156">
        <v>1341.125</v>
      </c>
      <c r="AK46" s="156">
        <v>1266.0830000000001</v>
      </c>
      <c r="AL46" s="156">
        <v>1332.15</v>
      </c>
      <c r="AM46" s="156">
        <v>1344.019</v>
      </c>
      <c r="AN46" s="156">
        <v>1209.9259999999999</v>
      </c>
      <c r="AO46" s="156">
        <v>1305.8520000000001</v>
      </c>
      <c r="AP46" s="156">
        <v>1286.614</v>
      </c>
      <c r="AQ46" s="156">
        <v>1210.731</v>
      </c>
      <c r="AR46" s="156">
        <v>887.32799999999997</v>
      </c>
      <c r="AS46" s="156">
        <v>1060.8879999999999</v>
      </c>
      <c r="AT46" s="156">
        <v>1066.7049999999999</v>
      </c>
      <c r="AU46" s="156">
        <v>1170.32</v>
      </c>
      <c r="AV46" s="156">
        <v>1199.0640000000001</v>
      </c>
      <c r="AW46" s="156">
        <v>1217.2639999999999</v>
      </c>
      <c r="AX46" s="156">
        <v>1150.8130000000001</v>
      </c>
      <c r="AY46" s="156">
        <v>1318.451</v>
      </c>
      <c r="AZ46" s="156">
        <v>1133.6389999999999</v>
      </c>
      <c r="BA46" s="156">
        <v>1351.096</v>
      </c>
      <c r="BB46" s="156">
        <v>1236.627</v>
      </c>
      <c r="BC46" s="156">
        <v>897.30399999999997</v>
      </c>
      <c r="BD46" s="156">
        <v>1249.943</v>
      </c>
      <c r="BE46" s="156">
        <v>1342.1310000000001</v>
      </c>
      <c r="BF46" s="156">
        <v>1212.396</v>
      </c>
      <c r="BG46" s="156">
        <v>1262.645</v>
      </c>
      <c r="BH46" s="156">
        <v>1237.5940000000001</v>
      </c>
      <c r="BI46" s="156">
        <v>1008.537</v>
      </c>
      <c r="BJ46" s="156">
        <v>1382.1489999999999</v>
      </c>
      <c r="BK46" s="156">
        <v>1282.3900000000001</v>
      </c>
      <c r="BL46" s="156">
        <v>1275.396</v>
      </c>
      <c r="BM46" s="156">
        <v>1344.7840000000001</v>
      </c>
      <c r="BN46" s="156">
        <v>1341.1030000000001</v>
      </c>
      <c r="BO46" s="156">
        <v>1208.4829999999999</v>
      </c>
      <c r="BP46" s="156">
        <v>1313.681</v>
      </c>
      <c r="BQ46" s="156">
        <v>1181.152</v>
      </c>
      <c r="BR46" s="156">
        <v>1382.124</v>
      </c>
      <c r="BS46" s="156">
        <v>1332.925</v>
      </c>
      <c r="BT46" s="156">
        <v>1247.8430000000001</v>
      </c>
      <c r="BU46" s="156">
        <v>1262.9590000000001</v>
      </c>
      <c r="BV46" s="156">
        <v>1252.777</v>
      </c>
      <c r="BW46" s="156">
        <v>1386.8910000000001</v>
      </c>
      <c r="BX46" s="156">
        <v>1167.105</v>
      </c>
      <c r="BY46" s="156">
        <v>1355.71</v>
      </c>
      <c r="BZ46" s="156">
        <v>1265.902</v>
      </c>
      <c r="CA46" s="156">
        <v>1263.2719999999999</v>
      </c>
      <c r="CB46" s="156">
        <v>1323.307</v>
      </c>
      <c r="CC46" s="156">
        <v>1232.6579999999999</v>
      </c>
      <c r="CD46" s="156">
        <v>1251.722</v>
      </c>
      <c r="CE46" s="156">
        <v>1251.529</v>
      </c>
      <c r="CF46" s="156">
        <v>1349.944</v>
      </c>
      <c r="CG46" s="156">
        <v>1325.57</v>
      </c>
      <c r="CH46" s="156">
        <v>1324.5070000000001</v>
      </c>
      <c r="CI46" s="156">
        <v>1315.354</v>
      </c>
      <c r="CJ46" s="156">
        <v>998.90300000000002</v>
      </c>
      <c r="CK46" s="156">
        <v>1190.2049999999999</v>
      </c>
      <c r="CL46" s="156">
        <v>1324.2850000000001</v>
      </c>
      <c r="CM46" s="156">
        <v>1301.1310000000001</v>
      </c>
      <c r="CN46" s="156">
        <v>1252.2380000000001</v>
      </c>
      <c r="CO46" s="156">
        <v>1045.3130000000001</v>
      </c>
      <c r="CP46" s="156">
        <v>1375.075</v>
      </c>
      <c r="CQ46" s="156">
        <v>1348.2629999999999</v>
      </c>
      <c r="CR46" s="156">
        <v>1341.932</v>
      </c>
      <c r="CS46" s="156">
        <v>1335.578</v>
      </c>
      <c r="CT46" s="156">
        <v>1278.5</v>
      </c>
      <c r="CU46" s="156">
        <v>1280.9179999999999</v>
      </c>
      <c r="CV46" s="156">
        <v>1085.345</v>
      </c>
      <c r="CW46" s="156">
        <v>1131.498</v>
      </c>
      <c r="CX46" s="156">
        <v>1252.933</v>
      </c>
      <c r="CY46" s="156">
        <v>1338.836</v>
      </c>
      <c r="CZ46" s="156">
        <v>1249.0360000000001</v>
      </c>
      <c r="DA46" s="156">
        <v>1308.673</v>
      </c>
      <c r="DB46" s="156">
        <v>1319.3579999999999</v>
      </c>
      <c r="DC46" s="156">
        <v>1133.752</v>
      </c>
      <c r="DD46" s="156">
        <v>1307.529</v>
      </c>
      <c r="DE46" s="156">
        <v>1318.58</v>
      </c>
      <c r="DF46" s="156">
        <v>1313.0909999999999</v>
      </c>
      <c r="DG46" s="156">
        <v>1149.5820000000001</v>
      </c>
      <c r="DH46" s="156">
        <v>1146.0820000000001</v>
      </c>
      <c r="DI46" s="156">
        <v>1312.1949999999999</v>
      </c>
      <c r="DJ46" s="156">
        <v>1219.913</v>
      </c>
      <c r="DK46" s="156">
        <v>673.91600000000005</v>
      </c>
      <c r="DL46" s="156">
        <v>469.185</v>
      </c>
      <c r="DM46" s="156">
        <v>473.94799999999998</v>
      </c>
      <c r="DN46" s="156">
        <v>538.37099999999998</v>
      </c>
      <c r="DO46" s="156">
        <v>584.25300000000004</v>
      </c>
      <c r="DP46" s="156">
        <v>389.14100000000002</v>
      </c>
      <c r="DQ46" s="156">
        <v>541.53099999999995</v>
      </c>
      <c r="DR46" s="156">
        <v>587.65200000000004</v>
      </c>
      <c r="DS46" s="156">
        <v>535.03399999999999</v>
      </c>
      <c r="DT46" s="156">
        <v>266.572</v>
      </c>
      <c r="DU46" s="156">
        <v>524.15</v>
      </c>
      <c r="DV46" s="156">
        <v>533.55600000000004</v>
      </c>
      <c r="DW46" s="156">
        <v>985.63300000000004</v>
      </c>
      <c r="DX46" s="156">
        <v>1194.672</v>
      </c>
      <c r="DY46" s="156">
        <v>1366.94</v>
      </c>
      <c r="DZ46" s="156">
        <v>1349.203</v>
      </c>
      <c r="EA46" s="156">
        <v>1158.9739999999999</v>
      </c>
      <c r="EB46" s="156">
        <v>1234.6500000000001</v>
      </c>
      <c r="EC46" s="156">
        <v>1151.02</v>
      </c>
      <c r="ED46" s="156">
        <v>1364.9659999999999</v>
      </c>
      <c r="EE46" s="156">
        <v>1373.6659999999999</v>
      </c>
      <c r="EF46" s="156">
        <v>1162.221</v>
      </c>
      <c r="EG46" s="156">
        <v>1302.558</v>
      </c>
      <c r="EH46" s="156">
        <v>1343.646</v>
      </c>
      <c r="EI46" s="156">
        <v>1344.203</v>
      </c>
      <c r="EJ46" s="156">
        <v>1331.3119999999999</v>
      </c>
      <c r="EK46" s="156">
        <v>1375.3219999999999</v>
      </c>
      <c r="EL46" s="156">
        <v>1348.347</v>
      </c>
      <c r="EM46" s="156">
        <v>1375.3219999999999</v>
      </c>
      <c r="EN46" s="156">
        <v>1364.9659999999999</v>
      </c>
      <c r="EO46" s="156">
        <v>1135.8030000000001</v>
      </c>
      <c r="EP46" s="156">
        <v>1376.6210000000001</v>
      </c>
      <c r="EQ46" s="156">
        <v>1332.9280000000001</v>
      </c>
      <c r="ER46" s="156">
        <v>1191.6489999999999</v>
      </c>
      <c r="ES46" s="156">
        <v>1177.732</v>
      </c>
      <c r="ET46" s="156">
        <v>1065.4259999999999</v>
      </c>
      <c r="EU46" s="156">
        <v>1274.8800000000001</v>
      </c>
      <c r="EV46" s="156">
        <v>1087.577</v>
      </c>
      <c r="EW46" s="156">
        <v>1331.1469999999999</v>
      </c>
      <c r="EX46" s="156">
        <v>1138.0250000000001</v>
      </c>
      <c r="EY46" s="156">
        <v>1179.9280000000001</v>
      </c>
      <c r="EZ46" s="156">
        <v>1066.451</v>
      </c>
      <c r="FA46" s="156">
        <v>1192.509</v>
      </c>
      <c r="FB46" s="156">
        <v>522.45100000000002</v>
      </c>
      <c r="FC46" s="146">
        <v>1227.4469999999999</v>
      </c>
      <c r="FD46" s="146">
        <v>1151.895</v>
      </c>
      <c r="FE46" s="146">
        <v>1315.556</v>
      </c>
      <c r="FF46" s="146">
        <v>101.738</v>
      </c>
      <c r="FG46" s="146">
        <v>0</v>
      </c>
      <c r="FH46" s="146">
        <v>703.67200000000003</v>
      </c>
      <c r="FI46" s="146">
        <v>776.20799999999997</v>
      </c>
      <c r="FJ46" s="146">
        <v>914.22970999999995</v>
      </c>
      <c r="FK46" s="146">
        <v>955.72199999999998</v>
      </c>
      <c r="FL46" s="146">
        <v>737.35799999999995</v>
      </c>
      <c r="FM46" s="146">
        <v>1211.8869999999999</v>
      </c>
      <c r="FN46" s="146">
        <v>1284.8050000000001</v>
      </c>
      <c r="FO46" s="146">
        <v>1059.491</v>
      </c>
      <c r="FP46" s="146">
        <v>1167.636</v>
      </c>
      <c r="FQ46" s="146">
        <v>1297.5329999999999</v>
      </c>
      <c r="FR46" s="146">
        <v>1214.723</v>
      </c>
      <c r="FS46" s="146">
        <v>703.67200000000003</v>
      </c>
      <c r="FT46" s="146">
        <v>1154.5160000000001</v>
      </c>
      <c r="FU46" s="146">
        <v>1289.3620000000001</v>
      </c>
      <c r="FV46" s="146">
        <v>996.10500000000002</v>
      </c>
      <c r="FW46" s="146">
        <v>778.85900000000004</v>
      </c>
      <c r="FX46" s="146">
        <v>1307.972</v>
      </c>
      <c r="FY46" s="146">
        <v>1255.925</v>
      </c>
      <c r="FZ46" s="146">
        <v>751.22299999999996</v>
      </c>
      <c r="GA46" s="146">
        <v>932.05499999999995</v>
      </c>
      <c r="GB46" s="146">
        <v>1160.6179999999999</v>
      </c>
      <c r="GC46" s="143"/>
      <c r="GF46" s="198"/>
      <c r="GG46" s="198"/>
      <c r="GH46" s="198"/>
      <c r="GI46" s="198"/>
    </row>
    <row r="47" spans="1:197" s="113" customFormat="1" x14ac:dyDescent="0.2">
      <c r="A47" s="123"/>
      <c r="B47" s="113" t="s">
        <v>237</v>
      </c>
      <c r="C47" s="167">
        <v>528.31299999999999</v>
      </c>
      <c r="D47" s="167">
        <v>425.13400000000001</v>
      </c>
      <c r="E47" s="167">
        <v>575.59799999999996</v>
      </c>
      <c r="F47" s="167">
        <v>575.91600000000005</v>
      </c>
      <c r="G47" s="167">
        <v>611.47900000000004</v>
      </c>
      <c r="H47" s="167">
        <v>454.41399999999999</v>
      </c>
      <c r="I47" s="167">
        <v>530.26499999999999</v>
      </c>
      <c r="J47" s="167">
        <v>602.71100000000001</v>
      </c>
      <c r="K47" s="167">
        <v>568.06600000000003</v>
      </c>
      <c r="L47" s="167">
        <v>581.98400000000004</v>
      </c>
      <c r="M47" s="167">
        <v>588.05899999999997</v>
      </c>
      <c r="N47" s="167">
        <v>610.86699999999996</v>
      </c>
      <c r="O47" s="167">
        <v>638.96100000000001</v>
      </c>
      <c r="P47" s="167">
        <v>569.95299999999997</v>
      </c>
      <c r="Q47" s="167">
        <v>599.26700000000005</v>
      </c>
      <c r="R47" s="167">
        <v>587.98400000000004</v>
      </c>
      <c r="S47" s="167">
        <v>620.27099999999996</v>
      </c>
      <c r="T47" s="167">
        <v>596.11099999999999</v>
      </c>
      <c r="U47" s="167">
        <v>609.26499999999999</v>
      </c>
      <c r="V47" s="167">
        <v>615.87199999999996</v>
      </c>
      <c r="W47" s="167">
        <v>605.36199999999997</v>
      </c>
      <c r="X47" s="167">
        <v>604.52599999999995</v>
      </c>
      <c r="Y47" s="167">
        <v>568.32000000000005</v>
      </c>
      <c r="Z47" s="167">
        <v>622.30999999999995</v>
      </c>
      <c r="AA47" s="167">
        <v>621.31500000000005</v>
      </c>
      <c r="AB47" s="167">
        <v>552.84799999999996</v>
      </c>
      <c r="AC47" s="167">
        <v>617.279</v>
      </c>
      <c r="AD47" s="167">
        <v>576.30700000000002</v>
      </c>
      <c r="AE47" s="167">
        <v>615.72500000000002</v>
      </c>
      <c r="AF47" s="167">
        <v>551.20299999999997</v>
      </c>
      <c r="AG47" s="167">
        <v>618.45899999999995</v>
      </c>
      <c r="AH47" s="167">
        <v>560.91999999999996</v>
      </c>
      <c r="AI47" s="167">
        <v>596.65200000000004</v>
      </c>
      <c r="AJ47" s="167">
        <v>574.31500000000005</v>
      </c>
      <c r="AK47" s="167">
        <v>543.24800000000005</v>
      </c>
      <c r="AL47" s="167">
        <v>617.81500000000005</v>
      </c>
      <c r="AM47" s="167">
        <v>561.16200000000003</v>
      </c>
      <c r="AN47" s="167">
        <v>553.11599999999999</v>
      </c>
      <c r="AO47" s="167">
        <v>601.74699999999996</v>
      </c>
      <c r="AP47" s="167">
        <v>516.94000000000005</v>
      </c>
      <c r="AQ47" s="167">
        <v>577.83699999999999</v>
      </c>
      <c r="AR47" s="167">
        <v>547.42499999999995</v>
      </c>
      <c r="AS47" s="167">
        <v>574.23500000000001</v>
      </c>
      <c r="AT47" s="167">
        <v>578.79899999999998</v>
      </c>
      <c r="AU47" s="167">
        <v>361.77800000000002</v>
      </c>
      <c r="AV47" s="167">
        <v>573.69500000000005</v>
      </c>
      <c r="AW47" s="167">
        <v>501.02300000000002</v>
      </c>
      <c r="AX47" s="167">
        <v>392.303</v>
      </c>
      <c r="AY47" s="167">
        <v>461.60739000000001</v>
      </c>
      <c r="AZ47" s="167">
        <v>278.06324999999998</v>
      </c>
      <c r="BA47" s="167">
        <v>427.71626000000003</v>
      </c>
      <c r="BB47" s="167">
        <v>579.49572999999998</v>
      </c>
      <c r="BC47" s="167">
        <v>601.96223999999995</v>
      </c>
      <c r="BD47" s="167">
        <v>586.81103000000007</v>
      </c>
      <c r="BE47" s="167">
        <v>613.94232</v>
      </c>
      <c r="BF47" s="167">
        <v>607.94083000000001</v>
      </c>
      <c r="BG47" s="167">
        <v>594.53334999999993</v>
      </c>
      <c r="BH47" s="167">
        <v>591.41774999999996</v>
      </c>
      <c r="BI47" s="167">
        <v>572.08338000000003</v>
      </c>
      <c r="BJ47" s="167">
        <v>612.99281000000008</v>
      </c>
      <c r="BK47" s="168">
        <v>590.76279</v>
      </c>
      <c r="BL47" s="168">
        <v>565.06124999999997</v>
      </c>
      <c r="BM47" s="168">
        <v>614.60658000000001</v>
      </c>
      <c r="BN47" s="168">
        <v>598.14250000000004</v>
      </c>
      <c r="BO47" s="168">
        <v>613.71858999999995</v>
      </c>
      <c r="BP47" s="168">
        <v>587.44416000000001</v>
      </c>
      <c r="BQ47" s="168">
        <v>615.47477000000003</v>
      </c>
      <c r="BR47" s="168">
        <v>544.45607999999993</v>
      </c>
      <c r="BS47" s="168">
        <v>587.9216899999999</v>
      </c>
      <c r="BT47" s="168">
        <v>607.67445999999995</v>
      </c>
      <c r="BU47" s="168">
        <v>599.72947999999997</v>
      </c>
      <c r="BV47" s="168">
        <v>618.26354000000003</v>
      </c>
      <c r="BW47" s="168">
        <v>617.08507999999995</v>
      </c>
      <c r="BX47" s="168">
        <v>555.94611999999995</v>
      </c>
      <c r="BY47" s="168">
        <v>626.11077</v>
      </c>
      <c r="BZ47" s="168">
        <v>599.00699999999995</v>
      </c>
      <c r="CA47" s="168">
        <v>613.10645999999997</v>
      </c>
      <c r="CB47" s="168">
        <v>594.48454000000004</v>
      </c>
      <c r="CC47" s="168">
        <v>617.81664999999998</v>
      </c>
      <c r="CD47" s="168">
        <v>615.72089000000005</v>
      </c>
      <c r="CE47" s="168">
        <v>596.41134999999997</v>
      </c>
      <c r="CF47" s="168">
        <v>432.97178000000002</v>
      </c>
      <c r="CG47" s="168">
        <v>591.76035999999999</v>
      </c>
      <c r="CH47" s="168">
        <v>607.27455000000009</v>
      </c>
      <c r="CI47" s="168">
        <v>593.649</v>
      </c>
      <c r="CJ47" s="168">
        <v>557.83985240259994</v>
      </c>
      <c r="CK47" s="168">
        <v>589.79057764820004</v>
      </c>
      <c r="CL47" s="168">
        <v>578.14361067499999</v>
      </c>
      <c r="CM47" s="168">
        <v>630.26984496709997</v>
      </c>
      <c r="CN47" s="168">
        <v>595.41800000000001</v>
      </c>
      <c r="CO47" s="168">
        <v>606.16800000000001</v>
      </c>
      <c r="CP47" s="168">
        <v>623.26551000000006</v>
      </c>
      <c r="CQ47" s="168">
        <v>600.38211000000001</v>
      </c>
      <c r="CR47" s="163">
        <v>621.48757000000001</v>
      </c>
      <c r="CS47" s="163">
        <v>597.75725</v>
      </c>
      <c r="CT47" s="163">
        <v>623.32451096890009</v>
      </c>
      <c r="CU47" s="168">
        <v>624.80067000000008</v>
      </c>
      <c r="CV47" s="168">
        <v>566.34084999999993</v>
      </c>
      <c r="CW47" s="168">
        <v>625.06697703320015</v>
      </c>
      <c r="CX47" s="168">
        <v>601.05002942729993</v>
      </c>
      <c r="CY47" s="168">
        <v>542.44542000000001</v>
      </c>
      <c r="CZ47" s="168">
        <v>488.0447870433</v>
      </c>
      <c r="DA47" s="168">
        <v>584.42008999999996</v>
      </c>
      <c r="DB47" s="168">
        <v>589.30858950790002</v>
      </c>
      <c r="DC47" s="168">
        <v>586.01442731659995</v>
      </c>
      <c r="DD47" s="168">
        <v>626.93404423360005</v>
      </c>
      <c r="DE47" s="168">
        <v>602.64871043499988</v>
      </c>
      <c r="DF47" s="168">
        <v>610.59041323530005</v>
      </c>
      <c r="DG47" s="168">
        <v>621.19169999999997</v>
      </c>
      <c r="DH47" s="168">
        <v>582.15449671580006</v>
      </c>
      <c r="DI47" s="168">
        <v>621.03451694410001</v>
      </c>
      <c r="DJ47" s="168">
        <v>596.06252458779989</v>
      </c>
      <c r="DK47" s="168">
        <v>620.74480829549998</v>
      </c>
      <c r="DL47" s="168">
        <v>605.8152523814</v>
      </c>
      <c r="DM47" s="168">
        <v>626.54595999999992</v>
      </c>
      <c r="DN47" s="168">
        <v>622.49161432870005</v>
      </c>
      <c r="DO47" s="168">
        <v>600.1658708356</v>
      </c>
      <c r="DP47" s="168">
        <v>427.63273444579994</v>
      </c>
      <c r="DQ47" s="168">
        <v>610.04332556149996</v>
      </c>
      <c r="DR47" s="168">
        <v>621.99025357359994</v>
      </c>
      <c r="DS47" s="163">
        <v>627.74693927800001</v>
      </c>
      <c r="DT47" s="163">
        <v>567.02857293350007</v>
      </c>
      <c r="DU47" s="163">
        <v>622.4180235517</v>
      </c>
      <c r="DV47" s="163">
        <v>610.86553000000004</v>
      </c>
      <c r="DW47" s="163">
        <v>597.0040462467</v>
      </c>
      <c r="DX47" s="163">
        <v>606.6551936088</v>
      </c>
      <c r="DY47" s="163">
        <v>630.61993579170007</v>
      </c>
      <c r="DZ47" s="163">
        <v>616.73593499390006</v>
      </c>
      <c r="EA47" s="163">
        <v>601.38345225540013</v>
      </c>
      <c r="EB47" s="163">
        <v>619.1847467212001</v>
      </c>
      <c r="EC47" s="163">
        <v>599.18189295920013</v>
      </c>
      <c r="ED47" s="163">
        <v>616.91802499339997</v>
      </c>
      <c r="EE47" s="163">
        <v>624.23426908730005</v>
      </c>
      <c r="EF47" s="163">
        <v>562.70936040649997</v>
      </c>
      <c r="EG47" s="163">
        <v>618.17768524209998</v>
      </c>
      <c r="EH47" s="163">
        <v>603.00182036839999</v>
      </c>
      <c r="EI47" s="163">
        <v>609.2548349798999</v>
      </c>
      <c r="EJ47" s="163">
        <v>601.58868875569999</v>
      </c>
      <c r="EK47" s="163">
        <v>619.04196803420007</v>
      </c>
      <c r="EL47" s="163">
        <v>624.63379781849983</v>
      </c>
      <c r="EM47" s="163">
        <v>619.04196803420007</v>
      </c>
      <c r="EN47" s="163">
        <v>616.91802499339997</v>
      </c>
      <c r="EO47" s="163">
        <v>607.29335773140019</v>
      </c>
      <c r="EP47" s="163">
        <v>459.13027888090005</v>
      </c>
      <c r="EQ47" s="163">
        <v>624.01337096010002</v>
      </c>
      <c r="ER47" s="163">
        <v>562.70464304899997</v>
      </c>
      <c r="ES47" s="163">
        <v>615.55785358090009</v>
      </c>
      <c r="ET47" s="163">
        <v>576.46863427200003</v>
      </c>
      <c r="EU47" s="163">
        <v>615.72862192239995</v>
      </c>
      <c r="EV47" s="163">
        <v>537.44331943270004</v>
      </c>
      <c r="EW47" s="163">
        <v>634.77907265420004</v>
      </c>
      <c r="EX47" s="163">
        <v>631.65423214810005</v>
      </c>
      <c r="EY47" s="163">
        <v>609.75449748630012</v>
      </c>
      <c r="EZ47" s="163">
        <v>595.64469250949992</v>
      </c>
      <c r="FA47" s="163">
        <v>343.90882194339997</v>
      </c>
      <c r="FB47" s="163">
        <v>355.25784061690001</v>
      </c>
      <c r="FC47" s="163">
        <v>536.36983756000006</v>
      </c>
      <c r="FD47" s="163">
        <v>586.0524806671001</v>
      </c>
      <c r="FE47" s="163">
        <v>545.0071304482002</v>
      </c>
      <c r="FF47" s="163">
        <v>106.62146000000001</v>
      </c>
      <c r="FG47" s="163">
        <v>59.065589999999993</v>
      </c>
      <c r="FH47" s="163">
        <v>492.0030902725</v>
      </c>
      <c r="FI47" s="163">
        <v>585.90384999999992</v>
      </c>
      <c r="FJ47" s="163">
        <v>619.14499512199995</v>
      </c>
      <c r="FK47" s="163">
        <v>609.81091708199995</v>
      </c>
      <c r="FL47" s="163">
        <v>623.73643062579993</v>
      </c>
      <c r="FM47" s="163">
        <v>604.17965018899997</v>
      </c>
      <c r="FN47" s="163">
        <v>626.47985705350004</v>
      </c>
      <c r="FO47" s="163">
        <v>627.46263986600002</v>
      </c>
      <c r="FP47" s="163">
        <v>564.99293882509994</v>
      </c>
      <c r="FQ47" s="163">
        <v>613.32937389790015</v>
      </c>
      <c r="FR47" s="163">
        <v>602.65764196520001</v>
      </c>
      <c r="FS47" s="163">
        <v>492.0030902725</v>
      </c>
      <c r="FT47" s="163">
        <v>513.87181999999996</v>
      </c>
      <c r="FU47" s="163">
        <v>617.23333316870003</v>
      </c>
      <c r="FV47" s="163">
        <v>624.32867913539997</v>
      </c>
      <c r="FW47" s="163">
        <v>604.23871150490004</v>
      </c>
      <c r="FX47" s="163">
        <v>614.41191309700002</v>
      </c>
      <c r="FY47" s="163">
        <v>604.37048302440007</v>
      </c>
      <c r="FZ47" s="163">
        <v>442.38498061600006</v>
      </c>
      <c r="GA47" s="163">
        <v>583.33962271600001</v>
      </c>
      <c r="GB47" s="163">
        <v>538.64008158139995</v>
      </c>
      <c r="GC47" s="143"/>
      <c r="GF47" s="198"/>
      <c r="GG47" s="198"/>
      <c r="GH47" s="198"/>
      <c r="GI47" s="198"/>
    </row>
    <row r="48" spans="1:197" s="113" customFormat="1" x14ac:dyDescent="0.2">
      <c r="A48" s="16"/>
      <c r="B48" s="137" t="s">
        <v>234</v>
      </c>
      <c r="C48" s="146">
        <v>449.26350000000002</v>
      </c>
      <c r="D48" s="146">
        <v>411.48200000000003</v>
      </c>
      <c r="E48" s="146">
        <v>455.74096999999995</v>
      </c>
      <c r="F48" s="146">
        <v>454.67899999999997</v>
      </c>
      <c r="G48" s="146">
        <v>456.72322000000008</v>
      </c>
      <c r="H48" s="146">
        <v>384.11099999999988</v>
      </c>
      <c r="I48" s="146">
        <v>470.20600000000002</v>
      </c>
      <c r="J48" s="146">
        <v>465.85500000000002</v>
      </c>
      <c r="K48" s="146">
        <v>463.15899999999999</v>
      </c>
      <c r="L48" s="146">
        <v>481.61504000000002</v>
      </c>
      <c r="M48" s="146">
        <v>472.53</v>
      </c>
      <c r="N48" s="146">
        <v>491.82600000000002</v>
      </c>
      <c r="O48" s="146">
        <v>501.49075999999877</v>
      </c>
      <c r="P48" s="146">
        <v>473.61299999999937</v>
      </c>
      <c r="Q48" s="146">
        <v>489.63099999999997</v>
      </c>
      <c r="R48" s="146">
        <v>492.17200000000003</v>
      </c>
      <c r="S48" s="146">
        <v>488.43865333333338</v>
      </c>
      <c r="T48" s="146">
        <v>478.82600000000014</v>
      </c>
      <c r="U48" s="146">
        <v>490.19800000000032</v>
      </c>
      <c r="V48" s="146">
        <v>481.68499999999949</v>
      </c>
      <c r="W48" s="146">
        <v>481.685</v>
      </c>
      <c r="X48" s="146">
        <v>487.16849000000025</v>
      </c>
      <c r="Y48" s="146">
        <v>506.59180000000015</v>
      </c>
      <c r="Z48" s="146">
        <v>506.59180000000015</v>
      </c>
      <c r="AA48" s="146">
        <v>488.07510000000002</v>
      </c>
      <c r="AB48" s="146">
        <v>445.15858387096659</v>
      </c>
      <c r="AC48" s="146">
        <v>485.96332000000052</v>
      </c>
      <c r="AD48" s="146">
        <v>469.13288999999918</v>
      </c>
      <c r="AE48" s="146">
        <v>488.11</v>
      </c>
      <c r="AF48" s="146">
        <v>475.99065000000002</v>
      </c>
      <c r="AG48" s="146">
        <v>474.24199999999996</v>
      </c>
      <c r="AH48" s="146">
        <v>488.16877999999997</v>
      </c>
      <c r="AI48" s="146">
        <v>466.13761516129057</v>
      </c>
      <c r="AJ48" s="146">
        <v>467.08500000000004</v>
      </c>
      <c r="AK48" s="146">
        <v>473.29801999999927</v>
      </c>
      <c r="AL48" s="146">
        <v>492.42048999999861</v>
      </c>
      <c r="AM48" s="146">
        <v>485.67795999999953</v>
      </c>
      <c r="AN48" s="146">
        <v>451.36491999999953</v>
      </c>
      <c r="AO48" s="146">
        <v>491.71985000000006</v>
      </c>
      <c r="AP48" s="146">
        <v>475.06953999999962</v>
      </c>
      <c r="AQ48" s="146">
        <v>471.54593499999942</v>
      </c>
      <c r="AR48" s="146">
        <v>470.38663999999994</v>
      </c>
      <c r="AS48" s="146">
        <v>492.38193299999887</v>
      </c>
      <c r="AT48" s="146">
        <v>489.60244999999986</v>
      </c>
      <c r="AU48" s="146">
        <v>467.20260000000007</v>
      </c>
      <c r="AV48" s="146">
        <v>488.9022900000009</v>
      </c>
      <c r="AW48" s="146">
        <v>485.32118000000025</v>
      </c>
      <c r="AX48" s="146">
        <v>491.29712000000052</v>
      </c>
      <c r="AY48" s="146">
        <v>94.860380000000077</v>
      </c>
      <c r="AZ48" s="146">
        <v>86.473899999998594</v>
      </c>
      <c r="BA48" s="146">
        <v>91.823249999999916</v>
      </c>
      <c r="BB48" s="146">
        <v>86.337039999999888</v>
      </c>
      <c r="BC48" s="146">
        <v>89.074339999999211</v>
      </c>
      <c r="BD48" s="146">
        <v>86.444029999999657</v>
      </c>
      <c r="BE48" s="146">
        <v>87.767429999999877</v>
      </c>
      <c r="BF48" s="146">
        <v>76.432030000000395</v>
      </c>
      <c r="BG48" s="146">
        <v>86.040260000000217</v>
      </c>
      <c r="BH48" s="146">
        <v>88.117590000000746</v>
      </c>
      <c r="BI48" s="146">
        <v>86.594860000000608</v>
      </c>
      <c r="BJ48" s="146">
        <v>91.404750000000149</v>
      </c>
      <c r="BK48" s="146">
        <v>93.616540000000441</v>
      </c>
      <c r="BL48" s="146">
        <v>73.688459999999395</v>
      </c>
      <c r="BM48" s="146">
        <v>62.94954000000007</v>
      </c>
      <c r="BN48" s="146">
        <v>86.101839999999811</v>
      </c>
      <c r="BO48" s="146">
        <v>96.55420999999933</v>
      </c>
      <c r="BP48" s="146">
        <v>86.369967000000997</v>
      </c>
      <c r="BQ48" s="146">
        <v>95.426109999999426</v>
      </c>
      <c r="BR48" s="146">
        <v>90.093829999998889</v>
      </c>
      <c r="BS48" s="146">
        <v>91.933270000001357</v>
      </c>
      <c r="BT48" s="146">
        <v>92.304060000000845</v>
      </c>
      <c r="BU48" s="146">
        <v>90.01701999999932</v>
      </c>
      <c r="BV48" s="146">
        <v>89.042770000000473</v>
      </c>
      <c r="BW48" s="146">
        <v>98.343549999999141</v>
      </c>
      <c r="BX48" s="146">
        <v>88.314540000000306</v>
      </c>
      <c r="BY48" s="146">
        <v>88.54967000000056</v>
      </c>
      <c r="BZ48" s="146">
        <v>88.832359999999881</v>
      </c>
      <c r="CA48" s="146">
        <v>91.30846000000065</v>
      </c>
      <c r="CB48" s="146">
        <v>88.387279999999009</v>
      </c>
      <c r="CC48" s="146">
        <v>101.01865000000043</v>
      </c>
      <c r="CD48" s="146">
        <v>102.08073999999851</v>
      </c>
      <c r="CE48" s="146">
        <v>96.861239999999725</v>
      </c>
      <c r="CF48" s="146">
        <v>94.258930000001328</v>
      </c>
      <c r="CG48" s="146">
        <v>98.079160000000684</v>
      </c>
      <c r="CH48" s="146">
        <v>101.5909409999997</v>
      </c>
      <c r="CI48" s="146">
        <v>97.453169999999318</v>
      </c>
      <c r="CJ48" s="146">
        <v>88.035040000000663</v>
      </c>
      <c r="CK48" s="146">
        <v>92.211219999999685</v>
      </c>
      <c r="CL48" s="146">
        <v>81.197670000001381</v>
      </c>
      <c r="CM48" s="146">
        <v>94.098720000000412</v>
      </c>
      <c r="CN48" s="146">
        <v>89.510819999999967</v>
      </c>
      <c r="CO48" s="146">
        <v>91.006190000000061</v>
      </c>
      <c r="CP48" s="146">
        <v>94.633759999999938</v>
      </c>
      <c r="CQ48" s="146">
        <v>90.852119999999786</v>
      </c>
      <c r="CR48" s="146">
        <v>75.788579999999911</v>
      </c>
      <c r="CS48" s="146">
        <v>95.632029999999986</v>
      </c>
      <c r="CT48" s="146">
        <v>93.210280000000466</v>
      </c>
      <c r="CU48" s="146">
        <v>94.780549999999721</v>
      </c>
      <c r="CV48" s="146">
        <v>86.802290000000312</v>
      </c>
      <c r="CW48" s="146">
        <v>97.110050000000228</v>
      </c>
      <c r="CX48" s="146">
        <v>91.407150000000001</v>
      </c>
      <c r="CY48" s="146">
        <v>92.613789999999881</v>
      </c>
      <c r="CZ48" s="146">
        <v>91.581710000000157</v>
      </c>
      <c r="DA48" s="146">
        <v>93.919039999999995</v>
      </c>
      <c r="DB48" s="146">
        <v>98.070499999999583</v>
      </c>
      <c r="DC48" s="146">
        <v>92.194339999999556</v>
      </c>
      <c r="DD48" s="146">
        <v>96.146340000000464</v>
      </c>
      <c r="DE48" s="146">
        <v>89.34528999999975</v>
      </c>
      <c r="DF48" s="146">
        <v>94.890300000000479</v>
      </c>
      <c r="DG48" s="146">
        <v>78.183129999998528</v>
      </c>
      <c r="DH48" s="146">
        <v>59.736050000000432</v>
      </c>
      <c r="DI48" s="146">
        <v>63.947270000000572</v>
      </c>
      <c r="DJ48" s="146">
        <v>84.261400000000322</v>
      </c>
      <c r="DK48" s="146">
        <v>93.605983368100226</v>
      </c>
      <c r="DL48" s="146">
        <v>88.793039999999564</v>
      </c>
      <c r="DM48" s="146">
        <v>64.075370000000021</v>
      </c>
      <c r="DN48" s="146">
        <v>87.718119999999544</v>
      </c>
      <c r="DO48" s="146">
        <v>92.988310000001093</v>
      </c>
      <c r="DP48" s="146">
        <v>95.739890000000287</v>
      </c>
      <c r="DQ48" s="146">
        <v>83.463120000000345</v>
      </c>
      <c r="DR48" s="146">
        <v>89.042199999999866</v>
      </c>
      <c r="DS48" s="146">
        <v>89.26337999999987</v>
      </c>
      <c r="DT48" s="146">
        <v>82.284030000000257</v>
      </c>
      <c r="DU48" s="146">
        <v>86.803110000000743</v>
      </c>
      <c r="DV48" s="146">
        <v>82.460440000000517</v>
      </c>
      <c r="DW48" s="146">
        <v>88.30770000000075</v>
      </c>
      <c r="DX48" s="146">
        <v>90.587370000000192</v>
      </c>
      <c r="DY48" s="146">
        <v>91.58275999999978</v>
      </c>
      <c r="DZ48" s="146">
        <v>90.30113000000074</v>
      </c>
      <c r="EA48" s="146">
        <v>68.163210000000618</v>
      </c>
      <c r="EB48" s="146">
        <v>64.828599999999824</v>
      </c>
      <c r="EC48" s="146">
        <v>70.586270000000241</v>
      </c>
      <c r="ED48" s="146">
        <v>63.780680000001666</v>
      </c>
      <c r="EE48" s="146">
        <v>70.521509999999125</v>
      </c>
      <c r="EF48" s="146">
        <v>80.616199999998571</v>
      </c>
      <c r="EG48" s="146">
        <v>86.507170000000315</v>
      </c>
      <c r="EH48" s="146">
        <v>83.19686000000047</v>
      </c>
      <c r="EI48" s="146">
        <v>87.426410000000487</v>
      </c>
      <c r="EJ48" s="146">
        <v>82.177260000000388</v>
      </c>
      <c r="EK48" s="146">
        <v>83.142079999999623</v>
      </c>
      <c r="EL48" s="146">
        <v>88.906130000000303</v>
      </c>
      <c r="EM48" s="146">
        <v>87.272939999998925</v>
      </c>
      <c r="EN48" s="146">
        <v>80.35070000000087</v>
      </c>
      <c r="EO48" s="146">
        <v>84.097500000000764</v>
      </c>
      <c r="EP48" s="146">
        <v>85.835270000000037</v>
      </c>
      <c r="EQ48" s="146">
        <v>86.335799999999836</v>
      </c>
      <c r="ER48" s="146">
        <v>82.538649999999961</v>
      </c>
      <c r="ES48" s="146">
        <v>94.534540000000561</v>
      </c>
      <c r="ET48" s="146">
        <v>90.824029999999766</v>
      </c>
      <c r="EU48" s="146">
        <v>94.745320000000447</v>
      </c>
      <c r="EV48" s="146">
        <v>91.667839999999615</v>
      </c>
      <c r="EW48" s="146">
        <v>90.131450000000768</v>
      </c>
      <c r="EX48" s="146">
        <v>94.04169999999931</v>
      </c>
      <c r="EY48" s="146">
        <v>89.648609999998826</v>
      </c>
      <c r="EZ48" s="146">
        <v>82.763950000000023</v>
      </c>
      <c r="FA48" s="146">
        <v>90.599210000000312</v>
      </c>
      <c r="FB48" s="146">
        <v>95.436990000000151</v>
      </c>
      <c r="FC48" s="146">
        <v>92.552700000000002</v>
      </c>
      <c r="FD48" s="146">
        <v>84.670559999999995</v>
      </c>
      <c r="FE48" s="146">
        <v>95.654200000000003</v>
      </c>
      <c r="FF48" s="146">
        <v>31.498889999999999</v>
      </c>
      <c r="FG48" s="146">
        <v>68.322749999999999</v>
      </c>
      <c r="FH48" s="146">
        <v>81.49251000000001</v>
      </c>
      <c r="FI48" s="146">
        <v>94.951779999999999</v>
      </c>
      <c r="FJ48" s="146">
        <v>94.083730000000017</v>
      </c>
      <c r="FK48" s="146">
        <v>85.644329999999997</v>
      </c>
      <c r="FL48" s="146">
        <v>90.060779999999994</v>
      </c>
      <c r="FM48" s="146">
        <v>84.11739</v>
      </c>
      <c r="FN48" s="146">
        <v>92.064089999999993</v>
      </c>
      <c r="FO48" s="146">
        <v>90.355940000000004</v>
      </c>
      <c r="FP48" s="146">
        <v>68.347580000000008</v>
      </c>
      <c r="FQ48" s="146">
        <v>62.174450000000007</v>
      </c>
      <c r="FR48" s="146">
        <v>61.974930000000008</v>
      </c>
      <c r="FS48" s="146">
        <v>88.415059999999997</v>
      </c>
      <c r="FT48" s="146">
        <v>84.905419999999992</v>
      </c>
      <c r="FU48" s="146">
        <v>87.552289999999999</v>
      </c>
      <c r="FV48" s="146">
        <v>85.496169999999992</v>
      </c>
      <c r="FW48" s="146">
        <v>84.054790000000011</v>
      </c>
      <c r="FX48" s="146">
        <v>84.475549999999998</v>
      </c>
      <c r="FY48" s="146">
        <v>77.20693</v>
      </c>
      <c r="FZ48" s="146">
        <v>43.598619999999997</v>
      </c>
      <c r="GA48" s="146">
        <v>90.177499999999995</v>
      </c>
      <c r="GB48" s="146">
        <v>82.169119999999992</v>
      </c>
      <c r="GC48" s="143"/>
      <c r="GF48" s="198"/>
      <c r="GG48" s="198"/>
      <c r="GH48" s="198"/>
      <c r="GI48" s="198"/>
    </row>
    <row r="49" spans="1:191" s="113" customFormat="1" x14ac:dyDescent="0.2">
      <c r="A49" s="133"/>
      <c r="B49" s="122" t="s">
        <v>123</v>
      </c>
      <c r="C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c r="AE49" s="122"/>
      <c r="AF49" s="122"/>
      <c r="AG49" s="122"/>
      <c r="AH49" s="122"/>
      <c r="AI49" s="122"/>
      <c r="AJ49" s="122"/>
      <c r="AK49" s="122"/>
      <c r="AL49" s="122"/>
      <c r="AM49" s="122"/>
      <c r="AN49" s="122"/>
      <c r="AO49" s="122"/>
      <c r="AP49" s="122"/>
      <c r="AQ49" s="122"/>
      <c r="AR49" s="122"/>
      <c r="AS49" s="122"/>
      <c r="AT49" s="122"/>
      <c r="AU49" s="122"/>
      <c r="AV49" s="122"/>
      <c r="AW49" s="122"/>
      <c r="AX49" s="122"/>
      <c r="AY49" s="122"/>
      <c r="AZ49" s="122"/>
      <c r="BA49" s="122"/>
      <c r="BB49" s="122"/>
      <c r="BC49" s="122"/>
      <c r="BD49" s="122"/>
      <c r="BE49" s="122"/>
      <c r="BF49" s="122"/>
      <c r="BG49" s="122"/>
      <c r="BH49" s="122"/>
      <c r="BI49" s="122"/>
      <c r="BJ49" s="122"/>
      <c r="BK49" s="122"/>
      <c r="BL49" s="122"/>
      <c r="BM49" s="122"/>
      <c r="BN49" s="122"/>
      <c r="BO49" s="122"/>
      <c r="BP49" s="122"/>
      <c r="BQ49" s="122"/>
      <c r="BR49" s="122"/>
      <c r="BS49" s="122"/>
      <c r="BT49" s="122"/>
      <c r="BU49" s="122"/>
      <c r="BV49" s="122"/>
      <c r="BW49" s="125"/>
      <c r="BX49" s="125"/>
      <c r="BY49" s="125"/>
      <c r="BZ49" s="125"/>
      <c r="CA49" s="125"/>
      <c r="CB49" s="125"/>
      <c r="CC49" s="125"/>
      <c r="CD49" s="125"/>
      <c r="CE49" s="125"/>
      <c r="CF49" s="125"/>
      <c r="CG49" s="125"/>
      <c r="CH49" s="125"/>
      <c r="CI49" s="125"/>
      <c r="CJ49" s="125"/>
      <c r="CK49" s="125"/>
      <c r="CL49" s="125"/>
      <c r="CM49" s="125"/>
      <c r="CN49" s="125"/>
      <c r="CO49" s="125"/>
      <c r="CP49" s="125"/>
      <c r="CQ49" s="125"/>
      <c r="CR49" s="125"/>
      <c r="CS49" s="125"/>
      <c r="CT49" s="125"/>
      <c r="CU49" s="125"/>
      <c r="CV49" s="125"/>
      <c r="CW49" s="125"/>
      <c r="CX49" s="125"/>
      <c r="CY49" s="125"/>
      <c r="CZ49" s="125"/>
      <c r="DA49" s="125"/>
      <c r="DB49" s="125"/>
      <c r="DC49" s="125"/>
      <c r="DD49" s="125"/>
      <c r="DE49" s="125"/>
      <c r="DF49" s="125"/>
      <c r="DG49" s="125"/>
      <c r="DH49" s="125"/>
      <c r="DI49" s="125"/>
      <c r="DJ49" s="125"/>
      <c r="DK49" s="125"/>
      <c r="DL49" s="125"/>
      <c r="DM49" s="125"/>
      <c r="DN49" s="125"/>
      <c r="DO49" s="125"/>
      <c r="DP49" s="125"/>
      <c r="DQ49" s="125"/>
      <c r="DR49" s="125"/>
      <c r="DS49" s="125"/>
      <c r="DT49" s="125"/>
      <c r="DU49" s="125"/>
      <c r="DV49" s="125"/>
      <c r="DW49" s="125"/>
      <c r="DX49" s="125"/>
      <c r="DY49" s="125"/>
      <c r="DZ49" s="125"/>
      <c r="EA49" s="125"/>
      <c r="EB49" s="125"/>
      <c r="EC49" s="125"/>
      <c r="ED49" s="125"/>
      <c r="EE49" s="125"/>
      <c r="EF49" s="125"/>
      <c r="EG49" s="125"/>
      <c r="EH49" s="125"/>
      <c r="EI49" s="125"/>
      <c r="EJ49" s="125"/>
      <c r="EK49" s="125"/>
      <c r="EL49" s="125"/>
      <c r="EM49" s="125"/>
      <c r="EN49" s="125"/>
      <c r="EO49" s="125"/>
      <c r="EP49" s="125"/>
      <c r="EQ49" s="125"/>
      <c r="ER49" s="125"/>
      <c r="ES49" s="125"/>
      <c r="ET49" s="125"/>
      <c r="EU49" s="125"/>
      <c r="EV49" s="125"/>
      <c r="EW49" s="125"/>
      <c r="EX49" s="125"/>
      <c r="EY49" s="125"/>
      <c r="EZ49" s="125"/>
      <c r="FA49" s="125"/>
      <c r="FB49" s="125"/>
      <c r="FC49" s="125"/>
      <c r="FD49" s="125"/>
      <c r="FE49" s="125"/>
      <c r="FF49" s="125"/>
      <c r="FG49" s="125"/>
      <c r="FH49" s="125"/>
      <c r="FI49" s="125"/>
      <c r="FJ49" s="125"/>
      <c r="FK49" s="125"/>
      <c r="FL49" s="125"/>
      <c r="FM49" s="125"/>
      <c r="FN49" s="125"/>
      <c r="FO49" s="125"/>
      <c r="FP49" s="125"/>
      <c r="FQ49" s="125"/>
      <c r="FR49" s="125"/>
      <c r="FS49" s="125"/>
      <c r="FT49" s="125"/>
      <c r="FU49" s="125"/>
      <c r="FV49" s="125"/>
      <c r="FW49" s="125"/>
      <c r="FX49" s="125"/>
      <c r="FY49" s="125"/>
      <c r="FZ49" s="125"/>
      <c r="GA49" s="125"/>
      <c r="GB49" s="125"/>
      <c r="GC49" s="143"/>
      <c r="GF49" s="198"/>
      <c r="GG49" s="198"/>
      <c r="GH49" s="198"/>
      <c r="GI49" s="198"/>
    </row>
    <row r="50" spans="1:191" s="113" customFormat="1" x14ac:dyDescent="0.2">
      <c r="A50" s="16"/>
      <c r="B50" s="144" t="s">
        <v>0</v>
      </c>
      <c r="C50" s="165">
        <v>5128.2820000000002</v>
      </c>
      <c r="D50" s="165">
        <v>4485.5960000000005</v>
      </c>
      <c r="E50" s="165">
        <v>4733.8819999999996</v>
      </c>
      <c r="F50" s="165">
        <v>4456.415</v>
      </c>
      <c r="G50" s="165">
        <v>3420.54</v>
      </c>
      <c r="H50" s="165">
        <v>3853.8290000000002</v>
      </c>
      <c r="I50" s="165">
        <v>4910.3220000000001</v>
      </c>
      <c r="J50" s="165">
        <v>4959.384</v>
      </c>
      <c r="K50" s="165">
        <v>4790.5259999999998</v>
      </c>
      <c r="L50" s="165">
        <v>4176.4949999999999</v>
      </c>
      <c r="M50" s="165">
        <v>4775.9790000000003</v>
      </c>
      <c r="N50" s="165">
        <v>5183.0160000000005</v>
      </c>
      <c r="O50" s="165">
        <v>4854.732</v>
      </c>
      <c r="P50" s="165">
        <v>4241.2309999999998</v>
      </c>
      <c r="Q50" s="165">
        <v>4905.7340000000004</v>
      </c>
      <c r="R50" s="165">
        <v>4466.5199999999995</v>
      </c>
      <c r="S50" s="165">
        <v>4878.2509999999993</v>
      </c>
      <c r="T50" s="165">
        <v>4439.9390000000003</v>
      </c>
      <c r="U50" s="165">
        <v>4683.4630000000006</v>
      </c>
      <c r="V50" s="165">
        <v>4950.2579999999989</v>
      </c>
      <c r="W50" s="165">
        <v>4931.8010000000004</v>
      </c>
      <c r="X50" s="165">
        <v>4934.2279999999992</v>
      </c>
      <c r="Y50" s="165">
        <v>4898.4539999999997</v>
      </c>
      <c r="Z50" s="165">
        <v>4719.9149999999991</v>
      </c>
      <c r="AA50" s="165">
        <v>4899.4210000000003</v>
      </c>
      <c r="AB50" s="165">
        <v>4110.12</v>
      </c>
      <c r="AC50" s="165">
        <v>4788.326</v>
      </c>
      <c r="AD50" s="165">
        <v>4858.0519999999997</v>
      </c>
      <c r="AE50" s="165">
        <v>4717.3990000000003</v>
      </c>
      <c r="AF50" s="165">
        <v>4727.6059999999998</v>
      </c>
      <c r="AG50" s="165">
        <v>4839.3810000000003</v>
      </c>
      <c r="AH50" s="165">
        <v>4943.6689999999999</v>
      </c>
      <c r="AI50" s="165">
        <v>4727.771999999999</v>
      </c>
      <c r="AJ50" s="165">
        <v>4902.1569999999992</v>
      </c>
      <c r="AK50" s="165">
        <v>4574.4009999999998</v>
      </c>
      <c r="AL50" s="165">
        <v>4671.1719999999996</v>
      </c>
      <c r="AM50" s="165">
        <v>4748.0110000000004</v>
      </c>
      <c r="AN50" s="165">
        <v>3971.375</v>
      </c>
      <c r="AO50" s="165">
        <v>2865.4120000000003</v>
      </c>
      <c r="AP50" s="165">
        <v>3163.9100000000003</v>
      </c>
      <c r="AQ50" s="165">
        <v>4275.2910000000002</v>
      </c>
      <c r="AR50" s="165">
        <v>4473.4679999999998</v>
      </c>
      <c r="AS50" s="165">
        <v>4748.0920000000006</v>
      </c>
      <c r="AT50" s="165">
        <v>4074.893</v>
      </c>
      <c r="AU50" s="165">
        <v>4177.0550000000003</v>
      </c>
      <c r="AV50" s="165">
        <v>4311.5020000000004</v>
      </c>
      <c r="AW50" s="165">
        <v>4496.7919999999995</v>
      </c>
      <c r="AX50" s="165">
        <v>4537.7269999999999</v>
      </c>
      <c r="AY50" s="165">
        <v>4975.0211300000001</v>
      </c>
      <c r="AZ50" s="165">
        <v>4228.9245000000001</v>
      </c>
      <c r="BA50" s="165">
        <v>4841.6026000000002</v>
      </c>
      <c r="BB50" s="165">
        <v>4693.4693900000002</v>
      </c>
      <c r="BC50" s="165">
        <v>4643.6449400000001</v>
      </c>
      <c r="BD50" s="165">
        <v>4848.7090200000002</v>
      </c>
      <c r="BE50" s="165">
        <v>5094.3758699999998</v>
      </c>
      <c r="BF50" s="165">
        <v>4916.7563</v>
      </c>
      <c r="BG50" s="165">
        <v>4861.890550000001</v>
      </c>
      <c r="BH50" s="165">
        <v>4712.8559299999997</v>
      </c>
      <c r="BI50" s="165">
        <v>4579.7367199999999</v>
      </c>
      <c r="BJ50" s="165">
        <v>4562.6904299999997</v>
      </c>
      <c r="BK50" s="165">
        <v>4480.4261100000003</v>
      </c>
      <c r="BL50" s="165">
        <v>4693.8499099999999</v>
      </c>
      <c r="BM50" s="165">
        <v>4763.4487300000001</v>
      </c>
      <c r="BN50" s="165">
        <v>4800.9202799999994</v>
      </c>
      <c r="BO50" s="165">
        <v>4686.3139700000002</v>
      </c>
      <c r="BP50" s="165">
        <v>4728.1321699999999</v>
      </c>
      <c r="BQ50" s="165">
        <v>4235.8119500000003</v>
      </c>
      <c r="BR50" s="165">
        <v>4739.9564199999995</v>
      </c>
      <c r="BS50" s="153">
        <v>4481.54349</v>
      </c>
      <c r="BT50" s="153">
        <v>4687.7337114319998</v>
      </c>
      <c r="BU50" s="153">
        <v>4823.874960000001</v>
      </c>
      <c r="BV50" s="153">
        <v>4460.5764300000001</v>
      </c>
      <c r="BW50" s="153">
        <v>4898.4960500000007</v>
      </c>
      <c r="BX50" s="153">
        <v>3092.40119</v>
      </c>
      <c r="BY50" s="153">
        <v>3511.4996800000004</v>
      </c>
      <c r="BZ50" s="153">
        <v>3594.1969500000005</v>
      </c>
      <c r="CA50" s="153">
        <v>4965.0191199999999</v>
      </c>
      <c r="CB50" s="153">
        <v>4419.5338099999999</v>
      </c>
      <c r="CC50" s="153">
        <v>4746.2924400000002</v>
      </c>
      <c r="CD50" s="153">
        <v>4687.0355300000001</v>
      </c>
      <c r="CE50" s="153">
        <v>4729.3571700000002</v>
      </c>
      <c r="CF50" s="153">
        <v>4543.7460700000001</v>
      </c>
      <c r="CG50" s="153">
        <v>4511.1210799999999</v>
      </c>
      <c r="CH50" s="153">
        <v>3651.0960229999996</v>
      </c>
      <c r="CI50" s="153">
        <v>4806.625</v>
      </c>
      <c r="CJ50" s="153">
        <v>4099.6966957555996</v>
      </c>
      <c r="CK50" s="153">
        <v>4131.9295398253998</v>
      </c>
      <c r="CL50" s="153">
        <v>4294.562503313</v>
      </c>
      <c r="CM50" s="153">
        <v>4266.0631651348995</v>
      </c>
      <c r="CN50" s="153">
        <v>4826.6710000000003</v>
      </c>
      <c r="CO50" s="153">
        <v>3825.4070000000002</v>
      </c>
      <c r="CP50" s="153">
        <v>3576.2181800000003</v>
      </c>
      <c r="CQ50" s="153">
        <v>3623.0073600000005</v>
      </c>
      <c r="CR50" s="153">
        <v>1965.8430599999997</v>
      </c>
      <c r="CS50" s="153">
        <v>2813.8424399999999</v>
      </c>
      <c r="CT50" s="153">
        <v>3527.5504766475001</v>
      </c>
      <c r="CU50" s="153">
        <v>3346.2457899999999</v>
      </c>
      <c r="CV50" s="153">
        <v>3316.4827499999997</v>
      </c>
      <c r="CW50" s="153">
        <v>4000.0169433375004</v>
      </c>
      <c r="CX50" s="153">
        <v>3934.6916247863001</v>
      </c>
      <c r="CY50" s="153">
        <v>3364.297930142</v>
      </c>
      <c r="CZ50" s="153">
        <v>3394.0721227841004</v>
      </c>
      <c r="DA50" s="153">
        <v>3602.6232199999999</v>
      </c>
      <c r="DB50" s="153">
        <v>3599.0482624790998</v>
      </c>
      <c r="DC50" s="153">
        <v>3287.7803060137003</v>
      </c>
      <c r="DD50" s="153">
        <v>3459.9773107710998</v>
      </c>
      <c r="DE50" s="153">
        <v>3603.1187848271002</v>
      </c>
      <c r="DF50" s="153">
        <v>5134.5847322059999</v>
      </c>
      <c r="DG50" s="153">
        <v>4897.9741495850994</v>
      </c>
      <c r="DH50" s="153">
        <v>4769.1213547947</v>
      </c>
      <c r="DI50" s="153">
        <v>5349.2625156773001</v>
      </c>
      <c r="DJ50" s="153">
        <v>4802.6014814162008</v>
      </c>
      <c r="DK50" s="153">
        <v>4353.4528496464</v>
      </c>
      <c r="DL50" s="153">
        <v>4302.4504544898</v>
      </c>
      <c r="DM50" s="153">
        <v>4442.5033619999995</v>
      </c>
      <c r="DN50" s="153">
        <v>4565.7855922122999</v>
      </c>
      <c r="DO50" s="153">
        <v>4460.7748476321003</v>
      </c>
      <c r="DP50" s="153">
        <v>4213.8174044443003</v>
      </c>
      <c r="DQ50" s="153">
        <v>4440.3547038330998</v>
      </c>
      <c r="DR50" s="153">
        <v>4365.1909958517999</v>
      </c>
      <c r="DS50" s="153">
        <v>4586.2901391544992</v>
      </c>
      <c r="DT50" s="153">
        <v>3900.7668587455005</v>
      </c>
      <c r="DU50" s="153">
        <v>4372.9688512726998</v>
      </c>
      <c r="DV50" s="153">
        <v>3006.0077541100004</v>
      </c>
      <c r="DW50" s="153">
        <v>4961.8196685844005</v>
      </c>
      <c r="DX50" s="153">
        <v>4944.1778787646999</v>
      </c>
      <c r="DY50" s="153">
        <v>5381.9928512307006</v>
      </c>
      <c r="DZ50" s="153">
        <v>5291.7711373192005</v>
      </c>
      <c r="EA50" s="153">
        <v>4998.6576395118991</v>
      </c>
      <c r="EB50" s="153">
        <v>5229.7676758242997</v>
      </c>
      <c r="EC50" s="153">
        <v>4956.3944242105999</v>
      </c>
      <c r="ED50" s="153">
        <v>5324.0290382479998</v>
      </c>
      <c r="EE50" s="153">
        <v>5365.7444390872997</v>
      </c>
      <c r="EF50" s="153">
        <v>4674.4812208842004</v>
      </c>
      <c r="EG50" s="153">
        <v>4986.7720657729997</v>
      </c>
      <c r="EH50" s="153">
        <v>4753.5840320908992</v>
      </c>
      <c r="EI50" s="153">
        <v>5054.7635703085998</v>
      </c>
      <c r="EJ50" s="153">
        <v>4888.4968114206004</v>
      </c>
      <c r="EK50" s="153">
        <v>5060.8315150405997</v>
      </c>
      <c r="EL50" s="153">
        <v>4879.7371119162999</v>
      </c>
      <c r="EM50" s="153">
        <v>4846.3800078397999</v>
      </c>
      <c r="EN50" s="153">
        <v>4106.4928242518999</v>
      </c>
      <c r="EO50" s="153">
        <v>4721.4768139365005</v>
      </c>
      <c r="EP50" s="153">
        <v>4789.6274016806001</v>
      </c>
      <c r="EQ50" s="153">
        <v>5018.7737053850997</v>
      </c>
      <c r="ER50" s="153">
        <v>4499.6003387139999</v>
      </c>
      <c r="ES50" s="153">
        <v>3393.8515144708999</v>
      </c>
      <c r="ET50" s="153">
        <v>3153.7679614228</v>
      </c>
      <c r="EU50" s="153">
        <v>4983.2008947638005</v>
      </c>
      <c r="EV50" s="153">
        <v>4633.6558310054997</v>
      </c>
      <c r="EW50" s="153">
        <v>5071.0884049843999</v>
      </c>
      <c r="EX50" s="153">
        <v>4766.3881317951</v>
      </c>
      <c r="EY50" s="153">
        <v>4629.6977634703007</v>
      </c>
      <c r="EZ50" s="153">
        <v>3879.2990041414996</v>
      </c>
      <c r="FA50" s="153">
        <v>4300.6585517935</v>
      </c>
      <c r="FB50" s="153">
        <v>3739.1491513149003</v>
      </c>
      <c r="FC50" s="153">
        <v>4657.0042074429002</v>
      </c>
      <c r="FD50" s="153">
        <v>3832.0275099567002</v>
      </c>
      <c r="FE50" s="153">
        <v>4642.275883210601</v>
      </c>
      <c r="FF50" s="153">
        <v>880.00248000000011</v>
      </c>
      <c r="FG50" s="153">
        <v>766.94823667599996</v>
      </c>
      <c r="FH50" s="153">
        <v>3470.8735321114</v>
      </c>
      <c r="FI50" s="153">
        <v>3926.2214561000001</v>
      </c>
      <c r="FJ50" s="153">
        <v>4325.1072277719995</v>
      </c>
      <c r="FK50" s="153">
        <v>4145.3129590819999</v>
      </c>
      <c r="FL50" s="153">
        <v>4062.5497738711001</v>
      </c>
      <c r="FM50" s="153">
        <v>4435.1842921578</v>
      </c>
      <c r="FN50" s="153">
        <v>3615.0487769520005</v>
      </c>
      <c r="FO50" s="153">
        <v>4378.0889144557004</v>
      </c>
      <c r="FP50" s="153">
        <v>3649.2069447230001</v>
      </c>
      <c r="FQ50" s="153">
        <v>3539.3418596577003</v>
      </c>
      <c r="FR50" s="153">
        <v>4248.6475732511999</v>
      </c>
      <c r="FS50" s="153">
        <v>5082.6456872907002</v>
      </c>
      <c r="FT50" s="153">
        <v>4536.0506999999998</v>
      </c>
      <c r="FU50" s="153">
        <v>4990.3002931744004</v>
      </c>
      <c r="FV50" s="153">
        <v>4945.3822889518997</v>
      </c>
      <c r="FW50" s="153">
        <v>4582.5459939838001</v>
      </c>
      <c r="FX50" s="153">
        <v>5238.4035715355994</v>
      </c>
      <c r="FY50" s="153">
        <v>5101.8017751322004</v>
      </c>
      <c r="FZ50" s="153">
        <v>3177.4139917179004</v>
      </c>
      <c r="GA50" s="153">
        <v>4307.0305571230001</v>
      </c>
      <c r="GB50" s="153">
        <v>4715.5889240968008</v>
      </c>
      <c r="GC50" s="143"/>
      <c r="GF50" s="198"/>
      <c r="GG50" s="198"/>
      <c r="GH50" s="198"/>
      <c r="GI50" s="198"/>
    </row>
    <row r="51" spans="1:191" s="113" customFormat="1" x14ac:dyDescent="0.2">
      <c r="A51" s="133"/>
      <c r="B51" s="137" t="s">
        <v>127</v>
      </c>
      <c r="C51" s="156">
        <v>165.42845161290322</v>
      </c>
      <c r="D51" s="156">
        <v>160.19985714285716</v>
      </c>
      <c r="E51" s="156">
        <v>152.70587096774193</v>
      </c>
      <c r="F51" s="156">
        <v>148.54716666666667</v>
      </c>
      <c r="G51" s="156">
        <v>110.34</v>
      </c>
      <c r="H51" s="156">
        <v>128.46096666666668</v>
      </c>
      <c r="I51" s="156">
        <v>158.39748387096773</v>
      </c>
      <c r="J51" s="156">
        <v>159.98012903225808</v>
      </c>
      <c r="K51" s="156">
        <v>159.6842</v>
      </c>
      <c r="L51" s="156">
        <v>134.72564516129032</v>
      </c>
      <c r="M51" s="156">
        <v>159.19930000000002</v>
      </c>
      <c r="N51" s="156">
        <v>167.19406451612906</v>
      </c>
      <c r="O51" s="156">
        <v>156.60425806451613</v>
      </c>
      <c r="P51" s="156">
        <v>146.24934482758619</v>
      </c>
      <c r="Q51" s="156">
        <v>158.24948387096777</v>
      </c>
      <c r="R51" s="156">
        <v>148.88399999999999</v>
      </c>
      <c r="S51" s="156">
        <v>157.36293548387096</v>
      </c>
      <c r="T51" s="156">
        <v>147.99796666666668</v>
      </c>
      <c r="U51" s="156">
        <v>151.07945161290326</v>
      </c>
      <c r="V51" s="156">
        <v>165.00859999999997</v>
      </c>
      <c r="W51" s="156">
        <v>164.39336666666668</v>
      </c>
      <c r="X51" s="156">
        <v>159.1686451612903</v>
      </c>
      <c r="Y51" s="156">
        <v>158.0146451612903</v>
      </c>
      <c r="Z51" s="156">
        <v>152.25532258064513</v>
      </c>
      <c r="AA51" s="156">
        <v>158.04583870967744</v>
      </c>
      <c r="AB51" s="156">
        <v>146.79</v>
      </c>
      <c r="AC51" s="156">
        <v>154.46212903225808</v>
      </c>
      <c r="AD51" s="156">
        <v>161.93506666666664</v>
      </c>
      <c r="AE51" s="156">
        <v>152.17416129032259</v>
      </c>
      <c r="AF51" s="156">
        <v>157.58686666666665</v>
      </c>
      <c r="AG51" s="156">
        <v>156.10906451612905</v>
      </c>
      <c r="AH51" s="156">
        <v>159.47319354838709</v>
      </c>
      <c r="AI51" s="156">
        <v>157.59239999999997</v>
      </c>
      <c r="AJ51" s="156">
        <v>158.13409677419352</v>
      </c>
      <c r="AK51" s="156">
        <v>152.48003333333332</v>
      </c>
      <c r="AL51" s="156">
        <v>150.68296774193547</v>
      </c>
      <c r="AM51" s="156">
        <v>153.16164516129032</v>
      </c>
      <c r="AN51" s="156">
        <v>141.83482142857142</v>
      </c>
      <c r="AO51" s="156">
        <v>92.432645161290324</v>
      </c>
      <c r="AP51" s="156">
        <v>105.46366666666668</v>
      </c>
      <c r="AQ51" s="156">
        <v>137.91261290322581</v>
      </c>
      <c r="AR51" s="156">
        <v>149.1156</v>
      </c>
      <c r="AS51" s="156">
        <v>153.16425806451613</v>
      </c>
      <c r="AT51" s="156">
        <v>131.44816129032259</v>
      </c>
      <c r="AU51" s="156">
        <v>139.23516666666669</v>
      </c>
      <c r="AV51" s="156">
        <v>139.08070967741938</v>
      </c>
      <c r="AW51" s="156">
        <v>149.89306666666664</v>
      </c>
      <c r="AX51" s="156">
        <v>146.37829032258065</v>
      </c>
      <c r="AY51" s="156">
        <v>160.48455258064516</v>
      </c>
      <c r="AZ51" s="156">
        <v>151.03301785714285</v>
      </c>
      <c r="BA51" s="156">
        <v>156.18072903225806</v>
      </c>
      <c r="BB51" s="156">
        <v>156.44897966666667</v>
      </c>
      <c r="BC51" s="156">
        <v>149.79499806451614</v>
      </c>
      <c r="BD51" s="156">
        <v>161.62363400000001</v>
      </c>
      <c r="BE51" s="156">
        <v>164.33470548387098</v>
      </c>
      <c r="BF51" s="156">
        <v>158.60504193548388</v>
      </c>
      <c r="BG51" s="156">
        <v>162.06301833333336</v>
      </c>
      <c r="BH51" s="156">
        <v>152.02761064516127</v>
      </c>
      <c r="BI51" s="156">
        <v>152.65789066666667</v>
      </c>
      <c r="BJ51" s="156">
        <v>147.18356225806451</v>
      </c>
      <c r="BK51" s="156">
        <v>144.52987451612904</v>
      </c>
      <c r="BL51" s="156">
        <v>161.85689344827586</v>
      </c>
      <c r="BM51" s="156">
        <v>153.6596364516129</v>
      </c>
      <c r="BN51" s="156">
        <v>160.03067599999997</v>
      </c>
      <c r="BO51" s="156">
        <v>151.17141838709679</v>
      </c>
      <c r="BP51" s="156">
        <v>157.60440566666665</v>
      </c>
      <c r="BQ51" s="156">
        <v>136.63909516129033</v>
      </c>
      <c r="BR51" s="156">
        <v>152.90181999999999</v>
      </c>
      <c r="BS51" s="156">
        <v>149.384783</v>
      </c>
      <c r="BT51" s="156">
        <v>151.21721649780645</v>
      </c>
      <c r="BU51" s="156">
        <v>160.79583200000005</v>
      </c>
      <c r="BV51" s="156">
        <v>143.88956225806453</v>
      </c>
      <c r="BW51" s="156">
        <v>158.01600161290324</v>
      </c>
      <c r="BX51" s="156">
        <v>110.44289964285714</v>
      </c>
      <c r="BY51" s="156">
        <v>113.27418322580647</v>
      </c>
      <c r="BZ51" s="156">
        <v>119.80656500000002</v>
      </c>
      <c r="CA51" s="156">
        <v>160.1619070967742</v>
      </c>
      <c r="CB51" s="156">
        <v>147.31779366666666</v>
      </c>
      <c r="CC51" s="156">
        <v>153.10620774193549</v>
      </c>
      <c r="CD51" s="156">
        <v>151.19469451612903</v>
      </c>
      <c r="CE51" s="156">
        <v>157.645239</v>
      </c>
      <c r="CF51" s="156">
        <v>146.57245387096773</v>
      </c>
      <c r="CG51" s="156">
        <v>150.37070266666666</v>
      </c>
      <c r="CH51" s="156">
        <v>117.77729106451612</v>
      </c>
      <c r="CI51" s="156">
        <v>155.05241935483872</v>
      </c>
      <c r="CJ51" s="156">
        <v>146.41773913412857</v>
      </c>
      <c r="CK51" s="156">
        <v>133.28804967178709</v>
      </c>
      <c r="CL51" s="156">
        <v>143.15208344376666</v>
      </c>
      <c r="CM51" s="156">
        <v>137.6149408108032</v>
      </c>
      <c r="CN51" s="156">
        <v>160.88903333333334</v>
      </c>
      <c r="CO51" s="156">
        <v>123.40022580645162</v>
      </c>
      <c r="CP51" s="156">
        <v>115.36187677419356</v>
      </c>
      <c r="CQ51" s="156">
        <v>120.76691200000002</v>
      </c>
      <c r="CR51" s="156">
        <v>63.414292258064506</v>
      </c>
      <c r="CS51" s="156">
        <v>93.794747999999998</v>
      </c>
      <c r="CT51" s="156">
        <v>113.79195085959678</v>
      </c>
      <c r="CU51" s="156">
        <v>107.94341258064516</v>
      </c>
      <c r="CV51" s="156">
        <v>118.44581249999999</v>
      </c>
      <c r="CW51" s="156">
        <v>129.03280462379033</v>
      </c>
      <c r="CX51" s="156">
        <v>131.15638749287666</v>
      </c>
      <c r="CY51" s="156">
        <v>108.52573968200001</v>
      </c>
      <c r="CZ51" s="156">
        <v>113.13573742613669</v>
      </c>
      <c r="DA51" s="156">
        <v>116.21365225806451</v>
      </c>
      <c r="DB51" s="156">
        <v>116.09833104771289</v>
      </c>
      <c r="DC51" s="156">
        <v>109.59267686712334</v>
      </c>
      <c r="DD51" s="156">
        <v>111.61217131519678</v>
      </c>
      <c r="DE51" s="156">
        <v>120.10395949423668</v>
      </c>
      <c r="DF51" s="156">
        <v>165.63176555503225</v>
      </c>
      <c r="DG51" s="156">
        <v>157.99916611564836</v>
      </c>
      <c r="DH51" s="156">
        <v>164.45246051016207</v>
      </c>
      <c r="DI51" s="156">
        <v>172.55685534442904</v>
      </c>
      <c r="DJ51" s="156">
        <v>160.08671604720669</v>
      </c>
      <c r="DK51" s="156">
        <v>140.43396289181936</v>
      </c>
      <c r="DL51" s="156">
        <v>143.41501514966001</v>
      </c>
      <c r="DM51" s="156">
        <v>143.30656006451611</v>
      </c>
      <c r="DN51" s="156">
        <v>147.28340620039677</v>
      </c>
      <c r="DO51" s="156">
        <v>148.69249492107002</v>
      </c>
      <c r="DP51" s="156">
        <v>135.92959369175162</v>
      </c>
      <c r="DQ51" s="156">
        <v>148.01182346110332</v>
      </c>
      <c r="DR51" s="156">
        <v>140.81261276941291</v>
      </c>
      <c r="DS51" s="156">
        <v>147.94484319853223</v>
      </c>
      <c r="DT51" s="156">
        <v>139.31310209805358</v>
      </c>
      <c r="DU51" s="156">
        <v>141.06351133137741</v>
      </c>
      <c r="DV51" s="156">
        <v>100.20025847033335</v>
      </c>
      <c r="DW51" s="156">
        <v>160.05869898659355</v>
      </c>
      <c r="DX51" s="156">
        <v>164.80592929215666</v>
      </c>
      <c r="DY51" s="156">
        <v>173.61267262034519</v>
      </c>
      <c r="DZ51" s="156">
        <v>170.70229475223226</v>
      </c>
      <c r="EA51" s="156">
        <v>166.62192131706331</v>
      </c>
      <c r="EB51" s="156">
        <v>168.70218309110643</v>
      </c>
      <c r="EC51" s="156">
        <v>165.21314747368666</v>
      </c>
      <c r="ED51" s="156">
        <v>171.74287220154838</v>
      </c>
      <c r="EE51" s="156">
        <v>173.08853029313869</v>
      </c>
      <c r="EF51" s="156">
        <v>166.94575788872143</v>
      </c>
      <c r="EG51" s="156">
        <v>160.86361502493548</v>
      </c>
      <c r="EH51" s="156">
        <v>158.45280106969665</v>
      </c>
      <c r="EI51" s="156">
        <v>163.05688936479353</v>
      </c>
      <c r="EJ51" s="156">
        <v>162.94989371402002</v>
      </c>
      <c r="EK51" s="156">
        <v>163.25262951743869</v>
      </c>
      <c r="EL51" s="156">
        <v>157.41087457794515</v>
      </c>
      <c r="EM51" s="156">
        <v>161.54600026132667</v>
      </c>
      <c r="EN51" s="156">
        <v>132.46751045973872</v>
      </c>
      <c r="EO51" s="156">
        <v>157.38256046455001</v>
      </c>
      <c r="EP51" s="156">
        <v>154.50410973163227</v>
      </c>
      <c r="EQ51" s="156">
        <v>161.89592598016449</v>
      </c>
      <c r="ER51" s="156">
        <v>160.70001209692856</v>
      </c>
      <c r="ES51" s="156">
        <v>109.47908111196452</v>
      </c>
      <c r="ET51" s="156">
        <v>105.12559871409333</v>
      </c>
      <c r="EU51" s="156">
        <v>160.7484159601226</v>
      </c>
      <c r="EV51" s="156">
        <v>154.45519436684998</v>
      </c>
      <c r="EW51" s="156">
        <v>163.58349693498064</v>
      </c>
      <c r="EX51" s="156">
        <v>153.75445586435805</v>
      </c>
      <c r="EY51" s="156">
        <v>154.32325878234334</v>
      </c>
      <c r="EZ51" s="156">
        <v>125.13867755295161</v>
      </c>
      <c r="FA51" s="156">
        <v>143.35528505978334</v>
      </c>
      <c r="FB51" s="156">
        <v>120.61771455854517</v>
      </c>
      <c r="FC51" s="146">
        <v>150.22594217557742</v>
      </c>
      <c r="FD51" s="146">
        <v>132.13887965367931</v>
      </c>
      <c r="FE51" s="146">
        <v>149.75083494227746</v>
      </c>
      <c r="FF51" s="146">
        <v>29.333416000000003</v>
      </c>
      <c r="FG51" s="146">
        <v>24.740265699225805</v>
      </c>
      <c r="FH51" s="146">
        <v>115.69578440371333</v>
      </c>
      <c r="FI51" s="146">
        <v>126.65230503548388</v>
      </c>
      <c r="FJ51" s="146">
        <v>139.51958799264514</v>
      </c>
      <c r="FK51" s="146">
        <v>138.17709863606666</v>
      </c>
      <c r="FL51" s="146">
        <v>131.04999270551937</v>
      </c>
      <c r="FM51" s="146">
        <v>147.83947640526</v>
      </c>
      <c r="FN51" s="146">
        <v>116.61447667587099</v>
      </c>
      <c r="FO51" s="146">
        <v>141.2286746598613</v>
      </c>
      <c r="FP51" s="146">
        <v>130.32881945439286</v>
      </c>
      <c r="FQ51" s="146">
        <v>114.1723180534742</v>
      </c>
      <c r="FR51" s="146">
        <v>141.62158577503999</v>
      </c>
      <c r="FS51" s="146">
        <v>163.95631249324839</v>
      </c>
      <c r="FT51" s="146">
        <v>151.20168999999999</v>
      </c>
      <c r="FU51" s="146">
        <v>160.97742881207742</v>
      </c>
      <c r="FV51" s="146">
        <v>159.52846093393225</v>
      </c>
      <c r="FW51" s="146">
        <v>152.75153313279333</v>
      </c>
      <c r="FX51" s="146">
        <v>168.98076037211612</v>
      </c>
      <c r="FY51" s="146">
        <v>170.06005917107333</v>
      </c>
      <c r="FZ51" s="146">
        <v>102.49722553928711</v>
      </c>
      <c r="GA51" s="146">
        <v>138.93646958461289</v>
      </c>
      <c r="GB51" s="146">
        <v>168.41389014631432</v>
      </c>
      <c r="GC51" s="143"/>
      <c r="GF51" s="198"/>
      <c r="GG51" s="198"/>
      <c r="GH51" s="198"/>
      <c r="GI51" s="198"/>
    </row>
    <row r="52" spans="1:191" s="113" customFormat="1" x14ac:dyDescent="0.2">
      <c r="A52" s="16"/>
      <c r="B52" s="113" t="s">
        <v>1</v>
      </c>
      <c r="C52" s="167">
        <v>3398.2820000000002</v>
      </c>
      <c r="D52" s="167">
        <v>2942.9580000000001</v>
      </c>
      <c r="E52" s="167">
        <v>2951.2280000000001</v>
      </c>
      <c r="F52" s="167">
        <v>3019.0079999999998</v>
      </c>
      <c r="G52" s="167">
        <v>1512.4390000000001</v>
      </c>
      <c r="H52" s="167">
        <v>2111.3020000000001</v>
      </c>
      <c r="I52" s="167">
        <v>3045.4969999999998</v>
      </c>
      <c r="J52" s="167">
        <v>3030.1239999999998</v>
      </c>
      <c r="K52" s="167">
        <v>2984.3339999999998</v>
      </c>
      <c r="L52" s="167">
        <v>2251.1689999999999</v>
      </c>
      <c r="M52" s="167">
        <v>2968.348</v>
      </c>
      <c r="N52" s="167">
        <v>3242.2710000000002</v>
      </c>
      <c r="O52" s="167">
        <v>2886.1750000000002</v>
      </c>
      <c r="P52" s="167">
        <v>2422.857</v>
      </c>
      <c r="Q52" s="167">
        <v>3054.1950000000002</v>
      </c>
      <c r="R52" s="167">
        <v>2575.4949999999999</v>
      </c>
      <c r="S52" s="167">
        <v>2913.6990000000001</v>
      </c>
      <c r="T52" s="167">
        <v>2532.6590000000001</v>
      </c>
      <c r="U52" s="167">
        <v>3215.26</v>
      </c>
      <c r="V52" s="167">
        <v>3107.5079999999998</v>
      </c>
      <c r="W52" s="167">
        <v>3052.377</v>
      </c>
      <c r="X52" s="167">
        <v>2987.3159999999998</v>
      </c>
      <c r="Y52" s="167">
        <v>3161.2249999999999</v>
      </c>
      <c r="Z52" s="167">
        <v>3027.7689999999998</v>
      </c>
      <c r="AA52" s="167">
        <v>2922.6190000000001</v>
      </c>
      <c r="AB52" s="167">
        <v>2326.5239999999999</v>
      </c>
      <c r="AC52" s="167">
        <v>2808.6840000000002</v>
      </c>
      <c r="AD52" s="167">
        <v>2956.9479999999999</v>
      </c>
      <c r="AE52" s="167">
        <v>2723.4279999999999</v>
      </c>
      <c r="AF52" s="167">
        <v>2925.2310000000002</v>
      </c>
      <c r="AG52" s="167">
        <v>2860.8209999999999</v>
      </c>
      <c r="AH52" s="167">
        <v>3124.85</v>
      </c>
      <c r="AI52" s="167">
        <v>2822.9659999999999</v>
      </c>
      <c r="AJ52" s="167">
        <v>2975.5859999999998</v>
      </c>
      <c r="AK52" s="167">
        <v>2759.0920000000001</v>
      </c>
      <c r="AL52" s="167">
        <v>2713.0279999999998</v>
      </c>
      <c r="AM52" s="167">
        <v>2835.9720000000002</v>
      </c>
      <c r="AN52" s="167">
        <v>2204.0720000000001</v>
      </c>
      <c r="AO52" s="167">
        <v>950.83</v>
      </c>
      <c r="AP52" s="167">
        <v>1350.0350000000001</v>
      </c>
      <c r="AQ52" s="167">
        <v>2478.9160000000002</v>
      </c>
      <c r="AR52" s="167">
        <v>3029.181</v>
      </c>
      <c r="AS52" s="167">
        <v>3105.3820000000001</v>
      </c>
      <c r="AT52" s="167">
        <v>2426.9090000000001</v>
      </c>
      <c r="AU52" s="167">
        <v>2634.413</v>
      </c>
      <c r="AV52" s="167">
        <v>2532.6480000000001</v>
      </c>
      <c r="AW52" s="167">
        <v>2774.5349999999999</v>
      </c>
      <c r="AX52" s="167">
        <v>2990.6089999999999</v>
      </c>
      <c r="AY52" s="167">
        <v>3186.8517000000002</v>
      </c>
      <c r="AZ52" s="167">
        <v>2808.34953</v>
      </c>
      <c r="BA52" s="167">
        <v>3056.1982899999998</v>
      </c>
      <c r="BB52" s="167">
        <v>2871.7844</v>
      </c>
      <c r="BC52" s="167">
        <v>3138.9215800000002</v>
      </c>
      <c r="BD52" s="167">
        <v>3004.8404999999998</v>
      </c>
      <c r="BE52" s="167">
        <v>3130.6554000000001</v>
      </c>
      <c r="BF52" s="167">
        <v>3090.75335</v>
      </c>
      <c r="BG52" s="167">
        <v>3000.1784500000003</v>
      </c>
      <c r="BH52" s="167">
        <v>2874.8919900000001</v>
      </c>
      <c r="BI52" s="167">
        <v>2989.1231299999999</v>
      </c>
      <c r="BJ52" s="167">
        <v>2560.9741399999998</v>
      </c>
      <c r="BK52" s="167">
        <v>2602.34348</v>
      </c>
      <c r="BL52" s="167">
        <v>2847.5045399999999</v>
      </c>
      <c r="BM52" s="167">
        <v>2799.13717</v>
      </c>
      <c r="BN52" s="167">
        <v>2856.6002399999998</v>
      </c>
      <c r="BO52" s="167">
        <v>2858.9658400000003</v>
      </c>
      <c r="BP52" s="167">
        <v>2814.07377</v>
      </c>
      <c r="BQ52" s="167">
        <v>2435.2244799999999</v>
      </c>
      <c r="BR52" s="167">
        <v>2803.3727199999998</v>
      </c>
      <c r="BS52" s="163">
        <v>2552.8206599999999</v>
      </c>
      <c r="BT52" s="163">
        <v>2824.6731614320001</v>
      </c>
      <c r="BU52" s="163">
        <v>2956.9648500000003</v>
      </c>
      <c r="BV52" s="163">
        <v>2584.02</v>
      </c>
      <c r="BW52" s="163">
        <v>2887.7322800000002</v>
      </c>
      <c r="BX52" s="163">
        <v>1363.4335800000001</v>
      </c>
      <c r="BY52" s="163">
        <v>1524.1656300000002</v>
      </c>
      <c r="BZ52" s="163">
        <v>1724.98543</v>
      </c>
      <c r="CA52" s="163">
        <v>3084.4108600000004</v>
      </c>
      <c r="CB52" s="163">
        <v>2489.9005400000001</v>
      </c>
      <c r="CC52" s="163">
        <v>2891.49044</v>
      </c>
      <c r="CD52" s="163">
        <v>2813.2357700000002</v>
      </c>
      <c r="CE52" s="163">
        <v>2879.1271900000002</v>
      </c>
      <c r="CF52" s="163">
        <v>2758.0156400000001</v>
      </c>
      <c r="CG52" s="163">
        <v>2586.1214199999999</v>
      </c>
      <c r="CH52" s="163">
        <v>1714.9600999999998</v>
      </c>
      <c r="CI52" s="163">
        <v>2891.4879999999998</v>
      </c>
      <c r="CJ52" s="163">
        <v>2538.7578972430001</v>
      </c>
      <c r="CK52" s="163">
        <v>2346.0085556290001</v>
      </c>
      <c r="CL52" s="163">
        <v>2390.4227920890003</v>
      </c>
      <c r="CM52" s="163">
        <v>2330.0777259679999</v>
      </c>
      <c r="CN52" s="163">
        <v>2975.79</v>
      </c>
      <c r="CO52" s="163">
        <v>2169.3589999999999</v>
      </c>
      <c r="CP52" s="163">
        <v>1574.54574</v>
      </c>
      <c r="CQ52" s="163">
        <v>1666.02412</v>
      </c>
      <c r="CR52" s="163">
        <v>0</v>
      </c>
      <c r="CS52" s="163">
        <v>873.35835999999995</v>
      </c>
      <c r="CT52" s="163">
        <v>1621.906131125</v>
      </c>
      <c r="CU52" s="163">
        <v>1433.25209</v>
      </c>
      <c r="CV52" s="163">
        <v>1660.27775</v>
      </c>
      <c r="CW52" s="163">
        <v>2240.6032917749999</v>
      </c>
      <c r="CX52" s="163">
        <v>2076.7858193060001</v>
      </c>
      <c r="CY52" s="163">
        <v>1476.7102701419999</v>
      </c>
      <c r="CZ52" s="163">
        <v>1649.2944797890002</v>
      </c>
      <c r="DA52" s="163">
        <v>1705.0945300000001</v>
      </c>
      <c r="DB52" s="163">
        <v>1686.5031088059995</v>
      </c>
      <c r="DC52" s="163">
        <v>1564.9424700000002</v>
      </c>
      <c r="DD52" s="163">
        <v>1524.1090203399999</v>
      </c>
      <c r="DE52" s="163">
        <v>1673.6530269759999</v>
      </c>
      <c r="DF52" s="163">
        <v>3205.1695600000003</v>
      </c>
      <c r="DG52" s="163">
        <v>3123.0416204400003</v>
      </c>
      <c r="DH52" s="163">
        <v>3025.8074476500001</v>
      </c>
      <c r="DI52" s="163">
        <v>3414.5485257189998</v>
      </c>
      <c r="DJ52" s="163">
        <v>2985.7319232350005</v>
      </c>
      <c r="DK52" s="163">
        <v>3055.4003747190004</v>
      </c>
      <c r="DL52" s="163">
        <v>3227.009034835</v>
      </c>
      <c r="DM52" s="163">
        <v>3342.0094019999997</v>
      </c>
      <c r="DN52" s="163">
        <v>3402.0928149759998</v>
      </c>
      <c r="DO52" s="163">
        <v>3272.1063435540004</v>
      </c>
      <c r="DP52" s="163">
        <v>3389.1483859959999</v>
      </c>
      <c r="DQ52" s="163">
        <v>3287.9868558419998</v>
      </c>
      <c r="DR52" s="163">
        <v>3153.0503039499999</v>
      </c>
      <c r="DS52" s="163">
        <v>3421.5258119519995</v>
      </c>
      <c r="DT52" s="163">
        <v>3066.1892858120004</v>
      </c>
      <c r="DU52" s="163">
        <v>3226.3838277210002</v>
      </c>
      <c r="DV52" s="163">
        <v>1859.2275796000001</v>
      </c>
      <c r="DW52" s="163">
        <v>3378.0110194290005</v>
      </c>
      <c r="DX52" s="163">
        <v>3142.1947208710003</v>
      </c>
      <c r="DY52" s="163">
        <v>3384.4329154390002</v>
      </c>
      <c r="DZ52" s="163">
        <v>3324.4356758110007</v>
      </c>
      <c r="EA52" s="163">
        <v>3236.6148326669995</v>
      </c>
      <c r="EB52" s="163">
        <v>3374.9246096619995</v>
      </c>
      <c r="EC52" s="163">
        <v>3204.1524942760002</v>
      </c>
      <c r="ED52" s="163">
        <v>3341.2609175609996</v>
      </c>
      <c r="EE52" s="163">
        <v>3367.8441699999998</v>
      </c>
      <c r="EF52" s="163">
        <v>2948.623931178</v>
      </c>
      <c r="EG52" s="163">
        <v>3063.2978601549999</v>
      </c>
      <c r="EH52" s="163">
        <v>2804.9753634549998</v>
      </c>
      <c r="EI52" s="163">
        <v>3100.059912662</v>
      </c>
      <c r="EJ52" s="163">
        <v>2954.3640117840005</v>
      </c>
      <c r="EK52" s="163">
        <v>3065.3156312030001</v>
      </c>
      <c r="EL52" s="163">
        <v>2904.9072357539999</v>
      </c>
      <c r="EM52" s="163">
        <v>2985.3715171220001</v>
      </c>
      <c r="EN52" s="163">
        <v>2267.7614333930001</v>
      </c>
      <c r="EO52" s="163">
        <v>2977.1916192170002</v>
      </c>
      <c r="EP52" s="163">
        <v>2952.4997121000001</v>
      </c>
      <c r="EQ52" s="163">
        <v>3061.8323344250002</v>
      </c>
      <c r="ER52" s="163">
        <v>2745.2466987140001</v>
      </c>
      <c r="ES52" s="163">
        <v>1600.56166089</v>
      </c>
      <c r="ET52" s="163">
        <v>1510.9004193400001</v>
      </c>
      <c r="EU52" s="163">
        <v>3090.4522278869999</v>
      </c>
      <c r="EV52" s="163">
        <v>3007.5166801700002</v>
      </c>
      <c r="EW52" s="163">
        <v>3104.6426682279998</v>
      </c>
      <c r="EX52" s="163">
        <v>2996.7088996469997</v>
      </c>
      <c r="EY52" s="163">
        <v>2840.0152659840001</v>
      </c>
      <c r="EZ52" s="163">
        <v>2217.2033116319999</v>
      </c>
      <c r="FA52" s="163">
        <v>2763.2028483019999</v>
      </c>
      <c r="FB52" s="163">
        <v>2857.8531671440001</v>
      </c>
      <c r="FC52" s="163">
        <v>2892.16156477</v>
      </c>
      <c r="FD52" s="163">
        <v>2092.9688714550002</v>
      </c>
      <c r="FE52" s="163">
        <v>2781.1464182700001</v>
      </c>
      <c r="FF52" s="163">
        <v>670.43335999999999</v>
      </c>
      <c r="FG52" s="163">
        <v>707.34951667600001</v>
      </c>
      <c r="FH52" s="163">
        <v>2274.1348978659998</v>
      </c>
      <c r="FI52" s="163">
        <v>2564.1096060999998</v>
      </c>
      <c r="FJ52" s="163">
        <v>2696.4295977719999</v>
      </c>
      <c r="FK52" s="163">
        <v>2579.7800419999999</v>
      </c>
      <c r="FL52" s="163">
        <v>2700.2020986028001</v>
      </c>
      <c r="FM52" s="163">
        <v>2618.0505128042</v>
      </c>
      <c r="FN52" s="163">
        <v>1702.8819627403</v>
      </c>
      <c r="FO52" s="163">
        <v>2691.1352745897002</v>
      </c>
      <c r="FP52" s="163">
        <v>1916.5780058979001</v>
      </c>
      <c r="FQ52" s="163">
        <v>1626.3660467017</v>
      </c>
      <c r="FR52" s="163">
        <v>2431.2669312859998</v>
      </c>
      <c r="FS52" s="163">
        <v>3224.6984102334004</v>
      </c>
      <c r="FT52" s="163">
        <v>2866.6264500000002</v>
      </c>
      <c r="FU52" s="163">
        <v>3083.0174208746002</v>
      </c>
      <c r="FV52" s="163">
        <v>3324.5212801250996</v>
      </c>
      <c r="FW52" s="163">
        <v>3198.7233818764003</v>
      </c>
      <c r="FX52" s="163">
        <v>3314.3780809266996</v>
      </c>
      <c r="FY52" s="163">
        <v>3240.4711151780007</v>
      </c>
      <c r="FZ52" s="163">
        <v>1982.8705905587003</v>
      </c>
      <c r="GA52" s="163">
        <v>2790.7203267653003</v>
      </c>
      <c r="GB52" s="163">
        <v>3015.3422101796004</v>
      </c>
      <c r="GC52" s="143"/>
      <c r="GF52" s="198"/>
      <c r="GG52" s="198"/>
      <c r="GH52" s="198"/>
      <c r="GI52" s="198"/>
    </row>
    <row r="53" spans="1:191" s="113" customFormat="1" x14ac:dyDescent="0.2">
      <c r="A53" s="133"/>
      <c r="B53" s="137" t="s">
        <v>2</v>
      </c>
      <c r="C53" s="156">
        <v>1199.4290000000001</v>
      </c>
      <c r="D53" s="156">
        <v>1113.134</v>
      </c>
      <c r="E53" s="156">
        <v>1201.789</v>
      </c>
      <c r="F53" s="156">
        <v>859.27599999999995</v>
      </c>
      <c r="G53" s="156">
        <v>1295.252</v>
      </c>
      <c r="H53" s="156">
        <v>1284.377</v>
      </c>
      <c r="I53" s="156">
        <v>1330.6210000000001</v>
      </c>
      <c r="J53" s="156">
        <v>1325.184</v>
      </c>
      <c r="K53" s="156">
        <v>1236.575</v>
      </c>
      <c r="L53" s="156">
        <v>1339.752</v>
      </c>
      <c r="M53" s="156">
        <v>1217.5630000000001</v>
      </c>
      <c r="N53" s="156">
        <v>1328.221</v>
      </c>
      <c r="O53" s="156">
        <v>1324.58</v>
      </c>
      <c r="P53" s="156">
        <v>1245.828</v>
      </c>
      <c r="Q53" s="156">
        <v>1250.2929999999999</v>
      </c>
      <c r="R53" s="156">
        <v>1299.4770000000001</v>
      </c>
      <c r="S53" s="156">
        <v>1343.299</v>
      </c>
      <c r="T53" s="156">
        <v>1309.3</v>
      </c>
      <c r="U53" s="156">
        <v>854.41600000000005</v>
      </c>
      <c r="V53" s="156">
        <v>1225.3989999999999</v>
      </c>
      <c r="W53" s="156">
        <v>1272.6500000000001</v>
      </c>
      <c r="X53" s="156">
        <v>1340.673</v>
      </c>
      <c r="Y53" s="156">
        <v>1166.905</v>
      </c>
      <c r="Z53" s="156">
        <v>1069.26</v>
      </c>
      <c r="AA53" s="156">
        <v>1352.758</v>
      </c>
      <c r="AB53" s="156">
        <v>1222.748</v>
      </c>
      <c r="AC53" s="156">
        <v>1360.797</v>
      </c>
      <c r="AD53" s="156">
        <v>1324.453</v>
      </c>
      <c r="AE53" s="156">
        <v>1374.636</v>
      </c>
      <c r="AF53" s="156">
        <v>1248.7819999999999</v>
      </c>
      <c r="AG53" s="156">
        <v>1358.643</v>
      </c>
      <c r="AH53" s="156">
        <v>1254.1679999999999</v>
      </c>
      <c r="AI53" s="156">
        <v>1307.0219999999999</v>
      </c>
      <c r="AJ53" s="156">
        <v>1348.3810000000001</v>
      </c>
      <c r="AK53" s="156">
        <v>1270.3499999999999</v>
      </c>
      <c r="AL53" s="156">
        <v>1337.0309999999999</v>
      </c>
      <c r="AM53" s="156">
        <v>1349.528</v>
      </c>
      <c r="AN53" s="156">
        <v>1212.2729999999999</v>
      </c>
      <c r="AO53" s="156">
        <v>1310.4290000000001</v>
      </c>
      <c r="AP53" s="156">
        <v>1295.2470000000001</v>
      </c>
      <c r="AQ53" s="156">
        <v>1217.0899999999999</v>
      </c>
      <c r="AR53" s="156">
        <v>894.88</v>
      </c>
      <c r="AS53" s="156">
        <v>1067.74</v>
      </c>
      <c r="AT53" s="156">
        <v>1068.6289999999999</v>
      </c>
      <c r="AU53" s="156">
        <v>1179.2850000000001</v>
      </c>
      <c r="AV53" s="156">
        <v>1205.1590000000001</v>
      </c>
      <c r="AW53" s="156">
        <v>1219.6110000000001</v>
      </c>
      <c r="AX53" s="156">
        <v>1153.0730000000001</v>
      </c>
      <c r="AY53" s="156">
        <v>1325.8440000000001</v>
      </c>
      <c r="AZ53" s="156">
        <v>1141.3409999999999</v>
      </c>
      <c r="BA53" s="156">
        <v>1354.155</v>
      </c>
      <c r="BB53" s="156">
        <v>1239.778</v>
      </c>
      <c r="BC53" s="156">
        <v>900.05700000000002</v>
      </c>
      <c r="BD53" s="156">
        <v>1255.232</v>
      </c>
      <c r="BE53" s="156">
        <v>1347.8979999999999</v>
      </c>
      <c r="BF53" s="156">
        <v>1215.5940000000001</v>
      </c>
      <c r="BG53" s="156">
        <v>1266.0329999999999</v>
      </c>
      <c r="BH53" s="156">
        <v>1244.1949999999999</v>
      </c>
      <c r="BI53" s="156">
        <v>1014.043</v>
      </c>
      <c r="BJ53" s="156">
        <v>1387.335</v>
      </c>
      <c r="BK53" s="156">
        <v>1285.7159999999999</v>
      </c>
      <c r="BL53" s="156">
        <v>1279.942</v>
      </c>
      <c r="BM53" s="156">
        <v>1348.425</v>
      </c>
      <c r="BN53" s="156">
        <v>1344.74</v>
      </c>
      <c r="BO53" s="156">
        <v>1211.569</v>
      </c>
      <c r="BP53" s="156">
        <v>1325.845</v>
      </c>
      <c r="BQ53" s="156">
        <v>1184.114</v>
      </c>
      <c r="BR53" s="156">
        <v>1389.2840000000001</v>
      </c>
      <c r="BS53" s="156">
        <v>1337.066</v>
      </c>
      <c r="BT53" s="156">
        <v>1253.1199999999999</v>
      </c>
      <c r="BU53" s="156">
        <v>1265.7080000000001</v>
      </c>
      <c r="BV53" s="156">
        <v>1256.2860000000001</v>
      </c>
      <c r="BW53" s="156">
        <v>1391.19</v>
      </c>
      <c r="BX53" s="156">
        <v>1170.347</v>
      </c>
      <c r="BY53" s="156">
        <v>1360.646</v>
      </c>
      <c r="BZ53" s="156">
        <v>1268.2170000000001</v>
      </c>
      <c r="CA53" s="156">
        <v>1263.979</v>
      </c>
      <c r="CB53" s="156">
        <v>1330.6679999999999</v>
      </c>
      <c r="CC53" s="156">
        <v>1236.693</v>
      </c>
      <c r="CD53" s="156">
        <v>1256.3710000000001</v>
      </c>
      <c r="CE53" s="156">
        <v>1252.268</v>
      </c>
      <c r="CF53" s="156">
        <v>1350.5429999999999</v>
      </c>
      <c r="CG53" s="156">
        <v>1329.182</v>
      </c>
      <c r="CH53" s="156">
        <v>1324.7639999999999</v>
      </c>
      <c r="CI53" s="156">
        <v>1319.463</v>
      </c>
      <c r="CJ53" s="156">
        <v>1001.646</v>
      </c>
      <c r="CK53" s="156">
        <v>1193.242</v>
      </c>
      <c r="CL53" s="156">
        <v>1324.6569999999999</v>
      </c>
      <c r="CM53" s="156">
        <v>1304.259</v>
      </c>
      <c r="CN53" s="156">
        <v>1254.0940000000001</v>
      </c>
      <c r="CO53" s="156">
        <v>1045.9860000000001</v>
      </c>
      <c r="CP53" s="156">
        <v>1377.816</v>
      </c>
      <c r="CQ53" s="156">
        <v>1353.046</v>
      </c>
      <c r="CR53" s="156">
        <v>1343.0039999999999</v>
      </c>
      <c r="CS53" s="156">
        <v>1339.751</v>
      </c>
      <c r="CT53" s="156">
        <v>1281.3979999999999</v>
      </c>
      <c r="CU53" s="156">
        <v>1284.643</v>
      </c>
      <c r="CV53" s="156">
        <v>1088.7249999999999</v>
      </c>
      <c r="CW53" s="156">
        <v>1133.3810000000001</v>
      </c>
      <c r="CX53" s="156">
        <v>1253.5139999999999</v>
      </c>
      <c r="CY53" s="156">
        <v>1342.625</v>
      </c>
      <c r="CZ53" s="156">
        <v>1251.759</v>
      </c>
      <c r="DA53" s="156">
        <v>1309.4880000000001</v>
      </c>
      <c r="DB53" s="156">
        <v>1320.501</v>
      </c>
      <c r="DC53" s="156">
        <v>1135.327</v>
      </c>
      <c r="DD53" s="156">
        <v>1307.8979999999999</v>
      </c>
      <c r="DE53" s="156">
        <v>1324.252</v>
      </c>
      <c r="DF53" s="156">
        <v>1317.5889999999999</v>
      </c>
      <c r="DG53" s="156">
        <v>1151.8620000000001</v>
      </c>
      <c r="DH53" s="156">
        <v>1158.8530000000001</v>
      </c>
      <c r="DI53" s="156">
        <v>1313.19</v>
      </c>
      <c r="DJ53" s="156">
        <v>1219.913</v>
      </c>
      <c r="DK53" s="156">
        <v>675.96799999999996</v>
      </c>
      <c r="DL53" s="156">
        <v>469.185</v>
      </c>
      <c r="DM53" s="156">
        <v>473.94799999999998</v>
      </c>
      <c r="DN53" s="156">
        <v>538.37099999999998</v>
      </c>
      <c r="DO53" s="156">
        <v>586.87199999999996</v>
      </c>
      <c r="DP53" s="156">
        <v>389.14100000000002</v>
      </c>
      <c r="DQ53" s="156">
        <v>541.53099999999995</v>
      </c>
      <c r="DR53" s="156">
        <v>587.65200000000004</v>
      </c>
      <c r="DS53" s="156">
        <v>535.93899999999996</v>
      </c>
      <c r="DT53" s="156">
        <v>267.54899999999998</v>
      </c>
      <c r="DU53" s="156">
        <v>524.16700000000003</v>
      </c>
      <c r="DV53" s="156">
        <v>533.59100000000001</v>
      </c>
      <c r="DW53" s="156">
        <v>985.63300000000004</v>
      </c>
      <c r="DX53" s="156">
        <v>1194.672</v>
      </c>
      <c r="DY53" s="156">
        <v>1366.94</v>
      </c>
      <c r="DZ53" s="156">
        <v>1349.203</v>
      </c>
      <c r="EA53" s="156">
        <v>1158.9739999999999</v>
      </c>
      <c r="EB53" s="156">
        <v>1234.6500000000001</v>
      </c>
      <c r="EC53" s="156">
        <v>1151.02</v>
      </c>
      <c r="ED53" s="156">
        <v>1364.9659999999999</v>
      </c>
      <c r="EE53" s="156">
        <v>1373.6659999999999</v>
      </c>
      <c r="EF53" s="156">
        <v>1162.221</v>
      </c>
      <c r="EG53" s="156">
        <v>1302.558</v>
      </c>
      <c r="EH53" s="156">
        <v>1343.646</v>
      </c>
      <c r="EI53" s="156">
        <v>1344.203</v>
      </c>
      <c r="EJ53" s="156">
        <v>1331.3119999999999</v>
      </c>
      <c r="EK53" s="156">
        <v>1375.3219999999999</v>
      </c>
      <c r="EL53" s="156">
        <v>1348.347</v>
      </c>
      <c r="EM53" s="156">
        <v>1258.1969999999999</v>
      </c>
      <c r="EN53" s="156">
        <v>1376.6210000000001</v>
      </c>
      <c r="EO53" s="156">
        <v>1135.8030000000001</v>
      </c>
      <c r="EP53" s="156">
        <v>1207.623</v>
      </c>
      <c r="EQ53" s="156">
        <v>1332.9280000000001</v>
      </c>
      <c r="ER53" s="156">
        <v>1191.6489999999999</v>
      </c>
      <c r="ES53" s="156">
        <v>1177.732</v>
      </c>
      <c r="ET53" s="156">
        <v>1065.4259999999999</v>
      </c>
      <c r="EU53" s="156">
        <v>1274.8800000000001</v>
      </c>
      <c r="EV53" s="156">
        <v>1087.577</v>
      </c>
      <c r="EW53" s="156">
        <v>1331.1469999999999</v>
      </c>
      <c r="EX53" s="156">
        <v>1138.0250000000001</v>
      </c>
      <c r="EY53" s="156">
        <v>1179.9280000000001</v>
      </c>
      <c r="EZ53" s="156">
        <v>1066.451</v>
      </c>
      <c r="FA53" s="156">
        <v>1192.509</v>
      </c>
      <c r="FB53" s="156">
        <v>524.63300000000004</v>
      </c>
      <c r="FC53" s="146">
        <v>1227.4469999999999</v>
      </c>
      <c r="FD53" s="146">
        <v>1151.895</v>
      </c>
      <c r="FE53" s="146">
        <v>1315.556</v>
      </c>
      <c r="FF53" s="146">
        <v>101.738</v>
      </c>
      <c r="FG53" s="146">
        <v>0</v>
      </c>
      <c r="FH53" s="146">
        <v>703.67200000000003</v>
      </c>
      <c r="FI53" s="146">
        <v>776.20799999999997</v>
      </c>
      <c r="FJ53" s="146">
        <v>1000.436</v>
      </c>
      <c r="FK53" s="146">
        <v>955.72199999999998</v>
      </c>
      <c r="FL53" s="146">
        <v>737.35799999999995</v>
      </c>
      <c r="FM53" s="146">
        <v>1211.8869999999999</v>
      </c>
      <c r="FN53" s="146">
        <v>1284.8050000000001</v>
      </c>
      <c r="FO53" s="146">
        <v>1059.491</v>
      </c>
      <c r="FP53" s="146">
        <v>1167.636</v>
      </c>
      <c r="FQ53" s="146">
        <v>1297.5329999999999</v>
      </c>
      <c r="FR53" s="146">
        <v>1214.723</v>
      </c>
      <c r="FS53" s="146">
        <v>1242.915</v>
      </c>
      <c r="FT53" s="146">
        <v>1154.5160000000001</v>
      </c>
      <c r="FU53" s="146">
        <v>1289.3620000000001</v>
      </c>
      <c r="FV53" s="146">
        <v>996.10500000000002</v>
      </c>
      <c r="FW53" s="146">
        <v>778.85900000000004</v>
      </c>
      <c r="FX53" s="146">
        <v>1307.972</v>
      </c>
      <c r="FY53" s="146">
        <v>1255.925</v>
      </c>
      <c r="FZ53" s="146">
        <v>751.22299999999996</v>
      </c>
      <c r="GA53" s="146">
        <v>932.05499999999995</v>
      </c>
      <c r="GB53" s="146">
        <v>1160.6179999999999</v>
      </c>
      <c r="GC53" s="143"/>
      <c r="GF53" s="198"/>
      <c r="GG53" s="198"/>
      <c r="GH53" s="198"/>
      <c r="GI53" s="198"/>
    </row>
    <row r="54" spans="1:191" s="113" customFormat="1" x14ac:dyDescent="0.2">
      <c r="A54" s="121" t="s">
        <v>95</v>
      </c>
      <c r="B54" s="113" t="s">
        <v>237</v>
      </c>
      <c r="C54" s="167">
        <v>530.57100000000003</v>
      </c>
      <c r="D54" s="167">
        <v>429.50400000000002</v>
      </c>
      <c r="E54" s="167">
        <v>580.86500000000001</v>
      </c>
      <c r="F54" s="167">
        <v>578.13099999999997</v>
      </c>
      <c r="G54" s="167">
        <v>612.84900000000005</v>
      </c>
      <c r="H54" s="167">
        <v>458.15</v>
      </c>
      <c r="I54" s="167">
        <v>534.20399999999995</v>
      </c>
      <c r="J54" s="167">
        <v>604.07600000000002</v>
      </c>
      <c r="K54" s="167">
        <v>569.61699999999996</v>
      </c>
      <c r="L54" s="167">
        <v>585.57399999999996</v>
      </c>
      <c r="M54" s="167">
        <v>590.06799999999998</v>
      </c>
      <c r="N54" s="167">
        <v>612.524</v>
      </c>
      <c r="O54" s="167">
        <v>643.97699999999998</v>
      </c>
      <c r="P54" s="167">
        <v>572.54600000000005</v>
      </c>
      <c r="Q54" s="167">
        <v>601.24599999999998</v>
      </c>
      <c r="R54" s="167">
        <v>591.548</v>
      </c>
      <c r="S54" s="167">
        <v>621.25300000000004</v>
      </c>
      <c r="T54" s="167">
        <v>597.98</v>
      </c>
      <c r="U54" s="167">
        <v>613.78700000000003</v>
      </c>
      <c r="V54" s="167">
        <v>617.351</v>
      </c>
      <c r="W54" s="167">
        <v>606.774</v>
      </c>
      <c r="X54" s="167">
        <v>606.23900000000003</v>
      </c>
      <c r="Y54" s="167">
        <v>570.32399999999996</v>
      </c>
      <c r="Z54" s="167">
        <v>622.88599999999997</v>
      </c>
      <c r="AA54" s="167">
        <v>624.04399999999998</v>
      </c>
      <c r="AB54" s="167">
        <v>560.84799999999996</v>
      </c>
      <c r="AC54" s="167">
        <v>618.84500000000003</v>
      </c>
      <c r="AD54" s="167">
        <v>576.65099999999995</v>
      </c>
      <c r="AE54" s="167">
        <v>619.33500000000004</v>
      </c>
      <c r="AF54" s="167">
        <v>553.59299999999996</v>
      </c>
      <c r="AG54" s="167">
        <v>619.91700000000003</v>
      </c>
      <c r="AH54" s="167">
        <v>564.65099999999995</v>
      </c>
      <c r="AI54" s="167">
        <v>597.78399999999999</v>
      </c>
      <c r="AJ54" s="167">
        <v>578.19000000000005</v>
      </c>
      <c r="AK54" s="167">
        <v>544.95899999999995</v>
      </c>
      <c r="AL54" s="167">
        <v>621.11300000000006</v>
      </c>
      <c r="AM54" s="167">
        <v>562.51099999999997</v>
      </c>
      <c r="AN54" s="167">
        <v>555.03</v>
      </c>
      <c r="AO54" s="167">
        <v>604.15300000000002</v>
      </c>
      <c r="AP54" s="167">
        <v>518.62800000000004</v>
      </c>
      <c r="AQ54" s="167">
        <v>579.28499999999997</v>
      </c>
      <c r="AR54" s="167">
        <v>549.40700000000004</v>
      </c>
      <c r="AS54" s="167">
        <v>574.97</v>
      </c>
      <c r="AT54" s="167">
        <v>579.35500000000002</v>
      </c>
      <c r="AU54" s="167">
        <v>363.35700000000003</v>
      </c>
      <c r="AV54" s="167">
        <v>573.69500000000005</v>
      </c>
      <c r="AW54" s="167">
        <v>502.64600000000002</v>
      </c>
      <c r="AX54" s="167">
        <v>394.04500000000002</v>
      </c>
      <c r="AY54" s="167">
        <v>462.32542999999998</v>
      </c>
      <c r="AZ54" s="167">
        <v>279.23397</v>
      </c>
      <c r="BA54" s="167">
        <v>431.24930999999998</v>
      </c>
      <c r="BB54" s="167">
        <v>581.90698999999995</v>
      </c>
      <c r="BC54" s="167">
        <v>604.66635999999994</v>
      </c>
      <c r="BD54" s="167">
        <v>588.63652000000002</v>
      </c>
      <c r="BE54" s="167">
        <v>615.82246999999995</v>
      </c>
      <c r="BF54" s="167">
        <v>610.40895</v>
      </c>
      <c r="BG54" s="167">
        <v>595.67909999999995</v>
      </c>
      <c r="BH54" s="167">
        <v>593.76893999999993</v>
      </c>
      <c r="BI54" s="167">
        <v>576.57058999999992</v>
      </c>
      <c r="BJ54" s="167">
        <v>614.38129000000004</v>
      </c>
      <c r="BK54" s="167">
        <v>592.36662999999999</v>
      </c>
      <c r="BL54" s="167">
        <v>566.40337</v>
      </c>
      <c r="BM54" s="167">
        <v>615.88655999999992</v>
      </c>
      <c r="BN54" s="167">
        <v>599.58004000000005</v>
      </c>
      <c r="BO54" s="167">
        <v>615.77913000000001</v>
      </c>
      <c r="BP54" s="167">
        <v>588.21339999999998</v>
      </c>
      <c r="BQ54" s="167">
        <v>616.47347000000002</v>
      </c>
      <c r="BR54" s="167">
        <v>547.29969999999992</v>
      </c>
      <c r="BS54" s="163">
        <v>591.65683000000001</v>
      </c>
      <c r="BT54" s="163">
        <v>609.94054999999992</v>
      </c>
      <c r="BU54" s="163">
        <v>601.20210999999995</v>
      </c>
      <c r="BV54" s="163">
        <v>620.27043000000003</v>
      </c>
      <c r="BW54" s="163">
        <v>619.57376999999985</v>
      </c>
      <c r="BX54" s="163">
        <v>558.62060999999994</v>
      </c>
      <c r="BY54" s="163">
        <v>626.68805000000009</v>
      </c>
      <c r="BZ54" s="163">
        <v>600.99451999999997</v>
      </c>
      <c r="CA54" s="163">
        <v>616.62926000000004</v>
      </c>
      <c r="CB54" s="163">
        <v>598.96527000000003</v>
      </c>
      <c r="CC54" s="163">
        <v>618.10900000000004</v>
      </c>
      <c r="CD54" s="163">
        <v>617.42876000000001</v>
      </c>
      <c r="CE54" s="163">
        <v>597.96197999999993</v>
      </c>
      <c r="CF54" s="163">
        <v>435.18743000000006</v>
      </c>
      <c r="CG54" s="163">
        <v>595.81766000000005</v>
      </c>
      <c r="CH54" s="163">
        <v>611.37192300000004</v>
      </c>
      <c r="CI54" s="163">
        <v>595.67399999999998</v>
      </c>
      <c r="CJ54" s="163">
        <v>559.29279851260003</v>
      </c>
      <c r="CK54" s="163">
        <v>592.67898419640005</v>
      </c>
      <c r="CL54" s="163">
        <v>579.48271122400001</v>
      </c>
      <c r="CM54" s="163">
        <v>631.72643916690004</v>
      </c>
      <c r="CN54" s="163">
        <v>596.78700000000003</v>
      </c>
      <c r="CO54" s="163">
        <v>610.06200000000001</v>
      </c>
      <c r="CP54" s="163">
        <v>623.85644000000002</v>
      </c>
      <c r="CQ54" s="163">
        <v>603.93723999999997</v>
      </c>
      <c r="CR54" s="163">
        <v>622.8390599999999</v>
      </c>
      <c r="CS54" s="163">
        <v>600.73307999999997</v>
      </c>
      <c r="CT54" s="163">
        <v>624.24634552250006</v>
      </c>
      <c r="CU54" s="163">
        <v>628.35070000000007</v>
      </c>
      <c r="CV54" s="163">
        <v>567.48</v>
      </c>
      <c r="CW54" s="163">
        <v>626.03265156250006</v>
      </c>
      <c r="CX54" s="163">
        <v>604.39180548030004</v>
      </c>
      <c r="CY54" s="163">
        <v>544.96266000000003</v>
      </c>
      <c r="CZ54" s="163">
        <v>493.01864299509998</v>
      </c>
      <c r="DA54" s="163">
        <v>588.04068999999993</v>
      </c>
      <c r="DB54" s="163">
        <v>592.04415367310003</v>
      </c>
      <c r="DC54" s="163">
        <v>587.51083601369999</v>
      </c>
      <c r="DD54" s="163">
        <v>627.97029043110001</v>
      </c>
      <c r="DE54" s="163">
        <v>605.2137578510999</v>
      </c>
      <c r="DF54" s="163">
        <v>611.82617220600002</v>
      </c>
      <c r="DG54" s="163">
        <v>623.07052914509995</v>
      </c>
      <c r="DH54" s="163">
        <v>584.46090714470006</v>
      </c>
      <c r="DI54" s="163">
        <v>621.52398995830004</v>
      </c>
      <c r="DJ54" s="163">
        <v>596.95655818119997</v>
      </c>
      <c r="DK54" s="163">
        <v>622.08447492740004</v>
      </c>
      <c r="DL54" s="163">
        <v>606.25641965479997</v>
      </c>
      <c r="DM54" s="163">
        <v>626.54595999999992</v>
      </c>
      <c r="DN54" s="163">
        <v>625.32177723630002</v>
      </c>
      <c r="DO54" s="163">
        <v>601.79650407809993</v>
      </c>
      <c r="DP54" s="163">
        <v>435.52801844829997</v>
      </c>
      <c r="DQ54" s="163">
        <v>610.83684799109994</v>
      </c>
      <c r="DR54" s="163">
        <v>624.48869190179994</v>
      </c>
      <c r="DS54" s="163">
        <v>628.82532720250003</v>
      </c>
      <c r="DT54" s="163">
        <v>567.02857293350007</v>
      </c>
      <c r="DU54" s="163">
        <v>622.4180235517</v>
      </c>
      <c r="DV54" s="163">
        <v>613.18917451000004</v>
      </c>
      <c r="DW54" s="163">
        <v>598.17564915540004</v>
      </c>
      <c r="DX54" s="163">
        <v>607.31115789369994</v>
      </c>
      <c r="DY54" s="163">
        <v>630.61993579170007</v>
      </c>
      <c r="DZ54" s="163">
        <v>618.13246150820009</v>
      </c>
      <c r="EA54" s="163">
        <v>603.06880684490011</v>
      </c>
      <c r="EB54" s="163">
        <v>620.19306616230006</v>
      </c>
      <c r="EC54" s="163">
        <v>601.2219299346001</v>
      </c>
      <c r="ED54" s="163">
        <v>617.80212068699996</v>
      </c>
      <c r="EE54" s="163">
        <v>624.23426908730005</v>
      </c>
      <c r="EF54" s="163">
        <v>563.63628970619993</v>
      </c>
      <c r="EG54" s="163">
        <v>620.91620561800005</v>
      </c>
      <c r="EH54" s="163">
        <v>604.96266863590006</v>
      </c>
      <c r="EI54" s="163">
        <v>610.50065764659996</v>
      </c>
      <c r="EJ54" s="163">
        <v>602.8207996366001</v>
      </c>
      <c r="EK54" s="163">
        <v>620.19388383759997</v>
      </c>
      <c r="EL54" s="163">
        <v>626.48287616229993</v>
      </c>
      <c r="EM54" s="163">
        <v>602.81149071779998</v>
      </c>
      <c r="EN54" s="163">
        <v>462.11039085890002</v>
      </c>
      <c r="EO54" s="163">
        <v>608.48219471950017</v>
      </c>
      <c r="EP54" s="163">
        <v>629.50468958060003</v>
      </c>
      <c r="EQ54" s="163">
        <v>624.01337096010002</v>
      </c>
      <c r="ER54" s="163">
        <v>562.70464000000004</v>
      </c>
      <c r="ES54" s="163">
        <v>615.55785358090009</v>
      </c>
      <c r="ET54" s="163">
        <v>577.44154208280008</v>
      </c>
      <c r="EU54" s="163">
        <v>617.86866687680003</v>
      </c>
      <c r="EV54" s="163">
        <v>538.56215083550012</v>
      </c>
      <c r="EW54" s="163">
        <v>635.29873675639999</v>
      </c>
      <c r="EX54" s="163">
        <v>631.65423214810005</v>
      </c>
      <c r="EY54" s="163">
        <v>609.75449748630012</v>
      </c>
      <c r="EZ54" s="163">
        <v>595.64469250949992</v>
      </c>
      <c r="FA54" s="163">
        <v>344.94670349149993</v>
      </c>
      <c r="FB54" s="163">
        <v>356.66298417090002</v>
      </c>
      <c r="FC54" s="163">
        <v>537.39564267289995</v>
      </c>
      <c r="FD54" s="163">
        <v>587.16363850170001</v>
      </c>
      <c r="FE54" s="163">
        <v>545.57346494060016</v>
      </c>
      <c r="FF54" s="163">
        <v>107.83112000000001</v>
      </c>
      <c r="FG54" s="163">
        <v>59.598719999999993</v>
      </c>
      <c r="FH54" s="163">
        <v>493.06663424540005</v>
      </c>
      <c r="FI54" s="163">
        <v>585.90384999999992</v>
      </c>
      <c r="FJ54" s="163">
        <v>628.24162999999999</v>
      </c>
      <c r="FK54" s="163">
        <v>609.81091708199995</v>
      </c>
      <c r="FL54" s="163">
        <v>624.98967526829983</v>
      </c>
      <c r="FM54" s="163">
        <v>605.2467793536</v>
      </c>
      <c r="FN54" s="163">
        <v>627.36181421169999</v>
      </c>
      <c r="FO54" s="163">
        <v>627.46263986600002</v>
      </c>
      <c r="FP54" s="163">
        <v>564.99293882509994</v>
      </c>
      <c r="FQ54" s="163">
        <v>615.44281295600013</v>
      </c>
      <c r="FR54" s="163">
        <v>602.65764196520001</v>
      </c>
      <c r="FS54" s="163">
        <v>615.03227705730001</v>
      </c>
      <c r="FT54" s="163">
        <v>514.90824999999995</v>
      </c>
      <c r="FU54" s="163">
        <v>617.92087229980007</v>
      </c>
      <c r="FV54" s="163">
        <v>624.75600882679998</v>
      </c>
      <c r="FW54" s="163">
        <v>604.96361210739997</v>
      </c>
      <c r="FX54" s="163">
        <v>616.05349060890001</v>
      </c>
      <c r="FY54" s="163">
        <v>605.40565995420002</v>
      </c>
      <c r="FZ54" s="163">
        <v>443.32040115920006</v>
      </c>
      <c r="GA54" s="163">
        <v>584.25523035769993</v>
      </c>
      <c r="GB54" s="163">
        <v>539.6287139172</v>
      </c>
      <c r="GC54" s="143"/>
      <c r="GF54" s="198"/>
      <c r="GG54" s="198"/>
      <c r="GH54" s="198"/>
      <c r="GI54" s="198"/>
    </row>
    <row r="55" spans="1:191" s="113" customFormat="1" ht="17" x14ac:dyDescent="0.2">
      <c r="A55" s="28" t="s">
        <v>0</v>
      </c>
      <c r="B55" s="170" t="s">
        <v>150</v>
      </c>
      <c r="C55" s="146">
        <v>25.618189999999998</v>
      </c>
      <c r="D55" s="146">
        <v>28.152999999999999</v>
      </c>
      <c r="E55" s="146">
        <v>29.368970000000001</v>
      </c>
      <c r="F55" s="146">
        <v>31.763459999999998</v>
      </c>
      <c r="G55" s="146">
        <v>28.09281</v>
      </c>
      <c r="H55" s="146">
        <v>28.792860000000001</v>
      </c>
      <c r="I55" s="146">
        <v>36.024349999999998</v>
      </c>
      <c r="J55" s="146">
        <v>21.757000000000001</v>
      </c>
      <c r="K55" s="146">
        <v>29.248000000000001</v>
      </c>
      <c r="L55" s="146">
        <v>34.826999999999998</v>
      </c>
      <c r="M55" s="146">
        <v>27.411000000000001</v>
      </c>
      <c r="N55" s="146">
        <v>30.321000000000002</v>
      </c>
      <c r="O55" s="146">
        <v>33.464709999999997</v>
      </c>
      <c r="P55" s="146">
        <v>29.097000000000001</v>
      </c>
      <c r="Q55" s="146">
        <v>28.652000000000001</v>
      </c>
      <c r="R55" s="146">
        <v>28.216000000000001</v>
      </c>
      <c r="S55" s="146">
        <v>33.412999999999997</v>
      </c>
      <c r="T55" s="146">
        <v>33.44</v>
      </c>
      <c r="U55" s="146">
        <v>10.772</v>
      </c>
      <c r="V55" s="146">
        <v>25.829000000000001</v>
      </c>
      <c r="W55" s="146">
        <v>28.05</v>
      </c>
      <c r="X55" s="146">
        <v>34.01</v>
      </c>
      <c r="Y55" s="146">
        <v>28.675999999999998</v>
      </c>
      <c r="Z55" s="146">
        <v>34.786000000000001</v>
      </c>
      <c r="AA55" s="146">
        <v>33.442660000000004</v>
      </c>
      <c r="AB55" s="146">
        <v>29.6661</v>
      </c>
      <c r="AC55" s="146">
        <v>32.196709999999996</v>
      </c>
      <c r="AD55" s="146">
        <v>32.963680000000004</v>
      </c>
      <c r="AE55" s="146">
        <v>33.532290000000003</v>
      </c>
      <c r="AF55" s="146">
        <v>32.83831</v>
      </c>
      <c r="AG55" s="146">
        <v>31.777979999999999</v>
      </c>
      <c r="AH55" s="146">
        <v>31.899810000000002</v>
      </c>
      <c r="AI55" s="146">
        <v>31.120459999999998</v>
      </c>
      <c r="AJ55" s="146">
        <v>26.215959999999999</v>
      </c>
      <c r="AK55" s="146">
        <v>27.460060000000002</v>
      </c>
      <c r="AL55" s="146">
        <v>33.385089999999998</v>
      </c>
      <c r="AM55" s="146">
        <v>30.80179</v>
      </c>
      <c r="AN55" s="146">
        <v>29.654859999999999</v>
      </c>
      <c r="AO55" s="146">
        <v>33.020569999999999</v>
      </c>
      <c r="AP55" s="146">
        <v>31.782109999999999</v>
      </c>
      <c r="AQ55" s="146">
        <v>33.169129999999996</v>
      </c>
      <c r="AR55" s="146">
        <v>30.782</v>
      </c>
      <c r="AS55" s="146">
        <v>31.804919999999999</v>
      </c>
      <c r="AT55" s="146">
        <v>33.012449999999994</v>
      </c>
      <c r="AU55" s="146">
        <v>17.369599999999998</v>
      </c>
      <c r="AV55" s="146">
        <v>29.222990000000003</v>
      </c>
      <c r="AW55" s="146">
        <v>31.370009999999997</v>
      </c>
      <c r="AX55" s="146">
        <v>30.041</v>
      </c>
      <c r="AY55" s="146">
        <v>32.599919999999997</v>
      </c>
      <c r="AZ55" s="146">
        <v>29.261560000000003</v>
      </c>
      <c r="BA55" s="146">
        <v>31.44061</v>
      </c>
      <c r="BB55" s="146">
        <v>30.714509999999997</v>
      </c>
      <c r="BC55" s="146">
        <v>28.343679999999999</v>
      </c>
      <c r="BD55" s="146">
        <v>30.315169999999998</v>
      </c>
      <c r="BE55" s="146">
        <v>28.40043</v>
      </c>
      <c r="BF55" s="146">
        <v>17.95945</v>
      </c>
      <c r="BG55" s="146">
        <v>30.112479999999998</v>
      </c>
      <c r="BH55" s="146">
        <v>31.105689999999999</v>
      </c>
      <c r="BI55" s="146">
        <v>30.631990000000002</v>
      </c>
      <c r="BJ55" s="146">
        <v>30.798449999999999</v>
      </c>
      <c r="BK55" s="146">
        <v>26.808400000000002</v>
      </c>
      <c r="BL55" s="146">
        <v>14.90793</v>
      </c>
      <c r="BM55" s="146">
        <v>0</v>
      </c>
      <c r="BN55" s="146">
        <v>23.284299999999998</v>
      </c>
      <c r="BO55" s="146">
        <v>28.38973</v>
      </c>
      <c r="BP55" s="146">
        <v>26.64687</v>
      </c>
      <c r="BQ55" s="146">
        <v>26.91845</v>
      </c>
      <c r="BR55" s="146">
        <v>23.029630000000001</v>
      </c>
      <c r="BS55" s="146">
        <v>27.155639999999998</v>
      </c>
      <c r="BT55" s="146">
        <v>27.907599999999999</v>
      </c>
      <c r="BU55" s="146">
        <v>27.673819999999999</v>
      </c>
      <c r="BV55" s="146">
        <v>22.988209999999999</v>
      </c>
      <c r="BW55" s="146">
        <v>29.346080000000001</v>
      </c>
      <c r="BX55" s="146">
        <v>25.660080000000001</v>
      </c>
      <c r="BY55" s="146">
        <v>25.481630000000003</v>
      </c>
      <c r="BZ55" s="146">
        <v>25.48368</v>
      </c>
      <c r="CA55" s="146">
        <v>28.854369999999999</v>
      </c>
      <c r="CB55" s="146">
        <v>27.252179999999999</v>
      </c>
      <c r="CC55" s="146">
        <v>25.767959999999999</v>
      </c>
      <c r="CD55" s="146">
        <v>26.935919999999999</v>
      </c>
      <c r="CE55" s="146">
        <v>26.575110000000002</v>
      </c>
      <c r="CF55" s="146">
        <v>22.52412</v>
      </c>
      <c r="CG55" s="146">
        <v>27.649709999999999</v>
      </c>
      <c r="CH55" s="146">
        <v>26.89958</v>
      </c>
      <c r="CI55" s="146">
        <v>27.9175</v>
      </c>
      <c r="CJ55" s="146">
        <v>25.48631</v>
      </c>
      <c r="CK55" s="146">
        <v>25.48272</v>
      </c>
      <c r="CL55" s="146">
        <v>19.251439999999999</v>
      </c>
      <c r="CM55" s="146">
        <v>28.87622</v>
      </c>
      <c r="CN55" s="146">
        <v>27.535250000000001</v>
      </c>
      <c r="CO55" s="146">
        <v>27.234389999999998</v>
      </c>
      <c r="CP55" s="146">
        <v>27.740650000000002</v>
      </c>
      <c r="CQ55" s="146">
        <v>28.062650000000001</v>
      </c>
      <c r="CR55" s="146">
        <v>11.096360000000001</v>
      </c>
      <c r="CS55" s="146">
        <v>28.437200000000001</v>
      </c>
      <c r="CT55" s="171">
        <v>25.429919999999999</v>
      </c>
      <c r="CU55" s="171">
        <v>27.49701</v>
      </c>
      <c r="CV55" s="171">
        <v>25.899979999999999</v>
      </c>
      <c r="CW55" s="171">
        <v>28.55763</v>
      </c>
      <c r="CX55" s="171">
        <v>27.889320000000001</v>
      </c>
      <c r="CY55" s="171">
        <v>27.68412</v>
      </c>
      <c r="CZ55" s="171">
        <v>27.579459999999997</v>
      </c>
      <c r="DA55" s="171">
        <v>26.32818</v>
      </c>
      <c r="DB55" s="171">
        <v>29.043040000000001</v>
      </c>
      <c r="DC55" s="171">
        <v>27.882390000000001</v>
      </c>
      <c r="DD55" s="171">
        <v>28.787050000000001</v>
      </c>
      <c r="DE55" s="171">
        <v>25.5092</v>
      </c>
      <c r="DF55" s="171">
        <v>28.020869999999999</v>
      </c>
      <c r="DG55" s="171">
        <v>13.3536</v>
      </c>
      <c r="DH55" s="171">
        <v>0.16434000000000001</v>
      </c>
      <c r="DI55" s="171">
        <v>0.15246000000000001</v>
      </c>
      <c r="DJ55" s="171">
        <v>22.479900000000001</v>
      </c>
      <c r="DK55" s="171">
        <v>28.307759999999998</v>
      </c>
      <c r="DL55" s="171">
        <v>21.999020000000002</v>
      </c>
      <c r="DM55" s="171">
        <v>0</v>
      </c>
      <c r="DN55" s="171">
        <v>23.559849999999997</v>
      </c>
      <c r="DO55" s="171">
        <v>27.568259999999999</v>
      </c>
      <c r="DP55" s="171">
        <v>28.869880000000002</v>
      </c>
      <c r="DQ55" s="171">
        <v>22.059900000000003</v>
      </c>
      <c r="DR55" s="171">
        <v>27.191749999999999</v>
      </c>
      <c r="DS55" s="171">
        <v>25.08013</v>
      </c>
      <c r="DT55" s="171">
        <v>24.013729999999999</v>
      </c>
      <c r="DU55" s="171">
        <v>21.37595</v>
      </c>
      <c r="DV55" s="171">
        <v>24.135770000000001</v>
      </c>
      <c r="DW55" s="171">
        <v>24.79918</v>
      </c>
      <c r="DX55" s="171">
        <v>23.830549999999999</v>
      </c>
      <c r="DY55" s="171">
        <v>25.014950000000002</v>
      </c>
      <c r="DZ55" s="171">
        <v>24.273240000000001</v>
      </c>
      <c r="EA55" s="171">
        <v>1.7482500000000001</v>
      </c>
      <c r="EB55" s="171">
        <v>0.1066</v>
      </c>
      <c r="EC55" s="171">
        <v>8.3345300000000009</v>
      </c>
      <c r="ED55" s="171">
        <v>0.61363999999999996</v>
      </c>
      <c r="EE55" s="171">
        <v>8.5028500000000005</v>
      </c>
      <c r="EF55" s="171">
        <v>25.362909999999999</v>
      </c>
      <c r="EG55" s="171">
        <v>27.685369999999999</v>
      </c>
      <c r="EH55" s="171">
        <v>24.28885</v>
      </c>
      <c r="EI55" s="171">
        <v>28.672639999999998</v>
      </c>
      <c r="EJ55" s="171">
        <v>28.672639999999998</v>
      </c>
      <c r="EK55" s="171">
        <v>27.12012</v>
      </c>
      <c r="EL55" s="171">
        <v>28.8522</v>
      </c>
      <c r="EM55" s="171">
        <v>27.585290000000001</v>
      </c>
      <c r="EN55" s="171">
        <v>20.757680000000001</v>
      </c>
      <c r="EO55" s="171">
        <v>27.969609999999999</v>
      </c>
      <c r="EP55" s="171">
        <v>25.981339999999999</v>
      </c>
      <c r="EQ55" s="171">
        <v>26.981339999999999</v>
      </c>
      <c r="ER55" s="171">
        <v>23.28059</v>
      </c>
      <c r="ES55" s="171">
        <v>28.046400000000002</v>
      </c>
      <c r="ET55" s="171">
        <v>28.046400000000002</v>
      </c>
      <c r="EU55" s="172">
        <v>28.84609</v>
      </c>
      <c r="EV55" s="172">
        <v>28.048490000000001</v>
      </c>
      <c r="EW55" s="172">
        <v>24.924319999999998</v>
      </c>
      <c r="EX55" s="172">
        <v>28.022560000000002</v>
      </c>
      <c r="EY55" s="172">
        <v>26.930119999999999</v>
      </c>
      <c r="EZ55" s="172">
        <v>28.956990000000001</v>
      </c>
      <c r="FA55" s="172">
        <v>25.706949999999999</v>
      </c>
      <c r="FB55" s="172">
        <v>26.772549999999999</v>
      </c>
      <c r="FC55" s="172">
        <v>23.999169999999999</v>
      </c>
      <c r="FD55" s="172">
        <v>25.762730000000001</v>
      </c>
      <c r="FE55" s="172">
        <v>27.566830000000003</v>
      </c>
      <c r="FF55" s="172">
        <v>13.396780000000001</v>
      </c>
      <c r="FG55" s="172">
        <v>17.532959999999999</v>
      </c>
      <c r="FH55" s="172">
        <v>24.319689999999998</v>
      </c>
      <c r="FI55" s="172">
        <v>26.393849999999997</v>
      </c>
      <c r="FJ55" s="172">
        <v>25.117159999999998</v>
      </c>
      <c r="FK55" s="172">
        <v>22.512139999999999</v>
      </c>
      <c r="FL55" s="172">
        <v>24.39696</v>
      </c>
      <c r="FM55" s="172">
        <v>23.090630000000001</v>
      </c>
      <c r="FN55" s="172">
        <v>26.991049999999998</v>
      </c>
      <c r="FO55" s="172">
        <v>26.97946</v>
      </c>
      <c r="FP55" s="172">
        <v>12.70819</v>
      </c>
      <c r="FQ55" s="172">
        <v>0</v>
      </c>
      <c r="FR55" s="172">
        <v>6.3102399999999994</v>
      </c>
      <c r="FS55" s="172">
        <v>27.72719</v>
      </c>
      <c r="FT55" s="172">
        <v>25.09788</v>
      </c>
      <c r="FU55" s="172">
        <v>27.519560000000002</v>
      </c>
      <c r="FV55" s="172">
        <v>27.830080000000002</v>
      </c>
      <c r="FW55" s="172">
        <v>26.417580000000001</v>
      </c>
      <c r="FX55" s="172">
        <v>26.80057</v>
      </c>
      <c r="FY55" s="172">
        <v>20.74681</v>
      </c>
      <c r="FZ55" s="172">
        <v>20.41629</v>
      </c>
      <c r="GA55" s="172">
        <v>26.462109999999999</v>
      </c>
      <c r="GB55" s="172">
        <v>24.55791</v>
      </c>
      <c r="GC55" s="143"/>
      <c r="GF55" s="198"/>
      <c r="GG55" s="198"/>
      <c r="GH55" s="198"/>
      <c r="GI55" s="198"/>
    </row>
    <row r="56" spans="1:191" s="113" customFormat="1" x14ac:dyDescent="0.2">
      <c r="A56" s="133" t="s">
        <v>17</v>
      </c>
      <c r="B56" s="122" t="s">
        <v>65</v>
      </c>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c r="AC56" s="126"/>
      <c r="AD56" s="126"/>
      <c r="AE56" s="126"/>
      <c r="AF56" s="126"/>
      <c r="AG56" s="126"/>
      <c r="AH56" s="126"/>
      <c r="AI56" s="126"/>
      <c r="AJ56" s="126"/>
      <c r="AK56" s="126"/>
      <c r="AL56" s="126"/>
      <c r="AM56" s="126"/>
      <c r="AN56" s="126"/>
      <c r="AO56" s="126"/>
      <c r="AP56" s="126"/>
      <c r="AQ56" s="126"/>
      <c r="AR56" s="126"/>
      <c r="AS56" s="126"/>
      <c r="AT56" s="126"/>
      <c r="AU56" s="126"/>
      <c r="AV56" s="126"/>
      <c r="AW56" s="126"/>
      <c r="AX56" s="126"/>
      <c r="AY56" s="126"/>
      <c r="AZ56" s="126"/>
      <c r="BA56" s="126"/>
      <c r="BB56" s="126"/>
      <c r="BC56" s="126"/>
      <c r="BD56" s="126"/>
      <c r="BE56" s="126"/>
      <c r="BF56" s="126"/>
      <c r="BG56" s="126"/>
      <c r="BH56" s="126"/>
      <c r="BI56" s="126"/>
      <c r="BJ56" s="126"/>
      <c r="BK56" s="126"/>
      <c r="BL56" s="126"/>
      <c r="BM56" s="126"/>
      <c r="BN56" s="126"/>
      <c r="BO56" s="126"/>
      <c r="BP56" s="126"/>
      <c r="BQ56" s="126"/>
      <c r="BR56" s="126"/>
      <c r="BS56" s="126"/>
      <c r="BT56" s="126"/>
      <c r="BU56" s="126"/>
      <c r="BV56" s="126"/>
      <c r="BW56" s="126"/>
      <c r="BX56" s="126"/>
      <c r="BY56" s="126"/>
      <c r="BZ56" s="126"/>
      <c r="CA56" s="126"/>
      <c r="CB56" s="126"/>
      <c r="CC56" s="126"/>
      <c r="CD56" s="126"/>
      <c r="CE56" s="126"/>
      <c r="CF56" s="126"/>
      <c r="CG56" s="126"/>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43"/>
      <c r="GF56" s="198"/>
      <c r="GG56" s="198"/>
      <c r="GH56" s="198"/>
      <c r="GI56" s="198"/>
    </row>
    <row r="57" spans="1:191" s="113" customFormat="1" x14ac:dyDescent="0.2">
      <c r="A57" s="16" t="s">
        <v>9</v>
      </c>
      <c r="B57" s="144" t="s">
        <v>0</v>
      </c>
      <c r="C57" s="165">
        <v>14987.353200000001</v>
      </c>
      <c r="D57" s="165">
        <v>13557.955049999999</v>
      </c>
      <c r="E57" s="165">
        <v>13995.33884</v>
      </c>
      <c r="F57" s="165">
        <v>13654.93986</v>
      </c>
      <c r="G57" s="165">
        <v>14573.026320000001</v>
      </c>
      <c r="H57" s="165">
        <v>14630.65878</v>
      </c>
      <c r="I57" s="165">
        <v>15248.527169999999</v>
      </c>
      <c r="J57" s="165">
        <v>15253.489120000002</v>
      </c>
      <c r="K57" s="165">
        <v>14263.884759999999</v>
      </c>
      <c r="L57" s="165">
        <v>14833.324980000001</v>
      </c>
      <c r="M57" s="165">
        <v>14440.453590000001</v>
      </c>
      <c r="N57" s="165">
        <v>15581.060159999999</v>
      </c>
      <c r="O57" s="165">
        <v>15844.291520000001</v>
      </c>
      <c r="P57" s="165">
        <v>13260.115239999999</v>
      </c>
      <c r="Q57" s="165">
        <v>15401.80486</v>
      </c>
      <c r="R57" s="165">
        <v>14791.739460000001</v>
      </c>
      <c r="S57" s="165">
        <v>14377.560630000002</v>
      </c>
      <c r="T57" s="165">
        <v>14433.24244</v>
      </c>
      <c r="U57" s="165">
        <v>14529.686750000001</v>
      </c>
      <c r="V57" s="165">
        <v>14751.171989999999</v>
      </c>
      <c r="W57" s="165">
        <v>14132.474299999998</v>
      </c>
      <c r="X57" s="165">
        <v>14492.65662</v>
      </c>
      <c r="Y57" s="165">
        <v>14092.799570000001</v>
      </c>
      <c r="Z57" s="165">
        <v>14947.36008</v>
      </c>
      <c r="AA57" s="165">
        <v>14796.38279</v>
      </c>
      <c r="AB57" s="165">
        <v>12924.037240000001</v>
      </c>
      <c r="AC57" s="165">
        <v>15227.28004</v>
      </c>
      <c r="AD57" s="165">
        <v>13725.708780000001</v>
      </c>
      <c r="AE57" s="165">
        <v>14621.964110000001</v>
      </c>
      <c r="AF57" s="165">
        <v>14005.225559999999</v>
      </c>
      <c r="AG57" s="165">
        <v>14646.50275</v>
      </c>
      <c r="AH57" s="165">
        <v>14421.55732</v>
      </c>
      <c r="AI57" s="165">
        <v>12926.54061</v>
      </c>
      <c r="AJ57" s="165">
        <v>14553.94613</v>
      </c>
      <c r="AK57" s="165">
        <v>13715.517930000002</v>
      </c>
      <c r="AL57" s="165">
        <v>13848.585080000001</v>
      </c>
      <c r="AM57" s="165">
        <v>13743.63089</v>
      </c>
      <c r="AN57" s="165">
        <v>12541.874680000001</v>
      </c>
      <c r="AO57" s="165">
        <v>13923.936529999999</v>
      </c>
      <c r="AP57" s="165">
        <v>13631.34254</v>
      </c>
      <c r="AQ57" s="165">
        <v>14124.29918</v>
      </c>
      <c r="AR57" s="165">
        <v>13629.621219999999</v>
      </c>
      <c r="AS57" s="165">
        <v>14694.05011</v>
      </c>
      <c r="AT57" s="165">
        <v>14267.858749999999</v>
      </c>
      <c r="AU57" s="165">
        <v>14344.546770000001</v>
      </c>
      <c r="AV57" s="165">
        <v>15343.699260000001</v>
      </c>
      <c r="AW57" s="165">
        <v>14014.780540000002</v>
      </c>
      <c r="AX57" s="165">
        <v>14923.96759</v>
      </c>
      <c r="AY57" s="165">
        <v>15130.373600000003</v>
      </c>
      <c r="AZ57" s="165">
        <v>13953.34967</v>
      </c>
      <c r="BA57" s="165">
        <v>15070.29459</v>
      </c>
      <c r="BB57" s="165">
        <v>14398.491959999999</v>
      </c>
      <c r="BC57" s="165">
        <v>14814.418659999999</v>
      </c>
      <c r="BD57" s="165">
        <v>14058.30176</v>
      </c>
      <c r="BE57" s="165">
        <v>14357.59064</v>
      </c>
      <c r="BF57" s="165">
        <v>14735.09656</v>
      </c>
      <c r="BG57" s="165">
        <v>14059.03745</v>
      </c>
      <c r="BH57" s="165">
        <v>14672.370999999999</v>
      </c>
      <c r="BI57" s="165">
        <v>14645.547330000001</v>
      </c>
      <c r="BJ57" s="165">
        <v>14157.5471</v>
      </c>
      <c r="BK57" s="165">
        <v>15479.70732</v>
      </c>
      <c r="BL57" s="165">
        <v>13657.51614</v>
      </c>
      <c r="BM57" s="165">
        <v>14887.287420000001</v>
      </c>
      <c r="BN57" s="165">
        <v>14244.019270000001</v>
      </c>
      <c r="BO57" s="165">
        <v>14993.831860000002</v>
      </c>
      <c r="BP57" s="165">
        <v>14554.121609999998</v>
      </c>
      <c r="BQ57" s="165">
        <v>15175.23575</v>
      </c>
      <c r="BR57" s="165">
        <v>15294.748770000002</v>
      </c>
      <c r="BS57" s="153">
        <v>14546.31149</v>
      </c>
      <c r="BT57" s="153">
        <v>14923.065979999999</v>
      </c>
      <c r="BU57" s="153">
        <v>14388.12097</v>
      </c>
      <c r="BV57" s="153">
        <v>15251.38559</v>
      </c>
      <c r="BW57" s="153">
        <v>15570.957600000002</v>
      </c>
      <c r="BX57" s="153">
        <v>13512.28421</v>
      </c>
      <c r="BY57" s="153">
        <v>14830.855100000001</v>
      </c>
      <c r="BZ57" s="153">
        <v>14878.69694</v>
      </c>
      <c r="CA57" s="153">
        <v>15736.09727</v>
      </c>
      <c r="CB57" s="153">
        <v>14742.432119999999</v>
      </c>
      <c r="CC57" s="153">
        <v>16243.836169999999</v>
      </c>
      <c r="CD57" s="153">
        <v>16082.674079999999</v>
      </c>
      <c r="CE57" s="153">
        <v>15648.906579999999</v>
      </c>
      <c r="CF57" s="153">
        <v>16357.305389999998</v>
      </c>
      <c r="CG57" s="153">
        <v>15376.431300000002</v>
      </c>
      <c r="CH57" s="153">
        <v>16326.1211</v>
      </c>
      <c r="CI57" s="153">
        <v>15606.945660000001</v>
      </c>
      <c r="CJ57" s="153">
        <v>14291.912060000001</v>
      </c>
      <c r="CK57" s="153">
        <v>15618.949490000003</v>
      </c>
      <c r="CL57" s="153">
        <v>16199.645199999999</v>
      </c>
      <c r="CM57" s="153">
        <v>16729.817940000001</v>
      </c>
      <c r="CN57" s="153">
        <v>14919.356629999998</v>
      </c>
      <c r="CO57" s="153">
        <v>16570.761570000002</v>
      </c>
      <c r="CP57" s="153">
        <v>16765.70104</v>
      </c>
      <c r="CQ57" s="153">
        <v>15857.65523</v>
      </c>
      <c r="CR57" s="153">
        <v>16030.33569</v>
      </c>
      <c r="CS57" s="153">
        <v>16551.48487</v>
      </c>
      <c r="CT57" s="153">
        <v>16491.804060000002</v>
      </c>
      <c r="CU57" s="153">
        <v>17083.696470000003</v>
      </c>
      <c r="CV57" s="153">
        <v>14993.75189</v>
      </c>
      <c r="CW57" s="153">
        <v>16481.219570000001</v>
      </c>
      <c r="CX57" s="153">
        <v>15659.192290000001</v>
      </c>
      <c r="CY57" s="153">
        <v>15797.124040000002</v>
      </c>
      <c r="CZ57" s="153">
        <v>16227.794819999999</v>
      </c>
      <c r="DA57" s="153">
        <v>16810.975719999999</v>
      </c>
      <c r="DB57" s="153">
        <v>16828.168610000001</v>
      </c>
      <c r="DC57" s="153">
        <v>16280.452880000001</v>
      </c>
      <c r="DD57" s="153">
        <v>16834.536310000003</v>
      </c>
      <c r="DE57" s="153">
        <v>16224.052570000003</v>
      </c>
      <c r="DF57" s="153">
        <v>16506.622199999998</v>
      </c>
      <c r="DG57" s="153">
        <v>15938.997419999998</v>
      </c>
      <c r="DH57" s="153">
        <v>14675.377519999998</v>
      </c>
      <c r="DI57" s="153">
        <v>16283.365949999999</v>
      </c>
      <c r="DJ57" s="153">
        <v>16297.21169</v>
      </c>
      <c r="DK57" s="153">
        <v>16260.862100000002</v>
      </c>
      <c r="DL57" s="153">
        <v>15679.639499999999</v>
      </c>
      <c r="DM57" s="153">
        <v>16825.724910000001</v>
      </c>
      <c r="DN57" s="153">
        <v>16929.537179999999</v>
      </c>
      <c r="DO57" s="153">
        <v>16620.522960000002</v>
      </c>
      <c r="DP57" s="153">
        <v>16681.171890000005</v>
      </c>
      <c r="DQ57" s="153">
        <v>15798.482539999997</v>
      </c>
      <c r="DR57" s="153">
        <v>16072.450960000002</v>
      </c>
      <c r="DS57" s="153">
        <v>16078.632729999998</v>
      </c>
      <c r="DT57" s="153">
        <v>14580.181349999999</v>
      </c>
      <c r="DU57" s="153">
        <v>16035.246439999997</v>
      </c>
      <c r="DV57" s="153">
        <v>14995.920280000002</v>
      </c>
      <c r="DW57" s="153">
        <v>15908.18073</v>
      </c>
      <c r="DX57" s="153">
        <v>16223.888549999998</v>
      </c>
      <c r="DY57" s="153">
        <v>16585.970070000003</v>
      </c>
      <c r="DZ57" s="153">
        <v>16255.78112</v>
      </c>
      <c r="EA57" s="153">
        <v>15870.84424</v>
      </c>
      <c r="EB57" s="153">
        <v>16587.466240000002</v>
      </c>
      <c r="EC57" s="153">
        <v>15704.586359999999</v>
      </c>
      <c r="ED57" s="153">
        <v>16151.164249999998</v>
      </c>
      <c r="EE57" s="153">
        <v>15592.455270000002</v>
      </c>
      <c r="EF57" s="153">
        <v>14610.140740000001</v>
      </c>
      <c r="EG57" s="153">
        <v>15562.543500000002</v>
      </c>
      <c r="EH57" s="153">
        <v>15219.30141</v>
      </c>
      <c r="EI57" s="153">
        <v>15745.240190000004</v>
      </c>
      <c r="EJ57" s="153">
        <v>15416.165230000001</v>
      </c>
      <c r="EK57" s="153">
        <v>16257.952580000001</v>
      </c>
      <c r="EL57" s="153">
        <v>16153.3701</v>
      </c>
      <c r="EM57" s="153">
        <v>15388.493860000002</v>
      </c>
      <c r="EN57" s="153">
        <v>15862.279030000002</v>
      </c>
      <c r="EO57" s="153">
        <v>15283.71009</v>
      </c>
      <c r="EP57" s="153">
        <v>15643.574720000001</v>
      </c>
      <c r="EQ57" s="153">
        <v>16119.50376</v>
      </c>
      <c r="ER57" s="153">
        <v>14496.960649999997</v>
      </c>
      <c r="ES57" s="153">
        <v>16513.863409999998</v>
      </c>
      <c r="ET57" s="153">
        <v>15538.277329999997</v>
      </c>
      <c r="EU57" s="153">
        <v>16168.332469999999</v>
      </c>
      <c r="EV57" s="153">
        <v>15973.226860000002</v>
      </c>
      <c r="EW57" s="153">
        <v>16747.142690000001</v>
      </c>
      <c r="EX57" s="153">
        <v>17022.415200000003</v>
      </c>
      <c r="EY57" s="153">
        <v>16656.464029999999</v>
      </c>
      <c r="EZ57" s="153">
        <v>14706.44037</v>
      </c>
      <c r="FA57" s="153">
        <v>16352.361629999999</v>
      </c>
      <c r="FB57" s="153">
        <v>16597.487560000001</v>
      </c>
      <c r="FC57" s="153">
        <v>16701.816719999999</v>
      </c>
      <c r="FD57" s="153">
        <v>14950.55862</v>
      </c>
      <c r="FE57" s="153">
        <v>16737.82561</v>
      </c>
      <c r="FF57" s="153">
        <v>3758.62979</v>
      </c>
      <c r="FG57" s="153">
        <v>12836.902529999999</v>
      </c>
      <c r="FH57" s="153">
        <v>14042.38069</v>
      </c>
      <c r="FI57" s="153">
        <v>15644.097790000002</v>
      </c>
      <c r="FJ57" s="153">
        <v>16217.196800000002</v>
      </c>
      <c r="FK57" s="153">
        <v>15299.358960000001</v>
      </c>
      <c r="FL57" s="153">
        <v>15623.679059999999</v>
      </c>
      <c r="FM57" s="153">
        <v>14675.06594</v>
      </c>
      <c r="FN57" s="153">
        <v>15798.528920000001</v>
      </c>
      <c r="FO57" s="153">
        <v>15524.07763</v>
      </c>
      <c r="FP57" s="153">
        <v>13484.86161</v>
      </c>
      <c r="FQ57" s="153">
        <v>15258.683349999999</v>
      </c>
      <c r="FR57" s="153">
        <v>14513.22437</v>
      </c>
      <c r="FS57" s="153">
        <v>15282.679399999999</v>
      </c>
      <c r="FT57" s="153">
        <v>13941.82173</v>
      </c>
      <c r="FU57" s="153">
        <v>14848.274140000001</v>
      </c>
      <c r="FV57" s="153">
        <v>14510.689689999999</v>
      </c>
      <c r="FW57" s="153">
        <v>14606.28283</v>
      </c>
      <c r="FX57" s="153">
        <v>14277.12617</v>
      </c>
      <c r="FY57" s="153">
        <v>13896.119739999998</v>
      </c>
      <c r="FZ57" s="153">
        <v>4841.7670900000003</v>
      </c>
      <c r="GA57" s="153">
        <v>15061.945789999998</v>
      </c>
      <c r="GB57" s="153">
        <v>13433.16109</v>
      </c>
      <c r="GC57" s="143"/>
      <c r="GF57" s="198"/>
      <c r="GG57" s="198"/>
      <c r="GH57" s="198"/>
      <c r="GI57" s="198"/>
    </row>
    <row r="58" spans="1:191" s="113" customFormat="1" x14ac:dyDescent="0.2">
      <c r="A58" s="133" t="s">
        <v>35</v>
      </c>
      <c r="B58" s="137" t="s">
        <v>128</v>
      </c>
      <c r="C58" s="156">
        <v>483.46300645161296</v>
      </c>
      <c r="D58" s="156">
        <v>484.2126803571428</v>
      </c>
      <c r="E58" s="156">
        <v>451.46254322580648</v>
      </c>
      <c r="F58" s="156">
        <v>455.16466200000002</v>
      </c>
      <c r="G58" s="156">
        <v>470.0976232258065</v>
      </c>
      <c r="H58" s="156">
        <v>487.688626</v>
      </c>
      <c r="I58" s="156">
        <v>491.88797322580643</v>
      </c>
      <c r="J58" s="156">
        <v>492.04803612903231</v>
      </c>
      <c r="K58" s="156">
        <v>475.46282533333329</v>
      </c>
      <c r="L58" s="156">
        <v>478.49435419354842</v>
      </c>
      <c r="M58" s="156">
        <v>481.34845300000001</v>
      </c>
      <c r="N58" s="156">
        <v>502.61484387096772</v>
      </c>
      <c r="O58" s="156">
        <v>511.10617806451614</v>
      </c>
      <c r="P58" s="156">
        <v>457.24535310344822</v>
      </c>
      <c r="Q58" s="156">
        <v>496.83241483870967</v>
      </c>
      <c r="R58" s="156">
        <v>493.05798200000004</v>
      </c>
      <c r="S58" s="156">
        <v>463.79227838709681</v>
      </c>
      <c r="T58" s="156">
        <v>481.10808133333336</v>
      </c>
      <c r="U58" s="156">
        <v>468.69957258064517</v>
      </c>
      <c r="V58" s="156">
        <v>475.84425774193545</v>
      </c>
      <c r="W58" s="156">
        <v>471.08247666666659</v>
      </c>
      <c r="X58" s="156">
        <v>467.5050522580645</v>
      </c>
      <c r="Y58" s="156">
        <v>454.60643774193551</v>
      </c>
      <c r="Z58" s="156">
        <v>482.17290580645164</v>
      </c>
      <c r="AA58" s="156">
        <v>477.3026706451613</v>
      </c>
      <c r="AB58" s="156">
        <v>461.57275857142861</v>
      </c>
      <c r="AC58" s="156">
        <v>491.20258193548386</v>
      </c>
      <c r="AD58" s="156">
        <v>457.52362600000004</v>
      </c>
      <c r="AE58" s="156">
        <v>471.67626161290326</v>
      </c>
      <c r="AF58" s="156">
        <v>466.84085199999998</v>
      </c>
      <c r="AG58" s="156">
        <v>472.46783064516126</v>
      </c>
      <c r="AH58" s="156">
        <v>465.21152645161288</v>
      </c>
      <c r="AI58" s="156">
        <v>430.88468699999999</v>
      </c>
      <c r="AJ58" s="156">
        <v>469.48213322580648</v>
      </c>
      <c r="AK58" s="156">
        <v>457.18393100000009</v>
      </c>
      <c r="AL58" s="156">
        <v>446.72855096774197</v>
      </c>
      <c r="AM58" s="156">
        <v>443.34293193548388</v>
      </c>
      <c r="AN58" s="156">
        <v>447.92409571428573</v>
      </c>
      <c r="AO58" s="156">
        <v>449.15924290322579</v>
      </c>
      <c r="AP58" s="156">
        <v>454.37808466666667</v>
      </c>
      <c r="AQ58" s="156">
        <v>455.62255419354841</v>
      </c>
      <c r="AR58" s="156">
        <v>454.3207073333333</v>
      </c>
      <c r="AS58" s="156">
        <v>474.0016164516129</v>
      </c>
      <c r="AT58" s="156">
        <v>460.2535080645161</v>
      </c>
      <c r="AU58" s="156">
        <v>478.15155900000002</v>
      </c>
      <c r="AV58" s="156">
        <v>494.9580406451613</v>
      </c>
      <c r="AW58" s="156">
        <v>467.1593513333334</v>
      </c>
      <c r="AX58" s="156">
        <v>481.4183093548387</v>
      </c>
      <c r="AY58" s="156">
        <v>488.07656774193555</v>
      </c>
      <c r="AZ58" s="156">
        <v>498.33391678571428</v>
      </c>
      <c r="BA58" s="156">
        <v>486.13853516129029</v>
      </c>
      <c r="BB58" s="156">
        <v>479.94973199999998</v>
      </c>
      <c r="BC58" s="156">
        <v>477.8844729032258</v>
      </c>
      <c r="BD58" s="156">
        <v>468.6100586666667</v>
      </c>
      <c r="BE58" s="156">
        <v>463.14808516129034</v>
      </c>
      <c r="BF58" s="156">
        <v>475.32569548387096</v>
      </c>
      <c r="BG58" s="156">
        <v>468.63458166666663</v>
      </c>
      <c r="BH58" s="156">
        <v>473.30229032258063</v>
      </c>
      <c r="BI58" s="156">
        <v>488.18491100000006</v>
      </c>
      <c r="BJ58" s="156">
        <v>456.69506774193547</v>
      </c>
      <c r="BK58" s="156">
        <v>499.34539741935481</v>
      </c>
      <c r="BL58" s="156">
        <v>470.94883241379307</v>
      </c>
      <c r="BM58" s="156">
        <v>480.23507806451613</v>
      </c>
      <c r="BN58" s="156">
        <v>474.80064233333337</v>
      </c>
      <c r="BO58" s="156">
        <v>483.67199548387106</v>
      </c>
      <c r="BP58" s="156">
        <v>485.13738699999993</v>
      </c>
      <c r="BQ58" s="156">
        <v>489.52373387096776</v>
      </c>
      <c r="BR58" s="156">
        <v>493.37899258064522</v>
      </c>
      <c r="BS58" s="156">
        <v>484.87704966666666</v>
      </c>
      <c r="BT58" s="156">
        <v>481.38922516129031</v>
      </c>
      <c r="BU58" s="156">
        <v>479.60403233333335</v>
      </c>
      <c r="BV58" s="156">
        <v>491.98018032258062</v>
      </c>
      <c r="BW58" s="156">
        <v>502.28895483870974</v>
      </c>
      <c r="BX58" s="156">
        <v>482.58157892857145</v>
      </c>
      <c r="BY58" s="156">
        <v>478.4146806451613</v>
      </c>
      <c r="BZ58" s="156">
        <v>495.95656466666668</v>
      </c>
      <c r="CA58" s="156">
        <v>507.61604096774192</v>
      </c>
      <c r="CB58" s="156">
        <v>491.41440399999999</v>
      </c>
      <c r="CC58" s="156">
        <v>523.99471516129029</v>
      </c>
      <c r="CD58" s="156">
        <v>518.79593806451612</v>
      </c>
      <c r="CE58" s="156">
        <v>521.63021933333334</v>
      </c>
      <c r="CF58" s="156">
        <v>527.65501258064512</v>
      </c>
      <c r="CG58" s="156">
        <v>512.54771000000005</v>
      </c>
      <c r="CH58" s="156">
        <v>526.64906774193548</v>
      </c>
      <c r="CI58" s="156">
        <v>503.44986000000006</v>
      </c>
      <c r="CJ58" s="156">
        <v>510.42543071428571</v>
      </c>
      <c r="CK58" s="156">
        <v>503.83708032258073</v>
      </c>
      <c r="CL58" s="156">
        <v>539.98817333333329</v>
      </c>
      <c r="CM58" s="156">
        <v>539.67154645161293</v>
      </c>
      <c r="CN58" s="156">
        <v>497.31188766666662</v>
      </c>
      <c r="CO58" s="156">
        <v>534.54069580645171</v>
      </c>
      <c r="CP58" s="156">
        <v>540.82906580645158</v>
      </c>
      <c r="CQ58" s="156">
        <v>528.58850766666671</v>
      </c>
      <c r="CR58" s="156">
        <v>517.10760290322582</v>
      </c>
      <c r="CS58" s="156">
        <v>551.71616233333339</v>
      </c>
      <c r="CT58" s="156">
        <v>531.99367935483883</v>
      </c>
      <c r="CU58" s="156">
        <v>551.08698290322593</v>
      </c>
      <c r="CV58" s="156">
        <v>535.49113892857144</v>
      </c>
      <c r="CW58" s="156">
        <v>531.65224419354843</v>
      </c>
      <c r="CX58" s="156">
        <v>521.97307633333332</v>
      </c>
      <c r="CY58" s="156">
        <v>509.58464645161297</v>
      </c>
      <c r="CZ58" s="156">
        <v>540.92649399999993</v>
      </c>
      <c r="DA58" s="156">
        <v>542.28953935483867</v>
      </c>
      <c r="DB58" s="156">
        <v>542.84414870967748</v>
      </c>
      <c r="DC58" s="156">
        <v>542.68176266666671</v>
      </c>
      <c r="DD58" s="156">
        <v>543.04955838709691</v>
      </c>
      <c r="DE58" s="156">
        <v>540.80175233333341</v>
      </c>
      <c r="DF58" s="156">
        <v>532.47168387096769</v>
      </c>
      <c r="DG58" s="156">
        <v>514.16120709677409</v>
      </c>
      <c r="DH58" s="156">
        <v>506.04750068965512</v>
      </c>
      <c r="DI58" s="156">
        <v>525.26986935483865</v>
      </c>
      <c r="DJ58" s="156">
        <v>543.24038966666672</v>
      </c>
      <c r="DK58" s="156">
        <v>524.54393870967749</v>
      </c>
      <c r="DL58" s="156">
        <v>522.65464999999995</v>
      </c>
      <c r="DM58" s="156">
        <v>542.76531967741937</v>
      </c>
      <c r="DN58" s="156">
        <v>546.11410258064518</v>
      </c>
      <c r="DO58" s="156">
        <v>554.0174320000001</v>
      </c>
      <c r="DP58" s="156">
        <v>538.10231903225826</v>
      </c>
      <c r="DQ58" s="156">
        <v>526.61608466666655</v>
      </c>
      <c r="DR58" s="156">
        <v>518.46616000000006</v>
      </c>
      <c r="DS58" s="156">
        <v>518.66557193548374</v>
      </c>
      <c r="DT58" s="156">
        <v>520.72076249999998</v>
      </c>
      <c r="DU58" s="156">
        <v>517.26601419354824</v>
      </c>
      <c r="DV58" s="156">
        <v>499.8640093333334</v>
      </c>
      <c r="DW58" s="156">
        <v>513.16712032258067</v>
      </c>
      <c r="DX58" s="156">
        <v>540.7962849999999</v>
      </c>
      <c r="DY58" s="156">
        <v>535.0312925806453</v>
      </c>
      <c r="DZ58" s="156">
        <v>524.38003612903219</v>
      </c>
      <c r="EA58" s="156">
        <v>529.02814133333334</v>
      </c>
      <c r="EB58" s="156">
        <v>535.07955612903231</v>
      </c>
      <c r="EC58" s="156">
        <v>523.48621200000002</v>
      </c>
      <c r="ED58" s="156">
        <v>521.00529838709667</v>
      </c>
      <c r="EE58" s="156">
        <v>502.98242806451623</v>
      </c>
      <c r="EF58" s="156">
        <v>521.79074071428579</v>
      </c>
      <c r="EG58" s="156">
        <v>502.01753225806459</v>
      </c>
      <c r="EH58" s="156">
        <v>507.310047</v>
      </c>
      <c r="EI58" s="156">
        <v>507.91097387096789</v>
      </c>
      <c r="EJ58" s="156">
        <v>513.87217433333331</v>
      </c>
      <c r="EK58" s="156">
        <v>524.45008322580645</v>
      </c>
      <c r="EL58" s="156">
        <v>521.07645483870965</v>
      </c>
      <c r="EM58" s="156">
        <v>512.94979533333344</v>
      </c>
      <c r="EN58" s="156">
        <v>511.68642032258072</v>
      </c>
      <c r="EO58" s="156">
        <v>509.45700300000004</v>
      </c>
      <c r="EP58" s="156">
        <v>504.63144258064517</v>
      </c>
      <c r="EQ58" s="156">
        <v>519.98399225806452</v>
      </c>
      <c r="ER58" s="156">
        <v>517.74859464285703</v>
      </c>
      <c r="ES58" s="156">
        <v>532.70527129032257</v>
      </c>
      <c r="ET58" s="156">
        <v>517.94257766666658</v>
      </c>
      <c r="EU58" s="156">
        <v>521.55911193548388</v>
      </c>
      <c r="EV58" s="156">
        <v>532.4408953333334</v>
      </c>
      <c r="EW58" s="156">
        <v>540.23040935483868</v>
      </c>
      <c r="EX58" s="156">
        <v>549.11016774193558</v>
      </c>
      <c r="EY58" s="156">
        <v>555.21546766666665</v>
      </c>
      <c r="EZ58" s="156">
        <v>474.4013022580645</v>
      </c>
      <c r="FA58" s="156">
        <v>545.07872099999997</v>
      </c>
      <c r="FB58" s="156">
        <v>535.40282451612904</v>
      </c>
      <c r="FC58" s="146">
        <v>538.76828129032253</v>
      </c>
      <c r="FD58" s="146">
        <v>515.53650413793105</v>
      </c>
      <c r="FE58" s="146">
        <v>539.92985838709671</v>
      </c>
      <c r="FF58" s="146">
        <v>125.28765966666667</v>
      </c>
      <c r="FG58" s="146">
        <v>414.09362999999996</v>
      </c>
      <c r="FH58" s="146">
        <v>468.07935633333335</v>
      </c>
      <c r="FI58" s="146">
        <v>504.64831580645165</v>
      </c>
      <c r="FJ58" s="146">
        <v>523.13538064516138</v>
      </c>
      <c r="FK58" s="146">
        <v>509.97863200000006</v>
      </c>
      <c r="FL58" s="146">
        <v>503.98964709677415</v>
      </c>
      <c r="FM58" s="146">
        <v>489.16886466666671</v>
      </c>
      <c r="FN58" s="146">
        <v>509.62996516129033</v>
      </c>
      <c r="FO58" s="146">
        <v>500.77669774193549</v>
      </c>
      <c r="FP58" s="146">
        <v>481.60220035714286</v>
      </c>
      <c r="FQ58" s="146">
        <v>492.21559193548387</v>
      </c>
      <c r="FR58" s="146">
        <v>483.77414566666664</v>
      </c>
      <c r="FS58" s="146">
        <v>492.98965806451611</v>
      </c>
      <c r="FT58" s="146">
        <v>464.72739100000001</v>
      </c>
      <c r="FU58" s="146">
        <v>478.97658516129036</v>
      </c>
      <c r="FV58" s="146">
        <v>468.08676419354839</v>
      </c>
      <c r="FW58" s="146">
        <v>486.87609433333336</v>
      </c>
      <c r="FX58" s="146">
        <v>460.55245709677416</v>
      </c>
      <c r="FY58" s="146">
        <v>463.20399133333325</v>
      </c>
      <c r="FZ58" s="146">
        <v>156.18603516129033</v>
      </c>
      <c r="GA58" s="146">
        <v>485.869219032258</v>
      </c>
      <c r="GB58" s="146">
        <v>479.75575321428568</v>
      </c>
      <c r="GC58" s="143"/>
      <c r="GD58" s="143"/>
      <c r="GF58" s="198"/>
      <c r="GG58" s="198"/>
      <c r="GH58" s="198"/>
      <c r="GI58" s="198"/>
    </row>
    <row r="59" spans="1:191" s="113" customFormat="1" x14ac:dyDescent="0.2">
      <c r="A59" s="121" t="s">
        <v>96</v>
      </c>
      <c r="B59" s="113" t="s">
        <v>210</v>
      </c>
      <c r="C59" s="167">
        <v>10090.25308</v>
      </c>
      <c r="D59" s="167">
        <v>9098.9693699999989</v>
      </c>
      <c r="E59" s="167">
        <v>9115.5143800000005</v>
      </c>
      <c r="F59" s="167">
        <v>9273.5151900000001</v>
      </c>
      <c r="G59" s="167">
        <v>9925.0288299999993</v>
      </c>
      <c r="H59" s="167">
        <v>10291.42382</v>
      </c>
      <c r="I59" s="167">
        <v>10971.53717</v>
      </c>
      <c r="J59" s="167">
        <v>10813.676130000002</v>
      </c>
      <c r="K59" s="167">
        <v>10063.926509999999</v>
      </c>
      <c r="L59" s="167">
        <v>10329.502930000001</v>
      </c>
      <c r="M59" s="167">
        <v>10042.104710000001</v>
      </c>
      <c r="N59" s="167">
        <v>11103.07519</v>
      </c>
      <c r="O59" s="167">
        <v>10871.8806</v>
      </c>
      <c r="P59" s="167">
        <v>9330.15726</v>
      </c>
      <c r="Q59" s="167">
        <v>10351.88083</v>
      </c>
      <c r="R59" s="167">
        <v>10652.56367</v>
      </c>
      <c r="S59" s="167">
        <v>10095.848310000001</v>
      </c>
      <c r="T59" s="167">
        <v>10437.32129</v>
      </c>
      <c r="U59" s="167">
        <v>10701.16159</v>
      </c>
      <c r="V59" s="167">
        <v>10971.66389</v>
      </c>
      <c r="W59" s="167">
        <v>10472.202539999998</v>
      </c>
      <c r="X59" s="167">
        <v>10926.83742</v>
      </c>
      <c r="Y59" s="167">
        <v>10544.575480000001</v>
      </c>
      <c r="Z59" s="167">
        <v>11186.012070000001</v>
      </c>
      <c r="AA59" s="167">
        <v>11059.28153</v>
      </c>
      <c r="AB59" s="167">
        <v>10002.233410000001</v>
      </c>
      <c r="AC59" s="167">
        <v>11081.09109</v>
      </c>
      <c r="AD59" s="167">
        <v>10242.54501</v>
      </c>
      <c r="AE59" s="167">
        <v>11034.91819</v>
      </c>
      <c r="AF59" s="167">
        <v>10781.692429999999</v>
      </c>
      <c r="AG59" s="167">
        <v>11031.209650000001</v>
      </c>
      <c r="AH59" s="167">
        <v>11037.649160000001</v>
      </c>
      <c r="AI59" s="167">
        <v>9916.9070700000011</v>
      </c>
      <c r="AJ59" s="167">
        <v>10983.51755</v>
      </c>
      <c r="AK59" s="167">
        <v>10511.28</v>
      </c>
      <c r="AL59" s="167">
        <v>10614.60606</v>
      </c>
      <c r="AM59" s="167">
        <v>10544.240460000001</v>
      </c>
      <c r="AN59" s="167">
        <v>9428.9269899999999</v>
      </c>
      <c r="AO59" s="167">
        <v>10811.26053</v>
      </c>
      <c r="AP59" s="167">
        <v>10269.35585</v>
      </c>
      <c r="AQ59" s="167">
        <v>10565.950989999999</v>
      </c>
      <c r="AR59" s="167">
        <v>10326.949119999999</v>
      </c>
      <c r="AS59" s="167">
        <v>11017.513000000001</v>
      </c>
      <c r="AT59" s="167">
        <v>10862.027</v>
      </c>
      <c r="AU59" s="167">
        <v>10883.635630000001</v>
      </c>
      <c r="AV59" s="167">
        <v>11202.40604</v>
      </c>
      <c r="AW59" s="167">
        <v>10782.715390000001</v>
      </c>
      <c r="AX59" s="167">
        <v>10962.642</v>
      </c>
      <c r="AY59" s="167">
        <v>11371.516210000002</v>
      </c>
      <c r="AZ59" s="167">
        <v>10408.457</v>
      </c>
      <c r="BA59" s="167">
        <v>10983.71595</v>
      </c>
      <c r="BB59" s="167">
        <v>10453.54189</v>
      </c>
      <c r="BC59" s="167">
        <v>10770.84533</v>
      </c>
      <c r="BD59" s="167">
        <v>10162.433070000001</v>
      </c>
      <c r="BE59" s="167">
        <v>10374.93219</v>
      </c>
      <c r="BF59" s="167">
        <v>10666.61872</v>
      </c>
      <c r="BG59" s="167">
        <v>10113.349630000001</v>
      </c>
      <c r="BH59" s="167">
        <v>10209.76036</v>
      </c>
      <c r="BI59" s="167">
        <v>9927.7918800000007</v>
      </c>
      <c r="BJ59" s="167">
        <v>10543.892</v>
      </c>
      <c r="BK59" s="167">
        <v>11181.631429999999</v>
      </c>
      <c r="BL59" s="167">
        <v>9782.5916799999995</v>
      </c>
      <c r="BM59" s="167">
        <v>10736.52281</v>
      </c>
      <c r="BN59" s="167">
        <v>10347.412319999999</v>
      </c>
      <c r="BO59" s="167">
        <v>10885.647010000001</v>
      </c>
      <c r="BP59" s="167">
        <v>10668.276</v>
      </c>
      <c r="BQ59" s="167">
        <v>11159.96826</v>
      </c>
      <c r="BR59" s="167">
        <v>11282.925720000001</v>
      </c>
      <c r="BS59" s="163">
        <v>10506.82769</v>
      </c>
      <c r="BT59" s="163">
        <v>10785.312169999999</v>
      </c>
      <c r="BU59" s="163">
        <v>10378.002779999999</v>
      </c>
      <c r="BV59" s="163">
        <v>11300.92527</v>
      </c>
      <c r="BW59" s="163">
        <v>11415.69627</v>
      </c>
      <c r="BX59" s="163">
        <v>10081.06986</v>
      </c>
      <c r="BY59" s="163">
        <v>10697.07919</v>
      </c>
      <c r="BZ59" s="163">
        <v>10816.45752</v>
      </c>
      <c r="CA59" s="163">
        <v>10936.83007</v>
      </c>
      <c r="CB59" s="163">
        <v>9985.7641100000001</v>
      </c>
      <c r="CC59" s="163">
        <v>11547.902669999999</v>
      </c>
      <c r="CD59" s="163">
        <v>11430.425019999999</v>
      </c>
      <c r="CE59" s="163">
        <v>11162.711139999999</v>
      </c>
      <c r="CF59" s="163">
        <v>11438.528629999999</v>
      </c>
      <c r="CG59" s="163">
        <v>11005.746880000002</v>
      </c>
      <c r="CH59" s="163">
        <v>11454.22838</v>
      </c>
      <c r="CI59" s="163">
        <v>11164.484640000001</v>
      </c>
      <c r="CJ59" s="163">
        <v>10307.41084</v>
      </c>
      <c r="CK59" s="163">
        <v>11137.059220000001</v>
      </c>
      <c r="CL59" s="163">
        <v>10657.45393</v>
      </c>
      <c r="CM59" s="163">
        <v>11328.826129999999</v>
      </c>
      <c r="CN59" s="163">
        <v>10894.783349999998</v>
      </c>
      <c r="CO59" s="163">
        <v>11073.327429999999</v>
      </c>
      <c r="CP59" s="163">
        <v>11465.70455</v>
      </c>
      <c r="CQ59" s="163">
        <v>11028.891230000001</v>
      </c>
      <c r="CR59" s="163">
        <v>11234.188689999999</v>
      </c>
      <c r="CS59" s="163">
        <v>11177.226869999999</v>
      </c>
      <c r="CT59" s="163">
        <v>11060.996060000001</v>
      </c>
      <c r="CU59" s="163">
        <v>11395.769030000001</v>
      </c>
      <c r="CV59" s="163">
        <v>10251.297279999999</v>
      </c>
      <c r="CW59" s="163">
        <v>11366.933990000001</v>
      </c>
      <c r="CX59" s="163">
        <v>10998.947620000001</v>
      </c>
      <c r="CY59" s="163">
        <v>11175.368520000002</v>
      </c>
      <c r="CZ59" s="163">
        <v>11055.51326</v>
      </c>
      <c r="DA59" s="163">
        <v>11416.868339999999</v>
      </c>
      <c r="DB59" s="163">
        <v>11494.702080000001</v>
      </c>
      <c r="DC59" s="163">
        <v>11037.529180000001</v>
      </c>
      <c r="DD59" s="163">
        <v>11361.454710000002</v>
      </c>
      <c r="DE59" s="163">
        <v>10837.857370000003</v>
      </c>
      <c r="DF59" s="163">
        <v>11276.284929999998</v>
      </c>
      <c r="DG59" s="163">
        <v>11311.024629999998</v>
      </c>
      <c r="DH59" s="163">
        <v>10607.628769999998</v>
      </c>
      <c r="DI59" s="163">
        <v>11363.619049999999</v>
      </c>
      <c r="DJ59" s="163">
        <v>11067.210520000001</v>
      </c>
      <c r="DK59" s="163">
        <v>11191.813710000002</v>
      </c>
      <c r="DL59" s="163">
        <v>10863.682779999999</v>
      </c>
      <c r="DM59" s="163">
        <v>11265.605910000002</v>
      </c>
      <c r="DN59" s="163">
        <v>11245.72941</v>
      </c>
      <c r="DO59" s="163">
        <v>11038.149710000003</v>
      </c>
      <c r="DP59" s="163">
        <v>11358.419150000003</v>
      </c>
      <c r="DQ59" s="163">
        <v>10761.265609999999</v>
      </c>
      <c r="DR59" s="163">
        <v>10816.807480000001</v>
      </c>
      <c r="DS59" s="163">
        <v>11037.036259999999</v>
      </c>
      <c r="DT59" s="163">
        <v>9981.0941000000003</v>
      </c>
      <c r="DU59" s="163">
        <v>11125.982619999997</v>
      </c>
      <c r="DV59" s="163">
        <v>10349.681960000002</v>
      </c>
      <c r="DW59" s="163">
        <v>10956.554630000001</v>
      </c>
      <c r="DX59" s="163">
        <v>11006.230299999997</v>
      </c>
      <c r="DY59" s="163">
        <v>11272.090360000004</v>
      </c>
      <c r="DZ59" s="163">
        <v>11030.91791</v>
      </c>
      <c r="EA59" s="163">
        <v>11031.278190000001</v>
      </c>
      <c r="EB59" s="163">
        <v>11352.73875</v>
      </c>
      <c r="EC59" s="163">
        <v>10854.610549999999</v>
      </c>
      <c r="ED59" s="163">
        <v>11089.506059999998</v>
      </c>
      <c r="EE59" s="163">
        <v>10882.016300000003</v>
      </c>
      <c r="EF59" s="163">
        <v>9888.0159300000014</v>
      </c>
      <c r="EG59" s="163">
        <v>10699.815050000001</v>
      </c>
      <c r="EH59" s="163">
        <v>10461.84324</v>
      </c>
      <c r="EI59" s="163">
        <v>10633.353080000003</v>
      </c>
      <c r="EJ59" s="163">
        <v>10091.07314</v>
      </c>
      <c r="EK59" s="163">
        <v>10431.51101</v>
      </c>
      <c r="EL59" s="163">
        <v>10626.81581</v>
      </c>
      <c r="EM59" s="163">
        <v>10609.922680000001</v>
      </c>
      <c r="EN59" s="163">
        <v>10487.915419999999</v>
      </c>
      <c r="EO59" s="163">
        <v>10169.76951</v>
      </c>
      <c r="EP59" s="163">
        <v>10588.149300000001</v>
      </c>
      <c r="EQ59" s="163">
        <v>10460.894179999999</v>
      </c>
      <c r="ER59" s="163">
        <v>9724.2749999999978</v>
      </c>
      <c r="ES59" s="163">
        <v>10838.357209999998</v>
      </c>
      <c r="ET59" s="163">
        <v>10211.536269999999</v>
      </c>
      <c r="EU59" s="163">
        <v>10903.179609999999</v>
      </c>
      <c r="EV59" s="163">
        <v>10522.089580000002</v>
      </c>
      <c r="EW59" s="163">
        <v>10832.377270000001</v>
      </c>
      <c r="EX59" s="163">
        <v>10738.438150000002</v>
      </c>
      <c r="EY59" s="163">
        <v>10373.83633</v>
      </c>
      <c r="EZ59" s="163">
        <v>8816.6752099999994</v>
      </c>
      <c r="FA59" s="163">
        <v>10494.65402</v>
      </c>
      <c r="FB59" s="163">
        <v>10907.301740000001</v>
      </c>
      <c r="FC59" s="163">
        <v>10925.8825</v>
      </c>
      <c r="FD59" s="163">
        <v>9678.2155600000006</v>
      </c>
      <c r="FE59" s="163">
        <v>10871.30197</v>
      </c>
      <c r="FF59" s="163">
        <v>2337.4141199999999</v>
      </c>
      <c r="FG59" s="163">
        <v>8730.2188999999998</v>
      </c>
      <c r="FH59" s="163">
        <v>8886.4431000000004</v>
      </c>
      <c r="FI59" s="163">
        <v>10609.765710000001</v>
      </c>
      <c r="FJ59" s="163">
        <v>10816.200050000001</v>
      </c>
      <c r="FK59" s="163">
        <v>10208.60367</v>
      </c>
      <c r="FL59" s="163">
        <v>10304.77592</v>
      </c>
      <c r="FM59" s="163">
        <v>9827.80962</v>
      </c>
      <c r="FN59" s="163">
        <v>10290.119970000002</v>
      </c>
      <c r="FO59" s="163">
        <v>10116.058570000001</v>
      </c>
      <c r="FP59" s="163">
        <v>9139.9947200000006</v>
      </c>
      <c r="FQ59" s="163">
        <v>9888.8766400000004</v>
      </c>
      <c r="FR59" s="163">
        <v>9627.6227699999999</v>
      </c>
      <c r="FS59" s="163">
        <v>9985.6223699999991</v>
      </c>
      <c r="FT59" s="163">
        <v>9490.5177199999998</v>
      </c>
      <c r="FU59" s="163">
        <v>9853.4439700000003</v>
      </c>
      <c r="FV59" s="163">
        <v>9507.5555899999999</v>
      </c>
      <c r="FW59" s="163">
        <v>9564.2860000000001</v>
      </c>
      <c r="FX59" s="163">
        <v>9617.4697699999997</v>
      </c>
      <c r="FY59" s="163">
        <v>9392.6812699999991</v>
      </c>
      <c r="FZ59" s="163">
        <v>3226.6400400000002</v>
      </c>
      <c r="GA59" s="163">
        <v>10360.020769999999</v>
      </c>
      <c r="GB59" s="163">
        <v>9200.2427399999997</v>
      </c>
      <c r="GC59" s="143"/>
      <c r="GD59" s="143"/>
      <c r="GF59" s="198"/>
      <c r="GG59" s="198"/>
      <c r="GH59" s="198"/>
      <c r="GI59" s="198"/>
    </row>
    <row r="60" spans="1:191" s="113" customFormat="1" x14ac:dyDescent="0.2">
      <c r="A60" s="28" t="s">
        <v>0</v>
      </c>
      <c r="B60" s="137" t="s">
        <v>211</v>
      </c>
      <c r="C60" s="146">
        <v>4897.1001200000001</v>
      </c>
      <c r="D60" s="146">
        <v>4458.9856799999998</v>
      </c>
      <c r="E60" s="146">
        <v>4879.8244599999998</v>
      </c>
      <c r="F60" s="146">
        <v>4381.4246700000003</v>
      </c>
      <c r="G60" s="146">
        <v>4647.9974900000007</v>
      </c>
      <c r="H60" s="146">
        <v>4339.2349599999998</v>
      </c>
      <c r="I60" s="146">
        <v>4276.99</v>
      </c>
      <c r="J60" s="146">
        <v>4439.8129900000004</v>
      </c>
      <c r="K60" s="146">
        <v>4199.9582499999997</v>
      </c>
      <c r="L60" s="146">
        <v>4503.8220499999998</v>
      </c>
      <c r="M60" s="146">
        <v>4398.3488799999996</v>
      </c>
      <c r="N60" s="146">
        <v>4477.9849699999995</v>
      </c>
      <c r="O60" s="146">
        <v>4972.4109200000003</v>
      </c>
      <c r="P60" s="146">
        <v>3929.9579800000001</v>
      </c>
      <c r="Q60" s="146">
        <v>5049.9240300000001</v>
      </c>
      <c r="R60" s="146">
        <v>4139.1757900000002</v>
      </c>
      <c r="S60" s="146">
        <v>4281.7123200000005</v>
      </c>
      <c r="T60" s="146">
        <v>3995.9211500000001</v>
      </c>
      <c r="U60" s="146">
        <v>3828.5251600000001</v>
      </c>
      <c r="V60" s="146">
        <v>3779.5081</v>
      </c>
      <c r="W60" s="146">
        <v>3660.2717599999996</v>
      </c>
      <c r="X60" s="146">
        <v>3565.8192000000004</v>
      </c>
      <c r="Y60" s="146">
        <v>3548.2240899999997</v>
      </c>
      <c r="Z60" s="146">
        <v>3761.3480099999997</v>
      </c>
      <c r="AA60" s="146">
        <v>3737.1012599999999</v>
      </c>
      <c r="AB60" s="146">
        <v>2921.8038300000003</v>
      </c>
      <c r="AC60" s="146">
        <v>4146.1889499999997</v>
      </c>
      <c r="AD60" s="146">
        <v>3483.1637700000001</v>
      </c>
      <c r="AE60" s="146">
        <v>3587.04592</v>
      </c>
      <c r="AF60" s="146">
        <v>3223.5331299999998</v>
      </c>
      <c r="AG60" s="146">
        <v>3615.2930999999999</v>
      </c>
      <c r="AH60" s="146">
        <v>3383.90816</v>
      </c>
      <c r="AI60" s="146">
        <v>3009.6335399999998</v>
      </c>
      <c r="AJ60" s="146">
        <v>3570.4285800000002</v>
      </c>
      <c r="AK60" s="146">
        <v>3204.2379300000002</v>
      </c>
      <c r="AL60" s="146">
        <v>3233.9790200000002</v>
      </c>
      <c r="AM60" s="146">
        <v>3199.3904300000004</v>
      </c>
      <c r="AN60" s="146">
        <v>3112.94769</v>
      </c>
      <c r="AO60" s="146">
        <v>3112.6759999999999</v>
      </c>
      <c r="AP60" s="146">
        <v>3361.9866899999997</v>
      </c>
      <c r="AQ60" s="146">
        <v>3558.3481900000002</v>
      </c>
      <c r="AR60" s="146">
        <v>3302.6721000000002</v>
      </c>
      <c r="AS60" s="146">
        <v>3676.5371099999998</v>
      </c>
      <c r="AT60" s="146">
        <v>3405.8317499999998</v>
      </c>
      <c r="AU60" s="146">
        <v>3460.9111400000002</v>
      </c>
      <c r="AV60" s="146">
        <v>4141.2932200000005</v>
      </c>
      <c r="AW60" s="146">
        <v>3232.0651499999999</v>
      </c>
      <c r="AX60" s="146">
        <v>3961.3255899999999</v>
      </c>
      <c r="AY60" s="146">
        <v>3758.8573900000001</v>
      </c>
      <c r="AZ60" s="146">
        <v>3544.8926699999997</v>
      </c>
      <c r="BA60" s="146">
        <v>4086.5786400000002</v>
      </c>
      <c r="BB60" s="146">
        <v>3944.9500699999999</v>
      </c>
      <c r="BC60" s="146">
        <v>4043.5733300000002</v>
      </c>
      <c r="BD60" s="146">
        <v>3895.8686899999998</v>
      </c>
      <c r="BE60" s="146">
        <v>3982.6584500000004</v>
      </c>
      <c r="BF60" s="146">
        <v>4068.47784</v>
      </c>
      <c r="BG60" s="146">
        <v>3945.6878199999996</v>
      </c>
      <c r="BH60" s="146">
        <v>4462.6106399999999</v>
      </c>
      <c r="BI60" s="146">
        <v>4717.7554499999997</v>
      </c>
      <c r="BJ60" s="146">
        <v>3613.6551000000004</v>
      </c>
      <c r="BK60" s="146">
        <v>4298.0758900000001</v>
      </c>
      <c r="BL60" s="146">
        <v>3874.9244600000002</v>
      </c>
      <c r="BM60" s="146">
        <v>4150.7646100000002</v>
      </c>
      <c r="BN60" s="146">
        <v>3896.6069500000003</v>
      </c>
      <c r="BO60" s="146">
        <v>4108.1848500000006</v>
      </c>
      <c r="BP60" s="146">
        <v>3885.8456099999994</v>
      </c>
      <c r="BQ60" s="146">
        <v>4015.2674899999997</v>
      </c>
      <c r="BR60" s="146">
        <v>4011.8230500000004</v>
      </c>
      <c r="BS60" s="146">
        <v>4039.4838</v>
      </c>
      <c r="BT60" s="146">
        <v>4137.7538099999992</v>
      </c>
      <c r="BU60" s="146">
        <v>4010.1181900000006</v>
      </c>
      <c r="BV60" s="146">
        <v>3950.4603200000001</v>
      </c>
      <c r="BW60" s="146">
        <v>4155.2613300000003</v>
      </c>
      <c r="BX60" s="146">
        <v>3431.2143500000006</v>
      </c>
      <c r="BY60" s="146">
        <v>4133.7759100000003</v>
      </c>
      <c r="BZ60" s="146">
        <v>4062.2394199999999</v>
      </c>
      <c r="CA60" s="146">
        <v>4799.2672000000002</v>
      </c>
      <c r="CB60" s="146">
        <v>4756.6680099999994</v>
      </c>
      <c r="CC60" s="146">
        <v>4695.9335000000001</v>
      </c>
      <c r="CD60" s="146">
        <v>4652.2490600000001</v>
      </c>
      <c r="CE60" s="146">
        <v>4486.1954399999995</v>
      </c>
      <c r="CF60" s="146">
        <v>4918.7767599999997</v>
      </c>
      <c r="CG60" s="146">
        <v>4370.6844199999996</v>
      </c>
      <c r="CH60" s="146">
        <v>4871.8927200000007</v>
      </c>
      <c r="CI60" s="146">
        <v>4442.4610200000006</v>
      </c>
      <c r="CJ60" s="146">
        <v>3984.5012200000001</v>
      </c>
      <c r="CK60" s="146">
        <v>4481.8902700000008</v>
      </c>
      <c r="CL60" s="146">
        <v>5542.1912699999993</v>
      </c>
      <c r="CM60" s="146">
        <v>5400.9918100000004</v>
      </c>
      <c r="CN60" s="146">
        <v>4024.5732800000001</v>
      </c>
      <c r="CO60" s="146">
        <v>5497.4341400000012</v>
      </c>
      <c r="CP60" s="146">
        <v>5299.9964900000004</v>
      </c>
      <c r="CQ60" s="146">
        <v>4828.7640000000001</v>
      </c>
      <c r="CR60" s="146">
        <v>4796.1469999999999</v>
      </c>
      <c r="CS60" s="146">
        <v>5374.2579999999998</v>
      </c>
      <c r="CT60" s="146">
        <v>5430.808</v>
      </c>
      <c r="CU60" s="146">
        <v>5687.9274400000004</v>
      </c>
      <c r="CV60" s="146">
        <v>4742.4546100000007</v>
      </c>
      <c r="CW60" s="146">
        <v>5114.2855799999998</v>
      </c>
      <c r="CX60" s="146">
        <v>4660.24467</v>
      </c>
      <c r="CY60" s="146">
        <v>4621.7555199999997</v>
      </c>
      <c r="CZ60" s="146">
        <v>5172.2815599999994</v>
      </c>
      <c r="DA60" s="146">
        <v>5394.1073799999995</v>
      </c>
      <c r="DB60" s="146">
        <v>5333.4665300000006</v>
      </c>
      <c r="DC60" s="146">
        <v>5242.9237000000003</v>
      </c>
      <c r="DD60" s="146">
        <v>5473.0815999999995</v>
      </c>
      <c r="DE60" s="146">
        <v>5386.1952000000001</v>
      </c>
      <c r="DF60" s="146">
        <v>5230.33727</v>
      </c>
      <c r="DG60" s="146">
        <v>4627.9727899999998</v>
      </c>
      <c r="DH60" s="146">
        <v>4067.7487500000002</v>
      </c>
      <c r="DI60" s="146">
        <v>4919.7469000000001</v>
      </c>
      <c r="DJ60" s="146">
        <v>5230.0011699999995</v>
      </c>
      <c r="DK60" s="146">
        <v>5069.0483899999999</v>
      </c>
      <c r="DL60" s="146">
        <v>4815.9567200000001</v>
      </c>
      <c r="DM60" s="146">
        <v>5560.1189999999997</v>
      </c>
      <c r="DN60" s="146">
        <v>5683.8077699999994</v>
      </c>
      <c r="DO60" s="146">
        <v>5582.3732499999996</v>
      </c>
      <c r="DP60" s="146">
        <v>5322.7527399999999</v>
      </c>
      <c r="DQ60" s="146">
        <v>5037.2169299999996</v>
      </c>
      <c r="DR60" s="146">
        <v>5255.6434800000006</v>
      </c>
      <c r="DS60" s="146">
        <v>5041.5964699999995</v>
      </c>
      <c r="DT60" s="146">
        <v>4599.0872499999996</v>
      </c>
      <c r="DU60" s="146">
        <v>4909.2638200000001</v>
      </c>
      <c r="DV60" s="146">
        <v>4646.2383200000004</v>
      </c>
      <c r="DW60" s="146">
        <v>4951.6260999999995</v>
      </c>
      <c r="DX60" s="146">
        <v>5217.6582500000004</v>
      </c>
      <c r="DY60" s="146">
        <v>5313.8797100000002</v>
      </c>
      <c r="DZ60" s="146">
        <v>5224.8632099999995</v>
      </c>
      <c r="EA60" s="146">
        <v>4839.5660499999994</v>
      </c>
      <c r="EB60" s="146">
        <v>5234.7274900000002</v>
      </c>
      <c r="EC60" s="146">
        <v>4849.9758099999999</v>
      </c>
      <c r="ED60" s="146">
        <v>5061.6581900000001</v>
      </c>
      <c r="EE60" s="146">
        <v>4710.4389700000002</v>
      </c>
      <c r="EF60" s="146">
        <v>4722.1248099999993</v>
      </c>
      <c r="EG60" s="146">
        <v>4862.7284500000005</v>
      </c>
      <c r="EH60" s="146">
        <v>4757.4581699999999</v>
      </c>
      <c r="EI60" s="146">
        <v>5111.8871100000006</v>
      </c>
      <c r="EJ60" s="146">
        <v>5325.0920900000001</v>
      </c>
      <c r="EK60" s="146">
        <v>5826.44157</v>
      </c>
      <c r="EL60" s="146">
        <v>5526.55429</v>
      </c>
      <c r="EM60" s="146">
        <v>4778.5711799999999</v>
      </c>
      <c r="EN60" s="146">
        <v>5374.3636100000012</v>
      </c>
      <c r="EO60" s="146">
        <v>5113.9405800000004</v>
      </c>
      <c r="EP60" s="146">
        <v>5055.4254199999996</v>
      </c>
      <c r="EQ60" s="146">
        <v>5658.6095800000003</v>
      </c>
      <c r="ER60" s="146">
        <v>4772.6856500000004</v>
      </c>
      <c r="ES60" s="146">
        <v>5675.5061999999998</v>
      </c>
      <c r="ET60" s="146">
        <v>5326.7410599999994</v>
      </c>
      <c r="EU60" s="146">
        <v>5265.1528600000001</v>
      </c>
      <c r="EV60" s="146">
        <v>5451.1372799999999</v>
      </c>
      <c r="EW60" s="146">
        <v>5914.7654199999997</v>
      </c>
      <c r="EX60" s="146">
        <v>6283.9770499999995</v>
      </c>
      <c r="EY60" s="146">
        <v>6282.6277</v>
      </c>
      <c r="EZ60" s="146">
        <v>5889.7651599999999</v>
      </c>
      <c r="FA60" s="146">
        <v>5857.7076100000004</v>
      </c>
      <c r="FB60" s="146">
        <v>5690.1858200000006</v>
      </c>
      <c r="FC60" s="146">
        <v>5775.9342200000001</v>
      </c>
      <c r="FD60" s="146">
        <v>5272.3430599999992</v>
      </c>
      <c r="FE60" s="146">
        <v>5866.5236399999994</v>
      </c>
      <c r="FF60" s="146">
        <v>1421.2156699999998</v>
      </c>
      <c r="FG60" s="146">
        <v>4106.6836299999995</v>
      </c>
      <c r="FH60" s="146">
        <v>5155.9375899999995</v>
      </c>
      <c r="FI60" s="146">
        <v>5034.3320800000001</v>
      </c>
      <c r="FJ60" s="146">
        <v>5400.9967500000002</v>
      </c>
      <c r="FK60" s="146">
        <v>5090.7552900000001</v>
      </c>
      <c r="FL60" s="146">
        <v>5318.9031399999994</v>
      </c>
      <c r="FM60" s="146">
        <v>4847.2563200000004</v>
      </c>
      <c r="FN60" s="146">
        <v>5508.40895</v>
      </c>
      <c r="FO60" s="146">
        <v>5408.0190599999996</v>
      </c>
      <c r="FP60" s="146">
        <v>4344.8668899999993</v>
      </c>
      <c r="FQ60" s="146">
        <v>5369.8067099999998</v>
      </c>
      <c r="FR60" s="146">
        <v>4885.6016</v>
      </c>
      <c r="FS60" s="146">
        <v>5297.0570299999999</v>
      </c>
      <c r="FT60" s="146">
        <v>4451.3040099999998</v>
      </c>
      <c r="FU60" s="146">
        <v>4994.8301700000002</v>
      </c>
      <c r="FV60" s="146">
        <v>5003.1340999999993</v>
      </c>
      <c r="FW60" s="146">
        <v>5041.99683</v>
      </c>
      <c r="FX60" s="146">
        <v>4659.6564000000008</v>
      </c>
      <c r="FY60" s="146">
        <v>4503.4384700000001</v>
      </c>
      <c r="FZ60" s="146">
        <v>1615.1270499999998</v>
      </c>
      <c r="GA60" s="146">
        <v>4701.9250199999997</v>
      </c>
      <c r="GB60" s="146">
        <v>4232.9183499999999</v>
      </c>
      <c r="GC60" s="143"/>
      <c r="GF60" s="198"/>
      <c r="GG60" s="198"/>
      <c r="GH60" s="198"/>
      <c r="GI60" s="198"/>
    </row>
    <row r="61" spans="1:191" s="113" customFormat="1" x14ac:dyDescent="0.2">
      <c r="A61" s="133" t="s">
        <v>10</v>
      </c>
      <c r="B61" s="122" t="s">
        <v>66</v>
      </c>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125"/>
      <c r="AZ61" s="125"/>
      <c r="BA61" s="125"/>
      <c r="BB61" s="125"/>
      <c r="BC61" s="125"/>
      <c r="BD61" s="125"/>
      <c r="BE61" s="125"/>
      <c r="BF61" s="125"/>
      <c r="BG61" s="125"/>
      <c r="BH61" s="125"/>
      <c r="BI61" s="125"/>
      <c r="BJ61" s="125"/>
      <c r="BK61" s="125"/>
      <c r="BL61" s="125"/>
      <c r="BM61" s="125"/>
      <c r="BN61" s="125"/>
      <c r="BO61" s="125"/>
      <c r="BP61" s="125"/>
      <c r="BQ61" s="125"/>
      <c r="BR61" s="125"/>
      <c r="BS61" s="125"/>
      <c r="BT61" s="125"/>
      <c r="BU61" s="125"/>
      <c r="BV61" s="125"/>
      <c r="BW61" s="125"/>
      <c r="BX61" s="125"/>
      <c r="BY61" s="125"/>
      <c r="BZ61" s="125"/>
      <c r="CA61" s="125"/>
      <c r="CB61" s="125"/>
      <c r="CC61" s="125"/>
      <c r="CD61" s="125"/>
      <c r="CE61" s="125"/>
      <c r="CF61" s="125"/>
      <c r="CG61" s="125"/>
      <c r="CH61" s="125"/>
      <c r="CI61" s="125"/>
      <c r="CJ61" s="125"/>
      <c r="CK61" s="125"/>
      <c r="CL61" s="125"/>
      <c r="CM61" s="125"/>
      <c r="CN61" s="125"/>
      <c r="CO61" s="125"/>
      <c r="CP61" s="125"/>
      <c r="CQ61" s="125"/>
      <c r="CR61" s="125"/>
      <c r="CS61" s="125"/>
      <c r="CT61" s="125"/>
      <c r="CU61" s="125"/>
      <c r="CV61" s="125"/>
      <c r="CW61" s="125"/>
      <c r="CX61" s="125"/>
      <c r="CY61" s="125"/>
      <c r="CZ61" s="125"/>
      <c r="DA61" s="125"/>
      <c r="DB61" s="125"/>
      <c r="DC61" s="125"/>
      <c r="DD61" s="125"/>
      <c r="DE61" s="125"/>
      <c r="DF61" s="125"/>
      <c r="DG61" s="125"/>
      <c r="DH61" s="125"/>
      <c r="DI61" s="125"/>
      <c r="DJ61" s="125"/>
      <c r="DK61" s="125"/>
      <c r="DL61" s="125"/>
      <c r="DM61" s="125"/>
      <c r="DN61" s="125"/>
      <c r="DO61" s="125"/>
      <c r="DP61" s="125"/>
      <c r="DQ61" s="125"/>
      <c r="DR61" s="125"/>
      <c r="DS61" s="125"/>
      <c r="DT61" s="125"/>
      <c r="DU61" s="125"/>
      <c r="DV61" s="125"/>
      <c r="DW61" s="125"/>
      <c r="DX61" s="125"/>
      <c r="DY61" s="125"/>
      <c r="DZ61" s="125"/>
      <c r="EA61" s="125"/>
      <c r="EB61" s="125"/>
      <c r="EC61" s="125"/>
      <c r="ED61" s="125"/>
      <c r="EE61" s="125"/>
      <c r="EF61" s="125"/>
      <c r="EG61" s="125"/>
      <c r="EH61" s="125"/>
      <c r="EI61" s="125"/>
      <c r="EJ61" s="125"/>
      <c r="EK61" s="125"/>
      <c r="EL61" s="125"/>
      <c r="EM61" s="125"/>
      <c r="EN61" s="125"/>
      <c r="EO61" s="125"/>
      <c r="EP61" s="125"/>
      <c r="EQ61" s="125"/>
      <c r="ER61" s="125"/>
      <c r="ES61" s="125"/>
      <c r="ET61" s="125"/>
      <c r="EU61" s="125"/>
      <c r="EV61" s="125"/>
      <c r="EW61" s="125"/>
      <c r="EX61" s="125"/>
      <c r="EY61" s="125"/>
      <c r="EZ61" s="125"/>
      <c r="FA61" s="125"/>
      <c r="FB61" s="125"/>
      <c r="FC61" s="125"/>
      <c r="FD61" s="125"/>
      <c r="FE61" s="125"/>
      <c r="FF61" s="125"/>
      <c r="FG61" s="125"/>
      <c r="FH61" s="125"/>
      <c r="FI61" s="125"/>
      <c r="FJ61" s="125"/>
      <c r="FK61" s="125"/>
      <c r="FL61" s="125"/>
      <c r="FM61" s="125"/>
      <c r="FN61" s="125"/>
      <c r="FO61" s="125"/>
      <c r="FP61" s="125"/>
      <c r="FQ61" s="125"/>
      <c r="FR61" s="125"/>
      <c r="FS61" s="125"/>
      <c r="FT61" s="125"/>
      <c r="FU61" s="125"/>
      <c r="FV61" s="125"/>
      <c r="FW61" s="125"/>
      <c r="FX61" s="125"/>
      <c r="FY61" s="125"/>
      <c r="FZ61" s="125"/>
      <c r="GA61" s="125"/>
      <c r="GB61" s="125"/>
      <c r="GC61" s="143"/>
      <c r="GF61" s="198"/>
      <c r="GG61" s="198"/>
      <c r="GH61" s="198"/>
      <c r="GI61" s="198"/>
    </row>
    <row r="62" spans="1:191" s="113" customFormat="1" x14ac:dyDescent="0.2">
      <c r="A62" s="16" t="s">
        <v>4</v>
      </c>
      <c r="B62" s="144" t="s">
        <v>0</v>
      </c>
      <c r="C62" s="165">
        <v>5911.0616569999984</v>
      </c>
      <c r="D62" s="165">
        <v>4774.0720173904765</v>
      </c>
      <c r="E62" s="165">
        <v>5313.4319224399997</v>
      </c>
      <c r="F62" s="165">
        <v>4673.9485889999996</v>
      </c>
      <c r="G62" s="165">
        <v>4206.3956124200013</v>
      </c>
      <c r="H62" s="165">
        <v>4993.4467461599997</v>
      </c>
      <c r="I62" s="165">
        <v>5655.6269666999997</v>
      </c>
      <c r="J62" s="165">
        <v>6242.1309071104752</v>
      </c>
      <c r="K62" s="165">
        <v>5550.6651467600004</v>
      </c>
      <c r="L62" s="165">
        <v>5735.39630622</v>
      </c>
      <c r="M62" s="165">
        <v>5779.2896551399999</v>
      </c>
      <c r="N62" s="165">
        <v>6303.2628996999993</v>
      </c>
      <c r="O62" s="165">
        <v>5637.8074285714283</v>
      </c>
      <c r="P62" s="165">
        <v>4935.1273668095246</v>
      </c>
      <c r="Q62" s="165">
        <v>5796.7524460933328</v>
      </c>
      <c r="R62" s="165">
        <v>5540.2921110447614</v>
      </c>
      <c r="S62" s="165">
        <v>5408.5575572819052</v>
      </c>
      <c r="T62" s="165">
        <v>5463.7071904761897</v>
      </c>
      <c r="U62" s="165">
        <v>5288.3322350314274</v>
      </c>
      <c r="V62" s="165">
        <v>6194.8916664942844</v>
      </c>
      <c r="W62" s="165">
        <v>6071.5347857142851</v>
      </c>
      <c r="X62" s="165">
        <v>5755.3536666666669</v>
      </c>
      <c r="Y62" s="165">
        <v>5639.0124761904754</v>
      </c>
      <c r="Z62" s="165">
        <v>5821.8696643247613</v>
      </c>
      <c r="AA62" s="165">
        <v>5864.8346366714295</v>
      </c>
      <c r="AB62" s="165">
        <v>5247.242952349523</v>
      </c>
      <c r="AC62" s="165">
        <v>5642.6182674400006</v>
      </c>
      <c r="AD62" s="165">
        <v>5566.6259259619046</v>
      </c>
      <c r="AE62" s="165">
        <v>5821.1629169199996</v>
      </c>
      <c r="AF62" s="165">
        <v>5676.4467177504757</v>
      </c>
      <c r="AG62" s="165">
        <v>5597.2222038333339</v>
      </c>
      <c r="AH62" s="165">
        <v>6149.4953699942853</v>
      </c>
      <c r="AI62" s="165">
        <v>5548.5455047380956</v>
      </c>
      <c r="AJ62" s="165">
        <v>5865.5504507809519</v>
      </c>
      <c r="AK62" s="165">
        <v>5774.1838287600003</v>
      </c>
      <c r="AL62" s="165">
        <v>5791.1835137590497</v>
      </c>
      <c r="AM62" s="165">
        <v>5628.005845517142</v>
      </c>
      <c r="AN62" s="165">
        <v>4883.6612504076193</v>
      </c>
      <c r="AO62" s="165">
        <v>4069.7385711523802</v>
      </c>
      <c r="AP62" s="165">
        <v>4054.0935295247618</v>
      </c>
      <c r="AQ62" s="165">
        <v>4784.2327116533334</v>
      </c>
      <c r="AR62" s="165">
        <v>5505.5000931685718</v>
      </c>
      <c r="AS62" s="165">
        <v>5854.197382166667</v>
      </c>
      <c r="AT62" s="165">
        <v>5176.9387710580959</v>
      </c>
      <c r="AU62" s="165">
        <v>5052.4058128352381</v>
      </c>
      <c r="AV62" s="165">
        <v>6036.7703817733327</v>
      </c>
      <c r="AW62" s="165">
        <v>5403.6320328571428</v>
      </c>
      <c r="AX62" s="165">
        <v>5437.1116108304777</v>
      </c>
      <c r="AY62" s="165">
        <v>5635.3781857142858</v>
      </c>
      <c r="AZ62" s="165">
        <v>5109.3851647619049</v>
      </c>
      <c r="BA62" s="165">
        <v>5787.0235942857144</v>
      </c>
      <c r="BB62" s="165">
        <v>5614.8817457142859</v>
      </c>
      <c r="BC62" s="165">
        <v>5854.6696204761902</v>
      </c>
      <c r="BD62" s="165">
        <v>6027.994309047619</v>
      </c>
      <c r="BE62" s="165">
        <v>6229.1131319047618</v>
      </c>
      <c r="BF62" s="165">
        <v>6299.1091985714284</v>
      </c>
      <c r="BG62" s="165">
        <v>6356.0632576190483</v>
      </c>
      <c r="BH62" s="165">
        <v>6142.8039309523811</v>
      </c>
      <c r="BI62" s="165">
        <v>5430.3991014285721</v>
      </c>
      <c r="BJ62" s="165">
        <v>5559.4193566666663</v>
      </c>
      <c r="BK62" s="165">
        <v>5839.1065508380943</v>
      </c>
      <c r="BL62" s="165">
        <v>5638.6031576106197</v>
      </c>
      <c r="BM62" s="165">
        <v>5766.5040561000951</v>
      </c>
      <c r="BN62" s="165">
        <v>6101.6347173142849</v>
      </c>
      <c r="BO62" s="165">
        <v>6457.338728001524</v>
      </c>
      <c r="BP62" s="165">
        <v>5877.4595090068096</v>
      </c>
      <c r="BQ62" s="165">
        <v>5963.2116955446663</v>
      </c>
      <c r="BR62" s="165">
        <v>5871.9253949774284</v>
      </c>
      <c r="BS62" s="153">
        <v>6119.3892253530466</v>
      </c>
      <c r="BT62" s="153">
        <v>5904.2658671490472</v>
      </c>
      <c r="BU62" s="153">
        <v>5749.3686171100962</v>
      </c>
      <c r="BV62" s="153">
        <v>6277.0859677269527</v>
      </c>
      <c r="BW62" s="153">
        <v>6022.3260605833329</v>
      </c>
      <c r="BX62" s="153">
        <v>4825.6785519580017</v>
      </c>
      <c r="BY62" s="153">
        <v>4992.3415439904284</v>
      </c>
      <c r="BZ62" s="153">
        <v>5029.1644888118099</v>
      </c>
      <c r="CA62" s="153">
        <v>6068.940918791096</v>
      </c>
      <c r="CB62" s="153">
        <v>5915.6754888045234</v>
      </c>
      <c r="CC62" s="153">
        <v>6555.752326820857</v>
      </c>
      <c r="CD62" s="153">
        <v>6225.3614049588105</v>
      </c>
      <c r="CE62" s="153">
        <v>6190.6877902700471</v>
      </c>
      <c r="CF62" s="153">
        <v>6211.7226217461439</v>
      </c>
      <c r="CG62" s="153">
        <v>6184.8600869862848</v>
      </c>
      <c r="CH62" s="153">
        <v>5431.5909261744291</v>
      </c>
      <c r="CI62" s="153">
        <v>6053.0542523809527</v>
      </c>
      <c r="CJ62" s="153">
        <v>5493.5363822715708</v>
      </c>
      <c r="CK62" s="153">
        <v>5711.1811438100949</v>
      </c>
      <c r="CL62" s="153">
        <v>5905.5619837349532</v>
      </c>
      <c r="CM62" s="153">
        <v>5715.4025157036958</v>
      </c>
      <c r="CN62" s="153">
        <v>6545.1751924646669</v>
      </c>
      <c r="CO62" s="153">
        <v>5710.4462127327133</v>
      </c>
      <c r="CP62" s="153">
        <v>5449.7955767710464</v>
      </c>
      <c r="CQ62" s="153">
        <v>5166.3894859453803</v>
      </c>
      <c r="CR62" s="153">
        <v>4168.0283776600954</v>
      </c>
      <c r="CS62" s="153">
        <v>4658.6467439169528</v>
      </c>
      <c r="CT62" s="153">
        <v>5408.4597458036478</v>
      </c>
      <c r="CU62" s="153">
        <v>5252.9722955773332</v>
      </c>
      <c r="CV62" s="153">
        <v>4821.425304886</v>
      </c>
      <c r="CW62" s="153">
        <v>5733.0639758810958</v>
      </c>
      <c r="CX62" s="153">
        <v>5425.8486743640042</v>
      </c>
      <c r="CY62" s="153">
        <v>5424.8457403226193</v>
      </c>
      <c r="CZ62" s="153">
        <v>5380.4876844273913</v>
      </c>
      <c r="DA62" s="153">
        <v>5593.4024834143429</v>
      </c>
      <c r="DB62" s="153">
        <v>5759.5191475940901</v>
      </c>
      <c r="DC62" s="153">
        <v>5222.7825644660097</v>
      </c>
      <c r="DD62" s="153">
        <v>5509.0096464201579</v>
      </c>
      <c r="DE62" s="153">
        <v>5211.2520314929625</v>
      </c>
      <c r="DF62" s="153">
        <v>6849.8231876958325</v>
      </c>
      <c r="DG62" s="153">
        <v>6497.654276221615</v>
      </c>
      <c r="DH62" s="153">
        <v>6072.4246983739704</v>
      </c>
      <c r="DI62" s="153">
        <v>6867.5283474270236</v>
      </c>
      <c r="DJ62" s="153">
        <v>6306.1113493762141</v>
      </c>
      <c r="DK62" s="153">
        <v>6217.9558693619429</v>
      </c>
      <c r="DL62" s="153">
        <v>5954.1120049650463</v>
      </c>
      <c r="DM62" s="153">
        <v>6085.4119125897341</v>
      </c>
      <c r="DN62" s="153">
        <v>6095.6574728583391</v>
      </c>
      <c r="DO62" s="153">
        <v>6063.2689046195574</v>
      </c>
      <c r="DP62" s="153">
        <v>6193.6317556043186</v>
      </c>
      <c r="DQ62" s="153">
        <v>6075.5088985686807</v>
      </c>
      <c r="DR62" s="153">
        <v>6144.499855407058</v>
      </c>
      <c r="DS62" s="153">
        <v>6177.3044237687809</v>
      </c>
      <c r="DT62" s="153">
        <v>5706.9431424062041</v>
      </c>
      <c r="DU62" s="153">
        <v>6229.4147685218823</v>
      </c>
      <c r="DV62" s="153">
        <v>5122.4813009594945</v>
      </c>
      <c r="DW62" s="153">
        <v>6588.6755704320458</v>
      </c>
      <c r="DX62" s="153">
        <v>6471.95659318453</v>
      </c>
      <c r="DY62" s="153">
        <v>6639.7224529501964</v>
      </c>
      <c r="DZ62" s="153">
        <v>7167.3478419920793</v>
      </c>
      <c r="EA62" s="153">
        <v>6763.2110934313141</v>
      </c>
      <c r="EB62" s="153">
        <v>7059.9095876440942</v>
      </c>
      <c r="EC62" s="153">
        <v>6732.2057323552663</v>
      </c>
      <c r="ED62" s="153">
        <v>7059.9783237780139</v>
      </c>
      <c r="EE62" s="153">
        <v>6941.6147296195768</v>
      </c>
      <c r="EF62" s="153">
        <v>6457.3416119983576</v>
      </c>
      <c r="EG62" s="153">
        <v>6676.1540936286747</v>
      </c>
      <c r="EH62" s="153">
        <v>6328.3361019876475</v>
      </c>
      <c r="EI62" s="153">
        <v>6871.5112616161377</v>
      </c>
      <c r="EJ62" s="153">
        <v>6715.3946628553185</v>
      </c>
      <c r="EK62" s="153">
        <v>7056.2872151945048</v>
      </c>
      <c r="EL62" s="153">
        <v>6774.0330030870136</v>
      </c>
      <c r="EM62" s="153">
        <v>6828.7893179160337</v>
      </c>
      <c r="EN62" s="153">
        <v>6417.4755210586482</v>
      </c>
      <c r="EO62" s="153">
        <v>6415.6243250879525</v>
      </c>
      <c r="EP62" s="153">
        <v>6987.636602531381</v>
      </c>
      <c r="EQ62" s="153">
        <v>6848.3016407289142</v>
      </c>
      <c r="ER62" s="153">
        <v>6419.8642247227581</v>
      </c>
      <c r="ES62" s="153">
        <v>5907.9634291790135</v>
      </c>
      <c r="ET62" s="153">
        <v>5707.5226615071515</v>
      </c>
      <c r="EU62" s="153">
        <v>6376.5244543618046</v>
      </c>
      <c r="EV62" s="153">
        <v>6418.1604452069005</v>
      </c>
      <c r="EW62" s="153">
        <v>6718.484653395938</v>
      </c>
      <c r="EX62" s="153">
        <v>6729.2180795110899</v>
      </c>
      <c r="EY62" s="153">
        <v>6696.9175225433764</v>
      </c>
      <c r="EZ62" s="153">
        <v>5791.8807427420479</v>
      </c>
      <c r="FA62" s="153">
        <v>6247.5776331554134</v>
      </c>
      <c r="FB62" s="153">
        <v>5762.9593078953149</v>
      </c>
      <c r="FC62" s="153">
        <v>6564.2151663792902</v>
      </c>
      <c r="FD62" s="153">
        <v>6019.7512399208963</v>
      </c>
      <c r="FE62" s="153">
        <v>5815.203306868405</v>
      </c>
      <c r="FF62" s="153">
        <v>1744.5937212523193</v>
      </c>
      <c r="FG62" s="153">
        <v>1852.0040954724618</v>
      </c>
      <c r="FH62" s="153">
        <v>5080.7197440062046</v>
      </c>
      <c r="FI62" s="153">
        <v>5218.0864174878234</v>
      </c>
      <c r="FJ62" s="153">
        <v>5738.277907131981</v>
      </c>
      <c r="FK62" s="153">
        <v>5406.0998021779815</v>
      </c>
      <c r="FL62" s="153">
        <v>5550.7956743484674</v>
      </c>
      <c r="FM62" s="153">
        <v>5645.1715432937908</v>
      </c>
      <c r="FN62" s="153">
        <v>5724.0482343520134</v>
      </c>
      <c r="FO62" s="153">
        <v>5880.5035819424147</v>
      </c>
      <c r="FP62" s="153">
        <v>5568.9445194815244</v>
      </c>
      <c r="FQ62" s="153">
        <v>5768.8158462087058</v>
      </c>
      <c r="FR62" s="153">
        <v>5624.0100895773467</v>
      </c>
      <c r="FS62" s="153">
        <v>6721.5351561379102</v>
      </c>
      <c r="FT62" s="153">
        <v>6380.1303531809244</v>
      </c>
      <c r="FU62" s="153">
        <v>6900.2670808719868</v>
      </c>
      <c r="FV62" s="153">
        <v>6673.0193031027284</v>
      </c>
      <c r="FW62" s="153">
        <v>6438.6179817265565</v>
      </c>
      <c r="FX62" s="153">
        <v>7032.3748996873201</v>
      </c>
      <c r="FY62" s="153">
        <v>6969.9708476349379</v>
      </c>
      <c r="FZ62" s="153">
        <v>5583.3183438423193</v>
      </c>
      <c r="GA62" s="153">
        <v>6305.6886507580093</v>
      </c>
      <c r="GB62" s="153">
        <v>6096.3424791979396</v>
      </c>
      <c r="GC62" s="143"/>
      <c r="GF62" s="198"/>
      <c r="GG62" s="198"/>
      <c r="GH62" s="198"/>
      <c r="GI62" s="198"/>
    </row>
    <row r="63" spans="1:191" s="113" customFormat="1" x14ac:dyDescent="0.2">
      <c r="A63" s="133" t="s">
        <v>5</v>
      </c>
      <c r="B63" s="137" t="s">
        <v>126</v>
      </c>
      <c r="C63" s="156">
        <v>190.67940829032253</v>
      </c>
      <c r="D63" s="156">
        <v>170.50257204965988</v>
      </c>
      <c r="E63" s="156">
        <v>171.40102975612902</v>
      </c>
      <c r="F63" s="156">
        <v>155.7982863</v>
      </c>
      <c r="G63" s="156">
        <v>135.6901810458065</v>
      </c>
      <c r="H63" s="156">
        <v>166.448224872</v>
      </c>
      <c r="I63" s="156">
        <v>182.43957957096774</v>
      </c>
      <c r="J63" s="156">
        <v>201.35906151969274</v>
      </c>
      <c r="K63" s="156">
        <v>185.02217155866668</v>
      </c>
      <c r="L63" s="156">
        <v>185.01278407161291</v>
      </c>
      <c r="M63" s="156">
        <v>192.64298850466668</v>
      </c>
      <c r="N63" s="156">
        <v>203.33106128064514</v>
      </c>
      <c r="O63" s="156">
        <v>181.86475576036867</v>
      </c>
      <c r="P63" s="156">
        <v>170.17680575205256</v>
      </c>
      <c r="Q63" s="156">
        <v>186.9920143901075</v>
      </c>
      <c r="R63" s="156">
        <v>184.67640370149203</v>
      </c>
      <c r="S63" s="156">
        <v>174.46959862199694</v>
      </c>
      <c r="T63" s="156">
        <v>182.12357301587298</v>
      </c>
      <c r="U63" s="156">
        <v>170.59136242036863</v>
      </c>
      <c r="V63" s="156">
        <v>199.83521504820271</v>
      </c>
      <c r="W63" s="156">
        <v>202.38449285714285</v>
      </c>
      <c r="X63" s="156">
        <v>185.65656989247313</v>
      </c>
      <c r="Y63" s="156">
        <v>181.90362826420889</v>
      </c>
      <c r="Z63" s="156">
        <v>187.80224723628262</v>
      </c>
      <c r="AA63" s="156">
        <v>189.18821408617515</v>
      </c>
      <c r="AB63" s="156">
        <v>187.40153401248295</v>
      </c>
      <c r="AC63" s="156">
        <v>182.01994411096777</v>
      </c>
      <c r="AD63" s="156">
        <v>185.55419753206348</v>
      </c>
      <c r="AE63" s="156">
        <v>187.77944893290322</v>
      </c>
      <c r="AF63" s="156">
        <v>189.21489059168252</v>
      </c>
      <c r="AG63" s="156">
        <v>180.55555496236562</v>
      </c>
      <c r="AH63" s="156">
        <v>198.37081838691242</v>
      </c>
      <c r="AI63" s="156">
        <v>184.95151682460317</v>
      </c>
      <c r="AJ63" s="156">
        <v>189.21130486390169</v>
      </c>
      <c r="AK63" s="156">
        <v>192.472794292</v>
      </c>
      <c r="AL63" s="156">
        <v>186.81237141158223</v>
      </c>
      <c r="AM63" s="156">
        <v>181.5485756618433</v>
      </c>
      <c r="AN63" s="156">
        <v>174.41647322884356</v>
      </c>
      <c r="AO63" s="156">
        <v>131.28188939201226</v>
      </c>
      <c r="AP63" s="156">
        <v>135.13645098415873</v>
      </c>
      <c r="AQ63" s="156">
        <v>154.33008747268818</v>
      </c>
      <c r="AR63" s="156">
        <v>183.51666977228572</v>
      </c>
      <c r="AS63" s="156">
        <v>188.84507684408604</v>
      </c>
      <c r="AT63" s="156">
        <v>166.9980248728418</v>
      </c>
      <c r="AU63" s="156">
        <v>168.41352709450794</v>
      </c>
      <c r="AV63" s="156">
        <v>194.73452844430105</v>
      </c>
      <c r="AW63" s="156">
        <v>180.12106776190475</v>
      </c>
      <c r="AX63" s="156">
        <v>175.3906971235638</v>
      </c>
      <c r="AY63" s="156">
        <v>181.7863930875576</v>
      </c>
      <c r="AZ63" s="156">
        <v>182.47804159863946</v>
      </c>
      <c r="BA63" s="156">
        <v>186.67818046082951</v>
      </c>
      <c r="BB63" s="156">
        <v>187.16272485714288</v>
      </c>
      <c r="BC63" s="156">
        <v>188.86031033794163</v>
      </c>
      <c r="BD63" s="156">
        <v>200.93314363492064</v>
      </c>
      <c r="BE63" s="156">
        <v>200.93913328725037</v>
      </c>
      <c r="BF63" s="156">
        <v>203.19707092165899</v>
      </c>
      <c r="BG63" s="156">
        <v>211.86877525396827</v>
      </c>
      <c r="BH63" s="156">
        <v>198.15496551459293</v>
      </c>
      <c r="BI63" s="156">
        <v>181.01330338095241</v>
      </c>
      <c r="BJ63" s="156">
        <v>179.33610827956988</v>
      </c>
      <c r="BK63" s="156">
        <v>188.35827583348691</v>
      </c>
      <c r="BL63" s="156">
        <v>194.4345916417455</v>
      </c>
      <c r="BM63" s="156">
        <v>186.01625987419661</v>
      </c>
      <c r="BN63" s="156">
        <v>203.38782391047616</v>
      </c>
      <c r="BO63" s="156">
        <v>208.30124929037174</v>
      </c>
      <c r="BP63" s="156">
        <v>195.91531696689364</v>
      </c>
      <c r="BQ63" s="156">
        <v>192.36166759821504</v>
      </c>
      <c r="BR63" s="156">
        <v>189.41694822507833</v>
      </c>
      <c r="BS63" s="156">
        <v>203.97964084510156</v>
      </c>
      <c r="BT63" s="156">
        <v>190.46018926287249</v>
      </c>
      <c r="BU63" s="156">
        <v>191.64562057033655</v>
      </c>
      <c r="BV63" s="156">
        <v>202.48664412022427</v>
      </c>
      <c r="BW63" s="156">
        <v>194.26858259946235</v>
      </c>
      <c r="BX63" s="156">
        <v>172.34566256992861</v>
      </c>
      <c r="BY63" s="156">
        <v>161.04327561259447</v>
      </c>
      <c r="BZ63" s="156">
        <v>167.63881629372699</v>
      </c>
      <c r="CA63" s="156">
        <v>195.77228770293857</v>
      </c>
      <c r="CB63" s="156">
        <v>197.18918296015079</v>
      </c>
      <c r="CC63" s="156">
        <v>211.47588151035023</v>
      </c>
      <c r="CD63" s="156">
        <v>200.81810983738097</v>
      </c>
      <c r="CE63" s="156">
        <v>206.35625967566824</v>
      </c>
      <c r="CF63" s="156">
        <v>200.37814908858527</v>
      </c>
      <c r="CG63" s="156">
        <v>206.16200289954284</v>
      </c>
      <c r="CH63" s="156">
        <v>175.21261052175578</v>
      </c>
      <c r="CI63" s="156">
        <v>195.25981459293396</v>
      </c>
      <c r="CJ63" s="156">
        <v>196.19772793827039</v>
      </c>
      <c r="CK63" s="156">
        <v>184.23164980032564</v>
      </c>
      <c r="CL63" s="156">
        <v>196.85206612449844</v>
      </c>
      <c r="CM63" s="156">
        <v>184.36782308721598</v>
      </c>
      <c r="CN63" s="156">
        <v>218.1725064154889</v>
      </c>
      <c r="CO63" s="156">
        <v>184.20794234621656</v>
      </c>
      <c r="CP63" s="156">
        <v>175.79985731519506</v>
      </c>
      <c r="CQ63" s="156">
        <v>172.212982864846</v>
      </c>
      <c r="CR63" s="156">
        <v>134.45252831161599</v>
      </c>
      <c r="CS63" s="156">
        <v>155.28822479723175</v>
      </c>
      <c r="CT63" s="156">
        <v>174.4664434130209</v>
      </c>
      <c r="CU63" s="156">
        <v>169.45071921217203</v>
      </c>
      <c r="CV63" s="156">
        <v>172.1937608887857</v>
      </c>
      <c r="CW63" s="156">
        <v>184.93754760906759</v>
      </c>
      <c r="CX63" s="156">
        <v>180.86162247880014</v>
      </c>
      <c r="CY63" s="156">
        <v>174.99502388137481</v>
      </c>
      <c r="CZ63" s="156">
        <v>179.34958948091304</v>
      </c>
      <c r="DA63" s="156">
        <v>180.43233817465622</v>
      </c>
      <c r="DB63" s="156">
        <v>185.79094024497064</v>
      </c>
      <c r="DC63" s="156">
        <v>174.09275214886699</v>
      </c>
      <c r="DD63" s="156">
        <v>177.70998859419865</v>
      </c>
      <c r="DE63" s="156">
        <v>173.70840104976543</v>
      </c>
      <c r="DF63" s="156">
        <v>220.96203831276878</v>
      </c>
      <c r="DG63" s="156">
        <v>209.60175084585856</v>
      </c>
      <c r="DH63" s="156">
        <v>209.39395511634382</v>
      </c>
      <c r="DI63" s="156">
        <v>221.53317249764592</v>
      </c>
      <c r="DJ63" s="156">
        <v>210.2037116458738</v>
      </c>
      <c r="DK63" s="156">
        <v>200.57922159232075</v>
      </c>
      <c r="DL63" s="156">
        <v>198.47040016550153</v>
      </c>
      <c r="DM63" s="156">
        <v>196.30361008353981</v>
      </c>
      <c r="DN63" s="156">
        <v>196.63411202768836</v>
      </c>
      <c r="DO63" s="156">
        <v>202.10896348731859</v>
      </c>
      <c r="DP63" s="156">
        <v>199.79457276142963</v>
      </c>
      <c r="DQ63" s="156">
        <v>202.51696328562269</v>
      </c>
      <c r="DR63" s="156">
        <v>198.20967275506638</v>
      </c>
      <c r="DS63" s="156">
        <v>199.26788463770262</v>
      </c>
      <c r="DT63" s="156">
        <v>203.81939794307871</v>
      </c>
      <c r="DU63" s="156">
        <v>200.94886350070587</v>
      </c>
      <c r="DV63" s="156">
        <v>170.74937669864983</v>
      </c>
      <c r="DW63" s="156">
        <v>212.53792162684019</v>
      </c>
      <c r="DX63" s="156">
        <v>215.73188643948433</v>
      </c>
      <c r="DY63" s="156">
        <v>214.18459525645795</v>
      </c>
      <c r="DZ63" s="156">
        <v>231.20476909651867</v>
      </c>
      <c r="EA63" s="156">
        <v>225.44036978104381</v>
      </c>
      <c r="EB63" s="156">
        <v>227.73901895626111</v>
      </c>
      <c r="EC63" s="156">
        <v>224.40685774517553</v>
      </c>
      <c r="ED63" s="156">
        <v>227.74123625090368</v>
      </c>
      <c r="EE63" s="156">
        <v>223.9230557941799</v>
      </c>
      <c r="EF63" s="156">
        <v>230.61934328565562</v>
      </c>
      <c r="EG63" s="156">
        <v>215.35980947189273</v>
      </c>
      <c r="EH63" s="156">
        <v>210.94453673292159</v>
      </c>
      <c r="EI63" s="156">
        <v>221.66165360052057</v>
      </c>
      <c r="EJ63" s="156">
        <v>223.84648876184394</v>
      </c>
      <c r="EK63" s="156">
        <v>227.62216823208081</v>
      </c>
      <c r="EL63" s="156">
        <v>218.51719364796818</v>
      </c>
      <c r="EM63" s="156">
        <v>227.62631059720113</v>
      </c>
      <c r="EN63" s="156">
        <v>207.01533938898865</v>
      </c>
      <c r="EO63" s="156">
        <v>213.85414416959841</v>
      </c>
      <c r="EP63" s="156">
        <v>225.40763233972197</v>
      </c>
      <c r="EQ63" s="156">
        <v>220.91295615254563</v>
      </c>
      <c r="ER63" s="156">
        <v>229.28086516866992</v>
      </c>
      <c r="ES63" s="156">
        <v>190.57946545738753</v>
      </c>
      <c r="ET63" s="156">
        <v>190.25075538357171</v>
      </c>
      <c r="EU63" s="156">
        <v>205.69433723747755</v>
      </c>
      <c r="EV63" s="156">
        <v>213.93868150689667</v>
      </c>
      <c r="EW63" s="156">
        <v>216.72531139986896</v>
      </c>
      <c r="EX63" s="156">
        <v>217.07155095197064</v>
      </c>
      <c r="EY63" s="156">
        <v>223.23058408477922</v>
      </c>
      <c r="EZ63" s="156">
        <v>186.83486266909833</v>
      </c>
      <c r="FA63" s="156">
        <v>208.25258777184712</v>
      </c>
      <c r="FB63" s="156">
        <v>185.90191315791338</v>
      </c>
      <c r="FC63" s="146">
        <v>211.7488763348158</v>
      </c>
      <c r="FD63" s="146">
        <v>207.57762896278953</v>
      </c>
      <c r="FE63" s="146">
        <v>187.5872034473679</v>
      </c>
      <c r="FF63" s="146">
        <v>58.153124041743972</v>
      </c>
      <c r="FG63" s="146">
        <v>59.742067595885864</v>
      </c>
      <c r="FH63" s="146">
        <v>169.35732480020681</v>
      </c>
      <c r="FI63" s="146">
        <v>168.32536830605881</v>
      </c>
      <c r="FJ63" s="146">
        <v>185.10573893974131</v>
      </c>
      <c r="FK63" s="146">
        <v>180.20332673926606</v>
      </c>
      <c r="FL63" s="146">
        <v>179.05792497898281</v>
      </c>
      <c r="FM63" s="146">
        <v>188.17238477645969</v>
      </c>
      <c r="FN63" s="146">
        <v>184.64671723716171</v>
      </c>
      <c r="FO63" s="146">
        <v>189.69366393362628</v>
      </c>
      <c r="FP63" s="146">
        <v>198.89087569576873</v>
      </c>
      <c r="FQ63" s="146">
        <v>186.09083374866793</v>
      </c>
      <c r="FR63" s="146">
        <v>187.46700298591156</v>
      </c>
      <c r="FS63" s="146">
        <v>216.82371471412614</v>
      </c>
      <c r="FT63" s="146">
        <v>212.67101177269748</v>
      </c>
      <c r="FU63" s="146">
        <v>222.58926067328989</v>
      </c>
      <c r="FV63" s="146">
        <v>215.25868719686221</v>
      </c>
      <c r="FW63" s="146">
        <v>214.62059939088522</v>
      </c>
      <c r="FX63" s="146">
        <v>226.85080321571999</v>
      </c>
      <c r="FY63" s="146">
        <v>232.33236158783126</v>
      </c>
      <c r="FZ63" s="146">
        <v>180.10704334975225</v>
      </c>
      <c r="GA63" s="146">
        <v>203.4093113147745</v>
      </c>
      <c r="GB63" s="146">
        <v>217.72651711421213</v>
      </c>
      <c r="GC63" s="143"/>
      <c r="GD63" s="143"/>
      <c r="GF63" s="198"/>
      <c r="GG63" s="198"/>
      <c r="GH63" s="198"/>
      <c r="GI63" s="198"/>
    </row>
    <row r="64" spans="1:191" s="113" customFormat="1" x14ac:dyDescent="0.2">
      <c r="A64" s="16"/>
      <c r="B64" s="113" t="s">
        <v>4</v>
      </c>
      <c r="C64" s="167">
        <v>378.5116569999999</v>
      </c>
      <c r="D64" s="167">
        <v>171.27547119999997</v>
      </c>
      <c r="E64" s="167">
        <v>344.16792243999998</v>
      </c>
      <c r="F64" s="167">
        <v>267.8455889999999</v>
      </c>
      <c r="G64" s="167">
        <v>339.97861242000005</v>
      </c>
      <c r="H64" s="167">
        <v>415.24574615999995</v>
      </c>
      <c r="I64" s="167">
        <v>417.25196669999997</v>
      </c>
      <c r="J64" s="167">
        <v>206.28043091999996</v>
      </c>
      <c r="K64" s="167">
        <v>368.90314675999991</v>
      </c>
      <c r="L64" s="167">
        <v>329.54130621999991</v>
      </c>
      <c r="M64" s="167">
        <v>361.4346551399999</v>
      </c>
      <c r="N64" s="167">
        <v>316.26389969999997</v>
      </c>
      <c r="O64" s="167">
        <v>374.09399999999999</v>
      </c>
      <c r="P64" s="167">
        <v>304.785843</v>
      </c>
      <c r="Q64" s="167">
        <v>353.27811275999994</v>
      </c>
      <c r="R64" s="167">
        <v>507.16434914000007</v>
      </c>
      <c r="S64" s="167">
        <v>158.60265251999999</v>
      </c>
      <c r="T64" s="167">
        <v>284.82600000000002</v>
      </c>
      <c r="U64" s="167">
        <v>349.00480646</v>
      </c>
      <c r="V64" s="167">
        <v>340.90088078000002</v>
      </c>
      <c r="W64" s="167">
        <v>438.11200000000002</v>
      </c>
      <c r="X64" s="167">
        <v>342.27199999999999</v>
      </c>
      <c r="Y64" s="167">
        <v>302.06099999999998</v>
      </c>
      <c r="Z64" s="167">
        <v>224.00661670571426</v>
      </c>
      <c r="AA64" s="167">
        <v>362.27442238571422</v>
      </c>
      <c r="AB64" s="167">
        <v>413.54842853999997</v>
      </c>
      <c r="AC64" s="167">
        <v>338.79326743999997</v>
      </c>
      <c r="AD64" s="167">
        <v>318.46402119999993</v>
      </c>
      <c r="AE64" s="167">
        <v>302.64091692</v>
      </c>
      <c r="AF64" s="167">
        <v>220.26524155999999</v>
      </c>
      <c r="AG64" s="167">
        <v>220.94587049999996</v>
      </c>
      <c r="AH64" s="167">
        <v>856.56508428000006</v>
      </c>
      <c r="AI64" s="167">
        <v>138.31240950000006</v>
      </c>
      <c r="AJ64" s="167">
        <v>380.59549839999994</v>
      </c>
      <c r="AK64" s="167">
        <v>417.02582875999997</v>
      </c>
      <c r="AL64" s="167">
        <v>402.72746614000005</v>
      </c>
      <c r="AM64" s="167">
        <v>336.47570265999997</v>
      </c>
      <c r="AN64" s="167">
        <v>413.71391564571439</v>
      </c>
      <c r="AO64" s="167">
        <v>320.21766639047615</v>
      </c>
      <c r="AP64" s="167">
        <v>259.11212476285709</v>
      </c>
      <c r="AQ64" s="167">
        <v>271.71871165333334</v>
      </c>
      <c r="AR64" s="167">
        <v>354.90242650190476</v>
      </c>
      <c r="AS64" s="167">
        <v>593.00295359523807</v>
      </c>
      <c r="AT64" s="167">
        <v>558.91684248666661</v>
      </c>
      <c r="AU64" s="167">
        <v>579.26264616857145</v>
      </c>
      <c r="AV64" s="167">
        <v>624.00481034476195</v>
      </c>
      <c r="AW64" s="167">
        <v>348.51636619047622</v>
      </c>
      <c r="AX64" s="167">
        <v>400.95751559238101</v>
      </c>
      <c r="AY64" s="167">
        <v>83.029259999999994</v>
      </c>
      <c r="AZ64" s="167">
        <v>291.38047999999998</v>
      </c>
      <c r="BA64" s="167">
        <v>403.54289</v>
      </c>
      <c r="BB64" s="167">
        <v>375.35321999999996</v>
      </c>
      <c r="BC64" s="167">
        <v>571.01285000000007</v>
      </c>
      <c r="BD64" s="167">
        <v>426.76100000000002</v>
      </c>
      <c r="BE64" s="167">
        <v>419.98508000000004</v>
      </c>
      <c r="BF64" s="167">
        <v>462.04001</v>
      </c>
      <c r="BG64" s="167">
        <v>430.1318</v>
      </c>
      <c r="BH64" s="167">
        <v>483.67883999999998</v>
      </c>
      <c r="BI64" s="167">
        <v>386.16918000000004</v>
      </c>
      <c r="BJ64" s="167">
        <v>273.74259000000001</v>
      </c>
      <c r="BK64" s="167">
        <v>568.38173321904753</v>
      </c>
      <c r="BL64" s="167">
        <v>445.79850189633333</v>
      </c>
      <c r="BM64" s="167">
        <v>483.27269895723811</v>
      </c>
      <c r="BN64" s="167">
        <v>489.34852350476189</v>
      </c>
      <c r="BO64" s="167">
        <v>516.20746704914291</v>
      </c>
      <c r="BP64" s="167">
        <v>426.79909424490484</v>
      </c>
      <c r="BQ64" s="167">
        <v>484.2208331637143</v>
      </c>
      <c r="BR64" s="167">
        <v>482.7816278345714</v>
      </c>
      <c r="BS64" s="167">
        <v>389.07186344828574</v>
      </c>
      <c r="BT64" s="167">
        <v>357.08746810142861</v>
      </c>
      <c r="BU64" s="167">
        <v>440.99453220533337</v>
      </c>
      <c r="BV64" s="167">
        <v>469.86504010790469</v>
      </c>
      <c r="BW64" s="167">
        <v>392.43039820238096</v>
      </c>
      <c r="BX64" s="167">
        <v>417.94567852942856</v>
      </c>
      <c r="BY64" s="167">
        <v>444.96311637138098</v>
      </c>
      <c r="BZ64" s="167">
        <v>391.19387833561899</v>
      </c>
      <c r="CA64" s="167">
        <v>428.60389545776195</v>
      </c>
      <c r="CB64" s="167">
        <v>421.19123499500006</v>
      </c>
      <c r="CC64" s="167">
        <v>486.92442872561907</v>
      </c>
      <c r="CD64" s="167">
        <v>491.57092829214292</v>
      </c>
      <c r="CE64" s="167">
        <v>411.18715884147622</v>
      </c>
      <c r="CF64" s="167">
        <v>436.11080650804763</v>
      </c>
      <c r="CG64" s="167">
        <v>404.79481555771423</v>
      </c>
      <c r="CH64" s="167">
        <v>500.31213093633329</v>
      </c>
      <c r="CI64" s="167">
        <v>438.22804285714284</v>
      </c>
      <c r="CJ64" s="167">
        <v>374.64088093619051</v>
      </c>
      <c r="CK64" s="167">
        <v>486.17372997247617</v>
      </c>
      <c r="CL64" s="167">
        <v>450.10776346952389</v>
      </c>
      <c r="CM64" s="167">
        <v>446.42936998414285</v>
      </c>
      <c r="CN64" s="167">
        <v>470.13141061809523</v>
      </c>
      <c r="CO64" s="167">
        <v>474.42678368509519</v>
      </c>
      <c r="CP64" s="167">
        <v>486.81926058057138</v>
      </c>
      <c r="CQ64" s="167">
        <v>467.57871308823815</v>
      </c>
      <c r="CR64" s="167">
        <v>560.9578962315237</v>
      </c>
      <c r="CS64" s="167">
        <v>418.6606596312381</v>
      </c>
      <c r="CT64" s="167">
        <v>525.09381369480002</v>
      </c>
      <c r="CU64" s="167">
        <v>463.60066891066663</v>
      </c>
      <c r="CV64" s="167">
        <v>476.72606536219041</v>
      </c>
      <c r="CW64" s="167">
        <v>589.48892310804763</v>
      </c>
      <c r="CX64" s="167">
        <v>519.25458103114283</v>
      </c>
      <c r="CY64" s="167">
        <v>592.9747673607618</v>
      </c>
      <c r="CZ64" s="167">
        <v>534.73474290523814</v>
      </c>
      <c r="DA64" s="167">
        <v>605.26219870219052</v>
      </c>
      <c r="DB64" s="167">
        <v>459.46716015828565</v>
      </c>
      <c r="DC64" s="167">
        <v>528.21757062176198</v>
      </c>
      <c r="DD64" s="167">
        <v>490.00172020880956</v>
      </c>
      <c r="DE64" s="167">
        <v>492.70857832876186</v>
      </c>
      <c r="DF64" s="167">
        <v>517.20624731538101</v>
      </c>
      <c r="DG64" s="167">
        <v>400.08471587509524</v>
      </c>
      <c r="DH64" s="167">
        <v>392.39703016590477</v>
      </c>
      <c r="DI64" s="167">
        <v>401.86379022671429</v>
      </c>
      <c r="DJ64" s="167">
        <v>380.31001761528569</v>
      </c>
      <c r="DK64" s="167">
        <v>412.65481678085717</v>
      </c>
      <c r="DL64" s="167">
        <v>424.78513672238097</v>
      </c>
      <c r="DM64" s="167">
        <v>395.39582257609521</v>
      </c>
      <c r="DN64" s="167">
        <v>449.47726176147614</v>
      </c>
      <c r="DO64" s="167">
        <v>396.10794793776176</v>
      </c>
      <c r="DP64" s="167">
        <v>558.63246915161903</v>
      </c>
      <c r="DQ64" s="167">
        <v>476.01537715409523</v>
      </c>
      <c r="DR64" s="167">
        <v>521.6831302404762</v>
      </c>
      <c r="DS64" s="167">
        <v>467.39797988709518</v>
      </c>
      <c r="DT64" s="167">
        <v>431.59619463919051</v>
      </c>
      <c r="DU64" s="167">
        <v>518.07286152661959</v>
      </c>
      <c r="DV64" s="167">
        <v>391.64291424759045</v>
      </c>
      <c r="DW64" s="167">
        <v>437.96249108201346</v>
      </c>
      <c r="DX64" s="167">
        <v>398.70999488413463</v>
      </c>
      <c r="DY64" s="167">
        <v>302.22430715833514</v>
      </c>
      <c r="DZ64" s="167">
        <v>535.21008299622258</v>
      </c>
      <c r="EA64" s="167">
        <v>391.78459992239999</v>
      </c>
      <c r="EB64" s="167">
        <v>452.16527730750852</v>
      </c>
      <c r="EC64" s="167">
        <v>383.81422467384499</v>
      </c>
      <c r="ED64" s="167">
        <v>361.72171182924677</v>
      </c>
      <c r="EE64" s="167">
        <v>438.35992806381904</v>
      </c>
      <c r="EF64" s="167">
        <v>403.37308902194758</v>
      </c>
      <c r="EG64" s="167">
        <v>424.98411386217612</v>
      </c>
      <c r="EH64" s="167">
        <v>344.76226441262384</v>
      </c>
      <c r="EI64" s="167">
        <v>360.77752816900005</v>
      </c>
      <c r="EJ64" s="167">
        <v>485.6854259469095</v>
      </c>
      <c r="EK64" s="167">
        <v>469.23669176008087</v>
      </c>
      <c r="EL64" s="167">
        <v>403.24473559312383</v>
      </c>
      <c r="EM64" s="163">
        <v>478.33775705814281</v>
      </c>
      <c r="EN64" s="163">
        <v>197.60955140638094</v>
      </c>
      <c r="EO64" s="163">
        <v>253.03095219014293</v>
      </c>
      <c r="EP64" s="163">
        <v>301.04346824538089</v>
      </c>
      <c r="EQ64" s="163">
        <v>311.90065787177139</v>
      </c>
      <c r="ER64" s="163">
        <v>124.86089186561431</v>
      </c>
      <c r="ES64" s="163">
        <v>373.55225470925228</v>
      </c>
      <c r="ET64" s="163">
        <v>267.56925645634283</v>
      </c>
      <c r="EU64" s="163">
        <v>249.40742570192859</v>
      </c>
      <c r="EV64" s="163">
        <v>258.42419596390471</v>
      </c>
      <c r="EW64" s="163">
        <v>129.42181094885237</v>
      </c>
      <c r="EX64" s="163">
        <v>212.47964205580479</v>
      </c>
      <c r="EY64" s="163">
        <v>233.63926716108574</v>
      </c>
      <c r="EZ64" s="163">
        <v>244.93318322479999</v>
      </c>
      <c r="FA64" s="163">
        <v>166.25016530954761</v>
      </c>
      <c r="FB64" s="163">
        <v>284.13876374349041</v>
      </c>
      <c r="FC64" s="167">
        <v>171.25520780107615</v>
      </c>
      <c r="FD64" s="167">
        <v>228.68301855752856</v>
      </c>
      <c r="FE64" s="167">
        <v>227.3087336670381</v>
      </c>
      <c r="FF64" s="167">
        <v>88.535182680890486</v>
      </c>
      <c r="FG64" s="167">
        <v>56.405041010976184</v>
      </c>
      <c r="FH64" s="167">
        <v>90.606412307147608</v>
      </c>
      <c r="FI64" s="167">
        <v>176.50950966053804</v>
      </c>
      <c r="FJ64" s="167">
        <v>239.57206827998095</v>
      </c>
      <c r="FK64" s="167">
        <v>125.12250051861906</v>
      </c>
      <c r="FL64" s="167">
        <v>134.37339881993807</v>
      </c>
      <c r="FM64" s="167">
        <v>219.36199291573809</v>
      </c>
      <c r="FN64" s="167">
        <v>286.80053181425711</v>
      </c>
      <c r="FO64" s="167">
        <v>173.00764783409045</v>
      </c>
      <c r="FP64" s="167">
        <v>265.12770095865716</v>
      </c>
      <c r="FQ64" s="167">
        <v>248.40322938117623</v>
      </c>
      <c r="FR64" s="167">
        <v>202.62094994129043</v>
      </c>
      <c r="FS64" s="167">
        <v>164.25036340615713</v>
      </c>
      <c r="FT64" s="167">
        <v>181.45003488828567</v>
      </c>
      <c r="FU64" s="167">
        <v>210.7984393238857</v>
      </c>
      <c r="FV64" s="167">
        <v>274.05695896979051</v>
      </c>
      <c r="FW64" s="167">
        <v>179.17296361860477</v>
      </c>
      <c r="FX64" s="167">
        <v>165.97384180807148</v>
      </c>
      <c r="FY64" s="167">
        <v>246.13642451815232</v>
      </c>
      <c r="FZ64" s="167">
        <v>269.19840352804772</v>
      </c>
      <c r="GA64" s="167">
        <v>260.23426723703324</v>
      </c>
      <c r="GB64" s="167">
        <v>114.08197270925238</v>
      </c>
      <c r="GC64" s="143"/>
      <c r="GF64" s="198"/>
      <c r="GG64" s="198"/>
      <c r="GH64" s="198"/>
      <c r="GI64" s="198"/>
    </row>
    <row r="65" spans="1:191" s="113" customFormat="1" x14ac:dyDescent="0.2">
      <c r="A65" s="133" t="s">
        <v>183</v>
      </c>
      <c r="B65" s="137" t="s">
        <v>5</v>
      </c>
      <c r="C65" s="146">
        <v>1093.0730000000001</v>
      </c>
      <c r="D65" s="146">
        <v>1120.5315461904763</v>
      </c>
      <c r="E65" s="146">
        <v>900.79100000000005</v>
      </c>
      <c r="F65" s="146">
        <v>974.30799999999999</v>
      </c>
      <c r="G65" s="146">
        <v>818.56299999999999</v>
      </c>
      <c r="H65" s="146">
        <v>1102.2460000000001</v>
      </c>
      <c r="I65" s="146">
        <v>908.73699999999997</v>
      </c>
      <c r="J65" s="146">
        <v>1166.55</v>
      </c>
      <c r="K65" s="146">
        <v>1086.5609999999999</v>
      </c>
      <c r="L65" s="146">
        <v>981.50900000000001</v>
      </c>
      <c r="M65" s="146">
        <v>1272.95</v>
      </c>
      <c r="N65" s="146">
        <v>1203.0219999999999</v>
      </c>
      <c r="O65" s="146">
        <v>967.63499999999999</v>
      </c>
      <c r="P65" s="146">
        <v>881.30100000000004</v>
      </c>
      <c r="Q65" s="146">
        <v>1301.33</v>
      </c>
      <c r="R65" s="146">
        <v>1055.521</v>
      </c>
      <c r="S65" s="146">
        <v>1198.5340000000001</v>
      </c>
      <c r="T65" s="146">
        <v>1035.7049999999999</v>
      </c>
      <c r="U65" s="146">
        <v>1028.2149999999999</v>
      </c>
      <c r="V65" s="146">
        <v>1237.2809523809524</v>
      </c>
      <c r="W65" s="146">
        <v>1112.4639999999999</v>
      </c>
      <c r="X65" s="146">
        <v>1103.404</v>
      </c>
      <c r="Y65" s="146">
        <v>1075.2660000000001</v>
      </c>
      <c r="Z65" s="146">
        <v>1310.7697619047619</v>
      </c>
      <c r="AA65" s="146">
        <v>1101.4732142857142</v>
      </c>
      <c r="AB65" s="146">
        <v>1121.2940000000001</v>
      </c>
      <c r="AC65" s="146">
        <v>1229.0740000000001</v>
      </c>
      <c r="AD65" s="146">
        <v>1093.373</v>
      </c>
      <c r="AE65" s="146">
        <v>1228.7380000000001</v>
      </c>
      <c r="AF65" s="146">
        <v>1257.345</v>
      </c>
      <c r="AG65" s="146">
        <v>1139.0409999999999</v>
      </c>
      <c r="AH65" s="146">
        <v>1219.088</v>
      </c>
      <c r="AI65" s="146">
        <v>1227.4570000000001</v>
      </c>
      <c r="AJ65" s="146">
        <v>1096.279</v>
      </c>
      <c r="AK65" s="146">
        <v>1218.011</v>
      </c>
      <c r="AL65" s="146">
        <v>1332.5039999999999</v>
      </c>
      <c r="AM65" s="146">
        <v>1163.5691428571427</v>
      </c>
      <c r="AN65" s="146">
        <v>970.53090476190471</v>
      </c>
      <c r="AO65" s="146">
        <v>1006.4309047619047</v>
      </c>
      <c r="AP65" s="146">
        <v>872.91573809523811</v>
      </c>
      <c r="AQ65" s="146">
        <v>1043.2057142857143</v>
      </c>
      <c r="AR65" s="146">
        <v>1112.7576666666664</v>
      </c>
      <c r="AS65" s="146">
        <v>1063.8374285714287</v>
      </c>
      <c r="AT65" s="146">
        <v>1109.4639285714286</v>
      </c>
      <c r="AU65" s="146">
        <v>1076.7271666666668</v>
      </c>
      <c r="AV65" s="146">
        <v>1181.3495714285714</v>
      </c>
      <c r="AW65" s="146">
        <v>1045.0026666666668</v>
      </c>
      <c r="AX65" s="146">
        <v>970.15909523809512</v>
      </c>
      <c r="AY65" s="146">
        <v>1358.1322804761905</v>
      </c>
      <c r="AZ65" s="146">
        <v>982.68018047619057</v>
      </c>
      <c r="BA65" s="146">
        <v>1105.9110909523811</v>
      </c>
      <c r="BB65" s="146">
        <v>984.29291761904756</v>
      </c>
      <c r="BC65" s="146">
        <v>1028.3688704761905</v>
      </c>
      <c r="BD65" s="146">
        <v>1395.9990580952381</v>
      </c>
      <c r="BE65" s="146">
        <v>1364.4696723809523</v>
      </c>
      <c r="BF65" s="146">
        <v>1312.8871357142855</v>
      </c>
      <c r="BG65" s="146">
        <v>1182.0982619047618</v>
      </c>
      <c r="BH65" s="146">
        <v>1305.0389561904763</v>
      </c>
      <c r="BI65" s="146">
        <v>1367.0802114285716</v>
      </c>
      <c r="BJ65" s="146">
        <v>1405.6576866666665</v>
      </c>
      <c r="BK65" s="146">
        <v>1422.3122133333334</v>
      </c>
      <c r="BL65" s="146">
        <v>1248.1325776190474</v>
      </c>
      <c r="BM65" s="146">
        <v>1111.1857152380953</v>
      </c>
      <c r="BN65" s="146">
        <v>1397.0434690476191</v>
      </c>
      <c r="BO65" s="146">
        <v>1556.1190919047617</v>
      </c>
      <c r="BP65" s="146">
        <v>1411.7518261904763</v>
      </c>
      <c r="BQ65" s="146">
        <v>1585.2232666666666</v>
      </c>
      <c r="BR65" s="146">
        <v>1367.6518661904763</v>
      </c>
      <c r="BS65" s="146">
        <v>1609.7103599999998</v>
      </c>
      <c r="BT65" s="146">
        <v>1519.9243090476189</v>
      </c>
      <c r="BU65" s="146">
        <v>1404.0263638095239</v>
      </c>
      <c r="BV65" s="146">
        <v>1499.8111538095236</v>
      </c>
      <c r="BW65" s="146">
        <v>1558.2320738095239</v>
      </c>
      <c r="BX65" s="146">
        <v>1328.6469252380953</v>
      </c>
      <c r="BY65" s="146">
        <v>1597.1989966666665</v>
      </c>
      <c r="BZ65" s="146">
        <v>1445.0665409523813</v>
      </c>
      <c r="CA65" s="146">
        <v>1424.6634219047619</v>
      </c>
      <c r="CB65" s="146">
        <v>1538.0512152380952</v>
      </c>
      <c r="CC65" s="146">
        <v>1685.4833647619048</v>
      </c>
      <c r="CD65" s="146">
        <v>1730.6426614285715</v>
      </c>
      <c r="CE65" s="146">
        <v>1423.69055</v>
      </c>
      <c r="CF65" s="146">
        <v>1590.8340876190475</v>
      </c>
      <c r="CG65" s="146">
        <v>1572.1446780952381</v>
      </c>
      <c r="CH65" s="146">
        <v>1697.8815595238098</v>
      </c>
      <c r="CI65" s="146">
        <v>1679.9565528571429</v>
      </c>
      <c r="CJ65" s="146">
        <v>1513.1171384782381</v>
      </c>
      <c r="CK65" s="146">
        <v>1685.823142857143</v>
      </c>
      <c r="CL65" s="146">
        <v>1635.7283792484761</v>
      </c>
      <c r="CM65" s="146">
        <v>1580.5977446956001</v>
      </c>
      <c r="CN65" s="146">
        <v>1816.2648214285714</v>
      </c>
      <c r="CO65" s="146">
        <v>1791.2471485714286</v>
      </c>
      <c r="CP65" s="146">
        <v>1675.2663066666667</v>
      </c>
      <c r="CQ65" s="146">
        <v>1622.18193</v>
      </c>
      <c r="CR65" s="146">
        <v>1471.3106276190476</v>
      </c>
      <c r="CS65" s="146">
        <v>1456.8046561904764</v>
      </c>
      <c r="CT65" s="146">
        <v>1521.0268526235429</v>
      </c>
      <c r="CU65" s="146">
        <v>1573.0450733333334</v>
      </c>
      <c r="CV65" s="146">
        <v>1266.8093333333331</v>
      </c>
      <c r="CW65" s="146">
        <v>1643.8443508647335</v>
      </c>
      <c r="CX65" s="146">
        <v>1461.6718776952998</v>
      </c>
      <c r="CY65" s="146">
        <v>1566.575035773524</v>
      </c>
      <c r="CZ65" s="146">
        <v>1513.1784578883382</v>
      </c>
      <c r="DA65" s="146">
        <v>1616.9497186368717</v>
      </c>
      <c r="DB65" s="146">
        <v>1601.8055397120761</v>
      </c>
      <c r="DC65" s="146">
        <v>1529.3643742314714</v>
      </c>
      <c r="DD65" s="146">
        <v>1587.2392526459</v>
      </c>
      <c r="DE65" s="146">
        <v>1462.9397061904763</v>
      </c>
      <c r="DF65" s="146">
        <v>1638.0527370995237</v>
      </c>
      <c r="DG65" s="146">
        <v>1558.6811422829905</v>
      </c>
      <c r="DH65" s="146">
        <v>1433.6286160228428</v>
      </c>
      <c r="DI65" s="146">
        <v>1558.0941139032716</v>
      </c>
      <c r="DJ65" s="146">
        <v>1438.4829613139</v>
      </c>
      <c r="DK65" s="146">
        <v>1467.1934181901238</v>
      </c>
      <c r="DL65" s="146">
        <v>1117.0526798184951</v>
      </c>
      <c r="DM65" s="146">
        <v>1645.9162736694427</v>
      </c>
      <c r="DN65" s="146">
        <v>1597.9349568636856</v>
      </c>
      <c r="DO65" s="146">
        <v>1614.2548735180096</v>
      </c>
      <c r="DP65" s="146">
        <v>1518.8929042699906</v>
      </c>
      <c r="DQ65" s="146">
        <v>1338.0734717067953</v>
      </c>
      <c r="DR65" s="146">
        <v>1336.0458983634906</v>
      </c>
      <c r="DS65" s="146">
        <v>1322.4569244595286</v>
      </c>
      <c r="DT65" s="146">
        <v>1232.2041393582192</v>
      </c>
      <c r="DU65" s="146">
        <v>1107.4313141639382</v>
      </c>
      <c r="DV65" s="146">
        <v>1253.6770335285714</v>
      </c>
      <c r="DW65" s="146">
        <v>1313.0408986543096</v>
      </c>
      <c r="DX65" s="146">
        <v>1247.3100715719429</v>
      </c>
      <c r="DY65" s="146">
        <v>959.56147871451901</v>
      </c>
      <c r="DZ65" s="146">
        <v>1053.8685725658713</v>
      </c>
      <c r="EA65" s="146">
        <v>972.47009668383328</v>
      </c>
      <c r="EB65" s="146">
        <v>963.34262745466185</v>
      </c>
      <c r="EC65" s="146">
        <v>958.48595329154762</v>
      </c>
      <c r="ED65" s="146">
        <v>988.89434755588093</v>
      </c>
      <c r="EE65" s="146">
        <v>1030.4207471971715</v>
      </c>
      <c r="EF65" s="146">
        <v>965.53533079049055</v>
      </c>
      <c r="EG65" s="146">
        <v>932.27939794736187</v>
      </c>
      <c r="EH65" s="146">
        <v>965.39060666466662</v>
      </c>
      <c r="EI65" s="146">
        <v>1012.6251554670952</v>
      </c>
      <c r="EJ65" s="146">
        <v>1004.3644688662714</v>
      </c>
      <c r="EK65" s="146">
        <v>1113.5587232432049</v>
      </c>
      <c r="EL65" s="146">
        <v>1079.8515126734524</v>
      </c>
      <c r="EM65" s="146">
        <v>1030.8745827247619</v>
      </c>
      <c r="EN65" s="146">
        <v>1143.3349946579142</v>
      </c>
      <c r="EO65" s="146">
        <v>1051.9659462577142</v>
      </c>
      <c r="EP65" s="146">
        <v>1176.0589919047618</v>
      </c>
      <c r="EQ65" s="146">
        <v>1071.1273961904762</v>
      </c>
      <c r="ER65" s="146">
        <v>1127.1267119047618</v>
      </c>
      <c r="ES65" s="146">
        <v>1081.8619568910904</v>
      </c>
      <c r="ET65" s="146">
        <v>1094.4750109523809</v>
      </c>
      <c r="EU65" s="146">
        <v>1068.998444739</v>
      </c>
      <c r="EV65" s="146">
        <v>1084.557740996157</v>
      </c>
      <c r="EW65" s="146">
        <v>1120.5693257178953</v>
      </c>
      <c r="EX65" s="146">
        <v>1088.5345266836664</v>
      </c>
      <c r="EY65" s="146">
        <v>1198.0961449103381</v>
      </c>
      <c r="EZ65" s="146">
        <v>960.4668059000287</v>
      </c>
      <c r="FA65" s="146">
        <v>1075.7026196154952</v>
      </c>
      <c r="FB65" s="146">
        <v>1015.6166483348761</v>
      </c>
      <c r="FC65" s="146">
        <v>1143.9114384611237</v>
      </c>
      <c r="FD65" s="146">
        <v>1118.3201614182526</v>
      </c>
      <c r="FE65" s="146">
        <v>956.06090732697146</v>
      </c>
      <c r="FF65" s="146">
        <v>344.00925666666666</v>
      </c>
      <c r="FG65" s="146">
        <v>414.81769704129999</v>
      </c>
      <c r="FH65" s="146">
        <v>852.76330736606201</v>
      </c>
      <c r="FI65" s="146">
        <v>849.01282449847622</v>
      </c>
      <c r="FJ65" s="146">
        <v>900.25341252931901</v>
      </c>
      <c r="FK65" s="146">
        <v>883.02026851714754</v>
      </c>
      <c r="FL65" s="146">
        <v>1007.5225011531762</v>
      </c>
      <c r="FM65" s="146">
        <v>994.30435575702859</v>
      </c>
      <c r="FN65" s="146">
        <v>1109.5697945419856</v>
      </c>
      <c r="FO65" s="146">
        <v>1058.9013253686428</v>
      </c>
      <c r="FP65" s="146">
        <v>877.08464230424761</v>
      </c>
      <c r="FQ65" s="146">
        <v>1036.6329908366858</v>
      </c>
      <c r="FR65" s="146">
        <v>838.31070647038098</v>
      </c>
      <c r="FS65" s="146">
        <v>1133.3803611219666</v>
      </c>
      <c r="FT65" s="146">
        <v>1098.899337727481</v>
      </c>
      <c r="FU65" s="146">
        <v>984.68407489695232</v>
      </c>
      <c r="FV65" s="146">
        <v>1082.6795350599998</v>
      </c>
      <c r="FW65" s="146">
        <v>1025.4127009892904</v>
      </c>
      <c r="FX65" s="146">
        <v>1203.8311506850953</v>
      </c>
      <c r="FY65" s="146">
        <v>1053.0476248193286</v>
      </c>
      <c r="FZ65" s="146">
        <v>1001.8124827354238</v>
      </c>
      <c r="GA65" s="146">
        <v>1159.9570208592856</v>
      </c>
      <c r="GB65" s="146">
        <v>987.23031010919067</v>
      </c>
      <c r="GC65" s="143"/>
      <c r="GF65" s="198"/>
      <c r="GG65" s="198"/>
      <c r="GH65" s="198"/>
      <c r="GI65" s="198"/>
    </row>
    <row r="66" spans="1:191" s="113" customFormat="1" x14ac:dyDescent="0.2">
      <c r="A66" s="16" t="s">
        <v>184</v>
      </c>
      <c r="B66" s="113" t="s">
        <v>120</v>
      </c>
      <c r="C66" s="167">
        <v>0</v>
      </c>
      <c r="D66" s="167">
        <v>0</v>
      </c>
      <c r="E66" s="167">
        <v>0</v>
      </c>
      <c r="F66" s="167">
        <v>0</v>
      </c>
      <c r="G66" s="167">
        <v>0</v>
      </c>
      <c r="H66" s="167">
        <v>0</v>
      </c>
      <c r="I66" s="167">
        <v>0</v>
      </c>
      <c r="J66" s="167">
        <v>0</v>
      </c>
      <c r="K66" s="167">
        <v>0</v>
      </c>
      <c r="L66" s="167">
        <v>0</v>
      </c>
      <c r="M66" s="167">
        <v>0</v>
      </c>
      <c r="N66" s="167">
        <v>0</v>
      </c>
      <c r="O66" s="167">
        <v>0</v>
      </c>
      <c r="P66" s="167">
        <v>0</v>
      </c>
      <c r="Q66" s="167">
        <v>0</v>
      </c>
      <c r="R66" s="167">
        <v>0</v>
      </c>
      <c r="S66" s="167">
        <v>0</v>
      </c>
      <c r="T66" s="167">
        <v>0</v>
      </c>
      <c r="U66" s="167">
        <v>0</v>
      </c>
      <c r="V66" s="167">
        <v>0</v>
      </c>
      <c r="W66" s="167">
        <v>0</v>
      </c>
      <c r="X66" s="167">
        <v>0</v>
      </c>
      <c r="Y66" s="167">
        <v>0</v>
      </c>
      <c r="Z66" s="167">
        <v>0</v>
      </c>
      <c r="AA66" s="167">
        <v>0</v>
      </c>
      <c r="AB66" s="167">
        <v>0</v>
      </c>
      <c r="AC66" s="167">
        <v>0</v>
      </c>
      <c r="AD66" s="167">
        <v>0</v>
      </c>
      <c r="AE66" s="167">
        <v>0</v>
      </c>
      <c r="AF66" s="167">
        <v>0</v>
      </c>
      <c r="AG66" s="167">
        <v>0</v>
      </c>
      <c r="AH66" s="167">
        <v>0</v>
      </c>
      <c r="AI66" s="167">
        <v>0</v>
      </c>
      <c r="AJ66" s="167">
        <v>0</v>
      </c>
      <c r="AK66" s="167">
        <v>0</v>
      </c>
      <c r="AL66" s="167">
        <v>0</v>
      </c>
      <c r="AM66" s="167">
        <v>0</v>
      </c>
      <c r="AN66" s="167">
        <v>0</v>
      </c>
      <c r="AO66" s="167">
        <v>0</v>
      </c>
      <c r="AP66" s="167">
        <v>0</v>
      </c>
      <c r="AQ66" s="167">
        <v>0</v>
      </c>
      <c r="AR66" s="167">
        <v>0</v>
      </c>
      <c r="AS66" s="167">
        <v>0</v>
      </c>
      <c r="AT66" s="167">
        <v>0</v>
      </c>
      <c r="AU66" s="167">
        <v>0</v>
      </c>
      <c r="AV66" s="167">
        <v>0</v>
      </c>
      <c r="AW66" s="167">
        <v>0</v>
      </c>
      <c r="AX66" s="167">
        <v>0</v>
      </c>
      <c r="AY66" s="167">
        <v>58.02809523809524</v>
      </c>
      <c r="AZ66" s="167">
        <v>58.123142857142852</v>
      </c>
      <c r="BA66" s="167">
        <v>64.947166666666661</v>
      </c>
      <c r="BB66" s="167">
        <v>66.610523809523798</v>
      </c>
      <c r="BC66" s="167">
        <v>68.944214285714295</v>
      </c>
      <c r="BD66" s="167">
        <v>66.132333333333335</v>
      </c>
      <c r="BE66" s="167">
        <v>78.77657142857143</v>
      </c>
      <c r="BF66" s="167">
        <v>89.049523809523805</v>
      </c>
      <c r="BG66" s="167">
        <v>86.981476190476201</v>
      </c>
      <c r="BH66" s="167">
        <v>88.576009999999997</v>
      </c>
      <c r="BI66" s="167">
        <v>87.563000000000002</v>
      </c>
      <c r="BJ66" s="167">
        <v>86.472999999999999</v>
      </c>
      <c r="BK66" s="167">
        <v>88.092309523809533</v>
      </c>
      <c r="BL66" s="167">
        <v>81.369595238095243</v>
      </c>
      <c r="BM66" s="167">
        <v>88.834976190476198</v>
      </c>
      <c r="BN66" s="167">
        <v>85.683880952380946</v>
      </c>
      <c r="BO66" s="167">
        <v>92.54216666666666</v>
      </c>
      <c r="BP66" s="167">
        <v>88.223333333333343</v>
      </c>
      <c r="BQ66" s="167">
        <v>93.061761904761909</v>
      </c>
      <c r="BR66" s="167">
        <v>90.728190476190477</v>
      </c>
      <c r="BS66" s="163">
        <v>85.493214285714288</v>
      </c>
      <c r="BT66" s="163">
        <v>90.213595238095238</v>
      </c>
      <c r="BU66" s="163">
        <v>88.998595238095234</v>
      </c>
      <c r="BV66" s="163">
        <v>99.722785714285706</v>
      </c>
      <c r="BW66" s="163">
        <v>87.751214285714283</v>
      </c>
      <c r="BX66" s="163">
        <v>80.59211904761905</v>
      </c>
      <c r="BY66" s="163">
        <v>92.087523809523802</v>
      </c>
      <c r="BZ66" s="163">
        <v>89.028952380952376</v>
      </c>
      <c r="CA66" s="163">
        <v>95.1432619047619</v>
      </c>
      <c r="CB66" s="163">
        <v>92.227333333333334</v>
      </c>
      <c r="CC66" s="163">
        <v>97.087000000000003</v>
      </c>
      <c r="CD66" s="163">
        <v>101.82471428571429</v>
      </c>
      <c r="CE66" s="163">
        <v>95.495809523809527</v>
      </c>
      <c r="CF66" s="163">
        <v>97.360309523809534</v>
      </c>
      <c r="CG66" s="163">
        <v>98.294285714285706</v>
      </c>
      <c r="CH66" s="163">
        <v>106.55178571428571</v>
      </c>
      <c r="CI66" s="163">
        <v>97.91954761904762</v>
      </c>
      <c r="CJ66" s="163">
        <v>93.595571428571418</v>
      </c>
      <c r="CK66" s="163">
        <v>97.911833333333334</v>
      </c>
      <c r="CL66" s="163">
        <v>95.316904761904766</v>
      </c>
      <c r="CM66" s="163">
        <v>99.262500000000003</v>
      </c>
      <c r="CN66" s="163">
        <v>91.644999999999996</v>
      </c>
      <c r="CO66" s="163">
        <v>96.227047619047624</v>
      </c>
      <c r="CP66" s="163">
        <v>98.448261904761907</v>
      </c>
      <c r="CQ66" s="163">
        <v>99.615547619047618</v>
      </c>
      <c r="CR66" s="163">
        <v>328.91911904761906</v>
      </c>
      <c r="CS66" s="163">
        <v>321.90547619047624</v>
      </c>
      <c r="CT66" s="163">
        <v>357.72971428571429</v>
      </c>
      <c r="CU66" s="163">
        <v>331.30723809523812</v>
      </c>
      <c r="CV66" s="163">
        <v>323.23599999999999</v>
      </c>
      <c r="CW66" s="163">
        <v>355.51683333333335</v>
      </c>
      <c r="CX66" s="163">
        <v>340.29754761904758</v>
      </c>
      <c r="CY66" s="163">
        <v>370.43240476190471</v>
      </c>
      <c r="CZ66" s="163">
        <v>368.24311904761907</v>
      </c>
      <c r="DA66" s="163">
        <v>376.18066666666664</v>
      </c>
      <c r="DB66" s="163">
        <v>375.98345238095237</v>
      </c>
      <c r="DC66" s="163">
        <v>368.42149999999998</v>
      </c>
      <c r="DD66" s="163">
        <v>381.82114285714283</v>
      </c>
      <c r="DE66" s="163">
        <v>362.94223809523811</v>
      </c>
      <c r="DF66" s="163">
        <v>413.77045238095235</v>
      </c>
      <c r="DG66" s="163">
        <v>360.82733333333329</v>
      </c>
      <c r="DH66" s="163">
        <v>337.70142857142861</v>
      </c>
      <c r="DI66" s="163">
        <v>360.04435714285717</v>
      </c>
      <c r="DJ66" s="163">
        <v>360.2567619047619</v>
      </c>
      <c r="DK66" s="163">
        <v>391.63890476190471</v>
      </c>
      <c r="DL66" s="163">
        <v>389.61173809523802</v>
      </c>
      <c r="DM66" s="163">
        <v>394.97371428571427</v>
      </c>
      <c r="DN66" s="163">
        <v>417.83321428571429</v>
      </c>
      <c r="DO66" s="163">
        <v>458.54923809523808</v>
      </c>
      <c r="DP66" s="163">
        <v>500.32728285714285</v>
      </c>
      <c r="DQ66" s="163">
        <v>561.39716619047613</v>
      </c>
      <c r="DR66" s="163">
        <v>623.78587523809529</v>
      </c>
      <c r="DS66" s="163">
        <v>684.25775952380957</v>
      </c>
      <c r="DT66" s="163">
        <v>675.91705333333323</v>
      </c>
      <c r="DU66" s="163">
        <v>743.17118428985714</v>
      </c>
      <c r="DV66" s="163">
        <v>713.90873324714278</v>
      </c>
      <c r="DW66" s="163">
        <v>776.21157006100009</v>
      </c>
      <c r="DX66" s="163">
        <v>761.17317857923808</v>
      </c>
      <c r="DY66" s="163">
        <v>792.17985681261894</v>
      </c>
      <c r="DZ66" s="163">
        <v>1093.9548348412859</v>
      </c>
      <c r="EA66" s="163">
        <v>1064.6733808202857</v>
      </c>
      <c r="EB66" s="163">
        <v>1080.1683481772859</v>
      </c>
      <c r="EC66" s="163">
        <v>1061.8793396639524</v>
      </c>
      <c r="ED66" s="163">
        <v>1165.9880934413809</v>
      </c>
      <c r="EE66" s="163">
        <v>1071.1787991255237</v>
      </c>
      <c r="EF66" s="163">
        <v>972.96848573871432</v>
      </c>
      <c r="EG66" s="163">
        <v>1094.5449417299524</v>
      </c>
      <c r="EH66" s="163">
        <v>1050.1905196139046</v>
      </c>
      <c r="EI66" s="163">
        <v>1113.7833766032379</v>
      </c>
      <c r="EJ66" s="163">
        <v>1095.5200669655239</v>
      </c>
      <c r="EK66" s="163">
        <v>1113.9668831785714</v>
      </c>
      <c r="EL66" s="163">
        <v>1177.3505491567139</v>
      </c>
      <c r="EM66" s="163">
        <v>1133.6347735572383</v>
      </c>
      <c r="EN66" s="163">
        <v>1223.2560752528098</v>
      </c>
      <c r="EO66" s="163">
        <v>1196.999682187143</v>
      </c>
      <c r="EP66" s="163">
        <v>1294.3578413002379</v>
      </c>
      <c r="EQ66" s="163">
        <v>1168.990312857143</v>
      </c>
      <c r="ER66" s="163">
        <v>1074.0039952380953</v>
      </c>
      <c r="ES66" s="163">
        <v>1173.390486916476</v>
      </c>
      <c r="ET66" s="163">
        <v>1161.4656785714287</v>
      </c>
      <c r="EU66" s="163">
        <v>1228.3949660966191</v>
      </c>
      <c r="EV66" s="163">
        <v>1167.717873101619</v>
      </c>
      <c r="EW66" s="163">
        <v>1249.6554100069045</v>
      </c>
      <c r="EX66" s="163">
        <v>1288.1708791066669</v>
      </c>
      <c r="EY66" s="163">
        <v>1191.6658638095239</v>
      </c>
      <c r="EZ66" s="163">
        <v>1146.7053960227145</v>
      </c>
      <c r="FA66" s="163">
        <v>1203.9604129975237</v>
      </c>
      <c r="FB66" s="163">
        <v>1326.712399328238</v>
      </c>
      <c r="FC66" s="163">
        <v>1214.8074478841427</v>
      </c>
      <c r="FD66" s="163">
        <v>1154.0638962247144</v>
      </c>
      <c r="FE66" s="163">
        <v>743.35291285714288</v>
      </c>
      <c r="FF66" s="163">
        <v>348.45773047619042</v>
      </c>
      <c r="FG66" s="163">
        <v>570.95449717547626</v>
      </c>
      <c r="FH66" s="163">
        <v>856.45264666666662</v>
      </c>
      <c r="FI66" s="163">
        <v>976.43217580014277</v>
      </c>
      <c r="FJ66" s="163">
        <v>991.33366012676174</v>
      </c>
      <c r="FK66" s="163">
        <v>1031.687004615143</v>
      </c>
      <c r="FL66" s="163">
        <v>1145.1085805482571</v>
      </c>
      <c r="FM66" s="163">
        <v>1059.0641911916714</v>
      </c>
      <c r="FN66" s="163">
        <v>1169.1095747137235</v>
      </c>
      <c r="FO66" s="163">
        <v>1032.9820716843856</v>
      </c>
      <c r="FP66" s="163">
        <v>1018.4065736808903</v>
      </c>
      <c r="FQ66" s="163">
        <v>1143.4500242857141</v>
      </c>
      <c r="FR66" s="163">
        <v>1008.5231868225906</v>
      </c>
      <c r="FS66" s="163">
        <v>1003.1556857101142</v>
      </c>
      <c r="FT66" s="163">
        <v>1126.1873233333333</v>
      </c>
      <c r="FU66" s="163">
        <v>1194.7387880179476</v>
      </c>
      <c r="FV66" s="163">
        <v>1190.4188450623665</v>
      </c>
      <c r="FW66" s="163">
        <v>1161.6113974443572</v>
      </c>
      <c r="FX66" s="163">
        <v>1176.3356914749427</v>
      </c>
      <c r="FY66" s="163">
        <v>1137.5932976175859</v>
      </c>
      <c r="FZ66" s="163">
        <v>1290.0529074330952</v>
      </c>
      <c r="GA66" s="163">
        <v>1012.8891809151904</v>
      </c>
      <c r="GB66" s="163">
        <v>1068.2822747348669</v>
      </c>
      <c r="GC66" s="143"/>
      <c r="GF66" s="198"/>
      <c r="GG66" s="198"/>
      <c r="GH66" s="198"/>
      <c r="GI66" s="198"/>
    </row>
    <row r="67" spans="1:191" s="113" customFormat="1" x14ac:dyDescent="0.2">
      <c r="A67" s="133" t="s">
        <v>185</v>
      </c>
      <c r="B67" s="137" t="s">
        <v>183</v>
      </c>
      <c r="C67" s="146">
        <v>1193.826</v>
      </c>
      <c r="D67" s="146">
        <v>1058.9169999999999</v>
      </c>
      <c r="E67" s="146">
        <v>1094.413</v>
      </c>
      <c r="F67" s="146">
        <v>1077.4549999999999</v>
      </c>
      <c r="G67" s="146">
        <v>461.02600000000001</v>
      </c>
      <c r="H67" s="146">
        <v>999.91099999999994</v>
      </c>
      <c r="I67" s="146">
        <v>1049.817</v>
      </c>
      <c r="J67" s="146">
        <v>1231.3140000000001</v>
      </c>
      <c r="K67" s="146">
        <v>1008.037</v>
      </c>
      <c r="L67" s="146">
        <v>1104.355</v>
      </c>
      <c r="M67" s="146">
        <v>810.01800000000003</v>
      </c>
      <c r="N67" s="146">
        <v>1125.3489999999999</v>
      </c>
      <c r="O67" s="146">
        <v>1069.8040000000001</v>
      </c>
      <c r="P67" s="146">
        <v>868.32799999999997</v>
      </c>
      <c r="Q67" s="146">
        <v>1197.1369999999999</v>
      </c>
      <c r="R67" s="146">
        <v>817.09500000000003</v>
      </c>
      <c r="S67" s="146">
        <v>1034.779</v>
      </c>
      <c r="T67" s="146">
        <v>1045.5129999999999</v>
      </c>
      <c r="U67" s="146">
        <v>932.05200000000002</v>
      </c>
      <c r="V67" s="146">
        <v>1074.08</v>
      </c>
      <c r="W67" s="146">
        <v>1093.1199999999999</v>
      </c>
      <c r="X67" s="146">
        <v>1065.203</v>
      </c>
      <c r="Y67" s="146">
        <v>1015.1</v>
      </c>
      <c r="Z67" s="146">
        <v>1127.0329999999999</v>
      </c>
      <c r="AA67" s="146">
        <v>1144.057</v>
      </c>
      <c r="AB67" s="146">
        <v>931.27300000000002</v>
      </c>
      <c r="AC67" s="146">
        <v>1106.604</v>
      </c>
      <c r="AD67" s="146">
        <v>1117.9739999999999</v>
      </c>
      <c r="AE67" s="146">
        <v>1087.1869999999999</v>
      </c>
      <c r="AF67" s="146">
        <v>1205.403</v>
      </c>
      <c r="AG67" s="146">
        <v>1038.4069999999999</v>
      </c>
      <c r="AH67" s="146">
        <v>1095.5889999999999</v>
      </c>
      <c r="AI67" s="146">
        <v>1125.7170000000001</v>
      </c>
      <c r="AJ67" s="146">
        <v>1135.355</v>
      </c>
      <c r="AK67" s="146">
        <v>1222.7070000000001</v>
      </c>
      <c r="AL67" s="146">
        <v>1023.255</v>
      </c>
      <c r="AM67" s="146">
        <v>1166.991</v>
      </c>
      <c r="AN67" s="146">
        <v>776.68</v>
      </c>
      <c r="AO67" s="146">
        <v>642.423</v>
      </c>
      <c r="AP67" s="146">
        <v>673.84400000000005</v>
      </c>
      <c r="AQ67" s="146">
        <v>766.726</v>
      </c>
      <c r="AR67" s="146">
        <v>1203.299</v>
      </c>
      <c r="AS67" s="146">
        <v>964.43399999999997</v>
      </c>
      <c r="AT67" s="146">
        <v>983.76700000000005</v>
      </c>
      <c r="AU67" s="146">
        <v>846.42600000000004</v>
      </c>
      <c r="AV67" s="146">
        <v>985.74300000000005</v>
      </c>
      <c r="AW67" s="146">
        <v>1044.8969999999999</v>
      </c>
      <c r="AX67" s="146">
        <v>1009.325</v>
      </c>
      <c r="AY67" s="146">
        <v>1201.2315900000001</v>
      </c>
      <c r="AZ67" s="146">
        <v>918.87465999999995</v>
      </c>
      <c r="BA67" s="146">
        <v>1174.0484799999999</v>
      </c>
      <c r="BB67" s="146">
        <v>989.63523000000009</v>
      </c>
      <c r="BC67" s="146">
        <v>1098.7793999999999</v>
      </c>
      <c r="BD67" s="146">
        <v>1123.04683</v>
      </c>
      <c r="BE67" s="146">
        <v>1178.89257</v>
      </c>
      <c r="BF67" s="146">
        <v>1040.3212099999998</v>
      </c>
      <c r="BG67" s="146">
        <v>1072.77036</v>
      </c>
      <c r="BH67" s="146">
        <v>1156.24846</v>
      </c>
      <c r="BI67" s="146">
        <v>1019.8027499999999</v>
      </c>
      <c r="BJ67" s="146">
        <v>958.83100000000002</v>
      </c>
      <c r="BK67" s="146">
        <v>949.00187000000017</v>
      </c>
      <c r="BL67" s="146">
        <v>958.13930000000005</v>
      </c>
      <c r="BM67" s="146">
        <v>954.94893999999999</v>
      </c>
      <c r="BN67" s="146">
        <v>1047.3125199999999</v>
      </c>
      <c r="BO67" s="146">
        <v>1118.50045</v>
      </c>
      <c r="BP67" s="146">
        <v>958.79218000000014</v>
      </c>
      <c r="BQ67" s="146">
        <v>860.86729000000003</v>
      </c>
      <c r="BR67" s="146">
        <v>1102.5165200000001</v>
      </c>
      <c r="BS67" s="146">
        <v>1092.9568100000001</v>
      </c>
      <c r="BT67" s="146">
        <v>1024.17102</v>
      </c>
      <c r="BU67" s="146">
        <v>1030.50513</v>
      </c>
      <c r="BV67" s="146">
        <v>1117.45235</v>
      </c>
      <c r="BW67" s="146">
        <v>861.24705999999992</v>
      </c>
      <c r="BX67" s="146">
        <v>798.86684000000014</v>
      </c>
      <c r="BY67" s="146">
        <v>618.01290000000006</v>
      </c>
      <c r="BZ67" s="146">
        <v>722.86613</v>
      </c>
      <c r="CA67" s="146">
        <v>1063.77575</v>
      </c>
      <c r="CB67" s="146">
        <v>1066.6651600000002</v>
      </c>
      <c r="CC67" s="146">
        <v>975.57866000000001</v>
      </c>
      <c r="CD67" s="146">
        <v>918.44868999999994</v>
      </c>
      <c r="CE67" s="146">
        <v>1013.0003</v>
      </c>
      <c r="CF67" s="146">
        <v>982.97586000000013</v>
      </c>
      <c r="CG67" s="146">
        <v>1072.9006000000002</v>
      </c>
      <c r="CH67" s="146">
        <v>664.44209999999998</v>
      </c>
      <c r="CI67" s="146">
        <v>969.02758999999992</v>
      </c>
      <c r="CJ67" s="146">
        <v>807.51172999999994</v>
      </c>
      <c r="CK67" s="146">
        <v>749.11444999999992</v>
      </c>
      <c r="CL67" s="146">
        <v>1008.7480487233</v>
      </c>
      <c r="CM67" s="146">
        <v>913.94326000000001</v>
      </c>
      <c r="CN67" s="146">
        <v>1009.6641199999999</v>
      </c>
      <c r="CO67" s="146">
        <v>914.53507000000002</v>
      </c>
      <c r="CP67" s="146">
        <v>991.92545999999993</v>
      </c>
      <c r="CQ67" s="146">
        <v>778.31833000000006</v>
      </c>
      <c r="CR67" s="146">
        <v>363.17933999999997</v>
      </c>
      <c r="CS67" s="146">
        <v>619.66188999999997</v>
      </c>
      <c r="CT67" s="171">
        <v>785.72397261080005</v>
      </c>
      <c r="CU67" s="171">
        <v>706.67023999999992</v>
      </c>
      <c r="CV67" s="171">
        <v>726.76153999999997</v>
      </c>
      <c r="CW67" s="171">
        <v>844.87567257129979</v>
      </c>
      <c r="CX67" s="171">
        <v>676.57208443240006</v>
      </c>
      <c r="CY67" s="146">
        <v>750.58316158900004</v>
      </c>
      <c r="CZ67" s="146">
        <v>854.17203784950004</v>
      </c>
      <c r="DA67" s="146">
        <v>870.24246510299997</v>
      </c>
      <c r="DB67" s="146">
        <v>957.65423841250015</v>
      </c>
      <c r="DC67" s="146">
        <v>693.33360342229992</v>
      </c>
      <c r="DD67" s="146">
        <v>842.31768317059993</v>
      </c>
      <c r="DE67" s="146">
        <v>621.63040999999998</v>
      </c>
      <c r="DF67" s="146">
        <v>1189.4639124834998</v>
      </c>
      <c r="DG67" s="146">
        <v>1240.4204238611001</v>
      </c>
      <c r="DH67" s="146">
        <v>1044.1900387861999</v>
      </c>
      <c r="DI67" s="146">
        <v>1308.4515222421001</v>
      </c>
      <c r="DJ67" s="146">
        <v>1141.2690976053</v>
      </c>
      <c r="DK67" s="146">
        <v>1139.1132747992001</v>
      </c>
      <c r="DL67" s="146">
        <v>1094.5725820591999</v>
      </c>
      <c r="DM67" s="146">
        <v>1053.4625667025998</v>
      </c>
      <c r="DN67" s="146">
        <v>801.86776362960006</v>
      </c>
      <c r="DO67" s="146">
        <v>933.16995933739997</v>
      </c>
      <c r="DP67" s="146">
        <v>1122.1336513894998</v>
      </c>
      <c r="DQ67" s="146">
        <v>1102.342201059</v>
      </c>
      <c r="DR67" s="146">
        <v>1145.9233988160001</v>
      </c>
      <c r="DS67" s="146">
        <v>989.62146398660002</v>
      </c>
      <c r="DT67" s="146">
        <v>925.99322450959994</v>
      </c>
      <c r="DU67" s="146">
        <v>1112.5608311972001</v>
      </c>
      <c r="DV67" s="146">
        <v>827.05086440000002</v>
      </c>
      <c r="DW67" s="146">
        <v>1012.0281553400999</v>
      </c>
      <c r="DX67" s="146">
        <v>1021.9952907810998</v>
      </c>
      <c r="DY67" s="146">
        <v>1291.9514051951001</v>
      </c>
      <c r="DZ67" s="146">
        <v>1267.5553254690001</v>
      </c>
      <c r="EA67" s="146">
        <v>1170.5813847323</v>
      </c>
      <c r="EB67" s="146">
        <v>1253.1654716602</v>
      </c>
      <c r="EC67" s="146">
        <v>1230.1405452429001</v>
      </c>
      <c r="ED67" s="146">
        <v>1125.8406679206003</v>
      </c>
      <c r="EE67" s="146">
        <v>1089.5345643941</v>
      </c>
      <c r="EF67" s="146">
        <v>1150.2620689176001</v>
      </c>
      <c r="EG67" s="146">
        <v>1009.6635605684999</v>
      </c>
      <c r="EH67" s="146">
        <v>969.01342999980011</v>
      </c>
      <c r="EI67" s="146">
        <v>1272.6720997990001</v>
      </c>
      <c r="EJ67" s="146">
        <v>1005.6278016839</v>
      </c>
      <c r="EK67" s="146">
        <v>1149.5622581037001</v>
      </c>
      <c r="EL67" s="146">
        <v>1084.6869402592999</v>
      </c>
      <c r="EM67" s="146">
        <v>1012.5462153986</v>
      </c>
      <c r="EN67" s="146">
        <v>995.97716454419992</v>
      </c>
      <c r="EO67" s="146">
        <v>1028.882405762</v>
      </c>
      <c r="EP67" s="146">
        <v>1090.732158368</v>
      </c>
      <c r="EQ67" s="146">
        <v>1108.5441000000001</v>
      </c>
      <c r="ER67" s="146">
        <v>989.85740999999996</v>
      </c>
      <c r="ES67" s="146">
        <v>1049.1266219505999</v>
      </c>
      <c r="ET67" s="146">
        <v>985.70228000000009</v>
      </c>
      <c r="EU67" s="146">
        <v>1124.7892250242999</v>
      </c>
      <c r="EV67" s="146">
        <v>1047.7923672303</v>
      </c>
      <c r="EW67" s="146">
        <v>1154.551564719</v>
      </c>
      <c r="EX67" s="146">
        <v>1026.5217711760001</v>
      </c>
      <c r="EY67" s="146">
        <v>1090.2345591228</v>
      </c>
      <c r="EZ67" s="146">
        <v>789.91201681450002</v>
      </c>
      <c r="FA67" s="146">
        <v>991.42090476790008</v>
      </c>
      <c r="FB67" s="146">
        <v>891.03217127540006</v>
      </c>
      <c r="FC67" s="146">
        <v>1081.8981752627001</v>
      </c>
      <c r="FD67" s="146">
        <v>1034.7999360489</v>
      </c>
      <c r="FE67" s="146">
        <v>948.24896564229994</v>
      </c>
      <c r="FF67" s="146">
        <v>131.06083999999998</v>
      </c>
      <c r="FG67" s="146">
        <v>174.77007130199999</v>
      </c>
      <c r="FH67" s="146">
        <v>768.20908242200017</v>
      </c>
      <c r="FI67" s="146">
        <v>933.65765267999996</v>
      </c>
      <c r="FJ67" s="146">
        <v>999.67465849719997</v>
      </c>
      <c r="FK67" s="146">
        <v>876.0323381679998</v>
      </c>
      <c r="FL67" s="146">
        <v>836.40964499999995</v>
      </c>
      <c r="FM67" s="146">
        <v>590.08858000000009</v>
      </c>
      <c r="FN67" s="146">
        <v>714.70608731350012</v>
      </c>
      <c r="FO67" s="146">
        <v>1026.9457813997001</v>
      </c>
      <c r="FP67" s="146">
        <v>924.10211649129997</v>
      </c>
      <c r="FQ67" s="146">
        <v>1014.0825582639002</v>
      </c>
      <c r="FR67" s="146">
        <v>974.89153091690002</v>
      </c>
      <c r="FS67" s="146">
        <v>1228.6187578615002</v>
      </c>
      <c r="FT67" s="146">
        <v>1044.3879646821001</v>
      </c>
      <c r="FU67" s="146">
        <v>1164.7467180783001</v>
      </c>
      <c r="FV67" s="146">
        <v>844.02958594870006</v>
      </c>
      <c r="FW67" s="146">
        <v>1027.3078421732</v>
      </c>
      <c r="FX67" s="146">
        <v>1187.0839498455</v>
      </c>
      <c r="FY67" s="146">
        <v>1142.8556834666001</v>
      </c>
      <c r="FZ67" s="146">
        <v>741.86656764309998</v>
      </c>
      <c r="GA67" s="146">
        <v>929.89552150479994</v>
      </c>
      <c r="GB67" s="146">
        <v>1047.5551859379002</v>
      </c>
      <c r="GC67" s="143"/>
      <c r="GF67" s="198"/>
      <c r="GG67" s="198"/>
      <c r="GH67" s="198"/>
      <c r="GI67" s="198"/>
    </row>
    <row r="68" spans="1:191" s="113" customFormat="1" x14ac:dyDescent="0.2">
      <c r="A68" s="16" t="s">
        <v>8</v>
      </c>
      <c r="B68" s="113" t="s">
        <v>184</v>
      </c>
      <c r="C68" s="167">
        <v>659.43600000000004</v>
      </c>
      <c r="D68" s="167">
        <v>949.42399999999998</v>
      </c>
      <c r="E68" s="167">
        <v>655.85400000000004</v>
      </c>
      <c r="F68" s="167">
        <v>473.10899999999998</v>
      </c>
      <c r="G68" s="167">
        <v>719.33199999999999</v>
      </c>
      <c r="H68" s="167">
        <v>709.38099999999997</v>
      </c>
      <c r="I68" s="167">
        <v>724.01400000000001</v>
      </c>
      <c r="J68" s="167">
        <v>727.62900000000002</v>
      </c>
      <c r="K68" s="167">
        <v>689.42100000000005</v>
      </c>
      <c r="L68" s="167">
        <v>754.58299999999997</v>
      </c>
      <c r="M68" s="167">
        <v>665.67899999999997</v>
      </c>
      <c r="N68" s="167">
        <v>739.10599999999999</v>
      </c>
      <c r="O68" s="167">
        <v>741.67399999999998</v>
      </c>
      <c r="P68" s="167">
        <v>832.61</v>
      </c>
      <c r="Q68" s="167">
        <v>934.38800000000003</v>
      </c>
      <c r="R68" s="167">
        <v>726.58299999999997</v>
      </c>
      <c r="S68" s="167">
        <v>746.31200000000001</v>
      </c>
      <c r="T68" s="167">
        <v>731.28</v>
      </c>
      <c r="U68" s="167">
        <v>755.774</v>
      </c>
      <c r="V68" s="167">
        <v>684.92899999999997</v>
      </c>
      <c r="W68" s="167">
        <v>703.84799999999996</v>
      </c>
      <c r="X68" s="167">
        <v>743.01199999999994</v>
      </c>
      <c r="Y68" s="167">
        <v>663.91499999999996</v>
      </c>
      <c r="Z68" s="167">
        <v>597.80799999999999</v>
      </c>
      <c r="AA68" s="167">
        <v>726.64800000000002</v>
      </c>
      <c r="AB68" s="167">
        <v>666.13800000000003</v>
      </c>
      <c r="AC68" s="167">
        <v>750.4</v>
      </c>
      <c r="AD68" s="167">
        <v>751.65499999999997</v>
      </c>
      <c r="AE68" s="167">
        <v>758.56600000000003</v>
      </c>
      <c r="AF68" s="167">
        <v>690.53200000000004</v>
      </c>
      <c r="AG68" s="167">
        <v>732.26599999999996</v>
      </c>
      <c r="AH68" s="167">
        <v>673.02599999999995</v>
      </c>
      <c r="AI68" s="167">
        <v>809.31299999999999</v>
      </c>
      <c r="AJ68" s="167">
        <v>835.66499999999996</v>
      </c>
      <c r="AK68" s="167">
        <v>792.42499999999995</v>
      </c>
      <c r="AL68" s="167">
        <v>956.673</v>
      </c>
      <c r="AM68" s="167">
        <v>730.69500000000005</v>
      </c>
      <c r="AN68" s="167">
        <v>749.226</v>
      </c>
      <c r="AO68" s="167">
        <v>782.46299999999997</v>
      </c>
      <c r="AP68" s="167">
        <v>708.779</v>
      </c>
      <c r="AQ68" s="167">
        <v>804.83100000000002</v>
      </c>
      <c r="AR68" s="167">
        <v>633.31299999999999</v>
      </c>
      <c r="AS68" s="167">
        <v>746.06500000000005</v>
      </c>
      <c r="AT68" s="167">
        <v>659.57799999999997</v>
      </c>
      <c r="AU68" s="167">
        <v>781.077</v>
      </c>
      <c r="AV68" s="167">
        <v>825.61500000000001</v>
      </c>
      <c r="AW68" s="167">
        <v>845.06100000000004</v>
      </c>
      <c r="AX68" s="167">
        <v>639.83600000000001</v>
      </c>
      <c r="AY68" s="167">
        <v>903.61146000000008</v>
      </c>
      <c r="AZ68" s="167">
        <v>847.67894999999999</v>
      </c>
      <c r="BA68" s="167">
        <v>713.45700999999997</v>
      </c>
      <c r="BB68" s="167">
        <v>964.74225999999999</v>
      </c>
      <c r="BC68" s="167">
        <v>862.08339000000001</v>
      </c>
      <c r="BD68" s="167">
        <v>806.45132000000001</v>
      </c>
      <c r="BE68" s="167">
        <v>737.96591000000001</v>
      </c>
      <c r="BF68" s="167">
        <v>880.62592000000006</v>
      </c>
      <c r="BG68" s="167">
        <v>690.26970999999992</v>
      </c>
      <c r="BH68" s="167">
        <v>822.46136000000001</v>
      </c>
      <c r="BI68" s="167">
        <v>857.80155000000002</v>
      </c>
      <c r="BJ68" s="167">
        <v>763.03677000000005</v>
      </c>
      <c r="BK68" s="167">
        <v>709.46609999999998</v>
      </c>
      <c r="BL68" s="167">
        <v>698.78575000000001</v>
      </c>
      <c r="BM68" s="167">
        <v>741.34431000000006</v>
      </c>
      <c r="BN68" s="167">
        <v>757.62909000000002</v>
      </c>
      <c r="BO68" s="167">
        <v>697.70162000000005</v>
      </c>
      <c r="BP68" s="167">
        <v>743.62793999999997</v>
      </c>
      <c r="BQ68" s="167">
        <v>767.79241999999988</v>
      </c>
      <c r="BR68" s="167">
        <v>759.26256999999998</v>
      </c>
      <c r="BS68" s="163">
        <v>729.24050999999997</v>
      </c>
      <c r="BT68" s="163">
        <v>862.68538000000012</v>
      </c>
      <c r="BU68" s="163">
        <v>827.61631000000011</v>
      </c>
      <c r="BV68" s="163">
        <v>752.79049999999995</v>
      </c>
      <c r="BW68" s="163">
        <v>761.27989000000002</v>
      </c>
      <c r="BX68" s="163">
        <v>628.06934999999999</v>
      </c>
      <c r="BY68" s="163">
        <v>743.85352999999998</v>
      </c>
      <c r="BZ68" s="163">
        <v>697.72868000000005</v>
      </c>
      <c r="CA68" s="163">
        <v>707.99566000000004</v>
      </c>
      <c r="CB68" s="163">
        <v>852.30088000000001</v>
      </c>
      <c r="CC68" s="163">
        <v>688.99054000000001</v>
      </c>
      <c r="CD68" s="163">
        <v>690.45925999999997</v>
      </c>
      <c r="CE68" s="163">
        <v>695.94521999999995</v>
      </c>
      <c r="CF68" s="163">
        <v>747.8678000000001</v>
      </c>
      <c r="CG68" s="163">
        <v>741.69427000000007</v>
      </c>
      <c r="CH68" s="163">
        <v>861.97040000000004</v>
      </c>
      <c r="CI68" s="163">
        <v>761.94200000000001</v>
      </c>
      <c r="CJ68" s="163">
        <v>699.94592</v>
      </c>
      <c r="CK68" s="163">
        <v>817.57240000000002</v>
      </c>
      <c r="CL68" s="163">
        <v>754.45580999999981</v>
      </c>
      <c r="CM68" s="163">
        <v>738.3966099999999</v>
      </c>
      <c r="CN68" s="163">
        <v>802.65256999999997</v>
      </c>
      <c r="CO68" s="163">
        <v>591.03075000000001</v>
      </c>
      <c r="CP68" s="163">
        <v>766.6789</v>
      </c>
      <c r="CQ68" s="163">
        <v>910.86737000000005</v>
      </c>
      <c r="CR68" s="163">
        <v>765.84725000000003</v>
      </c>
      <c r="CS68" s="163">
        <v>747.66640999999993</v>
      </c>
      <c r="CT68" s="163">
        <v>709.93013999999982</v>
      </c>
      <c r="CU68" s="163">
        <v>724.71938</v>
      </c>
      <c r="CV68" s="163">
        <v>614.4709499999999</v>
      </c>
      <c r="CW68" s="163">
        <v>639.31063000000006</v>
      </c>
      <c r="CX68" s="163">
        <v>706.29199000000006</v>
      </c>
      <c r="CY68" s="163">
        <v>757.45899999999995</v>
      </c>
      <c r="CZ68" s="163">
        <v>719.3023800000002</v>
      </c>
      <c r="DA68" s="163">
        <v>756.67648000000008</v>
      </c>
      <c r="DB68" s="163">
        <v>780.28192999999987</v>
      </c>
      <c r="DC68" s="163">
        <v>674.10523000000023</v>
      </c>
      <c r="DD68" s="163">
        <v>776.25115000000017</v>
      </c>
      <c r="DE68" s="163">
        <v>780.30714999999998</v>
      </c>
      <c r="DF68" s="163">
        <v>769.26929999999993</v>
      </c>
      <c r="DG68" s="163">
        <v>685.80460000000005</v>
      </c>
      <c r="DH68" s="163">
        <v>679.36401000000023</v>
      </c>
      <c r="DI68" s="163">
        <v>782.25609999999995</v>
      </c>
      <c r="DJ68" s="163">
        <v>732.03107999999997</v>
      </c>
      <c r="DK68" s="163">
        <v>604.64608969099993</v>
      </c>
      <c r="DL68" s="163">
        <v>279.74667999999997</v>
      </c>
      <c r="DM68" s="163">
        <v>476.52672999999999</v>
      </c>
      <c r="DN68" s="163">
        <v>724.96755318700002</v>
      </c>
      <c r="DO68" s="163">
        <v>345.37669000000005</v>
      </c>
      <c r="DP68" s="163">
        <v>651.51242417899994</v>
      </c>
      <c r="DQ68" s="163">
        <v>463.44799272799997</v>
      </c>
      <c r="DR68" s="163">
        <v>446.39942753200012</v>
      </c>
      <c r="DS68" s="163">
        <v>681.5452671459999</v>
      </c>
      <c r="DT68" s="163">
        <v>344.55605359899999</v>
      </c>
      <c r="DU68" s="163">
        <v>310.30612999999994</v>
      </c>
      <c r="DV68" s="163">
        <v>312.26799</v>
      </c>
      <c r="DW68" s="163">
        <v>689.93364530999997</v>
      </c>
      <c r="DX68" s="163">
        <v>874.94586403599999</v>
      </c>
      <c r="DY68" s="163">
        <v>820.06829000000005</v>
      </c>
      <c r="DZ68" s="163">
        <v>819.62149999999997</v>
      </c>
      <c r="EA68" s="163">
        <v>941.556438082</v>
      </c>
      <c r="EB68" s="163">
        <v>755.08864000000005</v>
      </c>
      <c r="EC68" s="163">
        <v>877.49601568800028</v>
      </c>
      <c r="ED68" s="163">
        <v>822.45266000000004</v>
      </c>
      <c r="EE68" s="163">
        <v>819.88004000000012</v>
      </c>
      <c r="EF68" s="163">
        <v>895.75728819300002</v>
      </c>
      <c r="EG68" s="163">
        <v>779.05461000000003</v>
      </c>
      <c r="EH68" s="163">
        <v>814.45538999999985</v>
      </c>
      <c r="EI68" s="163">
        <v>810.43484000000001</v>
      </c>
      <c r="EJ68" s="163">
        <v>1043.804419133</v>
      </c>
      <c r="EK68" s="163">
        <v>834.19408999999996</v>
      </c>
      <c r="EL68" s="163">
        <v>822.76001999999994</v>
      </c>
      <c r="EM68" s="163">
        <v>772.79375000000005</v>
      </c>
      <c r="EN68" s="163">
        <v>849.75457000000006</v>
      </c>
      <c r="EO68" s="163">
        <v>891.59626803799995</v>
      </c>
      <c r="EP68" s="163">
        <v>739.22523999999999</v>
      </c>
      <c r="EQ68" s="163">
        <v>821.81514000000004</v>
      </c>
      <c r="ER68" s="163">
        <v>740.05124999999987</v>
      </c>
      <c r="ES68" s="163">
        <v>731.33811000000003</v>
      </c>
      <c r="ET68" s="163">
        <v>646.94939999999997</v>
      </c>
      <c r="EU68" s="163">
        <v>772.71915999999987</v>
      </c>
      <c r="EV68" s="163">
        <v>660.41867000000002</v>
      </c>
      <c r="EW68" s="163">
        <v>807.70250999999985</v>
      </c>
      <c r="EX68" s="163">
        <v>692.04418999999996</v>
      </c>
      <c r="EY68" s="163">
        <v>729.26796999999999</v>
      </c>
      <c r="EZ68" s="163">
        <v>658.75813999999991</v>
      </c>
      <c r="FA68" s="163">
        <v>737.29761999999982</v>
      </c>
      <c r="FB68" s="163">
        <v>331.26426000000004</v>
      </c>
      <c r="FC68" s="163">
        <v>766.27179000000001</v>
      </c>
      <c r="FD68" s="163">
        <v>727.87665000000004</v>
      </c>
      <c r="FE68" s="163">
        <v>830.76042999999993</v>
      </c>
      <c r="FF68" s="163">
        <v>638.35619999999994</v>
      </c>
      <c r="FG68" s="163">
        <v>0</v>
      </c>
      <c r="FH68" s="163">
        <v>524.45936865500005</v>
      </c>
      <c r="FI68" s="163">
        <v>489.18342999999999</v>
      </c>
      <c r="FJ68" s="163">
        <v>736.83065645199986</v>
      </c>
      <c r="FK68" s="163">
        <v>602.80024000000003</v>
      </c>
      <c r="FL68" s="163">
        <v>462.30745999999994</v>
      </c>
      <c r="FM68" s="163">
        <v>885.65276999999992</v>
      </c>
      <c r="FN68" s="163">
        <v>804.78508999999997</v>
      </c>
      <c r="FO68" s="163">
        <v>659.96157999999991</v>
      </c>
      <c r="FP68" s="163">
        <v>730.77341999999999</v>
      </c>
      <c r="FQ68" s="163">
        <v>810.50805000000003</v>
      </c>
      <c r="FR68" s="163">
        <v>757.74618999999996</v>
      </c>
      <c r="FS68" s="163">
        <v>774.35208000000011</v>
      </c>
      <c r="FT68" s="163">
        <v>1130.6952671724</v>
      </c>
      <c r="FU68" s="163">
        <v>1220.4142595898002</v>
      </c>
      <c r="FV68" s="163">
        <v>766.35321032859986</v>
      </c>
      <c r="FW68" s="163">
        <v>871.46432902489994</v>
      </c>
      <c r="FX68" s="163">
        <v>815.16261999999995</v>
      </c>
      <c r="FY68" s="163">
        <v>787.68869999999993</v>
      </c>
      <c r="FZ68" s="163">
        <v>476.62657000000002</v>
      </c>
      <c r="GA68" s="163">
        <v>587.30379000000005</v>
      </c>
      <c r="GB68" s="163">
        <v>728.84549000000015</v>
      </c>
      <c r="GC68" s="143"/>
      <c r="GF68" s="198"/>
      <c r="GG68" s="198"/>
      <c r="GH68" s="198"/>
      <c r="GI68" s="198"/>
    </row>
    <row r="69" spans="1:191" s="113" customFormat="1" x14ac:dyDescent="0.2">
      <c r="A69" s="133" t="s">
        <v>97</v>
      </c>
      <c r="B69" s="137" t="s">
        <v>185</v>
      </c>
      <c r="C69" s="146">
        <v>1246.087</v>
      </c>
      <c r="D69" s="146">
        <v>616.63</v>
      </c>
      <c r="E69" s="146">
        <v>1412.4829999999999</v>
      </c>
      <c r="F69" s="146">
        <v>762.40899999999999</v>
      </c>
      <c r="G69" s="146">
        <v>850.428</v>
      </c>
      <c r="H69" s="146">
        <v>815.86699999999996</v>
      </c>
      <c r="I69" s="146">
        <v>1131.4159999999999</v>
      </c>
      <c r="J69" s="146">
        <v>1363.2149999999999</v>
      </c>
      <c r="K69" s="146">
        <v>1392.85</v>
      </c>
      <c r="L69" s="146">
        <v>1160.086</v>
      </c>
      <c r="M69" s="146">
        <v>1457.3409999999999</v>
      </c>
      <c r="N69" s="146">
        <v>1454.643</v>
      </c>
      <c r="O69" s="146">
        <v>1218.027</v>
      </c>
      <c r="P69" s="146">
        <v>947.899</v>
      </c>
      <c r="Q69" s="146">
        <v>900.92499999999995</v>
      </c>
      <c r="R69" s="146">
        <v>1208.2739999999999</v>
      </c>
      <c r="S69" s="146">
        <v>1137.614</v>
      </c>
      <c r="T69" s="146">
        <v>954.01099999999997</v>
      </c>
      <c r="U69" s="146">
        <v>845.221</v>
      </c>
      <c r="V69" s="146">
        <v>1539.652</v>
      </c>
      <c r="W69" s="146">
        <v>1147.5139999999999</v>
      </c>
      <c r="X69" s="146">
        <v>988.28899999999999</v>
      </c>
      <c r="Y69" s="146">
        <v>1258.0319999999999</v>
      </c>
      <c r="Z69" s="146">
        <v>1220.723</v>
      </c>
      <c r="AA69" s="146">
        <v>990.48500000000001</v>
      </c>
      <c r="AB69" s="146">
        <v>693.69799999999998</v>
      </c>
      <c r="AC69" s="146">
        <v>1003.952</v>
      </c>
      <c r="AD69" s="146">
        <v>1097.1199999999999</v>
      </c>
      <c r="AE69" s="146">
        <v>1171.0440000000001</v>
      </c>
      <c r="AF69" s="146">
        <v>817.14400000000001</v>
      </c>
      <c r="AG69" s="146">
        <v>1007.86</v>
      </c>
      <c r="AH69" s="146">
        <v>977.00800000000004</v>
      </c>
      <c r="AI69" s="146">
        <v>733.16200000000003</v>
      </c>
      <c r="AJ69" s="146">
        <v>862.55399999999997</v>
      </c>
      <c r="AK69" s="146">
        <v>609.56600000000003</v>
      </c>
      <c r="AL69" s="146">
        <v>607.24800000000005</v>
      </c>
      <c r="AM69" s="146">
        <v>697.55899999999997</v>
      </c>
      <c r="AN69" s="146">
        <v>862.95899999999995</v>
      </c>
      <c r="AO69" s="146">
        <v>357.57400000000001</v>
      </c>
      <c r="AP69" s="146">
        <v>671.02</v>
      </c>
      <c r="AQ69" s="146">
        <v>641.09799999999996</v>
      </c>
      <c r="AR69" s="146">
        <v>909.13300000000004</v>
      </c>
      <c r="AS69" s="146">
        <v>878.54399999999998</v>
      </c>
      <c r="AT69" s="146">
        <v>801.29</v>
      </c>
      <c r="AU69" s="146">
        <v>838.35500000000002</v>
      </c>
      <c r="AV69" s="146">
        <v>1070.4110000000001</v>
      </c>
      <c r="AW69" s="146">
        <v>821.53300000000002</v>
      </c>
      <c r="AX69" s="146">
        <v>893.92200000000003</v>
      </c>
      <c r="AY69" s="146">
        <v>899.07362000000001</v>
      </c>
      <c r="AZ69" s="146">
        <v>924.13347999999996</v>
      </c>
      <c r="BA69" s="146">
        <v>922.71700999999996</v>
      </c>
      <c r="BB69" s="146">
        <v>905.79680000000008</v>
      </c>
      <c r="BC69" s="146">
        <v>824.36514</v>
      </c>
      <c r="BD69" s="146">
        <v>678.60068999999999</v>
      </c>
      <c r="BE69" s="146">
        <v>1289.8758700000001</v>
      </c>
      <c r="BF69" s="146">
        <v>1037.46768</v>
      </c>
      <c r="BG69" s="146">
        <v>840.84506999999996</v>
      </c>
      <c r="BH69" s="146">
        <v>986.21326999999997</v>
      </c>
      <c r="BI69" s="146">
        <v>558.70713000000001</v>
      </c>
      <c r="BJ69" s="146">
        <v>703.26616999999999</v>
      </c>
      <c r="BK69" s="146">
        <v>748.91131999999993</v>
      </c>
      <c r="BL69" s="146">
        <v>853.48884999999996</v>
      </c>
      <c r="BM69" s="146">
        <v>804.7944</v>
      </c>
      <c r="BN69" s="146">
        <v>1210.9783799999998</v>
      </c>
      <c r="BO69" s="146">
        <v>891.10191000000009</v>
      </c>
      <c r="BP69" s="146">
        <v>956.08885999999995</v>
      </c>
      <c r="BQ69" s="146">
        <v>524.88463999999999</v>
      </c>
      <c r="BR69" s="146">
        <v>644.04886999999997</v>
      </c>
      <c r="BS69" s="146">
        <v>558.01369999999997</v>
      </c>
      <c r="BT69" s="146">
        <v>462.32619</v>
      </c>
      <c r="BU69" s="146">
        <v>414.23682000000002</v>
      </c>
      <c r="BV69" s="146">
        <v>169.3569</v>
      </c>
      <c r="BW69" s="146">
        <v>525.40544</v>
      </c>
      <c r="BX69" s="146">
        <v>218.90551000000002</v>
      </c>
      <c r="BY69" s="146">
        <v>368.21553999999998</v>
      </c>
      <c r="BZ69" s="146">
        <v>367.55321999999995</v>
      </c>
      <c r="CA69" s="146">
        <v>388.72660999999999</v>
      </c>
      <c r="CB69" s="146">
        <v>448.00617999999997</v>
      </c>
      <c r="CC69" s="146">
        <v>849.28410999999994</v>
      </c>
      <c r="CD69" s="146">
        <v>862.40717000000006</v>
      </c>
      <c r="CE69" s="146">
        <v>740.70060000000001</v>
      </c>
      <c r="CF69" s="146">
        <v>815.37952000000007</v>
      </c>
      <c r="CG69" s="146">
        <v>618.03986999999995</v>
      </c>
      <c r="CH69" s="146">
        <v>0</v>
      </c>
      <c r="CI69" s="146">
        <v>304.75529999999998</v>
      </c>
      <c r="CJ69" s="146">
        <v>234.12560000000002</v>
      </c>
      <c r="CK69" s="146">
        <v>451.02906999999999</v>
      </c>
      <c r="CL69" s="146">
        <v>159.20892868200002</v>
      </c>
      <c r="CM69" s="146">
        <v>192.951875653</v>
      </c>
      <c r="CN69" s="146">
        <v>0</v>
      </c>
      <c r="CO69" s="146">
        <v>0</v>
      </c>
      <c r="CP69" s="146">
        <v>0</v>
      </c>
      <c r="CQ69" s="146">
        <v>0</v>
      </c>
      <c r="CR69" s="146">
        <v>0</v>
      </c>
      <c r="CS69" s="146">
        <v>0</v>
      </c>
      <c r="CT69" s="171">
        <v>0</v>
      </c>
      <c r="CU69" s="171">
        <v>219.26907</v>
      </c>
      <c r="CV69" s="171">
        <v>601.93041000000005</v>
      </c>
      <c r="CW69" s="171">
        <v>157.83649214000005</v>
      </c>
      <c r="CX69" s="171">
        <v>0</v>
      </c>
      <c r="CY69" s="171">
        <v>597.15770630500015</v>
      </c>
      <c r="CZ69" s="171">
        <v>0</v>
      </c>
      <c r="DA69" s="171">
        <v>195.636363297</v>
      </c>
      <c r="DB69" s="171">
        <v>425.67547137000003</v>
      </c>
      <c r="DC69" s="171">
        <v>0</v>
      </c>
      <c r="DD69" s="171">
        <v>212.53519582399997</v>
      </c>
      <c r="DE69" s="146">
        <v>0</v>
      </c>
      <c r="DF69" s="146">
        <v>378.10941222600002</v>
      </c>
      <c r="DG69" s="146">
        <v>718.07804559300018</v>
      </c>
      <c r="DH69" s="146">
        <v>970.52585975300008</v>
      </c>
      <c r="DI69" s="146">
        <v>1191.6408000000001</v>
      </c>
      <c r="DJ69" s="146">
        <v>890.56665012799999</v>
      </c>
      <c r="DK69" s="146">
        <v>782.18504707500006</v>
      </c>
      <c r="DL69" s="146">
        <v>1556.8003078149995</v>
      </c>
      <c r="DM69" s="146">
        <v>774.31020000000001</v>
      </c>
      <c r="DN69" s="146">
        <v>1060.2946570540005</v>
      </c>
      <c r="DO69" s="146">
        <v>1116.024260597</v>
      </c>
      <c r="DP69" s="146">
        <v>352.9526881499998</v>
      </c>
      <c r="DQ69" s="146">
        <v>1022.1494753279999</v>
      </c>
      <c r="DR69" s="146">
        <v>1003.2177762089998</v>
      </c>
      <c r="DS69" s="146">
        <v>716.75404058799995</v>
      </c>
      <c r="DT69" s="146">
        <v>1063.56158</v>
      </c>
      <c r="DU69" s="146">
        <v>1257.4474935420001</v>
      </c>
      <c r="DV69" s="146">
        <v>678.52080100000001</v>
      </c>
      <c r="DW69" s="146">
        <v>1258.156984</v>
      </c>
      <c r="DX69" s="146">
        <v>1053.3293214600005</v>
      </c>
      <c r="DY69" s="146">
        <v>1359.8049165769999</v>
      </c>
      <c r="DZ69" s="146">
        <v>1319.750577516</v>
      </c>
      <c r="EA69" s="146">
        <v>1188.2727921430007</v>
      </c>
      <c r="EB69" s="146">
        <v>1363.2181964640001</v>
      </c>
      <c r="EC69" s="146">
        <v>1131.3858635600006</v>
      </c>
      <c r="ED69" s="146">
        <v>1295.9310670459997</v>
      </c>
      <c r="EE69" s="146">
        <v>1403.7629407050008</v>
      </c>
      <c r="EF69" s="146">
        <v>1049.507632904</v>
      </c>
      <c r="EG69" s="146">
        <v>1295.9467915709993</v>
      </c>
      <c r="EH69" s="146">
        <v>1273.9060393689999</v>
      </c>
      <c r="EI69" s="146">
        <v>1252.020645474</v>
      </c>
      <c r="EJ69" s="146">
        <v>1022.3815693169997</v>
      </c>
      <c r="EK69" s="146">
        <v>1311.4656397840004</v>
      </c>
      <c r="EL69" s="146">
        <v>1111.2081530799999</v>
      </c>
      <c r="EM69" s="146">
        <v>1297.1745624830005</v>
      </c>
      <c r="EN69" s="146">
        <v>988.69963676700036</v>
      </c>
      <c r="EO69" s="146">
        <v>828.17865371900018</v>
      </c>
      <c r="EP69" s="146">
        <v>1260.0420401670006</v>
      </c>
      <c r="EQ69" s="146">
        <v>1247.52909</v>
      </c>
      <c r="ER69" s="146">
        <v>1396.2170599999999</v>
      </c>
      <c r="ES69" s="146">
        <v>711.45487566299994</v>
      </c>
      <c r="ET69" s="146">
        <v>810.99867000000006</v>
      </c>
      <c r="EU69" s="146">
        <v>993.90319658000021</v>
      </c>
      <c r="EV69" s="146">
        <v>1409.338228289</v>
      </c>
      <c r="EW69" s="146">
        <v>1294.8278343720003</v>
      </c>
      <c r="EX69" s="146">
        <v>1335.5675627229998</v>
      </c>
      <c r="EY69" s="146">
        <v>1165.0633899999998</v>
      </c>
      <c r="EZ69" s="146">
        <v>1105.1208749620002</v>
      </c>
      <c r="FA69" s="146">
        <v>1157.1734555789999</v>
      </c>
      <c r="FB69" s="146">
        <v>1013.549418115</v>
      </c>
      <c r="FC69" s="146">
        <v>1203.2419109620002</v>
      </c>
      <c r="FD69" s="146">
        <v>873.47283349100007</v>
      </c>
      <c r="FE69" s="146">
        <v>1243.381591439</v>
      </c>
      <c r="FF69" s="146">
        <v>0</v>
      </c>
      <c r="FG69" s="146">
        <v>105.31972354500002</v>
      </c>
      <c r="FH69" s="146">
        <v>1274.7696302819998</v>
      </c>
      <c r="FI69" s="146">
        <v>1058.400795263</v>
      </c>
      <c r="FJ69" s="146">
        <v>1104.4554130640004</v>
      </c>
      <c r="FK69" s="146">
        <v>1108.0871493579998</v>
      </c>
      <c r="FL69" s="146">
        <v>1148.5973625421002</v>
      </c>
      <c r="FM69" s="146">
        <v>1078.3723886693006</v>
      </c>
      <c r="FN69" s="146">
        <v>802.23117472980005</v>
      </c>
      <c r="FO69" s="146">
        <v>1039.7999401500003</v>
      </c>
      <c r="FP69" s="146">
        <v>979.17743050990043</v>
      </c>
      <c r="FQ69" s="146">
        <v>788.95929824120014</v>
      </c>
      <c r="FR69" s="146">
        <v>998.11686609519973</v>
      </c>
      <c r="FS69" s="146">
        <v>1459.9873007025999</v>
      </c>
      <c r="FT69" s="146">
        <v>1018.9127391020002</v>
      </c>
      <c r="FU69" s="146">
        <v>1219.6505785957004</v>
      </c>
      <c r="FV69" s="146">
        <v>1512.6014984545</v>
      </c>
      <c r="FW69" s="146">
        <v>1223.6725347020999</v>
      </c>
      <c r="FX69" s="146">
        <v>1546.9815370164006</v>
      </c>
      <c r="FY69" s="146">
        <v>1545.7519420594999</v>
      </c>
      <c r="FZ69" s="146">
        <v>927.88541371810038</v>
      </c>
      <c r="GA69" s="146">
        <v>1492.7799799147997</v>
      </c>
      <c r="GB69" s="146">
        <v>1091.4629299356002</v>
      </c>
      <c r="GC69" s="143"/>
      <c r="GF69" s="198"/>
      <c r="GG69" s="198"/>
      <c r="GH69" s="198"/>
      <c r="GI69" s="198"/>
    </row>
    <row r="70" spans="1:191" s="113" customFormat="1" x14ac:dyDescent="0.2">
      <c r="A70" s="121" t="s">
        <v>98</v>
      </c>
      <c r="B70" s="113" t="s">
        <v>8</v>
      </c>
      <c r="C70" s="167">
        <v>173.096</v>
      </c>
      <c r="D70" s="167">
        <v>66.986999999999995</v>
      </c>
      <c r="E70" s="167">
        <v>45.703000000000003</v>
      </c>
      <c r="F70" s="167">
        <v>41.439</v>
      </c>
      <c r="G70" s="167">
        <v>42.847999999999999</v>
      </c>
      <c r="H70" s="167">
        <v>67.819000000000003</v>
      </c>
      <c r="I70" s="167">
        <v>196.46199999999999</v>
      </c>
      <c r="J70" s="167">
        <v>192.26900000000001</v>
      </c>
      <c r="K70" s="167">
        <v>165.13800000000001</v>
      </c>
      <c r="L70" s="167">
        <v>128.83799999999999</v>
      </c>
      <c r="M70" s="167">
        <v>126.191</v>
      </c>
      <c r="N70" s="167">
        <v>154.40700000000001</v>
      </c>
      <c r="O70" s="167">
        <v>153.97499999999999</v>
      </c>
      <c r="P70" s="167">
        <v>132.38499999999999</v>
      </c>
      <c r="Q70" s="167">
        <v>160.744</v>
      </c>
      <c r="R70" s="167">
        <v>153.80500000000001</v>
      </c>
      <c r="S70" s="167">
        <v>171.35</v>
      </c>
      <c r="T70" s="167">
        <v>187.126</v>
      </c>
      <c r="U70" s="167">
        <v>108.86199999999999</v>
      </c>
      <c r="V70" s="167">
        <v>219.988</v>
      </c>
      <c r="W70" s="167">
        <v>203.667</v>
      </c>
      <c r="X70" s="167">
        <v>174.24299999999999</v>
      </c>
      <c r="Y70" s="167">
        <v>195.41</v>
      </c>
      <c r="Z70" s="167">
        <v>211.59700000000001</v>
      </c>
      <c r="AA70" s="167">
        <v>202.54</v>
      </c>
      <c r="AB70" s="167">
        <v>179.77199999999999</v>
      </c>
      <c r="AC70" s="167">
        <v>93.506</v>
      </c>
      <c r="AD70" s="167">
        <v>102.83199999999999</v>
      </c>
      <c r="AE70" s="167">
        <v>210.797</v>
      </c>
      <c r="AF70" s="167">
        <v>198.03</v>
      </c>
      <c r="AG70" s="167">
        <v>183.089</v>
      </c>
      <c r="AH70" s="167">
        <v>222.92699999999999</v>
      </c>
      <c r="AI70" s="167">
        <v>224.23500000000001</v>
      </c>
      <c r="AJ70" s="167">
        <v>206.999</v>
      </c>
      <c r="AK70" s="167">
        <v>159.04900000000001</v>
      </c>
      <c r="AL70" s="167">
        <v>175.47200000000001</v>
      </c>
      <c r="AM70" s="167">
        <v>188.52</v>
      </c>
      <c r="AN70" s="167">
        <v>197.982</v>
      </c>
      <c r="AO70" s="167">
        <v>106.03700000000001</v>
      </c>
      <c r="AP70" s="167">
        <v>61.002000000000002</v>
      </c>
      <c r="AQ70" s="167">
        <v>154.45500000000001</v>
      </c>
      <c r="AR70" s="167">
        <v>212.31899999999999</v>
      </c>
      <c r="AS70" s="167">
        <v>247.107</v>
      </c>
      <c r="AT70" s="167">
        <v>147.68</v>
      </c>
      <c r="AU70" s="167">
        <v>63.512999999999998</v>
      </c>
      <c r="AV70" s="167">
        <v>195.179</v>
      </c>
      <c r="AW70" s="167">
        <v>219.85300000000001</v>
      </c>
      <c r="AX70" s="167">
        <v>197.79400000000001</v>
      </c>
      <c r="AY70" s="167">
        <v>189.96874</v>
      </c>
      <c r="AZ70" s="167">
        <v>198.9265</v>
      </c>
      <c r="BA70" s="167">
        <v>209.57779000000002</v>
      </c>
      <c r="BB70" s="167">
        <v>234.21583000000001</v>
      </c>
      <c r="BC70" s="167">
        <v>238.87261000000001</v>
      </c>
      <c r="BD70" s="167">
        <v>179.107</v>
      </c>
      <c r="BE70" s="167">
        <v>238.46011999999999</v>
      </c>
      <c r="BF70" s="167">
        <v>238.58883999999998</v>
      </c>
      <c r="BG70" s="167">
        <v>239.43667000000002</v>
      </c>
      <c r="BH70" s="167">
        <v>236.26795000000001</v>
      </c>
      <c r="BI70" s="167">
        <v>206.87489000000002</v>
      </c>
      <c r="BJ70" s="167">
        <v>120.08083999999999</v>
      </c>
      <c r="BK70" s="167">
        <v>241.01412999999999</v>
      </c>
      <c r="BL70" s="167">
        <v>211.73544000000001</v>
      </c>
      <c r="BM70" s="167">
        <v>213.23310999999998</v>
      </c>
      <c r="BN70" s="167">
        <v>195.38895000000002</v>
      </c>
      <c r="BO70" s="167">
        <v>249.77564000000001</v>
      </c>
      <c r="BP70" s="167">
        <v>220.71433999999996</v>
      </c>
      <c r="BQ70" s="167">
        <v>224.42106999999999</v>
      </c>
      <c r="BR70" s="167">
        <v>201.45313000000002</v>
      </c>
      <c r="BS70" s="163">
        <v>236.83976999999999</v>
      </c>
      <c r="BT70" s="163">
        <v>208.57084000000003</v>
      </c>
      <c r="BU70" s="163">
        <v>230.65062</v>
      </c>
      <c r="BV70" s="163">
        <v>240.15456</v>
      </c>
      <c r="BW70" s="163">
        <v>251.98974999999999</v>
      </c>
      <c r="BX70" s="163">
        <v>162.74844000000002</v>
      </c>
      <c r="BY70" s="163">
        <v>97.351889999999997</v>
      </c>
      <c r="BZ70" s="163">
        <v>160.09738999999999</v>
      </c>
      <c r="CA70" s="163">
        <v>286.89896000000005</v>
      </c>
      <c r="CB70" s="163">
        <v>269.34332999999998</v>
      </c>
      <c r="CC70" s="163">
        <v>261.03316000000001</v>
      </c>
      <c r="CD70" s="163">
        <v>212.73656</v>
      </c>
      <c r="CE70" s="163">
        <v>243.94898999999998</v>
      </c>
      <c r="CF70" s="163">
        <v>230.26535999999999</v>
      </c>
      <c r="CG70" s="163">
        <v>227.89034999999998</v>
      </c>
      <c r="CH70" s="163">
        <v>199.87458000000001</v>
      </c>
      <c r="CI70" s="163">
        <v>230.10527999999999</v>
      </c>
      <c r="CJ70" s="163">
        <v>224.03458000000001</v>
      </c>
      <c r="CK70" s="163">
        <v>228.05987999999999</v>
      </c>
      <c r="CL70" s="163">
        <v>205.29326322249997</v>
      </c>
      <c r="CM70" s="163">
        <v>196.79108000000002</v>
      </c>
      <c r="CN70" s="163">
        <v>192.16949</v>
      </c>
      <c r="CO70" s="163">
        <v>232.83553000000001</v>
      </c>
      <c r="CP70" s="163">
        <v>102.05041</v>
      </c>
      <c r="CQ70" s="163">
        <v>92.852320000000006</v>
      </c>
      <c r="CR70" s="163">
        <v>103.83734</v>
      </c>
      <c r="CS70" s="163">
        <v>100.40077000000001</v>
      </c>
      <c r="CT70" s="163">
        <v>96.934283227000009</v>
      </c>
      <c r="CU70" s="163">
        <v>100.12545</v>
      </c>
      <c r="CV70" s="163">
        <v>87.221550000000008</v>
      </c>
      <c r="CW70" s="163">
        <v>105.1186520616</v>
      </c>
      <c r="CX70" s="163">
        <v>106.00150761089999</v>
      </c>
      <c r="CY70" s="163">
        <v>102.83874</v>
      </c>
      <c r="CZ70" s="163">
        <v>102.41218953400001</v>
      </c>
      <c r="DA70" s="163">
        <v>97.869766616799993</v>
      </c>
      <c r="DB70" s="163">
        <v>94.954509284800011</v>
      </c>
      <c r="DC70" s="163">
        <v>97.183920000000001</v>
      </c>
      <c r="DD70" s="163">
        <v>193.68002632850002</v>
      </c>
      <c r="DE70" s="163">
        <v>171.7487046455</v>
      </c>
      <c r="DF70" s="163">
        <v>262.60212000000001</v>
      </c>
      <c r="DG70" s="163">
        <v>252.97910000000002</v>
      </c>
      <c r="DH70" s="163">
        <v>180.5028917427</v>
      </c>
      <c r="DI70" s="163">
        <v>266.6357649524</v>
      </c>
      <c r="DJ70" s="163">
        <v>232.94437795870002</v>
      </c>
      <c r="DK70" s="163">
        <v>225.48780373099999</v>
      </c>
      <c r="DL70" s="163">
        <v>237.8937599029</v>
      </c>
      <c r="DM70" s="163">
        <v>216.76522262120002</v>
      </c>
      <c r="DN70" s="163">
        <v>240.4662292948</v>
      </c>
      <c r="DO70" s="163">
        <v>260.90597325940001</v>
      </c>
      <c r="DP70" s="163">
        <v>253.70250545879998</v>
      </c>
      <c r="DQ70" s="163">
        <v>277.81763699879997</v>
      </c>
      <c r="DR70" s="163">
        <v>226.02249830510002</v>
      </c>
      <c r="DS70" s="163">
        <v>241.46700096390001</v>
      </c>
      <c r="DT70" s="163">
        <v>235.58061937729997</v>
      </c>
      <c r="DU70" s="163">
        <v>250.01925562090003</v>
      </c>
      <c r="DV70" s="163">
        <v>215.5069422</v>
      </c>
      <c r="DW70" s="163">
        <v>255.44031706370001</v>
      </c>
      <c r="DX70" s="163">
        <v>224.40744035400002</v>
      </c>
      <c r="DY70" s="163">
        <v>257.77345964400001</v>
      </c>
      <c r="DZ70" s="163">
        <v>243.49059809300002</v>
      </c>
      <c r="EA70" s="163">
        <v>223.17049519650001</v>
      </c>
      <c r="EB70" s="163">
        <v>256.6260810197</v>
      </c>
      <c r="EC70" s="163">
        <v>254.91567738800001</v>
      </c>
      <c r="ED70" s="163">
        <v>262.66397282160005</v>
      </c>
      <c r="EE70" s="163">
        <v>250.33721543010003</v>
      </c>
      <c r="EF70" s="163">
        <v>225.46437211150001</v>
      </c>
      <c r="EG70" s="163">
        <v>236.1117183986</v>
      </c>
      <c r="EH70" s="163">
        <v>201.70780912599997</v>
      </c>
      <c r="EI70" s="163">
        <v>181.45402967519999</v>
      </c>
      <c r="EJ70" s="163">
        <v>168.81658971260001</v>
      </c>
      <c r="EK70" s="163">
        <v>234.93505997250003</v>
      </c>
      <c r="EL70" s="163">
        <v>235.48603307839997</v>
      </c>
      <c r="EM70" s="163">
        <v>230.9530034524</v>
      </c>
      <c r="EN70" s="163">
        <v>223.78261809989999</v>
      </c>
      <c r="EO70" s="163">
        <v>244.06637323400003</v>
      </c>
      <c r="EP70" s="163">
        <v>220.044883932</v>
      </c>
      <c r="EQ70" s="163">
        <v>229.13726</v>
      </c>
      <c r="ER70" s="163">
        <v>214.76343</v>
      </c>
      <c r="ES70" s="163">
        <v>100.46001894909999</v>
      </c>
      <c r="ET70" s="163">
        <v>94.398150000000001</v>
      </c>
      <c r="EU70" s="163">
        <v>93.910780337000006</v>
      </c>
      <c r="EV70" s="163">
        <v>86.377403826500014</v>
      </c>
      <c r="EW70" s="163">
        <v>95.527675252500003</v>
      </c>
      <c r="EX70" s="163">
        <v>199.92122667300004</v>
      </c>
      <c r="EY70" s="163">
        <v>227.24671106380001</v>
      </c>
      <c r="EZ70" s="163">
        <v>165.63314419740001</v>
      </c>
      <c r="FA70" s="163">
        <v>211.865761386</v>
      </c>
      <c r="FB70" s="163">
        <v>203.30626095860001</v>
      </c>
      <c r="FC70" s="163">
        <v>243.90156379929999</v>
      </c>
      <c r="FD70" s="163">
        <v>203.1584415447</v>
      </c>
      <c r="FE70" s="163">
        <v>202.01033090879997</v>
      </c>
      <c r="FF70" s="163">
        <v>39.74915</v>
      </c>
      <c r="FG70" s="163">
        <v>89.575196949199992</v>
      </c>
      <c r="FH70" s="163">
        <v>171.31869987499999</v>
      </c>
      <c r="FI70" s="163">
        <v>169.92342802600001</v>
      </c>
      <c r="FJ70" s="163">
        <v>151.54988994310003</v>
      </c>
      <c r="FK70" s="163">
        <v>146.17178327459999</v>
      </c>
      <c r="FL70" s="163">
        <v>143.83612985720001</v>
      </c>
      <c r="FM70" s="163">
        <v>162.68731940819998</v>
      </c>
      <c r="FN70" s="163">
        <v>185.17502550879999</v>
      </c>
      <c r="FO70" s="163">
        <v>182.44675752320001</v>
      </c>
      <c r="FP70" s="163">
        <v>176.60899616789999</v>
      </c>
      <c r="FQ70" s="163">
        <v>178.8804981513</v>
      </c>
      <c r="FR70" s="163">
        <v>115.1883725369</v>
      </c>
      <c r="FS70" s="163">
        <v>182.55088802859999</v>
      </c>
      <c r="FT70" s="163">
        <v>194.07662946229999</v>
      </c>
      <c r="FU70" s="163">
        <v>186.24173634200002</v>
      </c>
      <c r="FV70" s="163">
        <v>183.3219757903</v>
      </c>
      <c r="FW70" s="163">
        <v>174.36529514469999</v>
      </c>
      <c r="FX70" s="163">
        <v>218.69797657140001</v>
      </c>
      <c r="FY70" s="163">
        <v>222.7874921282</v>
      </c>
      <c r="FZ70" s="163">
        <v>121.05267689040001</v>
      </c>
      <c r="GA70" s="163">
        <v>163.31240072600002</v>
      </c>
      <c r="GB70" s="163">
        <v>158.38054582529998</v>
      </c>
      <c r="GC70" s="143"/>
      <c r="GF70" s="198"/>
      <c r="GG70" s="198"/>
      <c r="GH70" s="198"/>
      <c r="GI70" s="198"/>
    </row>
    <row r="71" spans="1:191" s="113" customFormat="1" x14ac:dyDescent="0.2">
      <c r="A71" s="28" t="s">
        <v>0</v>
      </c>
      <c r="B71" s="137" t="s">
        <v>151</v>
      </c>
      <c r="C71" s="146">
        <v>1167.0319999999992</v>
      </c>
      <c r="D71" s="146">
        <v>790.30700000000013</v>
      </c>
      <c r="E71" s="146">
        <v>860.01999999999862</v>
      </c>
      <c r="F71" s="146">
        <v>1077.3829999999994</v>
      </c>
      <c r="G71" s="146">
        <v>974.22000000000071</v>
      </c>
      <c r="H71" s="146">
        <v>882.97700000000009</v>
      </c>
      <c r="I71" s="146">
        <v>1227.9289999999999</v>
      </c>
      <c r="J71" s="146">
        <v>1354.8734761904757</v>
      </c>
      <c r="K71" s="146">
        <v>839.75499999999977</v>
      </c>
      <c r="L71" s="146">
        <v>1276.4839999999999</v>
      </c>
      <c r="M71" s="146">
        <v>1085.6759999999997</v>
      </c>
      <c r="N71" s="146">
        <v>1310.4720000000002</v>
      </c>
      <c r="O71" s="146">
        <v>1112.5984285714278</v>
      </c>
      <c r="P71" s="146">
        <v>967.81852380952444</v>
      </c>
      <c r="Q71" s="146">
        <v>948.95033333333345</v>
      </c>
      <c r="R71" s="146">
        <v>1071.849761904761</v>
      </c>
      <c r="S71" s="146">
        <v>961.36590476190531</v>
      </c>
      <c r="T71" s="146">
        <v>1225.2461904761903</v>
      </c>
      <c r="U71" s="146">
        <v>1269.2034285714278</v>
      </c>
      <c r="V71" s="146">
        <v>1098.0608333333325</v>
      </c>
      <c r="W71" s="146">
        <v>1372.8097857142848</v>
      </c>
      <c r="X71" s="146">
        <v>1338.9306666666671</v>
      </c>
      <c r="Y71" s="146">
        <v>1129.2284761904755</v>
      </c>
      <c r="Z71" s="146">
        <v>1129.9322857142854</v>
      </c>
      <c r="AA71" s="146">
        <v>1337.3570000000007</v>
      </c>
      <c r="AB71" s="146">
        <v>1241.5195238095234</v>
      </c>
      <c r="AC71" s="146">
        <v>1120.2890000000002</v>
      </c>
      <c r="AD71" s="146">
        <v>1085.2079047619045</v>
      </c>
      <c r="AE71" s="146">
        <v>1062.1900000000005</v>
      </c>
      <c r="AF71" s="146">
        <v>1287.7274761904753</v>
      </c>
      <c r="AG71" s="146">
        <v>1275.6133333333337</v>
      </c>
      <c r="AH71" s="146">
        <v>1105.292285714286</v>
      </c>
      <c r="AI71" s="146">
        <v>1290.3490952380953</v>
      </c>
      <c r="AJ71" s="146">
        <v>1348.102952380952</v>
      </c>
      <c r="AK71" s="146">
        <v>1355.4</v>
      </c>
      <c r="AL71" s="146">
        <v>1293.3040476190486</v>
      </c>
      <c r="AM71" s="146">
        <v>1344.1959999999995</v>
      </c>
      <c r="AN71" s="146">
        <v>912.56943000000024</v>
      </c>
      <c r="AO71" s="146">
        <v>854.59300000000007</v>
      </c>
      <c r="AP71" s="146">
        <v>807.42066666666665</v>
      </c>
      <c r="AQ71" s="146">
        <v>1102.1982857142857</v>
      </c>
      <c r="AR71" s="146">
        <v>1079.7760000000003</v>
      </c>
      <c r="AS71" s="146">
        <v>1361.2070000000006</v>
      </c>
      <c r="AT71" s="146">
        <v>916.24300000000017</v>
      </c>
      <c r="AU71" s="146">
        <v>867.04500000000019</v>
      </c>
      <c r="AV71" s="146">
        <v>1154.4679999999994</v>
      </c>
      <c r="AW71" s="146">
        <v>1078.7689999999993</v>
      </c>
      <c r="AX71" s="146">
        <v>1325.1180000000011</v>
      </c>
      <c r="AY71" s="146">
        <v>942.30313999999998</v>
      </c>
      <c r="AZ71" s="146">
        <v>887.58777142857127</v>
      </c>
      <c r="BA71" s="146">
        <v>1192.8221566666666</v>
      </c>
      <c r="BB71" s="146">
        <v>1094.2349642857143</v>
      </c>
      <c r="BC71" s="146">
        <v>1162.2431457142857</v>
      </c>
      <c r="BD71" s="146">
        <v>1351.8960776190477</v>
      </c>
      <c r="BE71" s="146">
        <v>920.68733809523803</v>
      </c>
      <c r="BF71" s="146">
        <v>1238.128879047619</v>
      </c>
      <c r="BG71" s="146">
        <v>1813.5299095238095</v>
      </c>
      <c r="BH71" s="146">
        <v>1064.3190847619048</v>
      </c>
      <c r="BI71" s="146">
        <v>946.40039000000002</v>
      </c>
      <c r="BJ71" s="146">
        <v>1248.3313000000001</v>
      </c>
      <c r="BK71" s="146">
        <v>1111.9268747619049</v>
      </c>
      <c r="BL71" s="146">
        <v>1141.1531428571432</v>
      </c>
      <c r="BM71" s="146">
        <v>1368.8899057142855</v>
      </c>
      <c r="BN71" s="146">
        <v>918.24990380952374</v>
      </c>
      <c r="BO71" s="146">
        <v>1335.3903823809524</v>
      </c>
      <c r="BP71" s="146">
        <v>1071.4619352380953</v>
      </c>
      <c r="BQ71" s="146">
        <v>1422.7404138095237</v>
      </c>
      <c r="BR71" s="146">
        <v>1223.4826204761905</v>
      </c>
      <c r="BS71" s="146">
        <v>1418.0629976190473</v>
      </c>
      <c r="BT71" s="146">
        <v>1379.2870647619045</v>
      </c>
      <c r="BU71" s="146">
        <v>1312.3402458571429</v>
      </c>
      <c r="BV71" s="146">
        <v>1927.9326780952383</v>
      </c>
      <c r="BW71" s="146">
        <v>1558.1822342857142</v>
      </c>
      <c r="BX71" s="146">
        <v>1215.711689142857</v>
      </c>
      <c r="BY71" s="146">
        <v>1030.6580471428572</v>
      </c>
      <c r="BZ71" s="146">
        <v>1155.6296971428571</v>
      </c>
      <c r="CA71" s="146">
        <v>1673.1333595238095</v>
      </c>
      <c r="CB71" s="146">
        <v>1227.8901552380953</v>
      </c>
      <c r="CC71" s="146">
        <v>1511.3710633333335</v>
      </c>
      <c r="CD71" s="146">
        <v>1217.271420952381</v>
      </c>
      <c r="CE71" s="146">
        <v>1566.7191619047617</v>
      </c>
      <c r="CF71" s="146">
        <v>1310.9288780952381</v>
      </c>
      <c r="CG71" s="146">
        <v>1449.1012176190477</v>
      </c>
      <c r="CH71" s="146">
        <v>1400.55837</v>
      </c>
      <c r="CI71" s="146">
        <v>1571.119939047619</v>
      </c>
      <c r="CJ71" s="146">
        <v>1546.564961428571</v>
      </c>
      <c r="CK71" s="146">
        <v>1195.496637647143</v>
      </c>
      <c r="CL71" s="146">
        <v>1596.7028856272477</v>
      </c>
      <c r="CM71" s="146">
        <v>1547.0300753709525</v>
      </c>
      <c r="CN71" s="146">
        <v>2162.6477804180004</v>
      </c>
      <c r="CO71" s="146">
        <v>1610.1438828571429</v>
      </c>
      <c r="CP71" s="146">
        <v>1328.6069776190475</v>
      </c>
      <c r="CQ71" s="146">
        <v>1194.9752752380953</v>
      </c>
      <c r="CR71" s="146">
        <v>573.97680476190476</v>
      </c>
      <c r="CS71" s="146">
        <v>993.54688190476202</v>
      </c>
      <c r="CT71" s="171">
        <v>1412.0209693617905</v>
      </c>
      <c r="CU71" s="171">
        <v>1134.2351752380953</v>
      </c>
      <c r="CV71" s="171">
        <v>724.26945619047615</v>
      </c>
      <c r="CW71" s="171">
        <v>1397.0724218020812</v>
      </c>
      <c r="CX71" s="171">
        <v>1615.7590859752142</v>
      </c>
      <c r="CY71" s="171">
        <v>686.82492453242855</v>
      </c>
      <c r="CZ71" s="171">
        <v>1288.4447572026952</v>
      </c>
      <c r="DA71" s="171">
        <v>1074.5848243918144</v>
      </c>
      <c r="DB71" s="171">
        <v>1063.6968462754762</v>
      </c>
      <c r="DC71" s="171">
        <v>1332.1563661904763</v>
      </c>
      <c r="DD71" s="171">
        <v>1025.1634753852049</v>
      </c>
      <c r="DE71" s="171">
        <v>1318.9752442329857</v>
      </c>
      <c r="DF71" s="171">
        <v>1681.3490061904758</v>
      </c>
      <c r="DG71" s="171">
        <v>1280.7789152760952</v>
      </c>
      <c r="DH71" s="171">
        <v>1034.114823331895</v>
      </c>
      <c r="DI71" s="171">
        <v>998.54189895968091</v>
      </c>
      <c r="DJ71" s="171">
        <v>1130.2504028502663</v>
      </c>
      <c r="DK71" s="171">
        <v>1195.0365143328575</v>
      </c>
      <c r="DL71" s="171">
        <v>853.64912055183345</v>
      </c>
      <c r="DM71" s="171">
        <v>1128.061382734681</v>
      </c>
      <c r="DN71" s="171">
        <v>802.81583678206209</v>
      </c>
      <c r="DO71" s="171">
        <v>938.87996187474766</v>
      </c>
      <c r="DP71" s="171">
        <v>1235.4778301482663</v>
      </c>
      <c r="DQ71" s="171">
        <v>834.26557740351438</v>
      </c>
      <c r="DR71" s="171">
        <v>841.42185070289554</v>
      </c>
      <c r="DS71" s="171">
        <v>1073.8039872138474</v>
      </c>
      <c r="DT71" s="171">
        <v>797.53427758956195</v>
      </c>
      <c r="DU71" s="171">
        <v>930.40569818136669</v>
      </c>
      <c r="DV71" s="171">
        <v>729.9060223361904</v>
      </c>
      <c r="DW71" s="171">
        <v>845.90150892092379</v>
      </c>
      <c r="DX71" s="171">
        <v>890.08543151811443</v>
      </c>
      <c r="DY71" s="171">
        <v>856.15873884862401</v>
      </c>
      <c r="DZ71" s="171">
        <v>833.8963505106999</v>
      </c>
      <c r="EA71" s="171">
        <v>810.70190585099522</v>
      </c>
      <c r="EB71" s="171">
        <v>936.13494556073806</v>
      </c>
      <c r="EC71" s="171">
        <v>834.08811284701915</v>
      </c>
      <c r="ED71" s="171">
        <v>1036.4858031633046</v>
      </c>
      <c r="EE71" s="171">
        <v>838.14049470386192</v>
      </c>
      <c r="EF71" s="171">
        <v>794.47334432110495</v>
      </c>
      <c r="EG71" s="171">
        <v>903.56895955108575</v>
      </c>
      <c r="EH71" s="171">
        <v>708.91004280165248</v>
      </c>
      <c r="EI71" s="171">
        <v>867.74358642860466</v>
      </c>
      <c r="EJ71" s="171">
        <v>889.19432123011416</v>
      </c>
      <c r="EK71" s="171">
        <v>829.36786915244761</v>
      </c>
      <c r="EL71" s="171">
        <v>859.44505924602379</v>
      </c>
      <c r="EM71" s="171">
        <v>872.47467324189051</v>
      </c>
      <c r="EN71" s="171">
        <v>795.06091033044299</v>
      </c>
      <c r="EO71" s="171">
        <v>920.90404369995235</v>
      </c>
      <c r="EP71" s="171">
        <v>906.13197861399988</v>
      </c>
      <c r="EQ71" s="171">
        <v>889.25768380952377</v>
      </c>
      <c r="ER71" s="171">
        <v>752.98347571428576</v>
      </c>
      <c r="ES71" s="171">
        <v>686.77910409949516</v>
      </c>
      <c r="ET71" s="171">
        <v>645.96421552699985</v>
      </c>
      <c r="EU71" s="171">
        <v>844.40125588295712</v>
      </c>
      <c r="EV71" s="171">
        <v>703.53396579941898</v>
      </c>
      <c r="EW71" s="171">
        <v>866.22852237878578</v>
      </c>
      <c r="EX71" s="171">
        <v>885.97828109295222</v>
      </c>
      <c r="EY71" s="171">
        <v>861.70361647582854</v>
      </c>
      <c r="EZ71" s="171">
        <v>720.35118162060485</v>
      </c>
      <c r="FA71" s="171">
        <v>703.90669349994766</v>
      </c>
      <c r="FB71" s="171">
        <v>697.33938613970952</v>
      </c>
      <c r="FC71" s="146">
        <v>738.92763220894767</v>
      </c>
      <c r="FD71" s="146">
        <v>679.37630263580002</v>
      </c>
      <c r="FE71" s="146">
        <v>664.07943502715239</v>
      </c>
      <c r="FF71" s="146">
        <v>154.42536142857142</v>
      </c>
      <c r="FG71" s="146">
        <v>440.16186844850949</v>
      </c>
      <c r="FH71" s="146">
        <v>542.14059643232849</v>
      </c>
      <c r="FI71" s="146">
        <v>564.96660155966663</v>
      </c>
      <c r="FJ71" s="146">
        <v>614.60814823961914</v>
      </c>
      <c r="FK71" s="146">
        <v>633.17851772647157</v>
      </c>
      <c r="FL71" s="146">
        <v>672.64059642779523</v>
      </c>
      <c r="FM71" s="146">
        <v>655.63994535185236</v>
      </c>
      <c r="FN71" s="146">
        <v>651.67095572994765</v>
      </c>
      <c r="FO71" s="146">
        <v>706.45847798239527</v>
      </c>
      <c r="FP71" s="146">
        <v>597.66363936862865</v>
      </c>
      <c r="FQ71" s="146">
        <v>547.89919704872852</v>
      </c>
      <c r="FR71" s="146">
        <v>728.61228679408566</v>
      </c>
      <c r="FS71" s="146">
        <v>775.23971930697144</v>
      </c>
      <c r="FT71" s="146">
        <v>585.52105681302385</v>
      </c>
      <c r="FU71" s="146">
        <v>718.99248602739999</v>
      </c>
      <c r="FV71" s="146">
        <v>819.55769348847161</v>
      </c>
      <c r="FW71" s="146">
        <v>775.61091862940475</v>
      </c>
      <c r="FX71" s="146">
        <v>718.30813228590966</v>
      </c>
      <c r="FY71" s="146">
        <v>834.10968302557137</v>
      </c>
      <c r="FZ71" s="146">
        <v>754.82332189415251</v>
      </c>
      <c r="GA71" s="146">
        <v>699.3164896008999</v>
      </c>
      <c r="GB71" s="146">
        <v>900.50376994582859</v>
      </c>
      <c r="GC71" s="143"/>
      <c r="GF71" s="198"/>
      <c r="GG71" s="198"/>
      <c r="GH71" s="198"/>
      <c r="GI71" s="198"/>
    </row>
    <row r="72" spans="1:191" s="113" customFormat="1" x14ac:dyDescent="0.2">
      <c r="A72" s="133" t="s">
        <v>99</v>
      </c>
      <c r="B72" s="122" t="s">
        <v>67</v>
      </c>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125"/>
      <c r="AZ72" s="125"/>
      <c r="BA72" s="125"/>
      <c r="BB72" s="125"/>
      <c r="BC72" s="125"/>
      <c r="BD72" s="125"/>
      <c r="BE72" s="125"/>
      <c r="BF72" s="125"/>
      <c r="BG72" s="125"/>
      <c r="BH72" s="125"/>
      <c r="BI72" s="125"/>
      <c r="BJ72" s="125"/>
      <c r="BK72" s="125"/>
      <c r="BL72" s="125"/>
      <c r="BM72" s="125"/>
      <c r="BN72" s="125"/>
      <c r="BO72" s="125"/>
      <c r="BP72" s="125"/>
      <c r="BQ72" s="125"/>
      <c r="BR72" s="125"/>
      <c r="BS72" s="125"/>
      <c r="BT72" s="125"/>
      <c r="BU72" s="125"/>
      <c r="BV72" s="125"/>
      <c r="BW72" s="125"/>
      <c r="BX72" s="125"/>
      <c r="BY72" s="125"/>
      <c r="BZ72" s="125"/>
      <c r="CA72" s="125"/>
      <c r="CB72" s="125"/>
      <c r="CC72" s="125"/>
      <c r="CD72" s="125"/>
      <c r="CE72" s="125"/>
      <c r="CF72" s="125"/>
      <c r="CG72" s="125"/>
      <c r="CH72" s="125"/>
      <c r="CI72" s="125"/>
      <c r="CJ72" s="125"/>
      <c r="CK72" s="125"/>
      <c r="CL72" s="125"/>
      <c r="CM72" s="125"/>
      <c r="CN72" s="125"/>
      <c r="CO72" s="125"/>
      <c r="CP72" s="125"/>
      <c r="CQ72" s="125"/>
      <c r="CR72" s="125"/>
      <c r="CS72" s="125"/>
      <c r="CT72" s="125"/>
      <c r="CU72" s="125"/>
      <c r="CV72" s="125"/>
      <c r="CW72" s="125"/>
      <c r="CX72" s="125"/>
      <c r="CY72" s="125"/>
      <c r="CZ72" s="125"/>
      <c r="DA72" s="125"/>
      <c r="DB72" s="125"/>
      <c r="DC72" s="125"/>
      <c r="DD72" s="125"/>
      <c r="DE72" s="125"/>
      <c r="DF72" s="125"/>
      <c r="DG72" s="125"/>
      <c r="DH72" s="125"/>
      <c r="DI72" s="125"/>
      <c r="DJ72" s="125"/>
      <c r="DK72" s="125"/>
      <c r="DL72" s="125"/>
      <c r="DM72" s="125"/>
      <c r="DN72" s="125"/>
      <c r="DO72" s="125"/>
      <c r="DP72" s="125"/>
      <c r="DQ72" s="125"/>
      <c r="DR72" s="125"/>
      <c r="DS72" s="125"/>
      <c r="DT72" s="125"/>
      <c r="DU72" s="125"/>
      <c r="DV72" s="125"/>
      <c r="DW72" s="125"/>
      <c r="DX72" s="125"/>
      <c r="DY72" s="125"/>
      <c r="DZ72" s="125"/>
      <c r="EA72" s="125"/>
      <c r="EB72" s="125"/>
      <c r="EC72" s="125"/>
      <c r="ED72" s="125"/>
      <c r="EE72" s="125"/>
      <c r="EF72" s="125"/>
      <c r="EG72" s="125"/>
      <c r="EH72" s="125"/>
      <c r="EI72" s="125"/>
      <c r="EJ72" s="125"/>
      <c r="EK72" s="125"/>
      <c r="EL72" s="125"/>
      <c r="EM72" s="125"/>
      <c r="EN72" s="125"/>
      <c r="EO72" s="125"/>
      <c r="EP72" s="125"/>
      <c r="EQ72" s="125"/>
      <c r="ER72" s="125"/>
      <c r="ES72" s="125"/>
      <c r="ET72" s="125"/>
      <c r="EU72" s="125"/>
      <c r="EV72" s="125"/>
      <c r="EW72" s="125"/>
      <c r="EX72" s="125"/>
      <c r="EY72" s="125"/>
      <c r="EZ72" s="125"/>
      <c r="FA72" s="125"/>
      <c r="FB72" s="125"/>
      <c r="FC72" s="125"/>
      <c r="FD72" s="125"/>
      <c r="FE72" s="125"/>
      <c r="FF72" s="125"/>
      <c r="FG72" s="125"/>
      <c r="FH72" s="125"/>
      <c r="FI72" s="125"/>
      <c r="FJ72" s="125"/>
      <c r="FK72" s="125"/>
      <c r="FL72" s="125"/>
      <c r="FM72" s="125"/>
      <c r="FN72" s="125"/>
      <c r="FO72" s="125"/>
      <c r="FP72" s="125"/>
      <c r="FQ72" s="125"/>
      <c r="FR72" s="125"/>
      <c r="FS72" s="125"/>
      <c r="FT72" s="125"/>
      <c r="FU72" s="125"/>
      <c r="FV72" s="125"/>
      <c r="FW72" s="125"/>
      <c r="FX72" s="125"/>
      <c r="FY72" s="125"/>
      <c r="FZ72" s="125"/>
      <c r="GA72" s="125"/>
      <c r="GB72" s="125"/>
      <c r="GC72" s="143"/>
      <c r="GF72" s="198"/>
      <c r="GG72" s="198"/>
      <c r="GH72" s="198"/>
      <c r="GI72" s="198"/>
    </row>
    <row r="73" spans="1:191" s="113" customFormat="1" x14ac:dyDescent="0.2">
      <c r="A73" s="16" t="s">
        <v>186</v>
      </c>
      <c r="B73" s="144" t="s">
        <v>0</v>
      </c>
      <c r="C73" s="165">
        <v>2387.0814277499999</v>
      </c>
      <c r="D73" s="165">
        <v>2048.1717997999999</v>
      </c>
      <c r="E73" s="165">
        <v>2897.7000636500002</v>
      </c>
      <c r="F73" s="165">
        <v>3014.2631504999999</v>
      </c>
      <c r="G73" s="165">
        <v>2791.2315503</v>
      </c>
      <c r="H73" s="165">
        <v>3201.8056718500002</v>
      </c>
      <c r="I73" s="165">
        <v>2665.2079878500003</v>
      </c>
      <c r="J73" s="165">
        <v>2336.6225006000004</v>
      </c>
      <c r="K73" s="165">
        <v>3000.4977685499998</v>
      </c>
      <c r="L73" s="165">
        <v>2850.6389360000003</v>
      </c>
      <c r="M73" s="165">
        <v>2482.0071917</v>
      </c>
      <c r="N73" s="165">
        <v>2766.8330716</v>
      </c>
      <c r="O73" s="165">
        <v>2610.7006699000003</v>
      </c>
      <c r="P73" s="165">
        <v>1910.7559794499998</v>
      </c>
      <c r="Q73" s="165">
        <v>2661.9391357999998</v>
      </c>
      <c r="R73" s="165">
        <v>2229.4666007000001</v>
      </c>
      <c r="S73" s="165">
        <v>2412.5108338500004</v>
      </c>
      <c r="T73" s="165">
        <v>2655.0995870000002</v>
      </c>
      <c r="U73" s="165">
        <v>2938.1375994999999</v>
      </c>
      <c r="V73" s="165">
        <v>3144.6049989500002</v>
      </c>
      <c r="W73" s="165">
        <v>2779.2229679999996</v>
      </c>
      <c r="X73" s="165">
        <v>2452.8835159</v>
      </c>
      <c r="Y73" s="165">
        <v>3030.2332733999997</v>
      </c>
      <c r="Z73" s="165">
        <v>2644.6068</v>
      </c>
      <c r="AA73" s="165">
        <v>2682.5434757999997</v>
      </c>
      <c r="AB73" s="165">
        <v>2004.5787837</v>
      </c>
      <c r="AC73" s="165">
        <v>3030.8620000000001</v>
      </c>
      <c r="AD73" s="165">
        <v>2748.877</v>
      </c>
      <c r="AE73" s="165">
        <v>2694.3801896499995</v>
      </c>
      <c r="AF73" s="165">
        <v>2128.1509116500001</v>
      </c>
      <c r="AG73" s="165">
        <v>2476.1806121</v>
      </c>
      <c r="AH73" s="165">
        <v>3604.8743393</v>
      </c>
      <c r="AI73" s="165">
        <v>2667.43579985</v>
      </c>
      <c r="AJ73" s="165">
        <v>3127.8043664500001</v>
      </c>
      <c r="AK73" s="165">
        <v>3360.7503729499999</v>
      </c>
      <c r="AL73" s="165">
        <v>3988.4919999999997</v>
      </c>
      <c r="AM73" s="165">
        <v>3324.6858149999998</v>
      </c>
      <c r="AN73" s="165">
        <v>2836.3477096000001</v>
      </c>
      <c r="AO73" s="165">
        <v>3632.2536039500001</v>
      </c>
      <c r="AP73" s="165">
        <v>3571.0139241499996</v>
      </c>
      <c r="AQ73" s="165">
        <v>4687.6908339500005</v>
      </c>
      <c r="AR73" s="165">
        <v>3510.2456485499997</v>
      </c>
      <c r="AS73" s="165">
        <v>3796.8474524499998</v>
      </c>
      <c r="AT73" s="165">
        <v>3225.0495541499999</v>
      </c>
      <c r="AU73" s="165">
        <v>4331.1691006500005</v>
      </c>
      <c r="AV73" s="165">
        <v>4004.1562554000002</v>
      </c>
      <c r="AW73" s="165">
        <v>3873.1209675500004</v>
      </c>
      <c r="AX73" s="165">
        <v>3435.6876099999999</v>
      </c>
      <c r="AY73" s="165">
        <v>2480.0924770000001</v>
      </c>
      <c r="AZ73" s="165">
        <v>2811.5552850000004</v>
      </c>
      <c r="BA73" s="165">
        <v>3184.4904925000001</v>
      </c>
      <c r="BB73" s="165">
        <v>3831.9766764999999</v>
      </c>
      <c r="BC73" s="165">
        <v>3575.7390098999995</v>
      </c>
      <c r="BD73" s="165">
        <v>3057.5922925499999</v>
      </c>
      <c r="BE73" s="165">
        <v>3498.4556418499997</v>
      </c>
      <c r="BF73" s="165">
        <v>3217.6889146500002</v>
      </c>
      <c r="BG73" s="165">
        <v>3609.14473</v>
      </c>
      <c r="BH73" s="165">
        <v>3959.8627699999997</v>
      </c>
      <c r="BI73" s="165">
        <v>3495.4458300000001</v>
      </c>
      <c r="BJ73" s="165">
        <v>4298.7742699999999</v>
      </c>
      <c r="BK73" s="165">
        <v>3587.2366242499997</v>
      </c>
      <c r="BL73" s="165">
        <v>2767.2689392339998</v>
      </c>
      <c r="BM73" s="165">
        <v>2934.7501557790001</v>
      </c>
      <c r="BN73" s="165">
        <v>3215.7305825160001</v>
      </c>
      <c r="BO73" s="165">
        <v>4149.701849432</v>
      </c>
      <c r="BP73" s="165">
        <v>3961.4598600000004</v>
      </c>
      <c r="BQ73" s="165">
        <v>3329.0084500000003</v>
      </c>
      <c r="BR73" s="165">
        <v>3793.6467399999997</v>
      </c>
      <c r="BS73" s="153">
        <v>3657.4635500000004</v>
      </c>
      <c r="BT73" s="153">
        <v>3880.2472338124999</v>
      </c>
      <c r="BU73" s="153">
        <v>3896.23227</v>
      </c>
      <c r="BV73" s="153">
        <v>3842.7167399999998</v>
      </c>
      <c r="BW73" s="153">
        <v>3278.8869300000001</v>
      </c>
      <c r="BX73" s="153">
        <v>4174.4135800000004</v>
      </c>
      <c r="BY73" s="153">
        <v>4275.0550499999999</v>
      </c>
      <c r="BZ73" s="153">
        <v>3683.8204800000003</v>
      </c>
      <c r="CA73" s="153">
        <v>3701.8558400000002</v>
      </c>
      <c r="CB73" s="153">
        <v>4533.1097499999996</v>
      </c>
      <c r="CC73" s="153">
        <v>3206.89959</v>
      </c>
      <c r="CD73" s="153">
        <v>4977.7308699999994</v>
      </c>
      <c r="CE73" s="153">
        <v>4279.1814907250009</v>
      </c>
      <c r="CF73" s="153">
        <v>4681.424322932</v>
      </c>
      <c r="CG73" s="153">
        <v>3991.5617864564997</v>
      </c>
      <c r="CH73" s="153">
        <v>3835.5029499999996</v>
      </c>
      <c r="CI73" s="153">
        <v>5413.6430099999998</v>
      </c>
      <c r="CJ73" s="153">
        <v>3737.1532700000002</v>
      </c>
      <c r="CK73" s="153">
        <v>4479.9238299999997</v>
      </c>
      <c r="CL73" s="153">
        <v>3982.77898</v>
      </c>
      <c r="CM73" s="153">
        <v>4648.8666300000004</v>
      </c>
      <c r="CN73" s="153">
        <v>4209.9103291745005</v>
      </c>
      <c r="CO73" s="153">
        <v>4035.5267738574998</v>
      </c>
      <c r="CP73" s="153">
        <v>5010.743019999999</v>
      </c>
      <c r="CQ73" s="153">
        <v>4393.1281799999997</v>
      </c>
      <c r="CR73" s="153">
        <v>5504.8038584454998</v>
      </c>
      <c r="CS73" s="153">
        <v>5930.7395731024999</v>
      </c>
      <c r="CT73" s="153">
        <v>5798.1882793155</v>
      </c>
      <c r="CU73" s="153">
        <v>4925.6333997074998</v>
      </c>
      <c r="CV73" s="153">
        <v>4706.4279578714995</v>
      </c>
      <c r="CW73" s="153">
        <v>4005.52214</v>
      </c>
      <c r="CX73" s="153">
        <v>5019.6117168724995</v>
      </c>
      <c r="CY73" s="153">
        <v>4678.7982996994997</v>
      </c>
      <c r="CZ73" s="153">
        <v>4791.980411902</v>
      </c>
      <c r="DA73" s="153">
        <v>4261.3338539425004</v>
      </c>
      <c r="DB73" s="153">
        <v>5004.9932840285001</v>
      </c>
      <c r="DC73" s="153">
        <v>4631.8915036805001</v>
      </c>
      <c r="DD73" s="153">
        <v>5052.1887186465001</v>
      </c>
      <c r="DE73" s="153">
        <v>5111.6079237620006</v>
      </c>
      <c r="DF73" s="153">
        <v>3889.9141160829995</v>
      </c>
      <c r="DG73" s="153">
        <v>4443.2452596080002</v>
      </c>
      <c r="DH73" s="153">
        <v>3842.8973938184999</v>
      </c>
      <c r="DI73" s="153">
        <v>3779.8353941744999</v>
      </c>
      <c r="DJ73" s="153">
        <v>3297.7674554280002</v>
      </c>
      <c r="DK73" s="153">
        <v>3037.7024957225003</v>
      </c>
      <c r="DL73" s="153">
        <v>3691.3432057635</v>
      </c>
      <c r="DM73" s="153">
        <v>3920.1328304359999</v>
      </c>
      <c r="DN73" s="153">
        <v>4569.6958476774998</v>
      </c>
      <c r="DO73" s="153">
        <v>3902.0676800435003</v>
      </c>
      <c r="DP73" s="153">
        <v>3701.364615</v>
      </c>
      <c r="DQ73" s="153">
        <v>4290.2217460500005</v>
      </c>
      <c r="DR73" s="153">
        <v>4571.6411694500002</v>
      </c>
      <c r="DS73" s="153">
        <v>4495.0189399999999</v>
      </c>
      <c r="DT73" s="153">
        <v>3493.82789</v>
      </c>
      <c r="DU73" s="153">
        <v>3838.5491000000002</v>
      </c>
      <c r="DV73" s="153">
        <v>3323.5442599999997</v>
      </c>
      <c r="DW73" s="153">
        <v>4653.1093499999997</v>
      </c>
      <c r="DX73" s="153">
        <v>3938.4652100000003</v>
      </c>
      <c r="DY73" s="153">
        <v>4091.2995900000005</v>
      </c>
      <c r="DZ73" s="153">
        <v>4224.2717699999994</v>
      </c>
      <c r="EA73" s="153">
        <v>4559.5858100000005</v>
      </c>
      <c r="EB73" s="153">
        <v>4365.7628599999998</v>
      </c>
      <c r="EC73" s="153">
        <v>3857.8362699999998</v>
      </c>
      <c r="ED73" s="153">
        <v>4153.2755199999992</v>
      </c>
      <c r="EE73" s="153">
        <v>4363.2453700000005</v>
      </c>
      <c r="EF73" s="153">
        <v>3463.4937999999997</v>
      </c>
      <c r="EG73" s="153">
        <v>3382.1196300000001</v>
      </c>
      <c r="EH73" s="153">
        <v>4694.2692800000004</v>
      </c>
      <c r="EI73" s="153">
        <v>5356.8298800000002</v>
      </c>
      <c r="EJ73" s="153">
        <v>4362.1597099999999</v>
      </c>
      <c r="EK73" s="153">
        <v>4357.07071</v>
      </c>
      <c r="EL73" s="153">
        <v>3847.2536400000004</v>
      </c>
      <c r="EM73" s="153">
        <v>4641.6615000000002</v>
      </c>
      <c r="EN73" s="153">
        <v>5574.8222800000003</v>
      </c>
      <c r="EO73" s="153">
        <v>4429.7050399999998</v>
      </c>
      <c r="EP73" s="153">
        <v>4642.2558910000007</v>
      </c>
      <c r="EQ73" s="153">
        <v>4626.64401</v>
      </c>
      <c r="ER73" s="153">
        <v>4389.9378999999999</v>
      </c>
      <c r="ES73" s="153">
        <v>4665.6390899999997</v>
      </c>
      <c r="ET73" s="153">
        <v>5860.0405699999992</v>
      </c>
      <c r="EU73" s="153">
        <v>4975.1187499999996</v>
      </c>
      <c r="EV73" s="153">
        <v>4752.1009400000003</v>
      </c>
      <c r="EW73" s="153">
        <v>5000.9920299999994</v>
      </c>
      <c r="EX73" s="153">
        <v>5277.798850000001</v>
      </c>
      <c r="EY73" s="153">
        <v>4772.6804600000005</v>
      </c>
      <c r="EZ73" s="153">
        <v>5058.4497300000003</v>
      </c>
      <c r="FA73" s="153">
        <v>4862.9731699999993</v>
      </c>
      <c r="FB73" s="153">
        <v>3975.0090359999999</v>
      </c>
      <c r="FC73" s="153">
        <v>4814.4418699999997</v>
      </c>
      <c r="FD73" s="153">
        <v>4744.9002200000004</v>
      </c>
      <c r="FE73" s="153">
        <v>4396.3499500000007</v>
      </c>
      <c r="FF73" s="153">
        <v>4077.1842299999998</v>
      </c>
      <c r="FG73" s="153">
        <v>2388.9410900000003</v>
      </c>
      <c r="FH73" s="153">
        <v>2660.8774600000002</v>
      </c>
      <c r="FI73" s="153">
        <v>4961.2869800000008</v>
      </c>
      <c r="FJ73" s="153">
        <v>4288.3500100000001</v>
      </c>
      <c r="FK73" s="153">
        <v>3903.8238100000003</v>
      </c>
      <c r="FL73" s="153">
        <v>4409.2106400000002</v>
      </c>
      <c r="FM73" s="153">
        <v>4552.6135999999997</v>
      </c>
      <c r="FN73" s="153">
        <v>4768.6206999999995</v>
      </c>
      <c r="FO73" s="153">
        <v>5065.5189300000002</v>
      </c>
      <c r="FP73" s="153">
        <v>3701.7494000000002</v>
      </c>
      <c r="FQ73" s="153">
        <v>5029.5568899999998</v>
      </c>
      <c r="FR73" s="153">
        <v>4580.7680099999998</v>
      </c>
      <c r="FS73" s="153">
        <v>4048.1318300000003</v>
      </c>
      <c r="FT73" s="153">
        <v>4284.3089600000003</v>
      </c>
      <c r="FU73" s="153">
        <v>5286.2004400000005</v>
      </c>
      <c r="FV73" s="153">
        <v>5441.7763000000004</v>
      </c>
      <c r="FW73" s="153">
        <v>3992.9231099999997</v>
      </c>
      <c r="FX73" s="153">
        <v>4532.96749</v>
      </c>
      <c r="FY73" s="153">
        <v>5440.0739699999995</v>
      </c>
      <c r="FZ73" s="153">
        <v>5501.1411779999999</v>
      </c>
      <c r="GA73" s="153">
        <v>5102.0691200000001</v>
      </c>
      <c r="GB73" s="153">
        <v>4260.1544000000004</v>
      </c>
      <c r="GC73" s="143"/>
      <c r="GF73" s="198"/>
      <c r="GG73" s="198"/>
      <c r="GH73" s="198"/>
      <c r="GI73" s="198"/>
    </row>
    <row r="74" spans="1:191" s="113" customFormat="1" x14ac:dyDescent="0.2">
      <c r="A74" s="133" t="s">
        <v>8</v>
      </c>
      <c r="B74" s="137" t="s">
        <v>152</v>
      </c>
      <c r="C74" s="146">
        <v>474.983</v>
      </c>
      <c r="D74" s="146">
        <v>241.447</v>
      </c>
      <c r="E74" s="146">
        <v>859.69399999999996</v>
      </c>
      <c r="F74" s="146">
        <v>691.81100000000004</v>
      </c>
      <c r="G74" s="146">
        <v>712.149</v>
      </c>
      <c r="H74" s="146">
        <v>991.43100000000004</v>
      </c>
      <c r="I74" s="146">
        <v>477.44</v>
      </c>
      <c r="J74" s="146">
        <v>517.14400000000001</v>
      </c>
      <c r="K74" s="146">
        <v>661.05399999999997</v>
      </c>
      <c r="L74" s="146">
        <v>694.58399999999995</v>
      </c>
      <c r="M74" s="146">
        <v>714.822</v>
      </c>
      <c r="N74" s="146">
        <v>748.09299999999996</v>
      </c>
      <c r="O74" s="146">
        <v>479.92200000000003</v>
      </c>
      <c r="P74" s="146">
        <v>483.084</v>
      </c>
      <c r="Q74" s="146">
        <v>721.77</v>
      </c>
      <c r="R74" s="146">
        <v>738.46900000000005</v>
      </c>
      <c r="S74" s="146">
        <v>480.36399999999998</v>
      </c>
      <c r="T74" s="146">
        <v>479.96600000000001</v>
      </c>
      <c r="U74" s="146">
        <v>719.30200000000002</v>
      </c>
      <c r="V74" s="146">
        <v>718.60799999999995</v>
      </c>
      <c r="W74" s="146">
        <v>719.80899999999997</v>
      </c>
      <c r="X74" s="146">
        <v>720.06</v>
      </c>
      <c r="Y74" s="146">
        <v>606.55999999999995</v>
      </c>
      <c r="Z74" s="146">
        <v>545.19799999999998</v>
      </c>
      <c r="AA74" s="146">
        <v>1047.7819999999999</v>
      </c>
      <c r="AB74" s="146">
        <v>496.59199999999998</v>
      </c>
      <c r="AC74" s="146">
        <v>979.52200000000005</v>
      </c>
      <c r="AD74" s="146">
        <v>1035.5429999999999</v>
      </c>
      <c r="AE74" s="146">
        <v>498.40600000000001</v>
      </c>
      <c r="AF74" s="146">
        <v>485.14</v>
      </c>
      <c r="AG74" s="146">
        <v>526.47900000000004</v>
      </c>
      <c r="AH74" s="146">
        <v>1244.5309999999999</v>
      </c>
      <c r="AI74" s="146">
        <v>521.89200000000005</v>
      </c>
      <c r="AJ74" s="146">
        <v>784.76199999999994</v>
      </c>
      <c r="AK74" s="146">
        <v>735.98599999999999</v>
      </c>
      <c r="AL74" s="146">
        <v>1020.351</v>
      </c>
      <c r="AM74" s="146">
        <v>491.77755999999999</v>
      </c>
      <c r="AN74" s="146">
        <v>744.94299999999998</v>
      </c>
      <c r="AO74" s="146">
        <v>1009.5</v>
      </c>
      <c r="AP74" s="146">
        <v>1250.5219999999999</v>
      </c>
      <c r="AQ74" s="146">
        <v>1505.79</v>
      </c>
      <c r="AR74" s="146">
        <v>1035.0319999999999</v>
      </c>
      <c r="AS74" s="146">
        <v>994.54100000000005</v>
      </c>
      <c r="AT74" s="146">
        <v>765.86699999999996</v>
      </c>
      <c r="AU74" s="146">
        <v>1564.1183000000001</v>
      </c>
      <c r="AV74" s="146">
        <v>1044.9537499999999</v>
      </c>
      <c r="AW74" s="146">
        <v>778.61992000000009</v>
      </c>
      <c r="AX74" s="146">
        <v>958.04611</v>
      </c>
      <c r="AY74" s="146">
        <v>722.23993999999993</v>
      </c>
      <c r="AZ74" s="146">
        <v>968.36543999999992</v>
      </c>
      <c r="BA74" s="146">
        <v>988.73476000000005</v>
      </c>
      <c r="BB74" s="146">
        <v>1243.55728</v>
      </c>
      <c r="BC74" s="146">
        <v>1035.9989699999999</v>
      </c>
      <c r="BD74" s="146">
        <v>1016.9045699999999</v>
      </c>
      <c r="BE74" s="146">
        <v>991.46789000000001</v>
      </c>
      <c r="BF74" s="146">
        <v>1034.3219100000001</v>
      </c>
      <c r="BG74" s="146">
        <v>991.30796999999995</v>
      </c>
      <c r="BH74" s="146">
        <v>1023.9131600000001</v>
      </c>
      <c r="BI74" s="146">
        <v>1294.74974</v>
      </c>
      <c r="BJ74" s="146">
        <v>1299.3189199999999</v>
      </c>
      <c r="BK74" s="146">
        <v>1047.3467900000001</v>
      </c>
      <c r="BL74" s="146">
        <v>760.4452</v>
      </c>
      <c r="BM74" s="146">
        <v>1022.5775600000001</v>
      </c>
      <c r="BN74" s="146">
        <v>1284.13678</v>
      </c>
      <c r="BO74" s="146">
        <v>1275.84322</v>
      </c>
      <c r="BP74" s="146">
        <v>1493.48099</v>
      </c>
      <c r="BQ74" s="146">
        <v>1015.3435899999999</v>
      </c>
      <c r="BR74" s="146">
        <v>1543.5229299999999</v>
      </c>
      <c r="BS74" s="146">
        <v>1241.4126799999999</v>
      </c>
      <c r="BT74" s="146">
        <v>1270.5955100000001</v>
      </c>
      <c r="BU74" s="146">
        <v>1279.37301</v>
      </c>
      <c r="BV74" s="146">
        <v>997.69416999999999</v>
      </c>
      <c r="BW74" s="146">
        <v>1026.70353</v>
      </c>
      <c r="BX74" s="146">
        <v>1515.9328</v>
      </c>
      <c r="BY74" s="146">
        <v>1556.86211</v>
      </c>
      <c r="BZ74" s="146">
        <v>1047.4210600000001</v>
      </c>
      <c r="CA74" s="146">
        <v>1250.91769</v>
      </c>
      <c r="CB74" s="146">
        <v>1307.31495</v>
      </c>
      <c r="CC74" s="146">
        <v>1286.36905</v>
      </c>
      <c r="CD74" s="146">
        <v>1562.6880200000001</v>
      </c>
      <c r="CE74" s="146">
        <v>1572.5189700000003</v>
      </c>
      <c r="CF74" s="146">
        <v>1322.21263</v>
      </c>
      <c r="CG74" s="146">
        <v>1280.0823600000001</v>
      </c>
      <c r="CH74" s="146">
        <v>1277.0550900000001</v>
      </c>
      <c r="CI74" s="146">
        <v>1263.2393100000002</v>
      </c>
      <c r="CJ74" s="146">
        <v>1564.9385699999998</v>
      </c>
      <c r="CK74" s="146">
        <v>1562.9640099999999</v>
      </c>
      <c r="CL74" s="146">
        <v>1296.01196</v>
      </c>
      <c r="CM74" s="146">
        <v>1609.5921400000002</v>
      </c>
      <c r="CN74" s="146">
        <v>1490.3575600000001</v>
      </c>
      <c r="CO74" s="146">
        <v>1863.7163899999998</v>
      </c>
      <c r="CP74" s="146">
        <v>1835.4638599999998</v>
      </c>
      <c r="CQ74" s="146">
        <v>1573.4952499999999</v>
      </c>
      <c r="CR74" s="146">
        <v>1809.4708699999999</v>
      </c>
      <c r="CS74" s="146">
        <v>2109.6657500000001</v>
      </c>
      <c r="CT74" s="146">
        <v>2086.8456699999997</v>
      </c>
      <c r="CU74" s="146">
        <v>1541.0011999999997</v>
      </c>
      <c r="CV74" s="146">
        <v>1823.5403399999998</v>
      </c>
      <c r="CW74" s="146">
        <v>1854.48639</v>
      </c>
      <c r="CX74" s="146">
        <v>1770.6783199999998</v>
      </c>
      <c r="CY74" s="146">
        <v>1552.9248599999999</v>
      </c>
      <c r="CZ74" s="146">
        <v>1804.30753</v>
      </c>
      <c r="DA74" s="146">
        <v>1364.7760600000001</v>
      </c>
      <c r="DB74" s="146">
        <v>1538.4250599999998</v>
      </c>
      <c r="DC74" s="146">
        <v>1561.5152700000001</v>
      </c>
      <c r="DD74" s="146">
        <v>1545.6847600000001</v>
      </c>
      <c r="DE74" s="146">
        <v>1781.0324100000003</v>
      </c>
      <c r="DF74" s="146">
        <v>1282.4974199999999</v>
      </c>
      <c r="DG74" s="146">
        <v>1537.34629</v>
      </c>
      <c r="DH74" s="146">
        <v>1298.5928000000001</v>
      </c>
      <c r="DI74" s="146">
        <v>1563.7823399999997</v>
      </c>
      <c r="DJ74" s="146">
        <v>1086.1939399999999</v>
      </c>
      <c r="DK74" s="146">
        <v>1286.5703500000002</v>
      </c>
      <c r="DL74" s="146">
        <v>1258.8773799999999</v>
      </c>
      <c r="DM74" s="146">
        <v>1519.1969899999999</v>
      </c>
      <c r="DN74" s="146">
        <v>1517.6860899999999</v>
      </c>
      <c r="DO74" s="146">
        <v>1335.4236400000002</v>
      </c>
      <c r="DP74" s="146">
        <v>1027.8730799999998</v>
      </c>
      <c r="DQ74" s="146">
        <v>1292.60646</v>
      </c>
      <c r="DR74" s="146">
        <v>1219.6837399999999</v>
      </c>
      <c r="DS74" s="146">
        <v>1573.61383</v>
      </c>
      <c r="DT74" s="146">
        <v>1286.3111100000001</v>
      </c>
      <c r="DU74" s="146">
        <v>1292.3867299999999</v>
      </c>
      <c r="DV74" s="146">
        <v>1041.3675499999999</v>
      </c>
      <c r="DW74" s="146">
        <v>1301.4514899999999</v>
      </c>
      <c r="DX74" s="146">
        <v>1295.55818</v>
      </c>
      <c r="DY74" s="146">
        <v>1254.47002</v>
      </c>
      <c r="DZ74" s="146">
        <v>1798.3087999999998</v>
      </c>
      <c r="EA74" s="146">
        <v>1547.1631400000001</v>
      </c>
      <c r="EB74" s="146">
        <v>1476.4274800000001</v>
      </c>
      <c r="EC74" s="146">
        <v>1197.86096</v>
      </c>
      <c r="ED74" s="146">
        <v>1313.7548499999998</v>
      </c>
      <c r="EE74" s="146">
        <v>1456.1076400000002</v>
      </c>
      <c r="EF74" s="146">
        <v>1312.5913400000002</v>
      </c>
      <c r="EG74" s="146">
        <v>1318.3948699999999</v>
      </c>
      <c r="EH74" s="146">
        <v>1565.42677</v>
      </c>
      <c r="EI74" s="146">
        <v>1556.4917700000001</v>
      </c>
      <c r="EJ74" s="146">
        <v>1294.3927900000001</v>
      </c>
      <c r="EK74" s="146">
        <v>1539.5512200000001</v>
      </c>
      <c r="EL74" s="146">
        <v>1304.8785</v>
      </c>
      <c r="EM74" s="146">
        <v>1562.54979</v>
      </c>
      <c r="EN74" s="146">
        <v>1835.90155</v>
      </c>
      <c r="EO74" s="146">
        <v>1566.2041600000002</v>
      </c>
      <c r="EP74" s="146">
        <v>1316.9235499999998</v>
      </c>
      <c r="EQ74" s="146">
        <v>1575.7348300000001</v>
      </c>
      <c r="ER74" s="146">
        <v>1615.2993700000002</v>
      </c>
      <c r="ES74" s="146">
        <v>2099.4797599999997</v>
      </c>
      <c r="ET74" s="146">
        <v>2089.0786200000002</v>
      </c>
      <c r="EU74" s="146">
        <v>1834.5918499999998</v>
      </c>
      <c r="EV74" s="146">
        <v>1570.0508500000001</v>
      </c>
      <c r="EW74" s="146">
        <v>1577.0990799999997</v>
      </c>
      <c r="EX74" s="146">
        <v>1828.3916800000002</v>
      </c>
      <c r="EY74" s="146">
        <v>1544.7207599999999</v>
      </c>
      <c r="EZ74" s="146">
        <v>1533.02649</v>
      </c>
      <c r="FA74" s="146">
        <v>1546.04945</v>
      </c>
      <c r="FB74" s="146">
        <v>1570.306376</v>
      </c>
      <c r="FC74" s="146">
        <v>1401.9856600000001</v>
      </c>
      <c r="FD74" s="146">
        <v>1488.8998000000001</v>
      </c>
      <c r="FE74" s="146">
        <v>1534.4948300000003</v>
      </c>
      <c r="FF74" s="146">
        <v>1218.3771099999999</v>
      </c>
      <c r="FG74" s="146">
        <v>595.38949000000002</v>
      </c>
      <c r="FH74" s="146">
        <v>589.95033000000012</v>
      </c>
      <c r="FI74" s="146">
        <v>891.78677000000005</v>
      </c>
      <c r="FJ74" s="146">
        <v>1492.0367099999999</v>
      </c>
      <c r="FK74" s="146">
        <v>1483.08169</v>
      </c>
      <c r="FL74" s="146">
        <v>1485.6416299999999</v>
      </c>
      <c r="FM74" s="146">
        <v>1217.6851999999999</v>
      </c>
      <c r="FN74" s="146">
        <v>1792.8544199999999</v>
      </c>
      <c r="FO74" s="146">
        <v>1791.2984300000003</v>
      </c>
      <c r="FP74" s="146">
        <v>1196.7314799999999</v>
      </c>
      <c r="FQ74" s="146">
        <v>1491.08196</v>
      </c>
      <c r="FR74" s="146">
        <v>1788.4477400000001</v>
      </c>
      <c r="FS74" s="146">
        <v>1491.93246</v>
      </c>
      <c r="FT74" s="146">
        <v>1187.6609500000002</v>
      </c>
      <c r="FU74" s="146">
        <v>1792.2236399999999</v>
      </c>
      <c r="FV74" s="146">
        <v>1795.3532299999999</v>
      </c>
      <c r="FW74" s="146">
        <v>896.80668999999989</v>
      </c>
      <c r="FX74" s="146">
        <v>899.63440000000014</v>
      </c>
      <c r="FY74" s="146">
        <v>1790.4130400000001</v>
      </c>
      <c r="FZ74" s="146">
        <v>1800.4638799999998</v>
      </c>
      <c r="GA74" s="146">
        <v>1786.6594100000002</v>
      </c>
      <c r="GB74" s="146">
        <v>1216.14897</v>
      </c>
      <c r="GC74" s="143"/>
      <c r="GF74" s="198"/>
      <c r="GG74" s="198"/>
      <c r="GH74" s="198"/>
      <c r="GI74" s="198"/>
    </row>
    <row r="75" spans="1:191" s="113" customFormat="1" x14ac:dyDescent="0.2">
      <c r="A75" s="16" t="s">
        <v>100</v>
      </c>
      <c r="B75" s="113" t="s">
        <v>186</v>
      </c>
      <c r="C75" s="167">
        <v>721.22299999999996</v>
      </c>
      <c r="D75" s="167">
        <v>942.80799999999999</v>
      </c>
      <c r="E75" s="167">
        <v>871.03200000000004</v>
      </c>
      <c r="F75" s="167">
        <v>944.76900000000001</v>
      </c>
      <c r="G75" s="167">
        <v>943.34500000000003</v>
      </c>
      <c r="H75" s="167">
        <v>1165.6990000000001</v>
      </c>
      <c r="I75" s="167">
        <v>1147.0730000000001</v>
      </c>
      <c r="J75" s="167">
        <v>877.06200000000001</v>
      </c>
      <c r="K75" s="167">
        <v>1140.3109999999999</v>
      </c>
      <c r="L75" s="167">
        <v>1128.307</v>
      </c>
      <c r="M75" s="167">
        <v>952.65099999999995</v>
      </c>
      <c r="N75" s="167">
        <v>1010.215</v>
      </c>
      <c r="O75" s="167">
        <v>927.16200000000003</v>
      </c>
      <c r="P75" s="167">
        <v>478.9</v>
      </c>
      <c r="Q75" s="167">
        <v>715.37</v>
      </c>
      <c r="R75" s="167">
        <v>474.98599999999999</v>
      </c>
      <c r="S75" s="167">
        <v>711.88400000000001</v>
      </c>
      <c r="T75" s="167">
        <v>1229.306</v>
      </c>
      <c r="U75" s="167">
        <v>1185.6099999999999</v>
      </c>
      <c r="V75" s="167">
        <v>1190.663</v>
      </c>
      <c r="W75" s="167">
        <v>1133.434</v>
      </c>
      <c r="X75" s="167">
        <v>935.71600000000001</v>
      </c>
      <c r="Y75" s="167">
        <v>1240.1554799999999</v>
      </c>
      <c r="Z75" s="167">
        <v>936.42899999999997</v>
      </c>
      <c r="AA75" s="167">
        <v>695.88</v>
      </c>
      <c r="AB75" s="167">
        <v>890.33199999999999</v>
      </c>
      <c r="AC75" s="167">
        <v>917.41800000000001</v>
      </c>
      <c r="AD75" s="167">
        <v>868.45299999999997</v>
      </c>
      <c r="AE75" s="167">
        <v>1180.3889999999999</v>
      </c>
      <c r="AF75" s="167">
        <v>720.22500000000002</v>
      </c>
      <c r="AG75" s="167">
        <v>946.16899999999998</v>
      </c>
      <c r="AH75" s="167">
        <v>1413.88</v>
      </c>
      <c r="AI75" s="167">
        <v>1198.2159999999999</v>
      </c>
      <c r="AJ75" s="167">
        <v>1196.0429999999999</v>
      </c>
      <c r="AK75" s="167">
        <v>1665.0840000000001</v>
      </c>
      <c r="AL75" s="167">
        <v>1982.7149999999999</v>
      </c>
      <c r="AM75" s="167">
        <v>1677.4</v>
      </c>
      <c r="AN75" s="167">
        <v>1474.1110000000001</v>
      </c>
      <c r="AO75" s="167">
        <v>1360.846</v>
      </c>
      <c r="AP75" s="167">
        <v>1495.3885899999998</v>
      </c>
      <c r="AQ75" s="167">
        <v>2088.1260000000002</v>
      </c>
      <c r="AR75" s="167">
        <v>1507.1861299999998</v>
      </c>
      <c r="AS75" s="167">
        <v>1624.1769999999999</v>
      </c>
      <c r="AT75" s="167">
        <v>1449.62</v>
      </c>
      <c r="AU75" s="167">
        <v>1470.2729999999999</v>
      </c>
      <c r="AV75" s="167">
        <v>1891.4851899999999</v>
      </c>
      <c r="AW75" s="167">
        <v>1932.6191600000002</v>
      </c>
      <c r="AX75" s="167">
        <v>1482.0650000000001</v>
      </c>
      <c r="AY75" s="167">
        <v>759.02700000000004</v>
      </c>
      <c r="AZ75" s="167">
        <v>712.82193999999993</v>
      </c>
      <c r="BA75" s="167">
        <v>1221.52153</v>
      </c>
      <c r="BB75" s="167">
        <v>1443.2388599999999</v>
      </c>
      <c r="BC75" s="167">
        <v>1240.2541099999999</v>
      </c>
      <c r="BD75" s="167">
        <v>943.01658999999995</v>
      </c>
      <c r="BE75" s="167">
        <v>1259.7429999999999</v>
      </c>
      <c r="BF75" s="167">
        <v>934.15282999999999</v>
      </c>
      <c r="BG75" s="167">
        <v>1764.8999099999999</v>
      </c>
      <c r="BH75" s="167">
        <v>1697.4259500000001</v>
      </c>
      <c r="BI75" s="167">
        <v>1216.59835</v>
      </c>
      <c r="BJ75" s="167">
        <v>1896.5646999999999</v>
      </c>
      <c r="BK75" s="167">
        <v>1689.0598200000002</v>
      </c>
      <c r="BL75" s="167">
        <v>927.65478000000007</v>
      </c>
      <c r="BM75" s="167">
        <v>963.66690000000006</v>
      </c>
      <c r="BN75" s="167">
        <v>1185.20544</v>
      </c>
      <c r="BO75" s="167">
        <v>1502.1695400000001</v>
      </c>
      <c r="BP75" s="167">
        <v>1509.1498700000002</v>
      </c>
      <c r="BQ75" s="167">
        <v>1294.9722899999999</v>
      </c>
      <c r="BR75" s="167">
        <v>1480.3866599999999</v>
      </c>
      <c r="BS75" s="163">
        <v>1517.8383900000001</v>
      </c>
      <c r="BT75" s="163">
        <v>1553.874</v>
      </c>
      <c r="BU75" s="163">
        <v>1634.0444</v>
      </c>
      <c r="BV75" s="163">
        <v>1764.856</v>
      </c>
      <c r="BW75" s="163">
        <v>1301.6404299999999</v>
      </c>
      <c r="BX75" s="163">
        <v>1796.6577799999998</v>
      </c>
      <c r="BY75" s="163">
        <v>1811.0821899999999</v>
      </c>
      <c r="BZ75" s="163">
        <v>1532.9451000000001</v>
      </c>
      <c r="CA75" s="163">
        <v>1501.0484199999999</v>
      </c>
      <c r="CB75" s="163">
        <v>2321.3150599999999</v>
      </c>
      <c r="CC75" s="163">
        <v>1223.1491899999999</v>
      </c>
      <c r="CD75" s="163">
        <v>1889.6602599999999</v>
      </c>
      <c r="CE75" s="163">
        <v>1569.6336800000001</v>
      </c>
      <c r="CF75" s="163">
        <v>2138.0155399999994</v>
      </c>
      <c r="CG75" s="163">
        <v>1723.4212000000002</v>
      </c>
      <c r="CH75" s="163">
        <v>2032.4494499999998</v>
      </c>
      <c r="CI75" s="163">
        <v>3042.2939500000002</v>
      </c>
      <c r="CJ75" s="163">
        <v>1295.2516699999999</v>
      </c>
      <c r="CK75" s="163">
        <v>2025.2257099999999</v>
      </c>
      <c r="CL75" s="163">
        <v>1790.2624499999999</v>
      </c>
      <c r="CM75" s="163">
        <v>1832.6348500000001</v>
      </c>
      <c r="CN75" s="163">
        <v>2083.5164500000001</v>
      </c>
      <c r="CO75" s="163">
        <v>1292.0412099999999</v>
      </c>
      <c r="CP75" s="163">
        <v>2010.03738</v>
      </c>
      <c r="CQ75" s="163">
        <v>1850.3344099999999</v>
      </c>
      <c r="CR75" s="163">
        <v>2609.1771899999999</v>
      </c>
      <c r="CS75" s="163">
        <v>2609.3860200000004</v>
      </c>
      <c r="CT75" s="163">
        <v>2524.4736499999999</v>
      </c>
      <c r="CU75" s="163">
        <v>2274.51379</v>
      </c>
      <c r="CV75" s="163">
        <v>1854.3826999999999</v>
      </c>
      <c r="CW75" s="163">
        <v>1233.1588999999999</v>
      </c>
      <c r="CX75" s="163">
        <v>2028.85727</v>
      </c>
      <c r="CY75" s="163">
        <v>2045.14968</v>
      </c>
      <c r="CZ75" s="163">
        <v>1842.36204</v>
      </c>
      <c r="DA75" s="163">
        <v>1799.8494900000001</v>
      </c>
      <c r="DB75" s="163">
        <v>2055.2807200000002</v>
      </c>
      <c r="DC75" s="163">
        <v>2028.4701200000002</v>
      </c>
      <c r="DD75" s="163">
        <v>2334.3125799999998</v>
      </c>
      <c r="DE75" s="163">
        <v>2554.4884200000001</v>
      </c>
      <c r="DF75" s="163">
        <v>1633.6838700000001</v>
      </c>
      <c r="DG75" s="163">
        <v>1821.8916099999999</v>
      </c>
      <c r="DH75" s="163">
        <v>1548.99134</v>
      </c>
      <c r="DI75" s="163">
        <v>1258.19769</v>
      </c>
      <c r="DJ75" s="163">
        <v>1034.8878200000001</v>
      </c>
      <c r="DK75" s="163">
        <v>743.93899999999996</v>
      </c>
      <c r="DL75" s="163">
        <v>1526.6505500000001</v>
      </c>
      <c r="DM75" s="163">
        <v>1279.2851000000001</v>
      </c>
      <c r="DN75" s="163">
        <v>2043.4670799999997</v>
      </c>
      <c r="DO75" s="163">
        <v>1565.0712699999999</v>
      </c>
      <c r="DP75" s="163">
        <v>1559.60473</v>
      </c>
      <c r="DQ75" s="163">
        <v>1572.2040400000003</v>
      </c>
      <c r="DR75" s="163">
        <v>2098.8528600000004</v>
      </c>
      <c r="DS75" s="163">
        <v>2043.8941499999999</v>
      </c>
      <c r="DT75" s="163">
        <v>789.62506999999994</v>
      </c>
      <c r="DU75" s="163">
        <v>1263.3065200000001</v>
      </c>
      <c r="DV75" s="163">
        <v>1299.2701200000001</v>
      </c>
      <c r="DW75" s="163">
        <v>2106.0708300000001</v>
      </c>
      <c r="DX75" s="163">
        <v>1429.2049500000001</v>
      </c>
      <c r="DY75" s="163">
        <v>1434.4446800000001</v>
      </c>
      <c r="DZ75" s="163">
        <v>1252.0633700000001</v>
      </c>
      <c r="EA75" s="163">
        <v>1784.2375400000001</v>
      </c>
      <c r="EB75" s="163">
        <v>1311.2830300000001</v>
      </c>
      <c r="EC75" s="163">
        <v>1586.9026100000001</v>
      </c>
      <c r="ED75" s="163">
        <v>1559.92644</v>
      </c>
      <c r="EE75" s="163">
        <v>1580.7644100000002</v>
      </c>
      <c r="EF75" s="163">
        <v>1291.9739399999999</v>
      </c>
      <c r="EG75" s="163">
        <v>1034.85491</v>
      </c>
      <c r="EH75" s="163">
        <v>1865.2191700000001</v>
      </c>
      <c r="EI75" s="163">
        <v>2132.3801200000003</v>
      </c>
      <c r="EJ75" s="163">
        <v>1614.58824</v>
      </c>
      <c r="EK75" s="163">
        <v>1618.0989100000002</v>
      </c>
      <c r="EL75" s="163">
        <v>1320.2669300000002</v>
      </c>
      <c r="EM75" s="163">
        <v>1648.3741999999997</v>
      </c>
      <c r="EN75" s="163">
        <v>2514.5435000000002</v>
      </c>
      <c r="EO75" s="163">
        <v>1671.96703</v>
      </c>
      <c r="EP75" s="163">
        <v>1959.9662310000001</v>
      </c>
      <c r="EQ75" s="163">
        <v>1851.19642</v>
      </c>
      <c r="ER75" s="163">
        <v>1569.7372000000003</v>
      </c>
      <c r="ES75" s="163">
        <v>1571.6140800000001</v>
      </c>
      <c r="ET75" s="163">
        <v>2068.8012800000001</v>
      </c>
      <c r="EU75" s="163">
        <v>1556.4489199999998</v>
      </c>
      <c r="EV75" s="163">
        <v>1804.4053999999999</v>
      </c>
      <c r="EW75" s="163">
        <v>1806.4288000000001</v>
      </c>
      <c r="EX75" s="163">
        <v>1802.0709700000002</v>
      </c>
      <c r="EY75" s="163">
        <v>2051.3301000000001</v>
      </c>
      <c r="EZ75" s="163">
        <v>2133.3542200000002</v>
      </c>
      <c r="FA75" s="163">
        <v>2111.8236499999998</v>
      </c>
      <c r="FB75" s="163">
        <v>1072.44964</v>
      </c>
      <c r="FC75" s="163">
        <v>2003.4597900000001</v>
      </c>
      <c r="FD75" s="163">
        <v>2092.7390500000001</v>
      </c>
      <c r="FE75" s="163">
        <v>1436.98092</v>
      </c>
      <c r="FF75" s="163">
        <v>1709.33619</v>
      </c>
      <c r="FG75" s="163">
        <v>575.04136000000005</v>
      </c>
      <c r="FH75" s="163">
        <v>852.74719999999991</v>
      </c>
      <c r="FI75" s="163">
        <v>2576.3052400000001</v>
      </c>
      <c r="FJ75" s="163">
        <v>1420.3484300000002</v>
      </c>
      <c r="FK75" s="163">
        <v>1133.63158</v>
      </c>
      <c r="FL75" s="163">
        <v>1409.7761600000001</v>
      </c>
      <c r="FM75" s="163">
        <v>2267.10619</v>
      </c>
      <c r="FN75" s="163">
        <v>1703.8398199999999</v>
      </c>
      <c r="FO75" s="163">
        <v>1992.0678</v>
      </c>
      <c r="FP75" s="163">
        <v>1707.1766900000002</v>
      </c>
      <c r="FQ75" s="163">
        <v>1977.9731399999998</v>
      </c>
      <c r="FR75" s="163">
        <v>1397.77135</v>
      </c>
      <c r="FS75" s="163">
        <v>927.61049000000003</v>
      </c>
      <c r="FT75" s="163">
        <v>1437.94472</v>
      </c>
      <c r="FU75" s="163">
        <v>2273.82924</v>
      </c>
      <c r="FV75" s="163">
        <v>2308.9415700000004</v>
      </c>
      <c r="FW75" s="163">
        <v>2033.6749499999999</v>
      </c>
      <c r="FX75" s="163">
        <v>2571.7432200000003</v>
      </c>
      <c r="FY75" s="163">
        <v>2581.6785800000002</v>
      </c>
      <c r="FZ75" s="163">
        <v>2593.6900799999994</v>
      </c>
      <c r="GA75" s="163">
        <v>2253.0545199999997</v>
      </c>
      <c r="GB75" s="163">
        <v>1981.5491100000004</v>
      </c>
      <c r="GC75" s="143"/>
      <c r="GF75" s="198"/>
      <c r="GG75" s="198"/>
      <c r="GH75" s="198"/>
      <c r="GI75" s="198"/>
    </row>
    <row r="76" spans="1:191" s="113" customFormat="1" x14ac:dyDescent="0.2">
      <c r="A76" s="121" t="s">
        <v>101</v>
      </c>
      <c r="B76" s="137" t="s">
        <v>8</v>
      </c>
      <c r="C76" s="146">
        <v>745.81942775000005</v>
      </c>
      <c r="D76" s="146">
        <v>680.13179980000007</v>
      </c>
      <c r="E76" s="146">
        <v>886.71506364999993</v>
      </c>
      <c r="F76" s="146">
        <v>816.08215050000001</v>
      </c>
      <c r="G76" s="146">
        <v>907.70255029999998</v>
      </c>
      <c r="H76" s="146">
        <v>844.29867185000001</v>
      </c>
      <c r="I76" s="146">
        <v>841.60798784999997</v>
      </c>
      <c r="J76" s="146">
        <v>733.30650060000005</v>
      </c>
      <c r="K76" s="146">
        <v>792.25576855000008</v>
      </c>
      <c r="L76" s="146">
        <v>822.16193599999997</v>
      </c>
      <c r="M76" s="146">
        <v>814.53419169999995</v>
      </c>
      <c r="N76" s="146">
        <v>815.13307159999999</v>
      </c>
      <c r="O76" s="146">
        <v>801.79966990000003</v>
      </c>
      <c r="P76" s="146">
        <v>711.28297944999997</v>
      </c>
      <c r="Q76" s="146">
        <v>773.19013579999989</v>
      </c>
      <c r="R76" s="146">
        <v>772.79760070000009</v>
      </c>
      <c r="S76" s="146">
        <v>796.8398338500001</v>
      </c>
      <c r="T76" s="146">
        <v>742.92958700000008</v>
      </c>
      <c r="U76" s="146">
        <v>823.94659950000005</v>
      </c>
      <c r="V76" s="146">
        <v>820.09199895000006</v>
      </c>
      <c r="W76" s="146">
        <v>735.18396800000005</v>
      </c>
      <c r="X76" s="146">
        <v>797.10751589999995</v>
      </c>
      <c r="Y76" s="146">
        <v>765.98279340000011</v>
      </c>
      <c r="Z76" s="146">
        <v>745.27380000000005</v>
      </c>
      <c r="AA76" s="146">
        <v>724.72147580000001</v>
      </c>
      <c r="AB76" s="146">
        <v>617.65478370000005</v>
      </c>
      <c r="AC76" s="146">
        <v>882.26599999999996</v>
      </c>
      <c r="AD76" s="146">
        <v>805.34400000000005</v>
      </c>
      <c r="AE76" s="146">
        <v>800.51018964999992</v>
      </c>
      <c r="AF76" s="146">
        <v>734.01991165000004</v>
      </c>
      <c r="AG76" s="146">
        <v>794.47261209999988</v>
      </c>
      <c r="AH76" s="146">
        <v>736.15233929999999</v>
      </c>
      <c r="AI76" s="146">
        <v>737.54179985000007</v>
      </c>
      <c r="AJ76" s="146">
        <v>736.94536644999994</v>
      </c>
      <c r="AK76" s="146">
        <v>765.68137294999997</v>
      </c>
      <c r="AL76" s="146">
        <v>792.14200000000005</v>
      </c>
      <c r="AM76" s="146">
        <v>735.05325500000004</v>
      </c>
      <c r="AN76" s="146">
        <v>614.64728960000002</v>
      </c>
      <c r="AO76" s="146">
        <v>820.28189395000004</v>
      </c>
      <c r="AP76" s="146">
        <v>790.28533415000004</v>
      </c>
      <c r="AQ76" s="146">
        <v>862.72983395000006</v>
      </c>
      <c r="AR76" s="146">
        <v>759.57751855000004</v>
      </c>
      <c r="AS76" s="146">
        <v>732.55145244999994</v>
      </c>
      <c r="AT76" s="146">
        <v>786.40355414999999</v>
      </c>
      <c r="AU76" s="146">
        <v>910.50180064999995</v>
      </c>
      <c r="AV76" s="146">
        <v>850.61631539999996</v>
      </c>
      <c r="AW76" s="146">
        <v>754.88093755</v>
      </c>
      <c r="AX76" s="146">
        <v>789.36300000000006</v>
      </c>
      <c r="AY76" s="146">
        <v>788.11527700000011</v>
      </c>
      <c r="AZ76" s="146">
        <v>709.49082500000009</v>
      </c>
      <c r="BA76" s="146">
        <v>763.53692249999995</v>
      </c>
      <c r="BB76" s="146">
        <v>717.00169649999998</v>
      </c>
      <c r="BC76" s="146">
        <v>1094.2752499000001</v>
      </c>
      <c r="BD76" s="146">
        <v>679.10817255000006</v>
      </c>
      <c r="BE76" s="146">
        <v>821.36215185000003</v>
      </c>
      <c r="BF76" s="146">
        <v>1032.36965465</v>
      </c>
      <c r="BG76" s="146">
        <v>436.63097999999997</v>
      </c>
      <c r="BH76" s="146">
        <v>1028.77046</v>
      </c>
      <c r="BI76" s="146">
        <v>774.01674000000003</v>
      </c>
      <c r="BJ76" s="146">
        <v>890.10050000000001</v>
      </c>
      <c r="BK76" s="146">
        <v>641.3167142499999</v>
      </c>
      <c r="BL76" s="146">
        <v>869.75895923399992</v>
      </c>
      <c r="BM76" s="146">
        <v>738.27869577900003</v>
      </c>
      <c r="BN76" s="146">
        <v>536.59462251599996</v>
      </c>
      <c r="BO76" s="146">
        <v>943.00245943199991</v>
      </c>
      <c r="BP76" s="146">
        <v>747.81500000000005</v>
      </c>
      <c r="BQ76" s="146">
        <v>804.68077000000005</v>
      </c>
      <c r="BR76" s="146">
        <v>560.41615000000002</v>
      </c>
      <c r="BS76" s="146">
        <v>681.00447999999994</v>
      </c>
      <c r="BT76" s="146">
        <v>845.53808381249985</v>
      </c>
      <c r="BU76" s="146">
        <v>774.12721999999997</v>
      </c>
      <c r="BV76" s="146">
        <v>869.13456999999994</v>
      </c>
      <c r="BW76" s="146">
        <v>733.58248000000003</v>
      </c>
      <c r="BX76" s="146">
        <v>651.82799999999997</v>
      </c>
      <c r="BY76" s="146">
        <v>899.13112000000001</v>
      </c>
      <c r="BZ76" s="146">
        <v>895.43412000000001</v>
      </c>
      <c r="CA76" s="146">
        <v>740.63558</v>
      </c>
      <c r="CB76" s="146">
        <v>686.59743000000003</v>
      </c>
      <c r="CC76" s="146">
        <v>697.38135</v>
      </c>
      <c r="CD76" s="146">
        <v>1317.1329699999999</v>
      </c>
      <c r="CE76" s="146">
        <v>888.31111072499993</v>
      </c>
      <c r="CF76" s="146">
        <v>792.71453293199988</v>
      </c>
      <c r="CG76" s="146">
        <v>776.61652645649997</v>
      </c>
      <c r="CH76" s="146">
        <v>485.90740999999997</v>
      </c>
      <c r="CI76" s="146">
        <v>859.7711700000001</v>
      </c>
      <c r="CJ76" s="146">
        <v>866.44515999999999</v>
      </c>
      <c r="CK76" s="146">
        <v>891.73410999999999</v>
      </c>
      <c r="CL76" s="146">
        <v>677.83794999999998</v>
      </c>
      <c r="CM76" s="146">
        <v>997.12861999999996</v>
      </c>
      <c r="CN76" s="146">
        <v>636.03631917449991</v>
      </c>
      <c r="CO76" s="146">
        <v>871.24832385749994</v>
      </c>
      <c r="CP76" s="146">
        <v>868.44788000000005</v>
      </c>
      <c r="CQ76" s="146">
        <v>926.13652000000002</v>
      </c>
      <c r="CR76" s="146">
        <v>992.47960844550005</v>
      </c>
      <c r="CS76" s="146">
        <v>958.11028310250003</v>
      </c>
      <c r="CT76" s="146">
        <v>1186.8689593155</v>
      </c>
      <c r="CU76" s="146">
        <v>889.18688970749986</v>
      </c>
      <c r="CV76" s="146">
        <v>778.26233787150011</v>
      </c>
      <c r="CW76" s="146">
        <v>917.87684999999999</v>
      </c>
      <c r="CX76" s="146">
        <v>959.9921068724999</v>
      </c>
      <c r="CY76" s="146">
        <v>1037.6297596994998</v>
      </c>
      <c r="CZ76" s="146">
        <v>926.54016190200014</v>
      </c>
      <c r="DA76" s="146">
        <v>886.83571394250009</v>
      </c>
      <c r="DB76" s="146">
        <v>1200.1487040285001</v>
      </c>
      <c r="DC76" s="146">
        <v>821.65442368050003</v>
      </c>
      <c r="DD76" s="146">
        <v>962.55823864650006</v>
      </c>
      <c r="DE76" s="146">
        <v>694.16409376200011</v>
      </c>
      <c r="DF76" s="146">
        <v>739.89961608299984</v>
      </c>
      <c r="DG76" s="146">
        <v>868.90591960799998</v>
      </c>
      <c r="DH76" s="146">
        <v>562.64807381850005</v>
      </c>
      <c r="DI76" s="146">
        <v>741.05599417450003</v>
      </c>
      <c r="DJ76" s="146">
        <v>746.60543542800008</v>
      </c>
      <c r="DK76" s="146">
        <v>788.91315572250005</v>
      </c>
      <c r="DL76" s="146">
        <v>693.8237057634999</v>
      </c>
      <c r="DM76" s="146">
        <v>910.64583043599987</v>
      </c>
      <c r="DN76" s="146">
        <v>790.55383767749993</v>
      </c>
      <c r="DO76" s="146">
        <v>791.66085004349998</v>
      </c>
      <c r="DP76" s="146">
        <v>903.89231499999994</v>
      </c>
      <c r="DQ76" s="146">
        <v>995.00473604999991</v>
      </c>
      <c r="DR76" s="146">
        <v>1041.6076294500001</v>
      </c>
      <c r="DS76" s="146">
        <v>666.92600000000004</v>
      </c>
      <c r="DT76" s="146">
        <v>962.28800000000001</v>
      </c>
      <c r="DU76" s="146">
        <v>859.46</v>
      </c>
      <c r="DV76" s="146">
        <v>771.60543999999993</v>
      </c>
      <c r="DW76" s="146">
        <v>814.87869000000001</v>
      </c>
      <c r="DX76" s="146">
        <v>1002.6239499999999</v>
      </c>
      <c r="DY76" s="146">
        <v>979.44285000000013</v>
      </c>
      <c r="DZ76" s="146">
        <v>744.66230999999993</v>
      </c>
      <c r="EA76" s="146">
        <v>1009.54823</v>
      </c>
      <c r="EB76" s="146">
        <v>928.89198999999996</v>
      </c>
      <c r="EC76" s="146">
        <v>844.76013999999998</v>
      </c>
      <c r="ED76" s="146">
        <v>854.17409000000009</v>
      </c>
      <c r="EE76" s="146">
        <v>877.84166000000005</v>
      </c>
      <c r="EF76" s="146">
        <v>649.17624000000001</v>
      </c>
      <c r="EG76" s="146">
        <v>816.23328000000004</v>
      </c>
      <c r="EH76" s="146">
        <v>836.60951</v>
      </c>
      <c r="EI76" s="146">
        <v>1243.4082700000001</v>
      </c>
      <c r="EJ76" s="146">
        <v>1029.5153599999999</v>
      </c>
      <c r="EK76" s="146">
        <v>774.77091999999993</v>
      </c>
      <c r="EL76" s="146">
        <v>1014.63098</v>
      </c>
      <c r="EM76" s="146">
        <v>1005.00721</v>
      </c>
      <c r="EN76" s="146">
        <v>1007.42547</v>
      </c>
      <c r="EO76" s="146">
        <v>977.07553999999993</v>
      </c>
      <c r="EP76" s="146">
        <v>940.06281000000001</v>
      </c>
      <c r="EQ76" s="146">
        <v>765.83249000000012</v>
      </c>
      <c r="ER76" s="146">
        <v>779.15903000000003</v>
      </c>
      <c r="ES76" s="146">
        <v>772.13166000000001</v>
      </c>
      <c r="ET76" s="146">
        <v>1275.52395</v>
      </c>
      <c r="EU76" s="146">
        <v>1151.7010699999998</v>
      </c>
      <c r="EV76" s="146">
        <v>1165.0270399999999</v>
      </c>
      <c r="EW76" s="146">
        <v>1190.3496</v>
      </c>
      <c r="EX76" s="146">
        <v>997.19925999999987</v>
      </c>
      <c r="EY76" s="146">
        <v>962.37604999999996</v>
      </c>
      <c r="EZ76" s="146">
        <v>963.9216899999999</v>
      </c>
      <c r="FA76" s="146">
        <v>983.78987000000006</v>
      </c>
      <c r="FB76" s="146">
        <v>1117.9678399999998</v>
      </c>
      <c r="FC76" s="146">
        <v>882.68333000000007</v>
      </c>
      <c r="FD76" s="146">
        <v>872.64855</v>
      </c>
      <c r="FE76" s="146">
        <v>997.02143000000012</v>
      </c>
      <c r="FF76" s="146">
        <v>930.94974000000002</v>
      </c>
      <c r="FG76" s="146">
        <v>1218.5102400000001</v>
      </c>
      <c r="FH76" s="146">
        <v>1004.8776</v>
      </c>
      <c r="FI76" s="146">
        <v>1061.4610400000001</v>
      </c>
      <c r="FJ76" s="146">
        <v>948.90573000000006</v>
      </c>
      <c r="FK76" s="146">
        <v>1074.1946599999999</v>
      </c>
      <c r="FL76" s="146">
        <v>1300.8188</v>
      </c>
      <c r="FM76" s="146">
        <v>1060.6058099999996</v>
      </c>
      <c r="FN76" s="146">
        <v>1058.6744099999999</v>
      </c>
      <c r="FO76" s="146">
        <v>1063.0705</v>
      </c>
      <c r="FP76" s="146">
        <v>797.84122999999988</v>
      </c>
      <c r="FQ76" s="146">
        <v>1137.9206100000001</v>
      </c>
      <c r="FR76" s="146">
        <v>968.51420999999993</v>
      </c>
      <c r="FS76" s="146">
        <v>1205.4156799999998</v>
      </c>
      <c r="FT76" s="146">
        <v>1228.5072500000001</v>
      </c>
      <c r="FU76" s="146">
        <v>800.18911999999989</v>
      </c>
      <c r="FV76" s="146">
        <v>1329.5551499999999</v>
      </c>
      <c r="FW76" s="146">
        <v>1062.44147</v>
      </c>
      <c r="FX76" s="146">
        <v>1061.58987</v>
      </c>
      <c r="FY76" s="146">
        <v>1059.6528399999997</v>
      </c>
      <c r="FZ76" s="146">
        <v>1106.9872180000002</v>
      </c>
      <c r="GA76" s="146">
        <v>1053.6724099999999</v>
      </c>
      <c r="GB76" s="146">
        <v>1062.45632</v>
      </c>
      <c r="GC76" s="143"/>
      <c r="GF76" s="198"/>
      <c r="GG76" s="198"/>
      <c r="GH76" s="198"/>
      <c r="GI76" s="198"/>
    </row>
    <row r="77" spans="1:191" s="113" customFormat="1" x14ac:dyDescent="0.2">
      <c r="A77" s="28" t="s">
        <v>0</v>
      </c>
      <c r="B77" s="113" t="s">
        <v>153</v>
      </c>
      <c r="C77" s="167">
        <v>445.05599999999998</v>
      </c>
      <c r="D77" s="167">
        <v>183.785</v>
      </c>
      <c r="E77" s="167">
        <v>280.25900000000001</v>
      </c>
      <c r="F77" s="167">
        <v>561.601</v>
      </c>
      <c r="G77" s="167">
        <v>228.035</v>
      </c>
      <c r="H77" s="167">
        <v>200.37700000000001</v>
      </c>
      <c r="I77" s="167">
        <v>199.08699999999999</v>
      </c>
      <c r="J77" s="167">
        <v>209.11</v>
      </c>
      <c r="K77" s="167">
        <v>406.87700000000001</v>
      </c>
      <c r="L77" s="167">
        <v>205.58600000000001</v>
      </c>
      <c r="M77" s="167">
        <v>0</v>
      </c>
      <c r="N77" s="167">
        <v>193.392</v>
      </c>
      <c r="O77" s="167">
        <v>401.81700000000001</v>
      </c>
      <c r="P77" s="167">
        <v>237.489</v>
      </c>
      <c r="Q77" s="167">
        <v>451.60899999999998</v>
      </c>
      <c r="R77" s="167">
        <v>243.214</v>
      </c>
      <c r="S77" s="167">
        <v>423.423</v>
      </c>
      <c r="T77" s="167">
        <v>202.898</v>
      </c>
      <c r="U77" s="167">
        <v>209.279</v>
      </c>
      <c r="V77" s="167">
        <v>415.24200000000002</v>
      </c>
      <c r="W77" s="167">
        <v>190.79599999999999</v>
      </c>
      <c r="X77" s="167">
        <v>0</v>
      </c>
      <c r="Y77" s="167">
        <v>417.53500000000003</v>
      </c>
      <c r="Z77" s="167">
        <v>417.70600000000002</v>
      </c>
      <c r="AA77" s="167">
        <v>214.16</v>
      </c>
      <c r="AB77" s="167">
        <v>0</v>
      </c>
      <c r="AC77" s="167">
        <v>251.65600000000001</v>
      </c>
      <c r="AD77" s="167">
        <v>39.536999999999999</v>
      </c>
      <c r="AE77" s="167">
        <v>215.07499999999999</v>
      </c>
      <c r="AF77" s="167">
        <v>188.76599999999999</v>
      </c>
      <c r="AG77" s="167">
        <v>209.06</v>
      </c>
      <c r="AH77" s="167">
        <v>210.31100000000001</v>
      </c>
      <c r="AI77" s="167">
        <v>209.786</v>
      </c>
      <c r="AJ77" s="167">
        <v>410.05399999999997</v>
      </c>
      <c r="AK77" s="167">
        <v>193.999</v>
      </c>
      <c r="AL77" s="167">
        <v>193.28399999999999</v>
      </c>
      <c r="AM77" s="167">
        <v>420.45499999999998</v>
      </c>
      <c r="AN77" s="167">
        <v>2.64642</v>
      </c>
      <c r="AO77" s="167">
        <v>441.62571000000003</v>
      </c>
      <c r="AP77" s="167">
        <v>34.817999999999998</v>
      </c>
      <c r="AQ77" s="167">
        <v>231.04499999999999</v>
      </c>
      <c r="AR77" s="167">
        <v>208.45</v>
      </c>
      <c r="AS77" s="167">
        <v>445.57799999999997</v>
      </c>
      <c r="AT77" s="167">
        <v>223.15899999999999</v>
      </c>
      <c r="AU77" s="167">
        <v>386.27600000000001</v>
      </c>
      <c r="AV77" s="167">
        <v>217.101</v>
      </c>
      <c r="AW77" s="167">
        <v>407.00094999999999</v>
      </c>
      <c r="AX77" s="167">
        <v>206.21350000000001</v>
      </c>
      <c r="AY77" s="167">
        <v>210.71026000000001</v>
      </c>
      <c r="AZ77" s="167">
        <v>420.87708000000003</v>
      </c>
      <c r="BA77" s="167">
        <v>210.69728000000001</v>
      </c>
      <c r="BB77" s="167">
        <v>428.17884000000004</v>
      </c>
      <c r="BC77" s="167">
        <v>205.21068</v>
      </c>
      <c r="BD77" s="167">
        <v>418.56296000000003</v>
      </c>
      <c r="BE77" s="167">
        <v>425.88259999999997</v>
      </c>
      <c r="BF77" s="167">
        <v>216.84451999999999</v>
      </c>
      <c r="BG77" s="167">
        <v>416.30586999999997</v>
      </c>
      <c r="BH77" s="167">
        <v>209.75320000000002</v>
      </c>
      <c r="BI77" s="167">
        <v>210.08099999999999</v>
      </c>
      <c r="BJ77" s="167">
        <v>212.79014999999998</v>
      </c>
      <c r="BK77" s="167">
        <v>209.51329999999999</v>
      </c>
      <c r="BL77" s="167">
        <v>209.41</v>
      </c>
      <c r="BM77" s="167">
        <v>210.227</v>
      </c>
      <c r="BN77" s="167">
        <v>209.79373999999999</v>
      </c>
      <c r="BO77" s="167">
        <v>428.68662999999992</v>
      </c>
      <c r="BP77" s="167">
        <v>211.01400000000001</v>
      </c>
      <c r="BQ77" s="167">
        <v>214.01179999999999</v>
      </c>
      <c r="BR77" s="167">
        <v>209.321</v>
      </c>
      <c r="BS77" s="163">
        <v>217.208</v>
      </c>
      <c r="BT77" s="163">
        <v>210.23964000000001</v>
      </c>
      <c r="BU77" s="163">
        <v>208.68764000000002</v>
      </c>
      <c r="BV77" s="163">
        <v>211.03200000000001</v>
      </c>
      <c r="BW77" s="163">
        <v>216.96048999999999</v>
      </c>
      <c r="BX77" s="163">
        <v>209.995</v>
      </c>
      <c r="BY77" s="163">
        <v>7.9796300000000002</v>
      </c>
      <c r="BZ77" s="163">
        <v>208.02020000000002</v>
      </c>
      <c r="CA77" s="163">
        <v>209.25414999999998</v>
      </c>
      <c r="CB77" s="163">
        <v>217.88230999999999</v>
      </c>
      <c r="CC77" s="163">
        <v>0</v>
      </c>
      <c r="CD77" s="163">
        <v>208.24961999999999</v>
      </c>
      <c r="CE77" s="163">
        <v>248.71773000000002</v>
      </c>
      <c r="CF77" s="163">
        <v>428.48162000000002</v>
      </c>
      <c r="CG77" s="163">
        <v>211.44170000000003</v>
      </c>
      <c r="CH77" s="163">
        <v>40.091000000000001</v>
      </c>
      <c r="CI77" s="163">
        <v>248.33857999999998</v>
      </c>
      <c r="CJ77" s="163">
        <v>10.51787</v>
      </c>
      <c r="CK77" s="163">
        <v>0</v>
      </c>
      <c r="CL77" s="163">
        <v>218.66661999999999</v>
      </c>
      <c r="CM77" s="163">
        <v>209.51102</v>
      </c>
      <c r="CN77" s="163">
        <v>0</v>
      </c>
      <c r="CO77" s="163">
        <v>8.5208500000000011</v>
      </c>
      <c r="CP77" s="163">
        <v>296.79390000000001</v>
      </c>
      <c r="CQ77" s="163">
        <v>43.161999999999999</v>
      </c>
      <c r="CR77" s="163">
        <v>93.676190000000005</v>
      </c>
      <c r="CS77" s="163">
        <v>253.57751999999999</v>
      </c>
      <c r="CT77" s="163">
        <v>0</v>
      </c>
      <c r="CU77" s="163">
        <v>220.93151999999998</v>
      </c>
      <c r="CV77" s="163">
        <v>250.24257999999998</v>
      </c>
      <c r="CW77" s="163">
        <v>0</v>
      </c>
      <c r="CX77" s="163">
        <v>260.08402000000001</v>
      </c>
      <c r="CY77" s="163">
        <v>43.094000000000001</v>
      </c>
      <c r="CZ77" s="163">
        <v>218.77068</v>
      </c>
      <c r="DA77" s="163">
        <v>209.87259</v>
      </c>
      <c r="DB77" s="163">
        <v>211.13879999999997</v>
      </c>
      <c r="DC77" s="163">
        <v>220.25169</v>
      </c>
      <c r="DD77" s="163">
        <v>209.63314000000003</v>
      </c>
      <c r="DE77" s="163">
        <v>81.923000000000002</v>
      </c>
      <c r="DF77" s="163">
        <v>233.83320999999998</v>
      </c>
      <c r="DG77" s="163">
        <v>215.10144</v>
      </c>
      <c r="DH77" s="163">
        <v>432.66518000000002</v>
      </c>
      <c r="DI77" s="163">
        <v>216.79936999999998</v>
      </c>
      <c r="DJ77" s="163">
        <v>430.08026000000001</v>
      </c>
      <c r="DK77" s="163">
        <v>218.27999</v>
      </c>
      <c r="DL77" s="163">
        <v>211.99157</v>
      </c>
      <c r="DM77" s="163">
        <v>211.00491</v>
      </c>
      <c r="DN77" s="163">
        <v>217.98884000000001</v>
      </c>
      <c r="DO77" s="163">
        <v>209.91192000000001</v>
      </c>
      <c r="DP77" s="163">
        <v>209.99448999999998</v>
      </c>
      <c r="DQ77" s="163">
        <v>430.40651000000003</v>
      </c>
      <c r="DR77" s="163">
        <v>211.49694</v>
      </c>
      <c r="DS77" s="163">
        <v>210.58496</v>
      </c>
      <c r="DT77" s="163">
        <v>455.60371000000004</v>
      </c>
      <c r="DU77" s="163">
        <v>423.39585</v>
      </c>
      <c r="DV77" s="163">
        <v>211.30115000000001</v>
      </c>
      <c r="DW77" s="163">
        <v>430.70833999999996</v>
      </c>
      <c r="DX77" s="163">
        <v>211.07812999999999</v>
      </c>
      <c r="DY77" s="163">
        <v>422.94204000000002</v>
      </c>
      <c r="DZ77" s="163">
        <v>429.23729000000003</v>
      </c>
      <c r="EA77" s="163">
        <v>218.6369</v>
      </c>
      <c r="EB77" s="163">
        <v>649.16035999999997</v>
      </c>
      <c r="EC77" s="163">
        <v>228.31255999999999</v>
      </c>
      <c r="ED77" s="163">
        <v>425.42014</v>
      </c>
      <c r="EE77" s="163">
        <v>448.53166000000004</v>
      </c>
      <c r="EF77" s="163">
        <v>209.75227999999998</v>
      </c>
      <c r="EG77" s="163">
        <v>212.63657000000001</v>
      </c>
      <c r="EH77" s="163">
        <v>427.01382999999998</v>
      </c>
      <c r="EI77" s="163">
        <v>424.54971999999998</v>
      </c>
      <c r="EJ77" s="163">
        <v>423.66332</v>
      </c>
      <c r="EK77" s="163">
        <v>424.64965999999998</v>
      </c>
      <c r="EL77" s="163">
        <v>207.47723000000002</v>
      </c>
      <c r="EM77" s="163">
        <v>425.7303</v>
      </c>
      <c r="EN77" s="163">
        <v>216.95176000000001</v>
      </c>
      <c r="EO77" s="163">
        <v>214.45831000000001</v>
      </c>
      <c r="EP77" s="163">
        <v>425.30330000000004</v>
      </c>
      <c r="EQ77" s="163">
        <v>433.88027</v>
      </c>
      <c r="ER77" s="163">
        <v>425.74230000000006</v>
      </c>
      <c r="ES77" s="163">
        <v>222.41359</v>
      </c>
      <c r="ET77" s="163">
        <v>426.63671999999997</v>
      </c>
      <c r="EU77" s="163">
        <v>432.37691000000001</v>
      </c>
      <c r="EV77" s="163">
        <v>212.61765</v>
      </c>
      <c r="EW77" s="163">
        <v>427.11455000000001</v>
      </c>
      <c r="EX77" s="163">
        <v>650.13693999999998</v>
      </c>
      <c r="EY77" s="163">
        <v>214.25354999999999</v>
      </c>
      <c r="EZ77" s="163">
        <v>428.14732999999995</v>
      </c>
      <c r="FA77" s="163">
        <v>221.31019999999998</v>
      </c>
      <c r="FB77" s="163">
        <v>214.28518</v>
      </c>
      <c r="FC77" s="163">
        <v>526.31308999999999</v>
      </c>
      <c r="FD77" s="163">
        <v>290.61282</v>
      </c>
      <c r="FE77" s="163">
        <v>427.85277000000002</v>
      </c>
      <c r="FF77" s="163">
        <v>218.52118999999999</v>
      </c>
      <c r="FG77" s="163">
        <v>0</v>
      </c>
      <c r="FH77" s="163">
        <v>213.30232999999998</v>
      </c>
      <c r="FI77" s="163">
        <v>431.73392999999999</v>
      </c>
      <c r="FJ77" s="163">
        <v>427.05914000000001</v>
      </c>
      <c r="FK77" s="163">
        <v>212.91588000000002</v>
      </c>
      <c r="FL77" s="163">
        <v>212.97404999999998</v>
      </c>
      <c r="FM77" s="163">
        <v>7.2163999999999993</v>
      </c>
      <c r="FN77" s="163">
        <v>213.25205</v>
      </c>
      <c r="FO77" s="163">
        <v>219.08220000000003</v>
      </c>
      <c r="FP77" s="163">
        <v>0</v>
      </c>
      <c r="FQ77" s="163">
        <v>422.58118000000007</v>
      </c>
      <c r="FR77" s="163">
        <v>426.03471000000002</v>
      </c>
      <c r="FS77" s="163">
        <v>423.17320000000001</v>
      </c>
      <c r="FT77" s="163">
        <v>430.19604000000004</v>
      </c>
      <c r="FU77" s="163">
        <v>419.95844</v>
      </c>
      <c r="FV77" s="163">
        <v>7.9263500000000002</v>
      </c>
      <c r="FW77" s="163">
        <v>0</v>
      </c>
      <c r="FX77" s="163">
        <v>0</v>
      </c>
      <c r="FY77" s="163">
        <v>8.3295100000000009</v>
      </c>
      <c r="FZ77" s="163">
        <v>0</v>
      </c>
      <c r="GA77" s="163">
        <v>8.6827800000000011</v>
      </c>
      <c r="GB77" s="163">
        <v>0</v>
      </c>
      <c r="GC77" s="143"/>
      <c r="GF77" s="198"/>
      <c r="GG77" s="198"/>
      <c r="GH77" s="198"/>
      <c r="GI77" s="198"/>
    </row>
    <row r="78" spans="1:191" s="113" customFormat="1" x14ac:dyDescent="0.2">
      <c r="A78" s="133" t="s">
        <v>16</v>
      </c>
      <c r="B78" s="122" t="s">
        <v>68</v>
      </c>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c r="AQ78" s="125"/>
      <c r="AR78" s="125"/>
      <c r="AS78" s="125"/>
      <c r="AT78" s="125"/>
      <c r="AU78" s="125"/>
      <c r="AV78" s="125"/>
      <c r="AW78" s="125"/>
      <c r="AX78" s="125"/>
      <c r="AY78" s="125"/>
      <c r="AZ78" s="125"/>
      <c r="BA78" s="125"/>
      <c r="BB78" s="125"/>
      <c r="BC78" s="125"/>
      <c r="BD78" s="125"/>
      <c r="BE78" s="125"/>
      <c r="BF78" s="125"/>
      <c r="BG78" s="125"/>
      <c r="BH78" s="125"/>
      <c r="BI78" s="125"/>
      <c r="BJ78" s="125"/>
      <c r="BK78" s="125"/>
      <c r="BL78" s="125"/>
      <c r="BM78" s="125"/>
      <c r="BN78" s="125"/>
      <c r="BO78" s="125"/>
      <c r="BP78" s="125"/>
      <c r="BQ78" s="125"/>
      <c r="BR78" s="125"/>
      <c r="BS78" s="125"/>
      <c r="BT78" s="125"/>
      <c r="BU78" s="125"/>
      <c r="BV78" s="125"/>
      <c r="BW78" s="125"/>
      <c r="BX78" s="125"/>
      <c r="BY78" s="125"/>
      <c r="BZ78" s="125"/>
      <c r="CA78" s="125"/>
      <c r="CB78" s="125"/>
      <c r="CC78" s="125"/>
      <c r="CD78" s="125"/>
      <c r="CE78" s="125"/>
      <c r="CF78" s="125"/>
      <c r="CG78" s="125"/>
      <c r="CH78" s="125"/>
      <c r="CI78" s="125"/>
      <c r="CJ78" s="125"/>
      <c r="CK78" s="125"/>
      <c r="CL78" s="125"/>
      <c r="CM78" s="125"/>
      <c r="CN78" s="125"/>
      <c r="CO78" s="125"/>
      <c r="CP78" s="125"/>
      <c r="CQ78" s="125"/>
      <c r="CR78" s="125"/>
      <c r="CS78" s="125"/>
      <c r="CT78" s="125"/>
      <c r="CU78" s="125"/>
      <c r="CV78" s="125"/>
      <c r="CW78" s="125"/>
      <c r="CX78" s="125"/>
      <c r="CY78" s="125"/>
      <c r="CZ78" s="125"/>
      <c r="DA78" s="125"/>
      <c r="DB78" s="125"/>
      <c r="DC78" s="125"/>
      <c r="DD78" s="125"/>
      <c r="DE78" s="125"/>
      <c r="DF78" s="125"/>
      <c r="DG78" s="125"/>
      <c r="DH78" s="125"/>
      <c r="DI78" s="125"/>
      <c r="DJ78" s="125"/>
      <c r="DK78" s="125"/>
      <c r="DL78" s="125"/>
      <c r="DM78" s="125"/>
      <c r="DN78" s="125"/>
      <c r="DO78" s="125"/>
      <c r="DP78" s="125"/>
      <c r="DQ78" s="125"/>
      <c r="DR78" s="125"/>
      <c r="DS78" s="125"/>
      <c r="DT78" s="125"/>
      <c r="DU78" s="125"/>
      <c r="DV78" s="125"/>
      <c r="DW78" s="125"/>
      <c r="DX78" s="125"/>
      <c r="DY78" s="125"/>
      <c r="DZ78" s="125"/>
      <c r="EA78" s="125"/>
      <c r="EB78" s="125"/>
      <c r="EC78" s="125"/>
      <c r="ED78" s="125"/>
      <c r="EE78" s="125"/>
      <c r="EF78" s="125"/>
      <c r="EG78" s="125"/>
      <c r="EH78" s="125"/>
      <c r="EI78" s="125"/>
      <c r="EJ78" s="125"/>
      <c r="EK78" s="125"/>
      <c r="EL78" s="125"/>
      <c r="EM78" s="125"/>
      <c r="EN78" s="125"/>
      <c r="EO78" s="125"/>
      <c r="EP78" s="125"/>
      <c r="EQ78" s="125"/>
      <c r="ER78" s="125"/>
      <c r="ES78" s="125"/>
      <c r="ET78" s="125"/>
      <c r="EU78" s="125"/>
      <c r="EV78" s="125"/>
      <c r="EW78" s="125"/>
      <c r="EX78" s="125"/>
      <c r="EY78" s="125"/>
      <c r="EZ78" s="125"/>
      <c r="FA78" s="125"/>
      <c r="FB78" s="125"/>
      <c r="FC78" s="125"/>
      <c r="FD78" s="125"/>
      <c r="FE78" s="125"/>
      <c r="FF78" s="125"/>
      <c r="FG78" s="125"/>
      <c r="FH78" s="125"/>
      <c r="FI78" s="125"/>
      <c r="FJ78" s="125"/>
      <c r="FK78" s="125"/>
      <c r="FL78" s="125"/>
      <c r="FM78" s="125"/>
      <c r="FN78" s="125"/>
      <c r="FO78" s="125"/>
      <c r="FP78" s="125"/>
      <c r="FQ78" s="125"/>
      <c r="FR78" s="125"/>
      <c r="FS78" s="125"/>
      <c r="FT78" s="125"/>
      <c r="FU78" s="125"/>
      <c r="FV78" s="125"/>
      <c r="FW78" s="125"/>
      <c r="FX78" s="125"/>
      <c r="FY78" s="125"/>
      <c r="FZ78" s="125"/>
      <c r="GA78" s="125"/>
      <c r="GB78" s="125"/>
      <c r="GC78" s="143"/>
      <c r="GF78" s="198"/>
      <c r="GG78" s="198"/>
      <c r="GH78" s="198"/>
      <c r="GI78" s="198"/>
    </row>
    <row r="79" spans="1:191" s="113" customFormat="1" x14ac:dyDescent="0.2">
      <c r="A79" s="16" t="s">
        <v>4</v>
      </c>
      <c r="B79" s="144" t="s">
        <v>0</v>
      </c>
      <c r="C79" s="165">
        <v>5735.7161408854754</v>
      </c>
      <c r="D79" s="165">
        <v>5513.669507699904</v>
      </c>
      <c r="E79" s="165">
        <v>5636.4334268573339</v>
      </c>
      <c r="F79" s="165">
        <v>5225.5237557065248</v>
      </c>
      <c r="G79" s="165">
        <v>5307.0860000000002</v>
      </c>
      <c r="H79" s="165">
        <v>5324.8828188778079</v>
      </c>
      <c r="I79" s="165">
        <v>5692.3593686232844</v>
      </c>
      <c r="J79" s="165">
        <v>5646.9242344346185</v>
      </c>
      <c r="K79" s="165">
        <v>5483.184552579618</v>
      </c>
      <c r="L79" s="165">
        <v>5853.4558069663808</v>
      </c>
      <c r="M79" s="165">
        <v>5610.6578199828582</v>
      </c>
      <c r="N79" s="165">
        <v>5678.6486026679522</v>
      </c>
      <c r="O79" s="165">
        <v>5672.9646623540484</v>
      </c>
      <c r="P79" s="165">
        <v>5203.5061404892867</v>
      </c>
      <c r="Q79" s="165">
        <v>5347.6972864585723</v>
      </c>
      <c r="R79" s="165">
        <v>5477.402212426382</v>
      </c>
      <c r="S79" s="165">
        <v>5710.2595743580468</v>
      </c>
      <c r="T79" s="165">
        <v>5833.7967958246645</v>
      </c>
      <c r="U79" s="165">
        <v>5951.7735190905241</v>
      </c>
      <c r="V79" s="165">
        <v>5930.7099422916672</v>
      </c>
      <c r="W79" s="165">
        <v>6056.8940428226661</v>
      </c>
      <c r="X79" s="165">
        <v>6222.0183050805717</v>
      </c>
      <c r="Y79" s="165">
        <v>5718.4401211755239</v>
      </c>
      <c r="Z79" s="165">
        <v>6137.0290000000005</v>
      </c>
      <c r="AA79" s="165">
        <v>6058.4555559380969</v>
      </c>
      <c r="AB79" s="165">
        <v>5385.7655514712387</v>
      </c>
      <c r="AC79" s="165">
        <v>6115.3288081469991</v>
      </c>
      <c r="AD79" s="165">
        <v>6132.7503839976189</v>
      </c>
      <c r="AE79" s="165">
        <v>5981.3396063071414</v>
      </c>
      <c r="AF79" s="165">
        <v>6278.7312611480002</v>
      </c>
      <c r="AG79" s="165">
        <v>6256.4640573336665</v>
      </c>
      <c r="AH79" s="165">
        <v>6214.4091176716183</v>
      </c>
      <c r="AI79" s="165">
        <v>6452.0698361754294</v>
      </c>
      <c r="AJ79" s="165">
        <v>6775.4553234445721</v>
      </c>
      <c r="AK79" s="165">
        <v>7026.2520000000004</v>
      </c>
      <c r="AL79" s="165">
        <v>7141.1934501600472</v>
      </c>
      <c r="AM79" s="165">
        <v>6903.6435999999985</v>
      </c>
      <c r="AN79" s="165">
        <v>6165.724417963238</v>
      </c>
      <c r="AO79" s="165">
        <v>6902.8413505460958</v>
      </c>
      <c r="AP79" s="165">
        <v>6323.1231998333333</v>
      </c>
      <c r="AQ79" s="165">
        <v>6579.2115238711422</v>
      </c>
      <c r="AR79" s="165">
        <v>6327.893</v>
      </c>
      <c r="AS79" s="165">
        <v>6515.6975999999986</v>
      </c>
      <c r="AT79" s="165">
        <v>6303.4773000000005</v>
      </c>
      <c r="AU79" s="165">
        <v>6944.9274999999998</v>
      </c>
      <c r="AV79" s="165">
        <v>7343.1570000000002</v>
      </c>
      <c r="AW79" s="165">
        <v>6737.3875000000007</v>
      </c>
      <c r="AX79" s="165">
        <v>6886.4580000000005</v>
      </c>
      <c r="AY79" s="165">
        <v>6639.0432792921902</v>
      </c>
      <c r="AZ79" s="165">
        <v>6295.681267317239</v>
      </c>
      <c r="BA79" s="165">
        <v>7137.6348570104292</v>
      </c>
      <c r="BB79" s="165">
        <v>6587.5804127281908</v>
      </c>
      <c r="BC79" s="165">
        <v>6765.0918205012395</v>
      </c>
      <c r="BD79" s="165">
        <v>6613.0397909874773</v>
      </c>
      <c r="BE79" s="165">
        <v>6668.7039342491444</v>
      </c>
      <c r="BF79" s="165">
        <v>7008.1726465200454</v>
      </c>
      <c r="BG79" s="165">
        <v>7101.9597799236672</v>
      </c>
      <c r="BH79" s="165">
        <v>7218.7619488229029</v>
      </c>
      <c r="BI79" s="165">
        <v>7294.4496701214293</v>
      </c>
      <c r="BJ79" s="165">
        <v>7283.8451569798108</v>
      </c>
      <c r="BK79" s="165">
        <v>6661.9196258596185</v>
      </c>
      <c r="BL79" s="165">
        <v>6334.0623377685242</v>
      </c>
      <c r="BM79" s="165">
        <v>6883.1611355324749</v>
      </c>
      <c r="BN79" s="165">
        <v>6536.0422116276186</v>
      </c>
      <c r="BO79" s="165">
        <v>7140.3891858054767</v>
      </c>
      <c r="BP79" s="165">
        <v>6963.2465864393334</v>
      </c>
      <c r="BQ79" s="165">
        <v>7038.868548794856</v>
      </c>
      <c r="BR79" s="165">
        <v>7414.9975760303805</v>
      </c>
      <c r="BS79" s="153">
        <v>7125.6856002462864</v>
      </c>
      <c r="BT79" s="153">
        <v>7961.6682380129541</v>
      </c>
      <c r="BU79" s="153">
        <v>7456.9457264204757</v>
      </c>
      <c r="BV79" s="153">
        <v>7752.075638655383</v>
      </c>
      <c r="BW79" s="153">
        <v>7581.5169991714283</v>
      </c>
      <c r="BX79" s="153">
        <v>6570.9522487571439</v>
      </c>
      <c r="BY79" s="153">
        <v>6846.8995629119054</v>
      </c>
      <c r="BZ79" s="153">
        <v>7359.5019818857127</v>
      </c>
      <c r="CA79" s="153">
        <v>7815.7985662880974</v>
      </c>
      <c r="CB79" s="153">
        <v>7262.7177797976174</v>
      </c>
      <c r="CC79" s="153">
        <v>7533.711548766667</v>
      </c>
      <c r="CD79" s="153">
        <v>7557.9739795761907</v>
      </c>
      <c r="CE79" s="153">
        <v>7520.5852730880943</v>
      </c>
      <c r="CF79" s="153">
        <v>7945.5224057119058</v>
      </c>
      <c r="CG79" s="153">
        <v>8080.6850344047616</v>
      </c>
      <c r="CH79" s="153">
        <v>8293.770263333332</v>
      </c>
      <c r="CI79" s="153">
        <v>7959.4405957369527</v>
      </c>
      <c r="CJ79" s="153">
        <v>7536.8322273871909</v>
      </c>
      <c r="CK79" s="153">
        <v>7839.0436227485243</v>
      </c>
      <c r="CL79" s="153">
        <v>7796.3380389569502</v>
      </c>
      <c r="CM79" s="153">
        <v>7870.0324091704742</v>
      </c>
      <c r="CN79" s="153">
        <v>7384.5692298319054</v>
      </c>
      <c r="CO79" s="153">
        <v>7635.3549867461898</v>
      </c>
      <c r="CP79" s="153">
        <v>7669.0294340291885</v>
      </c>
      <c r="CQ79" s="153">
        <v>7913.4192133968081</v>
      </c>
      <c r="CR79" s="153">
        <v>8384.8753197607148</v>
      </c>
      <c r="CS79" s="153">
        <v>8107.9865227354285</v>
      </c>
      <c r="CT79" s="153">
        <v>8552.8504429952372</v>
      </c>
      <c r="CU79" s="153">
        <v>7888.5561948259055</v>
      </c>
      <c r="CV79" s="153">
        <v>6903.6933206103822</v>
      </c>
      <c r="CW79" s="153">
        <v>7883.7405888085714</v>
      </c>
      <c r="CX79" s="153">
        <v>7467.2305378592846</v>
      </c>
      <c r="CY79" s="153">
        <v>7689.5186131046203</v>
      </c>
      <c r="CZ79" s="153">
        <v>7499.7895432127152</v>
      </c>
      <c r="DA79" s="153">
        <v>7782.2130751257137</v>
      </c>
      <c r="DB79" s="153">
        <v>7867.1283469482842</v>
      </c>
      <c r="DC79" s="153">
        <v>7776.3117648391435</v>
      </c>
      <c r="DD79" s="153">
        <v>8217.2926067033804</v>
      </c>
      <c r="DE79" s="153">
        <v>7528.774427168808</v>
      </c>
      <c r="DF79" s="153">
        <v>8296.8969432199519</v>
      </c>
      <c r="DG79" s="153">
        <v>7526.6352675244752</v>
      </c>
      <c r="DH79" s="153">
        <v>7209.4074606472386</v>
      </c>
      <c r="DI79" s="153">
        <v>7475.6400177656651</v>
      </c>
      <c r="DJ79" s="153">
        <v>6955.5179331294285</v>
      </c>
      <c r="DK79" s="153">
        <v>6963.2266633643358</v>
      </c>
      <c r="DL79" s="153">
        <v>6906.7259883200932</v>
      </c>
      <c r="DM79" s="153">
        <v>7068.7161256796189</v>
      </c>
      <c r="DN79" s="153">
        <v>7330.2959340534298</v>
      </c>
      <c r="DO79" s="153">
        <v>7242.0882130629061</v>
      </c>
      <c r="DP79" s="153">
        <v>7383.0524288749202</v>
      </c>
      <c r="DQ79" s="153">
        <v>7469.0434157909958</v>
      </c>
      <c r="DR79" s="153">
        <v>8092.7735153008771</v>
      </c>
      <c r="DS79" s="153">
        <v>7071.0588574599915</v>
      </c>
      <c r="DT79" s="153">
        <v>6237.5918096712849</v>
      </c>
      <c r="DU79" s="153">
        <v>7016.7942033958579</v>
      </c>
      <c r="DV79" s="153">
        <v>6557.6338391135378</v>
      </c>
      <c r="DW79" s="153">
        <v>7278.6692967548433</v>
      </c>
      <c r="DX79" s="153">
        <v>7092.0059752880497</v>
      </c>
      <c r="DY79" s="153">
        <v>7331.3834941728564</v>
      </c>
      <c r="DZ79" s="153">
        <v>7414.4031124318972</v>
      </c>
      <c r="EA79" s="153">
        <v>7361.4924443103328</v>
      </c>
      <c r="EB79" s="153">
        <v>7707.6994972158554</v>
      </c>
      <c r="EC79" s="153">
        <v>7516.3282115275706</v>
      </c>
      <c r="ED79" s="153">
        <v>7974.9158828157615</v>
      </c>
      <c r="EE79" s="153">
        <v>7512.1157939256655</v>
      </c>
      <c r="EF79" s="153">
        <v>6783.3917397625719</v>
      </c>
      <c r="EG79" s="153">
        <v>7750.0861223596203</v>
      </c>
      <c r="EH79" s="153">
        <v>7476.0932576402365</v>
      </c>
      <c r="EI79" s="153">
        <v>7873.5906651877613</v>
      </c>
      <c r="EJ79" s="153">
        <v>7622.8903304969053</v>
      </c>
      <c r="EK79" s="153">
        <v>7790.6355481299533</v>
      </c>
      <c r="EL79" s="153">
        <v>8158.0156306159988</v>
      </c>
      <c r="EM79" s="153">
        <v>7626.2429665041891</v>
      </c>
      <c r="EN79" s="153">
        <v>8488.7649627477131</v>
      </c>
      <c r="EO79" s="153">
        <v>8175.5944523711896</v>
      </c>
      <c r="EP79" s="153">
        <v>7922.9408874022402</v>
      </c>
      <c r="EQ79" s="153">
        <v>7801.3433804691922</v>
      </c>
      <c r="ER79" s="153">
        <v>6977.9090311132859</v>
      </c>
      <c r="ES79" s="153">
        <v>7516.7401859388565</v>
      </c>
      <c r="ET79" s="153">
        <v>7500.0502474972409</v>
      </c>
      <c r="EU79" s="153">
        <v>7782.2441589201899</v>
      </c>
      <c r="EV79" s="153">
        <v>7468.9793506207161</v>
      </c>
      <c r="EW79" s="153">
        <v>8049.153287505048</v>
      </c>
      <c r="EX79" s="153">
        <v>8022.0585806203326</v>
      </c>
      <c r="EY79" s="153">
        <v>7666.3503261732858</v>
      </c>
      <c r="EZ79" s="153">
        <v>7361.2480458027621</v>
      </c>
      <c r="FA79" s="153">
        <v>7336.9477142547157</v>
      </c>
      <c r="FB79" s="153">
        <v>7516.8670149336212</v>
      </c>
      <c r="FC79" s="153">
        <v>7340.8020655518594</v>
      </c>
      <c r="FD79" s="153">
        <v>7035.3448787722873</v>
      </c>
      <c r="FE79" s="153">
        <v>5511.795159632763</v>
      </c>
      <c r="FF79" s="153">
        <v>3234.0004107</v>
      </c>
      <c r="FG79" s="153">
        <v>4274.6754833805699</v>
      </c>
      <c r="FH79" s="153">
        <v>5580.9044947942375</v>
      </c>
      <c r="FI79" s="153">
        <v>6193.0111013715714</v>
      </c>
      <c r="FJ79" s="153">
        <v>6355.0536923845702</v>
      </c>
      <c r="FK79" s="153">
        <v>6669.6253744781425</v>
      </c>
      <c r="FL79" s="153">
        <v>7286.4967057805707</v>
      </c>
      <c r="FM79" s="153">
        <v>7155.1912004125688</v>
      </c>
      <c r="FN79" s="153">
        <v>7685.1362627065701</v>
      </c>
      <c r="FO79" s="153">
        <v>6861.5873178381898</v>
      </c>
      <c r="FP79" s="153">
        <v>6579.1266865848565</v>
      </c>
      <c r="FQ79" s="153">
        <v>7338.3171935042401</v>
      </c>
      <c r="FR79" s="153">
        <v>6968.3238122666644</v>
      </c>
      <c r="FS79" s="153">
        <v>7059.9961537601421</v>
      </c>
      <c r="FT79" s="153">
        <v>7841.3079618787169</v>
      </c>
      <c r="FU79" s="153">
        <v>8343.8517048440954</v>
      </c>
      <c r="FV79" s="153">
        <v>7687.653196085239</v>
      </c>
      <c r="FW79" s="153">
        <v>7971.1449771558555</v>
      </c>
      <c r="FX79" s="153">
        <v>8280.0767915865727</v>
      </c>
      <c r="FY79" s="153">
        <v>7855.4772931408561</v>
      </c>
      <c r="FZ79" s="153">
        <v>7944.1628332037162</v>
      </c>
      <c r="GA79" s="153">
        <v>7225.2613962621417</v>
      </c>
      <c r="GB79" s="153">
        <v>7470.4557092396199</v>
      </c>
      <c r="GC79" s="143"/>
      <c r="GF79" s="198"/>
      <c r="GG79" s="198"/>
      <c r="GH79" s="198"/>
      <c r="GI79" s="198"/>
    </row>
    <row r="80" spans="1:191" s="113" customFormat="1" x14ac:dyDescent="0.2">
      <c r="A80" s="133" t="s">
        <v>5</v>
      </c>
      <c r="B80" s="137" t="s">
        <v>127</v>
      </c>
      <c r="C80" s="146">
        <v>185.02310131888629</v>
      </c>
      <c r="D80" s="146">
        <v>196.91676813213942</v>
      </c>
      <c r="E80" s="146">
        <v>181.82043312443014</v>
      </c>
      <c r="F80" s="146">
        <v>174.18412519021749</v>
      </c>
      <c r="G80" s="146">
        <v>171.19632258064516</v>
      </c>
      <c r="H80" s="146">
        <v>177.49609396259359</v>
      </c>
      <c r="I80" s="146">
        <v>183.62449576204142</v>
      </c>
      <c r="J80" s="146">
        <v>182.15884627208447</v>
      </c>
      <c r="K80" s="146">
        <v>182.7728184193206</v>
      </c>
      <c r="L80" s="146">
        <v>188.82115506343163</v>
      </c>
      <c r="M80" s="146">
        <v>187.02192733276195</v>
      </c>
      <c r="N80" s="146">
        <v>183.18221298928879</v>
      </c>
      <c r="O80" s="146">
        <v>182.99886007593705</v>
      </c>
      <c r="P80" s="146">
        <v>179.43124622376851</v>
      </c>
      <c r="Q80" s="146">
        <v>172.50636407930878</v>
      </c>
      <c r="R80" s="146">
        <v>182.58007374754607</v>
      </c>
      <c r="S80" s="146">
        <v>184.20192175348538</v>
      </c>
      <c r="T80" s="146">
        <v>194.45989319415548</v>
      </c>
      <c r="U80" s="146">
        <v>191.99269416421046</v>
      </c>
      <c r="V80" s="146">
        <v>191.31322394489248</v>
      </c>
      <c r="W80" s="146">
        <v>201.89646809408887</v>
      </c>
      <c r="X80" s="146">
        <v>200.71026790582491</v>
      </c>
      <c r="Y80" s="146">
        <v>184.46581036050077</v>
      </c>
      <c r="Z80" s="146">
        <v>197.96867741935486</v>
      </c>
      <c r="AA80" s="146">
        <v>195.43405019155151</v>
      </c>
      <c r="AB80" s="146">
        <v>192.34876969540139</v>
      </c>
      <c r="AC80" s="146">
        <v>197.26867123054836</v>
      </c>
      <c r="AD80" s="146">
        <v>204.42501279992064</v>
      </c>
      <c r="AE80" s="146">
        <v>192.94643891313359</v>
      </c>
      <c r="AF80" s="146">
        <v>209.29104203826668</v>
      </c>
      <c r="AG80" s="146">
        <v>201.82142120431183</v>
      </c>
      <c r="AH80" s="146">
        <v>200.46481024747155</v>
      </c>
      <c r="AI80" s="146">
        <v>215.06899453918098</v>
      </c>
      <c r="AJ80" s="146">
        <v>218.56307494982491</v>
      </c>
      <c r="AK80" s="146">
        <v>234.20840000000001</v>
      </c>
      <c r="AL80" s="146">
        <v>230.36107903742086</v>
      </c>
      <c r="AM80" s="146">
        <v>222.69818064516124</v>
      </c>
      <c r="AN80" s="146">
        <v>220.20444349868708</v>
      </c>
      <c r="AO80" s="146">
        <v>222.67230163051923</v>
      </c>
      <c r="AP80" s="146">
        <v>210.77077332777779</v>
      </c>
      <c r="AQ80" s="146">
        <v>212.23262980229489</v>
      </c>
      <c r="AR80" s="146">
        <v>210.92976666666667</v>
      </c>
      <c r="AS80" s="146">
        <v>210.18379354838706</v>
      </c>
      <c r="AT80" s="146">
        <v>203.33797741935484</v>
      </c>
      <c r="AU80" s="146">
        <v>231.49758333333332</v>
      </c>
      <c r="AV80" s="146">
        <v>236.87603225806453</v>
      </c>
      <c r="AW80" s="146">
        <v>224.57958333333335</v>
      </c>
      <c r="AX80" s="146">
        <v>222.14380645161293</v>
      </c>
      <c r="AY80" s="146">
        <v>214.16268642878032</v>
      </c>
      <c r="AZ80" s="146">
        <v>224.84575954704425</v>
      </c>
      <c r="BA80" s="146">
        <v>230.24628571001384</v>
      </c>
      <c r="BB80" s="146">
        <v>219.58601375760637</v>
      </c>
      <c r="BC80" s="146">
        <v>218.22876840326578</v>
      </c>
      <c r="BD80" s="146">
        <v>220.43465969958257</v>
      </c>
      <c r="BE80" s="146">
        <v>215.11948174997241</v>
      </c>
      <c r="BF80" s="146">
        <v>226.07008537161437</v>
      </c>
      <c r="BG80" s="146">
        <v>236.73199266412223</v>
      </c>
      <c r="BH80" s="146">
        <v>232.86328867170656</v>
      </c>
      <c r="BI80" s="146">
        <v>243.14832233738099</v>
      </c>
      <c r="BJ80" s="146">
        <v>234.96274699934872</v>
      </c>
      <c r="BK80" s="146">
        <v>214.90063309224576</v>
      </c>
      <c r="BL80" s="146">
        <v>218.41594268167324</v>
      </c>
      <c r="BM80" s="146">
        <v>222.03745598491855</v>
      </c>
      <c r="BN80" s="146">
        <v>217.86807372092062</v>
      </c>
      <c r="BO80" s="146">
        <v>230.33513502598311</v>
      </c>
      <c r="BP80" s="146">
        <v>232.10821954797777</v>
      </c>
      <c r="BQ80" s="146">
        <v>227.060275767576</v>
      </c>
      <c r="BR80" s="146">
        <v>239.1934701945284</v>
      </c>
      <c r="BS80" s="146">
        <v>237.52285334154288</v>
      </c>
      <c r="BT80" s="146">
        <v>256.82800767783721</v>
      </c>
      <c r="BU80" s="146">
        <v>248.56485754734919</v>
      </c>
      <c r="BV80" s="146">
        <v>250.06695608565752</v>
      </c>
      <c r="BW80" s="146">
        <v>244.56506448940092</v>
      </c>
      <c r="BX80" s="146">
        <v>234.67686602704086</v>
      </c>
      <c r="BY80" s="146">
        <v>220.86772783586792</v>
      </c>
      <c r="BZ80" s="146">
        <v>245.31673272952375</v>
      </c>
      <c r="CA80" s="146">
        <v>252.12253439639025</v>
      </c>
      <c r="CB80" s="146">
        <v>242.09059265992059</v>
      </c>
      <c r="CC80" s="146">
        <v>243.02295318602151</v>
      </c>
      <c r="CD80" s="146">
        <v>243.80561224439325</v>
      </c>
      <c r="CE80" s="146">
        <v>250.68617576960315</v>
      </c>
      <c r="CF80" s="146">
        <v>256.30717437780339</v>
      </c>
      <c r="CG80" s="146">
        <v>269.35616781349205</v>
      </c>
      <c r="CH80" s="146">
        <v>267.54097623655912</v>
      </c>
      <c r="CI80" s="146">
        <v>256.7561482495791</v>
      </c>
      <c r="CJ80" s="146">
        <v>269.17257954954255</v>
      </c>
      <c r="CK80" s="146">
        <v>252.87237492737174</v>
      </c>
      <c r="CL80" s="146">
        <v>259.87793463189831</v>
      </c>
      <c r="CM80" s="146">
        <v>253.87201319904756</v>
      </c>
      <c r="CN80" s="146">
        <v>246.1523076610635</v>
      </c>
      <c r="CO80" s="146">
        <v>246.30177376600611</v>
      </c>
      <c r="CP80" s="146">
        <v>247.38804625900607</v>
      </c>
      <c r="CQ80" s="146">
        <v>263.78064044656026</v>
      </c>
      <c r="CR80" s="146">
        <v>270.47984902453919</v>
      </c>
      <c r="CS80" s="146">
        <v>270.26621742451431</v>
      </c>
      <c r="CT80" s="146">
        <v>275.89840138694314</v>
      </c>
      <c r="CU80" s="146">
        <v>254.46955467180339</v>
      </c>
      <c r="CV80" s="146">
        <v>246.56047573608507</v>
      </c>
      <c r="CW80" s="146">
        <v>254.31421254221198</v>
      </c>
      <c r="CX80" s="146">
        <v>248.90768459530949</v>
      </c>
      <c r="CY80" s="146">
        <v>248.04898751950387</v>
      </c>
      <c r="CZ80" s="146">
        <v>249.99298477375717</v>
      </c>
      <c r="DA80" s="146">
        <v>251.03913145566818</v>
      </c>
      <c r="DB80" s="146">
        <v>253.77833377252529</v>
      </c>
      <c r="DC80" s="146">
        <v>259.21039216130481</v>
      </c>
      <c r="DD80" s="146">
        <v>265.07395505494776</v>
      </c>
      <c r="DE80" s="146">
        <v>250.9591475722936</v>
      </c>
      <c r="DF80" s="146">
        <v>267.64183687806297</v>
      </c>
      <c r="DG80" s="146">
        <v>242.79468604917662</v>
      </c>
      <c r="DH80" s="146">
        <v>248.60025726369787</v>
      </c>
      <c r="DI80" s="146">
        <v>241.14967799244081</v>
      </c>
      <c r="DJ80" s="146">
        <v>231.85059777098095</v>
      </c>
      <c r="DK80" s="146">
        <v>224.62021494723663</v>
      </c>
      <c r="DL80" s="146">
        <v>230.22419961066979</v>
      </c>
      <c r="DM80" s="146">
        <v>228.02310082837479</v>
      </c>
      <c r="DN80" s="146">
        <v>236.46115916301386</v>
      </c>
      <c r="DO80" s="146">
        <v>241.4029404354302</v>
      </c>
      <c r="DP80" s="146">
        <v>238.16298157661032</v>
      </c>
      <c r="DQ80" s="146">
        <v>248.96811385969986</v>
      </c>
      <c r="DR80" s="146">
        <v>261.05721017099603</v>
      </c>
      <c r="DS80" s="146">
        <v>228.09867282129005</v>
      </c>
      <c r="DT80" s="146">
        <v>222.77113605968876</v>
      </c>
      <c r="DU80" s="146">
        <v>226.3482001095438</v>
      </c>
      <c r="DV80" s="146">
        <v>218.58779463711792</v>
      </c>
      <c r="DW80" s="146">
        <v>234.79578376628527</v>
      </c>
      <c r="DX80" s="146">
        <v>236.40019917626833</v>
      </c>
      <c r="DY80" s="146">
        <v>236.4962417475115</v>
      </c>
      <c r="DZ80" s="146">
        <v>239.17429394941604</v>
      </c>
      <c r="EA80" s="146">
        <v>245.3830814770111</v>
      </c>
      <c r="EB80" s="146">
        <v>248.63546765212436</v>
      </c>
      <c r="EC80" s="146">
        <v>250.5442737175857</v>
      </c>
      <c r="ED80" s="146">
        <v>257.25535105857296</v>
      </c>
      <c r="EE80" s="146">
        <v>242.32631593308599</v>
      </c>
      <c r="EF80" s="146">
        <v>242.26399070580615</v>
      </c>
      <c r="EG80" s="146">
        <v>250.0027781406329</v>
      </c>
      <c r="EH80" s="146">
        <v>249.20310858800789</v>
      </c>
      <c r="EI80" s="146">
        <v>253.9867956512181</v>
      </c>
      <c r="EJ80" s="146">
        <v>254.09634434989684</v>
      </c>
      <c r="EK80" s="146">
        <v>251.31082413322432</v>
      </c>
      <c r="EL80" s="146">
        <v>263.16179453599995</v>
      </c>
      <c r="EM80" s="146">
        <v>254.20809888347296</v>
      </c>
      <c r="EN80" s="146">
        <v>273.8311278305714</v>
      </c>
      <c r="EO80" s="146">
        <v>272.51981507903963</v>
      </c>
      <c r="EP80" s="146">
        <v>255.57873830329808</v>
      </c>
      <c r="EQ80" s="146">
        <v>251.65623807965136</v>
      </c>
      <c r="ER80" s="146">
        <v>249.21103682547451</v>
      </c>
      <c r="ES80" s="146">
        <v>242.47548986899537</v>
      </c>
      <c r="ET80" s="146">
        <v>250.0016749165747</v>
      </c>
      <c r="EU80" s="146">
        <v>251.0401341587158</v>
      </c>
      <c r="EV80" s="146">
        <v>248.96597835402386</v>
      </c>
      <c r="EW80" s="146">
        <v>259.65010604854996</v>
      </c>
      <c r="EX80" s="146">
        <v>258.77608324581718</v>
      </c>
      <c r="EY80" s="146">
        <v>255.54501087244287</v>
      </c>
      <c r="EZ80" s="146">
        <v>237.45961438073425</v>
      </c>
      <c r="FA80" s="146">
        <v>244.56492380849053</v>
      </c>
      <c r="FB80" s="146">
        <v>242.47958112689102</v>
      </c>
      <c r="FC80" s="146">
        <v>236.80006663070515</v>
      </c>
      <c r="FD80" s="146">
        <v>242.59809926800992</v>
      </c>
      <c r="FE80" s="146">
        <v>177.79984385912138</v>
      </c>
      <c r="FF80" s="146">
        <v>107.80001369</v>
      </c>
      <c r="FG80" s="146">
        <v>137.89275752840547</v>
      </c>
      <c r="FH80" s="146">
        <v>186.03014982647457</v>
      </c>
      <c r="FI80" s="146">
        <v>199.77455165714747</v>
      </c>
      <c r="FJ80" s="146">
        <v>205.00173201240548</v>
      </c>
      <c r="FK80" s="146">
        <v>222.32084581593807</v>
      </c>
      <c r="FL80" s="146">
        <v>235.0482808316313</v>
      </c>
      <c r="FM80" s="146">
        <v>238.50637334708563</v>
      </c>
      <c r="FN80" s="146">
        <v>247.9076213776313</v>
      </c>
      <c r="FO80" s="146">
        <v>221.34152638187709</v>
      </c>
      <c r="FP80" s="146">
        <v>234.96881023517344</v>
      </c>
      <c r="FQ80" s="146">
        <v>236.71990946787872</v>
      </c>
      <c r="FR80" s="146">
        <v>232.2774604088888</v>
      </c>
      <c r="FS80" s="146">
        <v>227.74181141161748</v>
      </c>
      <c r="FT80" s="146">
        <v>261.37693206262389</v>
      </c>
      <c r="FU80" s="146">
        <v>269.15650660787406</v>
      </c>
      <c r="FV80" s="146">
        <v>247.98881277694321</v>
      </c>
      <c r="FW80" s="146">
        <v>265.70483257186186</v>
      </c>
      <c r="FX80" s="146">
        <v>267.09925134150234</v>
      </c>
      <c r="FY80" s="146">
        <v>261.84924310469518</v>
      </c>
      <c r="FZ80" s="146">
        <v>256.2633172001199</v>
      </c>
      <c r="GA80" s="146">
        <v>233.07294826652071</v>
      </c>
      <c r="GB80" s="146">
        <v>266.80198961570073</v>
      </c>
      <c r="GC80" s="143"/>
      <c r="GF80" s="198"/>
      <c r="GG80" s="198"/>
      <c r="GH80" s="198"/>
      <c r="GI80" s="198"/>
    </row>
    <row r="81" spans="1:197" s="113" customFormat="1" x14ac:dyDescent="0.2">
      <c r="A81" s="16"/>
      <c r="B81" s="113" t="s">
        <v>4</v>
      </c>
      <c r="C81" s="167">
        <v>300.45038095238095</v>
      </c>
      <c r="D81" s="167">
        <v>280.69528571428566</v>
      </c>
      <c r="E81" s="167">
        <v>305.32197619047622</v>
      </c>
      <c r="F81" s="167">
        <v>294.72371428571432</v>
      </c>
      <c r="G81" s="167">
        <v>305.80500000000001</v>
      </c>
      <c r="H81" s="167">
        <v>301.846</v>
      </c>
      <c r="I81" s="167">
        <v>315.38642857142855</v>
      </c>
      <c r="J81" s="167">
        <v>326.8387619047619</v>
      </c>
      <c r="K81" s="167">
        <v>316.05247619047623</v>
      </c>
      <c r="L81" s="167">
        <v>323.5651666666667</v>
      </c>
      <c r="M81" s="167">
        <v>315.03483333333338</v>
      </c>
      <c r="N81" s="167">
        <v>340.64576190476191</v>
      </c>
      <c r="O81" s="167">
        <v>328.93778571428567</v>
      </c>
      <c r="P81" s="167">
        <v>311.18659523809526</v>
      </c>
      <c r="Q81" s="167">
        <v>325.13685714285714</v>
      </c>
      <c r="R81" s="167">
        <v>331.84642857142859</v>
      </c>
      <c r="S81" s="167">
        <v>341.17688095238094</v>
      </c>
      <c r="T81" s="167">
        <v>329.88795238095236</v>
      </c>
      <c r="U81" s="167">
        <v>355.59111904761903</v>
      </c>
      <c r="V81" s="167">
        <v>354.83116666666666</v>
      </c>
      <c r="W81" s="167">
        <v>356.34445238095236</v>
      </c>
      <c r="X81" s="167">
        <v>362.54323809523811</v>
      </c>
      <c r="Y81" s="167">
        <v>341.50230952380952</v>
      </c>
      <c r="Z81" s="167">
        <v>388.238</v>
      </c>
      <c r="AA81" s="167">
        <v>357.54314285714287</v>
      </c>
      <c r="AB81" s="167">
        <v>325.57195238095238</v>
      </c>
      <c r="AC81" s="167">
        <v>351.52014285714284</v>
      </c>
      <c r="AD81" s="167">
        <v>363.7660238095238</v>
      </c>
      <c r="AE81" s="167">
        <v>369.76773809523809</v>
      </c>
      <c r="AF81" s="167">
        <v>364.96749999999997</v>
      </c>
      <c r="AG81" s="167">
        <v>381.46616666666671</v>
      </c>
      <c r="AH81" s="167">
        <v>386.34573809523812</v>
      </c>
      <c r="AI81" s="167">
        <v>368.67535714285714</v>
      </c>
      <c r="AJ81" s="167">
        <v>380.55788095238097</v>
      </c>
      <c r="AK81" s="167">
        <v>366.15800000000002</v>
      </c>
      <c r="AL81" s="167">
        <v>423.35733333333337</v>
      </c>
      <c r="AM81" s="167">
        <v>385.75700000000001</v>
      </c>
      <c r="AN81" s="167">
        <v>363.8655</v>
      </c>
      <c r="AO81" s="167">
        <v>396.4135</v>
      </c>
      <c r="AP81" s="167">
        <v>380.08499999999998</v>
      </c>
      <c r="AQ81" s="167">
        <v>378.803</v>
      </c>
      <c r="AR81" s="167">
        <v>368.87400000000002</v>
      </c>
      <c r="AS81" s="167">
        <v>391.50400000000002</v>
      </c>
      <c r="AT81" s="167">
        <v>406.995</v>
      </c>
      <c r="AU81" s="167">
        <v>385.44600000000003</v>
      </c>
      <c r="AV81" s="167">
        <v>397.88099999999997</v>
      </c>
      <c r="AW81" s="167">
        <v>381.97899999999998</v>
      </c>
      <c r="AX81" s="167">
        <v>445.52100000000002</v>
      </c>
      <c r="AY81" s="167">
        <v>422.43116666666663</v>
      </c>
      <c r="AZ81" s="167">
        <v>399.5186904761905</v>
      </c>
      <c r="BA81" s="167">
        <v>458.62235714285708</v>
      </c>
      <c r="BB81" s="167">
        <v>439.54302380952379</v>
      </c>
      <c r="BC81" s="167">
        <v>459.44592857142857</v>
      </c>
      <c r="BD81" s="167">
        <v>445.28088095238098</v>
      </c>
      <c r="BE81" s="167">
        <v>460.77114285714282</v>
      </c>
      <c r="BF81" s="167">
        <v>490.08547619047619</v>
      </c>
      <c r="BG81" s="167">
        <v>463.20499999999998</v>
      </c>
      <c r="BH81" s="167">
        <v>478.45397619047623</v>
      </c>
      <c r="BI81" s="167">
        <v>468.03164285714291</v>
      </c>
      <c r="BJ81" s="167">
        <v>521.39159523809531</v>
      </c>
      <c r="BK81" s="167">
        <v>474.39597619047623</v>
      </c>
      <c r="BL81" s="167">
        <v>456.34435714285712</v>
      </c>
      <c r="BM81" s="167">
        <v>480.81390476190472</v>
      </c>
      <c r="BN81" s="167">
        <v>452.72816666666671</v>
      </c>
      <c r="BO81" s="167">
        <v>466.22228571428576</v>
      </c>
      <c r="BP81" s="167">
        <v>447.16709523809527</v>
      </c>
      <c r="BQ81" s="167">
        <v>443.33466666666669</v>
      </c>
      <c r="BR81" s="167">
        <v>440.06164285714289</v>
      </c>
      <c r="BS81" s="163">
        <v>396.93407142857143</v>
      </c>
      <c r="BT81" s="163">
        <v>422.1028809523811</v>
      </c>
      <c r="BU81" s="163">
        <v>412.18738095238092</v>
      </c>
      <c r="BV81" s="163">
        <v>453.87640476190478</v>
      </c>
      <c r="BW81" s="163">
        <v>420.57471428571426</v>
      </c>
      <c r="BX81" s="163">
        <v>395.68433333333331</v>
      </c>
      <c r="BY81" s="163">
        <v>426.3815238095238</v>
      </c>
      <c r="BZ81" s="163">
        <v>423.29990476190471</v>
      </c>
      <c r="CA81" s="163">
        <v>446.55990476190482</v>
      </c>
      <c r="CB81" s="163">
        <v>414.1581904761905</v>
      </c>
      <c r="CC81" s="163">
        <v>439.73435714285716</v>
      </c>
      <c r="CD81" s="163">
        <v>457.18383333333338</v>
      </c>
      <c r="CE81" s="163">
        <v>412.42069047619049</v>
      </c>
      <c r="CF81" s="163">
        <v>437.07502380952383</v>
      </c>
      <c r="CG81" s="163">
        <v>424.54078571428568</v>
      </c>
      <c r="CH81" s="163">
        <v>472.56183333333337</v>
      </c>
      <c r="CI81" s="163">
        <v>432.55388095238095</v>
      </c>
      <c r="CJ81" s="163">
        <v>401.79873809523809</v>
      </c>
      <c r="CK81" s="163">
        <v>434.19278571428572</v>
      </c>
      <c r="CL81" s="163">
        <v>432.66216666666674</v>
      </c>
      <c r="CM81" s="163">
        <v>442.49321428571426</v>
      </c>
      <c r="CN81" s="163">
        <v>412.10402380952382</v>
      </c>
      <c r="CO81" s="163">
        <v>441.17392857142858</v>
      </c>
      <c r="CP81" s="163">
        <v>460.88309523809528</v>
      </c>
      <c r="CQ81" s="163">
        <v>439.69309523809522</v>
      </c>
      <c r="CR81" s="163">
        <v>466.81964285714287</v>
      </c>
      <c r="CS81" s="163">
        <v>434.52588095238093</v>
      </c>
      <c r="CT81" s="163">
        <v>498.53092857142866</v>
      </c>
      <c r="CU81" s="163">
        <v>454.98814285714292</v>
      </c>
      <c r="CV81" s="163">
        <v>424.59945238095241</v>
      </c>
      <c r="CW81" s="163">
        <v>448.48742857142867</v>
      </c>
      <c r="CX81" s="163">
        <v>444.17735714285715</v>
      </c>
      <c r="CY81" s="163">
        <v>448.77442857142853</v>
      </c>
      <c r="CZ81" s="163">
        <v>437.28357142857141</v>
      </c>
      <c r="DA81" s="163">
        <v>456.17257142857142</v>
      </c>
      <c r="DB81" s="163">
        <v>461.66580952380957</v>
      </c>
      <c r="DC81" s="163">
        <v>433.51249999999999</v>
      </c>
      <c r="DD81" s="163">
        <v>444.76761904761906</v>
      </c>
      <c r="DE81" s="163">
        <v>398.56921428571434</v>
      </c>
      <c r="DF81" s="163">
        <v>459.33876190476195</v>
      </c>
      <c r="DG81" s="163">
        <v>393.8004285714286</v>
      </c>
      <c r="DH81" s="163">
        <v>383.14257142857144</v>
      </c>
      <c r="DI81" s="163">
        <v>393.8443095238095</v>
      </c>
      <c r="DJ81" s="163">
        <v>379.79304761904768</v>
      </c>
      <c r="DK81" s="163">
        <v>394.15611904761903</v>
      </c>
      <c r="DL81" s="163">
        <v>373.87514285714275</v>
      </c>
      <c r="DM81" s="163">
        <v>382.69664285714276</v>
      </c>
      <c r="DN81" s="163">
        <v>400.64819047619045</v>
      </c>
      <c r="DO81" s="163">
        <v>372.65728571428497</v>
      </c>
      <c r="DP81" s="163">
        <v>377.164185714285</v>
      </c>
      <c r="DQ81" s="163">
        <v>375.26350475880605</v>
      </c>
      <c r="DR81" s="163">
        <v>418.57173809508538</v>
      </c>
      <c r="DS81" s="163">
        <v>366.59795238133</v>
      </c>
      <c r="DT81" s="163">
        <v>355.75433333342858</v>
      </c>
      <c r="DU81" s="163">
        <v>379.89116666595243</v>
      </c>
      <c r="DV81" s="163">
        <v>361.42840476190798</v>
      </c>
      <c r="DW81" s="163">
        <v>386.35266666633186</v>
      </c>
      <c r="DX81" s="163">
        <v>366.38888095238093</v>
      </c>
      <c r="DY81" s="163">
        <v>381.50728571428567</v>
      </c>
      <c r="DZ81" s="163">
        <v>403.14321428567695</v>
      </c>
      <c r="EA81" s="163">
        <v>375.64785714285711</v>
      </c>
      <c r="EB81" s="163">
        <v>382.51895238095238</v>
      </c>
      <c r="EC81" s="163">
        <v>383.00428571428574</v>
      </c>
      <c r="ED81" s="163">
        <v>430.78516666666667</v>
      </c>
      <c r="EE81" s="163">
        <v>386.56395238095234</v>
      </c>
      <c r="EF81" s="163">
        <v>368.21852380952379</v>
      </c>
      <c r="EG81" s="163">
        <v>410.4162380952381</v>
      </c>
      <c r="EH81" s="163">
        <v>384.26702380952378</v>
      </c>
      <c r="EI81" s="163">
        <v>404.68380952380954</v>
      </c>
      <c r="EJ81" s="163">
        <v>389.92535714285714</v>
      </c>
      <c r="EK81" s="163">
        <v>398.21952380952376</v>
      </c>
      <c r="EL81" s="163">
        <v>422.84666666666669</v>
      </c>
      <c r="EM81" s="163">
        <v>265.19359523809527</v>
      </c>
      <c r="EN81" s="163">
        <v>282.13166666666666</v>
      </c>
      <c r="EO81" s="163">
        <v>257.36280952380952</v>
      </c>
      <c r="EP81" s="163">
        <v>276.15488095238095</v>
      </c>
      <c r="EQ81" s="163">
        <v>230.71435714285712</v>
      </c>
      <c r="ER81" s="163">
        <v>226.12280952380954</v>
      </c>
      <c r="ES81" s="163">
        <v>260.23104761904762</v>
      </c>
      <c r="ET81" s="163">
        <v>254.06792857142858</v>
      </c>
      <c r="EU81" s="163">
        <v>253.86376190476193</v>
      </c>
      <c r="EV81" s="163">
        <v>220.79297619047622</v>
      </c>
      <c r="EW81" s="163">
        <v>221.11259523809522</v>
      </c>
      <c r="EX81" s="163">
        <v>242.10064285714287</v>
      </c>
      <c r="EY81" s="163">
        <v>204.44252380952381</v>
      </c>
      <c r="EZ81" s="163">
        <v>199.58954761904761</v>
      </c>
      <c r="FA81" s="163">
        <v>221.05242857142855</v>
      </c>
      <c r="FB81" s="163">
        <v>241.81490476190473</v>
      </c>
      <c r="FC81" s="163">
        <v>225.25621428571429</v>
      </c>
      <c r="FD81" s="163">
        <v>213.66804761904763</v>
      </c>
      <c r="FE81" s="163">
        <v>130.74816666666669</v>
      </c>
      <c r="FF81" s="163">
        <v>37.334833333333336</v>
      </c>
      <c r="FG81" s="163">
        <v>82.523690476190481</v>
      </c>
      <c r="FH81" s="163">
        <v>135.52099999999999</v>
      </c>
      <c r="FI81" s="163">
        <v>165.22171428571428</v>
      </c>
      <c r="FJ81" s="163">
        <v>180.31157142857143</v>
      </c>
      <c r="FK81" s="163">
        <v>198.91511904761902</v>
      </c>
      <c r="FL81" s="163">
        <v>234.52404761904762</v>
      </c>
      <c r="FM81" s="163">
        <v>212.47983333333335</v>
      </c>
      <c r="FN81" s="163">
        <v>252.81511904761905</v>
      </c>
      <c r="FO81" s="163">
        <v>213.85723809523807</v>
      </c>
      <c r="FP81" s="163">
        <v>218.53009523809524</v>
      </c>
      <c r="FQ81" s="163">
        <v>226.87469047619047</v>
      </c>
      <c r="FR81" s="163">
        <v>178.13733333333337</v>
      </c>
      <c r="FS81" s="163">
        <v>171.86909523809524</v>
      </c>
      <c r="FT81" s="163">
        <v>198.53750000000002</v>
      </c>
      <c r="FU81" s="163">
        <v>215.13961904761905</v>
      </c>
      <c r="FV81" s="163">
        <v>211.75211904761906</v>
      </c>
      <c r="FW81" s="163">
        <v>202.93585714285717</v>
      </c>
      <c r="FX81" s="163">
        <v>217.76900000000001</v>
      </c>
      <c r="FY81" s="163">
        <v>201.74361904761906</v>
      </c>
      <c r="FZ81" s="163">
        <v>231.79319047619049</v>
      </c>
      <c r="GA81" s="163">
        <v>168.05654761904762</v>
      </c>
      <c r="GB81" s="163">
        <v>188.14485714285715</v>
      </c>
      <c r="GC81" s="143"/>
      <c r="GF81" s="198"/>
      <c r="GG81" s="198"/>
      <c r="GH81" s="198"/>
      <c r="GI81" s="198"/>
    </row>
    <row r="82" spans="1:197" s="113" customFormat="1" x14ac:dyDescent="0.2">
      <c r="A82" s="133" t="s">
        <v>186</v>
      </c>
      <c r="B82" s="137" t="s">
        <v>5</v>
      </c>
      <c r="C82" s="146">
        <v>999.3</v>
      </c>
      <c r="D82" s="146">
        <v>911.47466666666674</v>
      </c>
      <c r="E82" s="146">
        <v>1000.1426904761905</v>
      </c>
      <c r="F82" s="146">
        <v>959.96140476190476</v>
      </c>
      <c r="G82" s="146">
        <v>1037.172</v>
      </c>
      <c r="H82" s="146">
        <v>1011.8996666666666</v>
      </c>
      <c r="I82" s="146">
        <v>1056.6080714285713</v>
      </c>
      <c r="J82" s="146">
        <v>1076.6934523809525</v>
      </c>
      <c r="K82" s="146">
        <v>1050.3035238095238</v>
      </c>
      <c r="L82" s="146">
        <v>1094.309</v>
      </c>
      <c r="M82" s="146">
        <v>1079.2159999999999</v>
      </c>
      <c r="N82" s="146">
        <v>1134.2419761904762</v>
      </c>
      <c r="O82" s="146">
        <v>1080.9305476190475</v>
      </c>
      <c r="P82" s="146">
        <v>1006.055857142857</v>
      </c>
      <c r="Q82" s="146">
        <v>1031.9829761904762</v>
      </c>
      <c r="R82" s="146">
        <v>1069.685880952381</v>
      </c>
      <c r="S82" s="146">
        <v>1120.2909761904762</v>
      </c>
      <c r="T82" s="146">
        <v>1089.2211904761905</v>
      </c>
      <c r="U82" s="146">
        <v>1157.9379285714285</v>
      </c>
      <c r="V82" s="146">
        <v>1153.2989523809524</v>
      </c>
      <c r="W82" s="146">
        <v>1162.6579761904761</v>
      </c>
      <c r="X82" s="146">
        <v>1180.8796428571427</v>
      </c>
      <c r="Y82" s="146">
        <v>1118.4718095238095</v>
      </c>
      <c r="Z82" s="146">
        <v>1250.472</v>
      </c>
      <c r="AA82" s="146">
        <v>1149.4574523809524</v>
      </c>
      <c r="AB82" s="146">
        <v>1041.4925714285714</v>
      </c>
      <c r="AC82" s="146">
        <v>1136.8632619047619</v>
      </c>
      <c r="AD82" s="146">
        <v>1152.0529285714285</v>
      </c>
      <c r="AE82" s="146">
        <v>1174.1253333333334</v>
      </c>
      <c r="AF82" s="146">
        <v>1189.6784047619049</v>
      </c>
      <c r="AG82" s="146">
        <v>1238.8228571428569</v>
      </c>
      <c r="AH82" s="146">
        <v>1234.1746428571428</v>
      </c>
      <c r="AI82" s="146">
        <v>1210.7172857142857</v>
      </c>
      <c r="AJ82" s="146">
        <v>1269.9009761904763</v>
      </c>
      <c r="AK82" s="146">
        <v>1203.174</v>
      </c>
      <c r="AL82" s="146">
        <v>1350.7545476190476</v>
      </c>
      <c r="AM82" s="146">
        <v>1169.837</v>
      </c>
      <c r="AN82" s="146">
        <v>1087.9870000000001</v>
      </c>
      <c r="AO82" s="146">
        <v>1211.1869999999999</v>
      </c>
      <c r="AP82" s="146">
        <v>1179.039</v>
      </c>
      <c r="AQ82" s="146">
        <v>1215.6990000000001</v>
      </c>
      <c r="AR82" s="146">
        <v>1200.0319999999999</v>
      </c>
      <c r="AS82" s="146">
        <v>1258.8025</v>
      </c>
      <c r="AT82" s="146">
        <v>1257.616</v>
      </c>
      <c r="AU82" s="146">
        <v>1247.221</v>
      </c>
      <c r="AV82" s="146">
        <v>1298.623</v>
      </c>
      <c r="AW82" s="146">
        <v>1248.8</v>
      </c>
      <c r="AX82" s="146">
        <v>1383.4780000000001</v>
      </c>
      <c r="AY82" s="146">
        <v>1256.2036428571428</v>
      </c>
      <c r="AZ82" s="146">
        <v>1189.2950714285716</v>
      </c>
      <c r="BA82" s="146">
        <v>1358.962404761905</v>
      </c>
      <c r="BB82" s="146">
        <v>1279.0885476190476</v>
      </c>
      <c r="BC82" s="146">
        <v>1348.4285</v>
      </c>
      <c r="BD82" s="146">
        <v>1320.0351428571428</v>
      </c>
      <c r="BE82" s="146">
        <v>1336.0191904761905</v>
      </c>
      <c r="BF82" s="146">
        <v>1380.9130238095238</v>
      </c>
      <c r="BG82" s="146">
        <v>1339.7436666666667</v>
      </c>
      <c r="BH82" s="146">
        <v>1366.552119047619</v>
      </c>
      <c r="BI82" s="146">
        <v>1327.8505238095238</v>
      </c>
      <c r="BJ82" s="146">
        <v>1477.0463809523808</v>
      </c>
      <c r="BK82" s="146">
        <v>1325.3453333333332</v>
      </c>
      <c r="BL82" s="146">
        <v>1255.3806428571429</v>
      </c>
      <c r="BM82" s="146">
        <v>1357.2255952380951</v>
      </c>
      <c r="BN82" s="146">
        <v>1334.172</v>
      </c>
      <c r="BO82" s="146">
        <v>1451.3886666666667</v>
      </c>
      <c r="BP82" s="146">
        <v>1433.4369523809523</v>
      </c>
      <c r="BQ82" s="146">
        <v>1483.7339047619046</v>
      </c>
      <c r="BR82" s="146">
        <v>1515.166261904762</v>
      </c>
      <c r="BS82" s="146">
        <v>1431.6336666666668</v>
      </c>
      <c r="BT82" s="146">
        <v>1512.8008095238097</v>
      </c>
      <c r="BU82" s="146">
        <v>1477.3009523809524</v>
      </c>
      <c r="BV82" s="146">
        <v>1598.9932619047622</v>
      </c>
      <c r="BW82" s="146">
        <v>1464.4425476190477</v>
      </c>
      <c r="BX82" s="146">
        <v>1374.8471904761905</v>
      </c>
      <c r="BY82" s="146">
        <v>1496.3699761904761</v>
      </c>
      <c r="BZ82" s="146">
        <v>1469.7743333333335</v>
      </c>
      <c r="CA82" s="146">
        <v>1581.9045238095239</v>
      </c>
      <c r="CB82" s="146">
        <v>1503.6769999999999</v>
      </c>
      <c r="CC82" s="146">
        <v>1606.5859523809524</v>
      </c>
      <c r="CD82" s="146">
        <v>1633.2486190476188</v>
      </c>
      <c r="CE82" s="146">
        <v>1545.6620952380952</v>
      </c>
      <c r="CF82" s="146">
        <v>1632.4398095238096</v>
      </c>
      <c r="CG82" s="146">
        <v>1598.9793571428572</v>
      </c>
      <c r="CH82" s="146">
        <v>1722.7834047619049</v>
      </c>
      <c r="CI82" s="146">
        <v>1593.2016666666666</v>
      </c>
      <c r="CJ82" s="146">
        <v>1532.2953095238095</v>
      </c>
      <c r="CK82" s="146">
        <v>1614.0140952380953</v>
      </c>
      <c r="CL82" s="146">
        <v>1601.9162857142856</v>
      </c>
      <c r="CM82" s="146">
        <v>1683.8802142857144</v>
      </c>
      <c r="CN82" s="146">
        <v>1606.9758095238096</v>
      </c>
      <c r="CO82" s="146">
        <v>1702.5460714285714</v>
      </c>
      <c r="CP82" s="146">
        <v>1727.1394761904762</v>
      </c>
      <c r="CQ82" s="146">
        <v>1682.4888095238098</v>
      </c>
      <c r="CR82" s="146">
        <v>1523.2058095238096</v>
      </c>
      <c r="CS82" s="146">
        <v>1435.2394761904761</v>
      </c>
      <c r="CT82" s="146">
        <v>1600.1515714285713</v>
      </c>
      <c r="CU82" s="146">
        <v>1459.9434285714287</v>
      </c>
      <c r="CV82" s="146">
        <v>1334.9371904761904</v>
      </c>
      <c r="CW82" s="146">
        <v>1436.527761904762</v>
      </c>
      <c r="CX82" s="146">
        <v>1422.6223333333332</v>
      </c>
      <c r="CY82" s="146">
        <v>1459.3330952380952</v>
      </c>
      <c r="CZ82" s="146">
        <v>1443.9730952380953</v>
      </c>
      <c r="DA82" s="146">
        <v>1503.8966666666668</v>
      </c>
      <c r="DB82" s="146">
        <v>1500.6830476190476</v>
      </c>
      <c r="DC82" s="146">
        <v>1471.5234761904762</v>
      </c>
      <c r="DD82" s="146">
        <v>1546.2682142857141</v>
      </c>
      <c r="DE82" s="146">
        <v>1445.2891666666665</v>
      </c>
      <c r="DF82" s="146">
        <v>1613.2753809523811</v>
      </c>
      <c r="DG82" s="146">
        <v>1432.9456428571427</v>
      </c>
      <c r="DH82" s="146">
        <v>1409.0534285714284</v>
      </c>
      <c r="DI82" s="146">
        <v>1474.3232857142859</v>
      </c>
      <c r="DJ82" s="146">
        <v>1454.352895238095</v>
      </c>
      <c r="DK82" s="146">
        <v>1511.3534285714286</v>
      </c>
      <c r="DL82" s="146">
        <v>1522.8939285714287</v>
      </c>
      <c r="DM82" s="146">
        <v>1555.6301428571426</v>
      </c>
      <c r="DN82" s="146">
        <v>1599.9606428571428</v>
      </c>
      <c r="DO82" s="146">
        <v>1467.271571428571</v>
      </c>
      <c r="DP82" s="146">
        <v>1468.1503714285711</v>
      </c>
      <c r="DQ82" s="146">
        <v>1372.9473514767994</v>
      </c>
      <c r="DR82" s="146">
        <v>1498.1248485718306</v>
      </c>
      <c r="DS82" s="146">
        <v>1239.6940952386201</v>
      </c>
      <c r="DT82" s="146">
        <v>1162.3584761908096</v>
      </c>
      <c r="DU82" s="146">
        <v>1240.1009047606192</v>
      </c>
      <c r="DV82" s="146">
        <v>1196.9720476190398</v>
      </c>
      <c r="DW82" s="146">
        <v>1267.726023809337</v>
      </c>
      <c r="DX82" s="146">
        <v>1237.5828809523812</v>
      </c>
      <c r="DY82" s="146">
        <v>1249.1834523809525</v>
      </c>
      <c r="DZ82" s="146">
        <v>1018.428190476199</v>
      </c>
      <c r="EA82" s="146">
        <v>975.10628571428572</v>
      </c>
      <c r="EB82" s="146">
        <v>996.23771428571433</v>
      </c>
      <c r="EC82" s="146">
        <v>986.328642857143</v>
      </c>
      <c r="ED82" s="146">
        <v>1063.5746190476191</v>
      </c>
      <c r="EE82" s="146">
        <v>986.23573809523816</v>
      </c>
      <c r="EF82" s="146">
        <v>926.62671428571434</v>
      </c>
      <c r="EG82" s="146">
        <v>1038.8415714285713</v>
      </c>
      <c r="EH82" s="146">
        <v>983.30597619047626</v>
      </c>
      <c r="EI82" s="146">
        <v>1034.4901190476191</v>
      </c>
      <c r="EJ82" s="146">
        <v>1017.5180238095238</v>
      </c>
      <c r="EK82" s="146">
        <v>1019.0684761904762</v>
      </c>
      <c r="EL82" s="146">
        <v>1059.0097142857144</v>
      </c>
      <c r="EM82" s="146">
        <v>1046.2682619047619</v>
      </c>
      <c r="EN82" s="146">
        <v>1126.3264761904759</v>
      </c>
      <c r="EO82" s="146">
        <v>1090.6045238095237</v>
      </c>
      <c r="EP82" s="146">
        <v>1172.7799523809524</v>
      </c>
      <c r="EQ82" s="146">
        <v>1057.8811904761906</v>
      </c>
      <c r="ER82" s="146">
        <v>995.75219047619055</v>
      </c>
      <c r="ES82" s="146">
        <v>1128.8246190476191</v>
      </c>
      <c r="ET82" s="146">
        <v>1096.5556190476188</v>
      </c>
      <c r="EU82" s="146">
        <v>1116.0681190476189</v>
      </c>
      <c r="EV82" s="146">
        <v>1059.1406428571429</v>
      </c>
      <c r="EW82" s="146">
        <v>1120.9190238095237</v>
      </c>
      <c r="EX82" s="146">
        <v>1136.8351666666667</v>
      </c>
      <c r="EY82" s="146">
        <v>1063.7583333333332</v>
      </c>
      <c r="EZ82" s="146">
        <v>972.62197619047606</v>
      </c>
      <c r="FA82" s="146">
        <v>1080.2289047619047</v>
      </c>
      <c r="FB82" s="146">
        <v>1171.3594761904762</v>
      </c>
      <c r="FC82" s="146">
        <v>1078.4046190476192</v>
      </c>
      <c r="FD82" s="146">
        <v>1054.2674285714284</v>
      </c>
      <c r="FE82" s="146">
        <v>710.10564285714293</v>
      </c>
      <c r="FF82" s="146">
        <v>334.55792857142859</v>
      </c>
      <c r="FG82" s="146">
        <v>497.3427857142857</v>
      </c>
      <c r="FH82" s="146">
        <v>762.31769047619036</v>
      </c>
      <c r="FI82" s="146">
        <v>853.75792857142847</v>
      </c>
      <c r="FJ82" s="146">
        <v>890.13928571428573</v>
      </c>
      <c r="FK82" s="146">
        <v>936.64930952380951</v>
      </c>
      <c r="FL82" s="146">
        <v>1043.9098571428572</v>
      </c>
      <c r="FM82" s="146">
        <v>972.65350000000001</v>
      </c>
      <c r="FN82" s="146">
        <v>1070.8535714285713</v>
      </c>
      <c r="FO82" s="146">
        <v>939.53119047619055</v>
      </c>
      <c r="FP82" s="146">
        <v>936.46361904761898</v>
      </c>
      <c r="FQ82" s="146">
        <v>1040.1915714285713</v>
      </c>
      <c r="FR82" s="146">
        <v>949.17866666666657</v>
      </c>
      <c r="FS82" s="146">
        <v>968.5080476190476</v>
      </c>
      <c r="FT82" s="146">
        <v>1056.8299285714286</v>
      </c>
      <c r="FU82" s="146">
        <v>1103.4122619047621</v>
      </c>
      <c r="FV82" s="146">
        <v>1101.8320952380952</v>
      </c>
      <c r="FW82" s="146">
        <v>1069.5686904761906</v>
      </c>
      <c r="FX82" s="146">
        <v>1085.5614285714287</v>
      </c>
      <c r="FY82" s="146">
        <v>1051.5625476190476</v>
      </c>
      <c r="FZ82" s="146">
        <v>1177.4274047619049</v>
      </c>
      <c r="GA82" s="146">
        <v>953.11578571428572</v>
      </c>
      <c r="GB82" s="146">
        <v>1003.6711190476191</v>
      </c>
      <c r="GC82" s="143"/>
      <c r="GF82" s="198"/>
      <c r="GG82" s="198"/>
      <c r="GH82" s="198"/>
      <c r="GI82" s="198"/>
    </row>
    <row r="83" spans="1:197" s="113" customFormat="1" x14ac:dyDescent="0.2">
      <c r="A83" s="16" t="s">
        <v>187</v>
      </c>
      <c r="B83" s="113" t="s">
        <v>120</v>
      </c>
      <c r="C83" s="167"/>
      <c r="D83" s="167"/>
      <c r="E83" s="167"/>
      <c r="F83" s="167"/>
      <c r="G83" s="167"/>
      <c r="H83" s="167"/>
      <c r="I83" s="167"/>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v>32.485999999999997</v>
      </c>
      <c r="AN83" s="167">
        <v>47.744500000000002</v>
      </c>
      <c r="AO83" s="167">
        <v>56.901499999999999</v>
      </c>
      <c r="AP83" s="167">
        <v>47.555</v>
      </c>
      <c r="AQ83" s="167">
        <v>49.045999999999999</v>
      </c>
      <c r="AR83" s="167">
        <v>46.067999999999998</v>
      </c>
      <c r="AS83" s="167">
        <v>46.970500000000001</v>
      </c>
      <c r="AT83" s="167">
        <v>47.731999999999999</v>
      </c>
      <c r="AU83" s="167">
        <v>44.843000000000004</v>
      </c>
      <c r="AV83" s="167">
        <v>48.866999999999997</v>
      </c>
      <c r="AW83" s="167">
        <v>45.674999999999997</v>
      </c>
      <c r="AX83" s="167">
        <v>55.362000000000002</v>
      </c>
      <c r="AY83" s="167">
        <v>57.897380952380956</v>
      </c>
      <c r="AZ83" s="167">
        <v>57.993333333333332</v>
      </c>
      <c r="BA83" s="167">
        <v>64.950357142857143</v>
      </c>
      <c r="BB83" s="167">
        <v>66.583714285714294</v>
      </c>
      <c r="BC83" s="167">
        <v>68.988857142857142</v>
      </c>
      <c r="BD83" s="167">
        <v>66.198928571428581</v>
      </c>
      <c r="BE83" s="167">
        <v>78.84842857142857</v>
      </c>
      <c r="BF83" s="167">
        <v>88.998619047619044</v>
      </c>
      <c r="BG83" s="167">
        <v>86.947904761904752</v>
      </c>
      <c r="BH83" s="167">
        <v>88.728619047619048</v>
      </c>
      <c r="BI83" s="167">
        <v>87.193619047619038</v>
      </c>
      <c r="BJ83" s="167">
        <v>86.112928571428569</v>
      </c>
      <c r="BK83" s="167">
        <v>88.202404761904759</v>
      </c>
      <c r="BL83" s="167">
        <v>81.377333333333326</v>
      </c>
      <c r="BM83" s="167">
        <v>89.121380952380946</v>
      </c>
      <c r="BN83" s="167">
        <v>85.75866666666667</v>
      </c>
      <c r="BO83" s="167">
        <v>92.866880952380953</v>
      </c>
      <c r="BP83" s="167">
        <v>88.219666666666669</v>
      </c>
      <c r="BQ83" s="167">
        <v>92.874595238095239</v>
      </c>
      <c r="BR83" s="167">
        <v>90.658333333333331</v>
      </c>
      <c r="BS83" s="163">
        <v>85.614261904761904</v>
      </c>
      <c r="BT83" s="163">
        <v>90.439119047619059</v>
      </c>
      <c r="BU83" s="163">
        <v>89.181666666666672</v>
      </c>
      <c r="BV83" s="163">
        <v>99.835333333333324</v>
      </c>
      <c r="BW83" s="163">
        <v>87.896690476190486</v>
      </c>
      <c r="BX83" s="163">
        <v>80.540547619047615</v>
      </c>
      <c r="BY83" s="163">
        <v>91.944999999999993</v>
      </c>
      <c r="BZ83" s="163">
        <v>89.422714285714292</v>
      </c>
      <c r="CA83" s="163">
        <v>95.169071428571428</v>
      </c>
      <c r="CB83" s="163">
        <v>92.073714285714274</v>
      </c>
      <c r="CC83" s="163">
        <v>96.9787380952381</v>
      </c>
      <c r="CD83" s="163">
        <v>101.2547380952381</v>
      </c>
      <c r="CE83" s="163">
        <v>94.872071428571417</v>
      </c>
      <c r="CF83" s="163">
        <v>96.69442857142856</v>
      </c>
      <c r="CG83" s="163">
        <v>94.731238095238098</v>
      </c>
      <c r="CH83" s="163">
        <v>105.40716666666665</v>
      </c>
      <c r="CI83" s="163">
        <v>97.364000000000004</v>
      </c>
      <c r="CJ83" s="163">
        <v>93.118261904761908</v>
      </c>
      <c r="CK83" s="163">
        <v>97.495476190476197</v>
      </c>
      <c r="CL83" s="163">
        <v>94.498571428571424</v>
      </c>
      <c r="CM83" s="163">
        <v>98.762500000000003</v>
      </c>
      <c r="CN83" s="163">
        <v>90.832690476190479</v>
      </c>
      <c r="CO83" s="163">
        <v>95.493571428571428</v>
      </c>
      <c r="CP83" s="163">
        <v>97.816571428571436</v>
      </c>
      <c r="CQ83" s="163">
        <v>99.039928571428561</v>
      </c>
      <c r="CR83" s="163">
        <v>328.78407142857139</v>
      </c>
      <c r="CS83" s="163">
        <v>321.91145238095243</v>
      </c>
      <c r="CT83" s="163">
        <v>363.73876190476187</v>
      </c>
      <c r="CU83" s="163">
        <v>331.92388095238096</v>
      </c>
      <c r="CV83" s="163">
        <v>324.19026190476188</v>
      </c>
      <c r="CW83" s="163">
        <v>356.31792857142858</v>
      </c>
      <c r="CX83" s="163">
        <v>340.94230952380951</v>
      </c>
      <c r="CY83" s="163">
        <v>370.51073809523808</v>
      </c>
      <c r="CZ83" s="163">
        <v>368.04702380952386</v>
      </c>
      <c r="DA83" s="163">
        <v>375.60038095238093</v>
      </c>
      <c r="DB83" s="163">
        <v>375.07919047619049</v>
      </c>
      <c r="DC83" s="163">
        <v>367.86302380952384</v>
      </c>
      <c r="DD83" s="163">
        <v>381.13095238095235</v>
      </c>
      <c r="DE83" s="163">
        <v>362.53445238095236</v>
      </c>
      <c r="DF83" s="163">
        <v>413.19247619047621</v>
      </c>
      <c r="DG83" s="163">
        <v>360.30526190476189</v>
      </c>
      <c r="DH83" s="163">
        <v>337.29485714285715</v>
      </c>
      <c r="DI83" s="163">
        <v>359.81997619047615</v>
      </c>
      <c r="DJ83" s="163">
        <v>360.41342380952381</v>
      </c>
      <c r="DK83" s="163">
        <v>391.55816666666675</v>
      </c>
      <c r="DL83" s="163">
        <v>388.8675714285713</v>
      </c>
      <c r="DM83" s="163">
        <v>394.79940476190512</v>
      </c>
      <c r="DN83" s="163">
        <v>417.69323809523814</v>
      </c>
      <c r="DO83" s="163">
        <v>458.01016666666698</v>
      </c>
      <c r="DP83" s="163">
        <v>499.62966666666711</v>
      </c>
      <c r="DQ83" s="163">
        <v>560.82482478323834</v>
      </c>
      <c r="DR83" s="163">
        <v>623.43724666670039</v>
      </c>
      <c r="DS83" s="163">
        <v>684.16630952371008</v>
      </c>
      <c r="DT83" s="163">
        <v>675.88961904799999</v>
      </c>
      <c r="DU83" s="163">
        <v>742.85240476195236</v>
      </c>
      <c r="DV83" s="163">
        <v>713.90835714286152</v>
      </c>
      <c r="DW83" s="163">
        <v>776.15914285756821</v>
      </c>
      <c r="DX83" s="163">
        <v>761.0493095238096</v>
      </c>
      <c r="DY83" s="163">
        <v>792.11245238095239</v>
      </c>
      <c r="DZ83" s="163">
        <v>1093.9559047619148</v>
      </c>
      <c r="EA83" s="163">
        <v>1064.7067380952381</v>
      </c>
      <c r="EB83" s="163">
        <v>1080.2040714285713</v>
      </c>
      <c r="EC83" s="163">
        <v>1061.9835238095238</v>
      </c>
      <c r="ED83" s="163">
        <v>1165.7969523809525</v>
      </c>
      <c r="EE83" s="163">
        <v>1071.161119047619</v>
      </c>
      <c r="EF83" s="163">
        <v>973.0024047619047</v>
      </c>
      <c r="EG83" s="163">
        <v>1094.5730476190477</v>
      </c>
      <c r="EH83" s="163">
        <v>1050.1957857142856</v>
      </c>
      <c r="EI83" s="163">
        <v>1113.781619047619</v>
      </c>
      <c r="EJ83" s="163">
        <v>1095.5532380952382</v>
      </c>
      <c r="EK83" s="163">
        <v>1113.9692380952381</v>
      </c>
      <c r="EL83" s="163">
        <v>1177.3678095238095</v>
      </c>
      <c r="EM83" s="163">
        <v>1133.6110476190477</v>
      </c>
      <c r="EN83" s="163">
        <v>1223.2573571428572</v>
      </c>
      <c r="EO83" s="163">
        <v>1196.9657380952378</v>
      </c>
      <c r="EP83" s="163">
        <v>1294.334761904762</v>
      </c>
      <c r="EQ83" s="163">
        <v>1169.0010714285713</v>
      </c>
      <c r="ER83" s="163">
        <v>1073.9899761904762</v>
      </c>
      <c r="ES83" s="163">
        <v>1173.382380952381</v>
      </c>
      <c r="ET83" s="163">
        <v>1161.4975476190475</v>
      </c>
      <c r="EU83" s="163">
        <v>1228.377</v>
      </c>
      <c r="EV83" s="163">
        <v>1167.6945000000001</v>
      </c>
      <c r="EW83" s="163">
        <v>1249.5794999999998</v>
      </c>
      <c r="EX83" s="163">
        <v>1288.0991904761906</v>
      </c>
      <c r="EY83" s="163">
        <v>1191.5724285714284</v>
      </c>
      <c r="EZ83" s="163">
        <v>1146.6215476190475</v>
      </c>
      <c r="FA83" s="163">
        <v>1203.8714523809524</v>
      </c>
      <c r="FB83" s="163">
        <v>1326.6267142857143</v>
      </c>
      <c r="FC83" s="163">
        <v>1214.7668809523809</v>
      </c>
      <c r="FD83" s="163">
        <v>1154.012857142857</v>
      </c>
      <c r="FE83" s="163">
        <v>743.28940476190485</v>
      </c>
      <c r="FF83" s="163">
        <v>348.4432142857143</v>
      </c>
      <c r="FG83" s="163">
        <v>570.93964285714299</v>
      </c>
      <c r="FH83" s="163">
        <v>856.41923809523814</v>
      </c>
      <c r="FI83" s="163">
        <v>976.40523809523813</v>
      </c>
      <c r="FJ83" s="163">
        <v>991.32247619047621</v>
      </c>
      <c r="FK83" s="163">
        <v>1031.635857142857</v>
      </c>
      <c r="FL83" s="163">
        <v>1145.0886904761903</v>
      </c>
      <c r="FM83" s="163">
        <v>1058.3245952380951</v>
      </c>
      <c r="FN83" s="163">
        <v>1169.0645</v>
      </c>
      <c r="FO83" s="163">
        <v>1032.9510476190476</v>
      </c>
      <c r="FP83" s="163">
        <v>1018.2338571428571</v>
      </c>
      <c r="FQ83" s="163">
        <v>1143.2774047619048</v>
      </c>
      <c r="FR83" s="163">
        <v>1008.4788333333332</v>
      </c>
      <c r="FS83" s="163">
        <v>1003.1473809523809</v>
      </c>
      <c r="FT83" s="163">
        <v>1126.1879285714285</v>
      </c>
      <c r="FU83" s="163">
        <v>1194.7119047619049</v>
      </c>
      <c r="FV83" s="163">
        <v>1190.3820000000001</v>
      </c>
      <c r="FW83" s="163">
        <v>1161.0294285714283</v>
      </c>
      <c r="FX83" s="163">
        <v>1176.2624523809525</v>
      </c>
      <c r="FY83" s="163">
        <v>1137.5844047619046</v>
      </c>
      <c r="FZ83" s="163">
        <v>1290.0342857142855</v>
      </c>
      <c r="GA83" s="163">
        <v>1012.8858571428572</v>
      </c>
      <c r="GB83" s="163">
        <v>1068.2263333333333</v>
      </c>
      <c r="GC83" s="143"/>
      <c r="GF83" s="198"/>
      <c r="GG83" s="198"/>
      <c r="GH83" s="198"/>
      <c r="GI83" s="198"/>
    </row>
    <row r="84" spans="1:197" s="113" customFormat="1" x14ac:dyDescent="0.2">
      <c r="A84" s="133" t="s">
        <v>8</v>
      </c>
      <c r="B84" s="137" t="s">
        <v>186</v>
      </c>
      <c r="C84" s="146">
        <v>2006.5</v>
      </c>
      <c r="D84" s="146">
        <v>2005.673351122095</v>
      </c>
      <c r="E84" s="146">
        <v>2075.5684014337148</v>
      </c>
      <c r="F84" s="146">
        <v>1829.7797527279999</v>
      </c>
      <c r="G84" s="146">
        <v>1758.3229999999999</v>
      </c>
      <c r="H84" s="146">
        <v>1770.9355574257138</v>
      </c>
      <c r="I84" s="146">
        <v>1893.1218204639999</v>
      </c>
      <c r="J84" s="146">
        <v>1933.3168356840001</v>
      </c>
      <c r="K84" s="146">
        <v>1944.4590090516192</v>
      </c>
      <c r="L84" s="146">
        <v>1980.158536307619</v>
      </c>
      <c r="M84" s="146">
        <v>1920.3860112024761</v>
      </c>
      <c r="N84" s="146">
        <v>1793.9697357758096</v>
      </c>
      <c r="O84" s="146">
        <v>1824.2067641022859</v>
      </c>
      <c r="P84" s="146">
        <v>1640.9349621607619</v>
      </c>
      <c r="Q84" s="146">
        <v>1783.3937715388572</v>
      </c>
      <c r="R84" s="146">
        <v>1818.7591965270478</v>
      </c>
      <c r="S84" s="146">
        <v>1947.503397422857</v>
      </c>
      <c r="T84" s="146">
        <v>1966.3698831241907</v>
      </c>
      <c r="U84" s="146">
        <v>2038.3007606479998</v>
      </c>
      <c r="V84" s="146">
        <v>2076.5537852359998</v>
      </c>
      <c r="W84" s="146">
        <v>2155.2405034537142</v>
      </c>
      <c r="X84" s="146">
        <v>2149.0534941209526</v>
      </c>
      <c r="Y84" s="146">
        <v>2024.6224386167621</v>
      </c>
      <c r="Z84" s="146">
        <v>2146.837</v>
      </c>
      <c r="AA84" s="146">
        <v>2034.486761904762</v>
      </c>
      <c r="AB84" s="146">
        <v>1757.4800677651431</v>
      </c>
      <c r="AC84" s="146">
        <v>2061.9166292222858</v>
      </c>
      <c r="AD84" s="146">
        <v>2089.1387380952383</v>
      </c>
      <c r="AE84" s="146">
        <v>2032.0021428571429</v>
      </c>
      <c r="AF84" s="146">
        <v>2147.5332038106667</v>
      </c>
      <c r="AG84" s="146">
        <v>2121.3559017748571</v>
      </c>
      <c r="AH84" s="146">
        <v>2139.5325783059043</v>
      </c>
      <c r="AI84" s="146">
        <v>2298.4195802142858</v>
      </c>
      <c r="AJ84" s="146">
        <v>2493.6053290308573</v>
      </c>
      <c r="AK84" s="146">
        <v>2713.7869999999998</v>
      </c>
      <c r="AL84" s="146">
        <v>2859.7763501407617</v>
      </c>
      <c r="AM84" s="146">
        <v>2651.4816000000001</v>
      </c>
      <c r="AN84" s="146">
        <v>2253.1996685680001</v>
      </c>
      <c r="AO84" s="146">
        <v>2738.2333638079999</v>
      </c>
      <c r="AP84" s="146">
        <v>2538.1129999999998</v>
      </c>
      <c r="AQ84" s="146">
        <v>2435.6973866640001</v>
      </c>
      <c r="AR84" s="146">
        <v>2347.8339999999998</v>
      </c>
      <c r="AS84" s="146">
        <v>2380.9328999999993</v>
      </c>
      <c r="AT84" s="146">
        <v>2362.7512000000002</v>
      </c>
      <c r="AU84" s="146">
        <v>2713.2975999999994</v>
      </c>
      <c r="AV84" s="146">
        <v>2766.8249999999998</v>
      </c>
      <c r="AW84" s="146">
        <v>2431.7130000000002</v>
      </c>
      <c r="AX84" s="146">
        <v>2323.1370000000002</v>
      </c>
      <c r="AY84" s="146">
        <v>2200.1443392857141</v>
      </c>
      <c r="AZ84" s="146">
        <v>2142.6690157142853</v>
      </c>
      <c r="BA84" s="146">
        <v>2498.7636000000002</v>
      </c>
      <c r="BB84" s="146">
        <v>2215.1779854761908</v>
      </c>
      <c r="BC84" s="146">
        <v>2292.364124047619</v>
      </c>
      <c r="BD84" s="146">
        <v>2246.7322959523808</v>
      </c>
      <c r="BE84" s="146">
        <v>2235.3909483333332</v>
      </c>
      <c r="BF84" s="146">
        <v>2572.3344523809524</v>
      </c>
      <c r="BG84" s="146">
        <v>2464.0415723809524</v>
      </c>
      <c r="BH84" s="146">
        <v>2540.9664676190473</v>
      </c>
      <c r="BI84" s="146">
        <v>2614.2581173809526</v>
      </c>
      <c r="BJ84" s="146">
        <v>2520.3341049999999</v>
      </c>
      <c r="BK84" s="146">
        <v>2265.1653071428573</v>
      </c>
      <c r="BL84" s="146">
        <v>2092.7542816666669</v>
      </c>
      <c r="BM84" s="146">
        <v>2380.4466509523804</v>
      </c>
      <c r="BN84" s="146">
        <v>2182.417362857143</v>
      </c>
      <c r="BO84" s="146">
        <v>2379.0431764285713</v>
      </c>
      <c r="BP84" s="146">
        <v>2374.9717192857142</v>
      </c>
      <c r="BQ84" s="146">
        <v>2421.5435871428567</v>
      </c>
      <c r="BR84" s="146">
        <v>2534.8105290476192</v>
      </c>
      <c r="BS84" s="146">
        <v>2501.9711645238099</v>
      </c>
      <c r="BT84" s="146">
        <v>2839.4950473809522</v>
      </c>
      <c r="BU84" s="146">
        <v>2554.5113352380954</v>
      </c>
      <c r="BV84" s="146">
        <v>2724.0488511904764</v>
      </c>
      <c r="BW84" s="146">
        <v>2563.0471614285707</v>
      </c>
      <c r="BX84" s="146">
        <v>2186.8102997619048</v>
      </c>
      <c r="BY84" s="146">
        <v>2362.3918071428575</v>
      </c>
      <c r="BZ84" s="146">
        <v>2655.5571088095239</v>
      </c>
      <c r="CA84" s="146">
        <v>2749.4682033333333</v>
      </c>
      <c r="CB84" s="146">
        <v>2465.8032707142856</v>
      </c>
      <c r="CC84" s="146">
        <v>2604.3512557142858</v>
      </c>
      <c r="CD84" s="146">
        <v>2642.8885121428571</v>
      </c>
      <c r="CE84" s="146">
        <v>2702.5906142857143</v>
      </c>
      <c r="CF84" s="146">
        <v>2955.2758526190473</v>
      </c>
      <c r="CG84" s="146">
        <v>3019.3783366666667</v>
      </c>
      <c r="CH84" s="146">
        <v>3033.0227721428569</v>
      </c>
      <c r="CI84" s="146">
        <v>2829.8515047619048</v>
      </c>
      <c r="CJ84" s="146">
        <v>2720.2342595238092</v>
      </c>
      <c r="CK84" s="146">
        <v>2726.0649583333334</v>
      </c>
      <c r="CL84" s="146">
        <v>2663.5597392857139</v>
      </c>
      <c r="CM84" s="146">
        <v>2704.8447526190475</v>
      </c>
      <c r="CN84" s="146">
        <v>2570.8891502380952</v>
      </c>
      <c r="CO84" s="146">
        <v>2782.4902499999994</v>
      </c>
      <c r="CP84" s="146">
        <v>2671.7794938095235</v>
      </c>
      <c r="CQ84" s="146">
        <v>2859.8805254761901</v>
      </c>
      <c r="CR84" s="146">
        <v>3010.5602359523814</v>
      </c>
      <c r="CS84" s="146">
        <v>2994.0005761904758</v>
      </c>
      <c r="CT84" s="146">
        <v>3008.0577404761902</v>
      </c>
      <c r="CU84" s="146">
        <v>2684.6841219047619</v>
      </c>
      <c r="CV84" s="146">
        <v>2407.9155090476193</v>
      </c>
      <c r="CW84" s="146">
        <v>2799.8668214285708</v>
      </c>
      <c r="CX84" s="146">
        <v>2524.4331426190479</v>
      </c>
      <c r="CY84" s="146">
        <v>2622.2936433333334</v>
      </c>
      <c r="CZ84" s="146">
        <v>2677.9530500000001</v>
      </c>
      <c r="DA84" s="146">
        <v>2740.4552492857147</v>
      </c>
      <c r="DB84" s="146">
        <v>2699.5394914285712</v>
      </c>
      <c r="DC84" s="146">
        <v>2847.7148252380957</v>
      </c>
      <c r="DD84" s="146">
        <v>3056.3822300000006</v>
      </c>
      <c r="DE84" s="146">
        <v>2849.7546116666672</v>
      </c>
      <c r="DF84" s="146">
        <v>3182.351611190476</v>
      </c>
      <c r="DG84" s="146">
        <v>2729.239010238095</v>
      </c>
      <c r="DH84" s="146">
        <v>2477.2811409523815</v>
      </c>
      <c r="DI84" s="146">
        <v>2488.1048811904761</v>
      </c>
      <c r="DJ84" s="146">
        <v>2416.0673338095244</v>
      </c>
      <c r="DK84" s="146">
        <v>2455.2018773809536</v>
      </c>
      <c r="DL84" s="146">
        <v>2474.6108380952369</v>
      </c>
      <c r="DM84" s="146">
        <v>2467.3799945238102</v>
      </c>
      <c r="DN84" s="146">
        <v>2640.5952585714285</v>
      </c>
      <c r="DO84" s="146">
        <v>2650.2465826190487</v>
      </c>
      <c r="DP84" s="146">
        <v>2666.4773978453486</v>
      </c>
      <c r="DQ84" s="146">
        <v>2731.5934695281017</v>
      </c>
      <c r="DR84" s="146">
        <v>3005.451958513092</v>
      </c>
      <c r="DS84" s="146">
        <v>2632.2619557148605</v>
      </c>
      <c r="DT84" s="146">
        <v>2240.8480669053811</v>
      </c>
      <c r="DU84" s="146">
        <v>2529.8533097617615</v>
      </c>
      <c r="DV84" s="146">
        <v>2365.9842285714371</v>
      </c>
      <c r="DW84" s="146">
        <v>2607.9460692863672</v>
      </c>
      <c r="DX84" s="146">
        <v>2627.4699045238094</v>
      </c>
      <c r="DY84" s="146">
        <v>2647.0521176190473</v>
      </c>
      <c r="DZ84" s="146">
        <v>2769.9049542857365</v>
      </c>
      <c r="EA84" s="146">
        <v>2721.808191190476</v>
      </c>
      <c r="EB84" s="146">
        <v>2765.0433721428572</v>
      </c>
      <c r="EC84" s="146">
        <v>2692.2532219047621</v>
      </c>
      <c r="ED84" s="146">
        <v>2738.7804461904766</v>
      </c>
      <c r="EE84" s="146">
        <v>2683.8949207142855</v>
      </c>
      <c r="EF84" s="146">
        <v>2315.2567635714286</v>
      </c>
      <c r="EG84" s="146">
        <v>2667.6950228571432</v>
      </c>
      <c r="EH84" s="146">
        <v>2638.0329392857147</v>
      </c>
      <c r="EI84" s="146">
        <v>2811.7735802380953</v>
      </c>
      <c r="EJ84" s="146">
        <v>2744.5338357142855</v>
      </c>
      <c r="EK84" s="146">
        <v>2769.477312142857</v>
      </c>
      <c r="EL84" s="146">
        <v>2904.7648326190479</v>
      </c>
      <c r="EM84" s="146">
        <v>2768.661276428571</v>
      </c>
      <c r="EN84" s="146">
        <v>2980.9020323809523</v>
      </c>
      <c r="EO84" s="146">
        <v>2919.1988890476191</v>
      </c>
      <c r="EP84" s="146">
        <v>2811.2100249999999</v>
      </c>
      <c r="EQ84" s="146">
        <v>2720.284095</v>
      </c>
      <c r="ER84" s="146">
        <v>2492.8778145238093</v>
      </c>
      <c r="ES84" s="146">
        <v>2643.9500592857139</v>
      </c>
      <c r="ET84" s="146">
        <v>2708.9448102380957</v>
      </c>
      <c r="EU84" s="146">
        <v>2815.1131764285719</v>
      </c>
      <c r="EV84" s="146">
        <v>2675.1727223809526</v>
      </c>
      <c r="EW84" s="146">
        <v>2902.4991030952378</v>
      </c>
      <c r="EX84" s="146">
        <v>2911.0789961904761</v>
      </c>
      <c r="EY84" s="146">
        <v>2832.6993476190473</v>
      </c>
      <c r="EZ84" s="146">
        <v>2671.641153809524</v>
      </c>
      <c r="FA84" s="146">
        <v>2765.5322092857141</v>
      </c>
      <c r="FB84" s="146">
        <v>2822.6271528571428</v>
      </c>
      <c r="FC84" s="146">
        <v>2821.325651666667</v>
      </c>
      <c r="FD84" s="146">
        <v>2620.4515188095238</v>
      </c>
      <c r="FE84" s="146">
        <v>2058.9361826190479</v>
      </c>
      <c r="FF84" s="146">
        <v>1219.6849761904762</v>
      </c>
      <c r="FG84" s="146">
        <v>1653.5725785714285</v>
      </c>
      <c r="FH84" s="146">
        <v>2145.4357278571424</v>
      </c>
      <c r="FI84" s="146">
        <v>2339.4151402380949</v>
      </c>
      <c r="FJ84" s="146">
        <v>2370.3122480952384</v>
      </c>
      <c r="FK84" s="146">
        <v>2542.5030395238091</v>
      </c>
      <c r="FL84" s="146">
        <v>2757.3189402380954</v>
      </c>
      <c r="FM84" s="146">
        <v>2635.7269164285717</v>
      </c>
      <c r="FN84" s="146">
        <v>2799.978255952381</v>
      </c>
      <c r="FO84" s="146">
        <v>2510.221380952381</v>
      </c>
      <c r="FP84" s="146">
        <v>2353.9221766666669</v>
      </c>
      <c r="FQ84" s="146">
        <v>2774.1190047619043</v>
      </c>
      <c r="FR84" s="146">
        <v>2547.3310928571427</v>
      </c>
      <c r="FS84" s="146">
        <v>2588.5312619047618</v>
      </c>
      <c r="FT84" s="146">
        <v>2767.5916428571431</v>
      </c>
      <c r="FU84" s="146">
        <v>2876.7183078571434</v>
      </c>
      <c r="FV84" s="146">
        <v>2859.4585714285713</v>
      </c>
      <c r="FW84" s="146">
        <v>2939.4554761904765</v>
      </c>
      <c r="FX84" s="146">
        <v>3052.226496904761</v>
      </c>
      <c r="FY84" s="146">
        <v>2870.1301740476188</v>
      </c>
      <c r="FZ84" s="146">
        <v>2921.3263323809529</v>
      </c>
      <c r="GA84" s="146">
        <v>2748.2013400000001</v>
      </c>
      <c r="GB84" s="146">
        <v>2622.5956190476186</v>
      </c>
      <c r="GC84" s="143"/>
      <c r="GF84" s="198"/>
      <c r="GG84" s="198"/>
      <c r="GH84" s="198"/>
      <c r="GI84" s="198"/>
    </row>
    <row r="85" spans="1:197" s="113" customFormat="1" x14ac:dyDescent="0.2">
      <c r="A85" s="16" t="s">
        <v>42</v>
      </c>
      <c r="B85" s="113" t="s">
        <v>187</v>
      </c>
      <c r="C85" s="167">
        <v>811.43415954690477</v>
      </c>
      <c r="D85" s="167">
        <v>866.64618834209523</v>
      </c>
      <c r="E85" s="167">
        <v>747.52015055695244</v>
      </c>
      <c r="F85" s="167">
        <v>697.24053744757157</v>
      </c>
      <c r="G85" s="167">
        <v>672.23699999999997</v>
      </c>
      <c r="H85" s="167">
        <v>695.48730639971427</v>
      </c>
      <c r="I85" s="167">
        <v>702.73175103785718</v>
      </c>
      <c r="J85" s="167">
        <v>676.68212789823815</v>
      </c>
      <c r="K85" s="167">
        <v>672.75806611133328</v>
      </c>
      <c r="L85" s="167">
        <v>802.31223831114289</v>
      </c>
      <c r="M85" s="167">
        <v>663.22181872323813</v>
      </c>
      <c r="N85" s="167">
        <v>756.68765925642845</v>
      </c>
      <c r="O85" s="167">
        <v>751.40257586366658</v>
      </c>
      <c r="P85" s="167">
        <v>815.41424135233331</v>
      </c>
      <c r="Q85" s="167">
        <v>685.13752939352366</v>
      </c>
      <c r="R85" s="167">
        <v>737.43356728742856</v>
      </c>
      <c r="S85" s="167">
        <v>735.94808113995236</v>
      </c>
      <c r="T85" s="167">
        <v>768.20422992904764</v>
      </c>
      <c r="U85" s="167">
        <v>767.77676131633336</v>
      </c>
      <c r="V85" s="167">
        <v>668.78549171042857</v>
      </c>
      <c r="W85" s="167">
        <v>720.54303896180954</v>
      </c>
      <c r="X85" s="167">
        <v>706.54476117628565</v>
      </c>
      <c r="Y85" s="167">
        <v>588.01103479685707</v>
      </c>
      <c r="Z85" s="167">
        <v>656.89300000000003</v>
      </c>
      <c r="AA85" s="167">
        <v>757.29676190476187</v>
      </c>
      <c r="AB85" s="167">
        <v>659.77525374895242</v>
      </c>
      <c r="AC85" s="167">
        <v>711.36213795566675</v>
      </c>
      <c r="AD85" s="167">
        <v>803.21542857142867</v>
      </c>
      <c r="AE85" s="167">
        <v>715.84064285714283</v>
      </c>
      <c r="AF85" s="167">
        <v>701.5027399006666</v>
      </c>
      <c r="AG85" s="167">
        <v>710.58785179214283</v>
      </c>
      <c r="AH85" s="167">
        <v>669.45290405857145</v>
      </c>
      <c r="AI85" s="167">
        <v>772.53124283733337</v>
      </c>
      <c r="AJ85" s="167">
        <v>789.66059461633336</v>
      </c>
      <c r="AK85" s="167">
        <v>839.98099999999999</v>
      </c>
      <c r="AL85" s="167">
        <v>677.54882712404753</v>
      </c>
      <c r="AM85" s="167">
        <v>842.00199999999995</v>
      </c>
      <c r="AN85" s="167">
        <v>768.04660000000001</v>
      </c>
      <c r="AO85" s="167">
        <v>779.58500000000004</v>
      </c>
      <c r="AP85" s="167">
        <v>684.59530000000007</v>
      </c>
      <c r="AQ85" s="167">
        <v>790.35588095238097</v>
      </c>
      <c r="AR85" s="167">
        <v>689.13099999999997</v>
      </c>
      <c r="AS85" s="167">
        <v>769.72130000000004</v>
      </c>
      <c r="AT85" s="167">
        <v>578.87699999999995</v>
      </c>
      <c r="AU85" s="167">
        <v>838.49800000000005</v>
      </c>
      <c r="AV85" s="167">
        <v>841.86699999999996</v>
      </c>
      <c r="AW85" s="167">
        <v>695.625</v>
      </c>
      <c r="AX85" s="167">
        <v>779.69399999999996</v>
      </c>
      <c r="AY85" s="167">
        <v>755.77507805885728</v>
      </c>
      <c r="AZ85" s="167">
        <v>744.07128324819053</v>
      </c>
      <c r="BA85" s="167">
        <v>863.19831498661904</v>
      </c>
      <c r="BB85" s="167">
        <v>761.72731797342851</v>
      </c>
      <c r="BC85" s="167">
        <v>844.68671697266666</v>
      </c>
      <c r="BD85" s="167">
        <v>729.59416696604762</v>
      </c>
      <c r="BE85" s="167">
        <v>771.30309428009525</v>
      </c>
      <c r="BF85" s="167">
        <v>640.03639289623811</v>
      </c>
      <c r="BG85" s="167">
        <v>856.85440960223809</v>
      </c>
      <c r="BH85" s="167">
        <v>811.5251896705239</v>
      </c>
      <c r="BI85" s="167">
        <v>756.32512661761905</v>
      </c>
      <c r="BJ85" s="167">
        <v>776.69923637266663</v>
      </c>
      <c r="BK85" s="167">
        <v>684.63479184533332</v>
      </c>
      <c r="BL85" s="167">
        <v>750.06468779709519</v>
      </c>
      <c r="BM85" s="167">
        <v>722.31635931580956</v>
      </c>
      <c r="BN85" s="167">
        <v>747.33720497047625</v>
      </c>
      <c r="BO85" s="167">
        <v>727.77459392690469</v>
      </c>
      <c r="BP85" s="167">
        <v>717.66158628219046</v>
      </c>
      <c r="BQ85" s="167">
        <v>657.73387224485714</v>
      </c>
      <c r="BR85" s="167">
        <v>775.55204677799998</v>
      </c>
      <c r="BS85" s="163">
        <v>771.43193486533335</v>
      </c>
      <c r="BT85" s="163">
        <v>858.34471540580944</v>
      </c>
      <c r="BU85" s="163">
        <v>734.36705556095228</v>
      </c>
      <c r="BV85" s="163">
        <v>782.78692136776192</v>
      </c>
      <c r="BW85" s="163">
        <v>842.22992599047632</v>
      </c>
      <c r="BX85" s="163">
        <v>670.61005397142867</v>
      </c>
      <c r="BY85" s="163">
        <v>663.30163415238098</v>
      </c>
      <c r="BZ85" s="163">
        <v>691.95114129523813</v>
      </c>
      <c r="CA85" s="163">
        <v>705.64450215238105</v>
      </c>
      <c r="CB85" s="163">
        <v>779.74608575238096</v>
      </c>
      <c r="CC85" s="163">
        <v>700.88621238095243</v>
      </c>
      <c r="CD85" s="163">
        <v>694.66482710476191</v>
      </c>
      <c r="CE85" s="163">
        <v>724.87013172380955</v>
      </c>
      <c r="CF85" s="163">
        <v>736.35070645714279</v>
      </c>
      <c r="CG85" s="163">
        <v>726.27245434285715</v>
      </c>
      <c r="CH85" s="163">
        <v>712.83774474285713</v>
      </c>
      <c r="CI85" s="163">
        <v>743.3485663345715</v>
      </c>
      <c r="CJ85" s="163">
        <v>684.06756699433333</v>
      </c>
      <c r="CK85" s="163">
        <v>814.15123676519045</v>
      </c>
      <c r="CL85" s="163">
        <v>855.27969344266683</v>
      </c>
      <c r="CM85" s="163">
        <v>769.35120602523818</v>
      </c>
      <c r="CN85" s="163">
        <v>737.74242400809521</v>
      </c>
      <c r="CO85" s="163">
        <v>587.60486370809531</v>
      </c>
      <c r="CP85" s="163">
        <v>785.16549053871427</v>
      </c>
      <c r="CQ85" s="163">
        <v>699.89514261109525</v>
      </c>
      <c r="CR85" s="163">
        <v>860.29499938452386</v>
      </c>
      <c r="CS85" s="163">
        <v>762.31796620685725</v>
      </c>
      <c r="CT85" s="163">
        <v>833.96642525714287</v>
      </c>
      <c r="CU85" s="163">
        <v>783.17179994733328</v>
      </c>
      <c r="CV85" s="163">
        <v>619.61076242942863</v>
      </c>
      <c r="CW85" s="163">
        <v>728.92404180857147</v>
      </c>
      <c r="CX85" s="163">
        <v>689.85392679023812</v>
      </c>
      <c r="CY85" s="163">
        <v>675.84756666890485</v>
      </c>
      <c r="CZ85" s="163">
        <v>636.19340190080948</v>
      </c>
      <c r="DA85" s="163">
        <v>548.11398770190476</v>
      </c>
      <c r="DB85" s="163">
        <v>782.64387040066674</v>
      </c>
      <c r="DC85" s="163">
        <v>655.841557434381</v>
      </c>
      <c r="DD85" s="163">
        <v>698.57416036528571</v>
      </c>
      <c r="DE85" s="163">
        <v>577.70871096880956</v>
      </c>
      <c r="DF85" s="163">
        <v>524.46729831995242</v>
      </c>
      <c r="DG85" s="163">
        <v>654.2372656459047</v>
      </c>
      <c r="DH85" s="163">
        <v>685.0221445472381</v>
      </c>
      <c r="DI85" s="163">
        <v>807.78917540852376</v>
      </c>
      <c r="DJ85" s="163">
        <v>684.23040492942857</v>
      </c>
      <c r="DK85" s="163">
        <v>623.15078792861902</v>
      </c>
      <c r="DL85" s="163">
        <v>526.805303477238</v>
      </c>
      <c r="DM85" s="163">
        <v>618.30531993199997</v>
      </c>
      <c r="DN85" s="163">
        <v>516.25868305104757</v>
      </c>
      <c r="DO85" s="163">
        <v>537.08279921528606</v>
      </c>
      <c r="DP85" s="163">
        <v>450.1897992152862</v>
      </c>
      <c r="DQ85" s="163">
        <v>502.57445780520493</v>
      </c>
      <c r="DR85" s="163">
        <v>591.94499051853722</v>
      </c>
      <c r="DS85" s="163">
        <v>367.38934501599999</v>
      </c>
      <c r="DT85" s="163">
        <v>348.48725095338096</v>
      </c>
      <c r="DU85" s="163">
        <v>463.09245130338104</v>
      </c>
      <c r="DV85" s="163">
        <v>444.77583482066643</v>
      </c>
      <c r="DW85" s="163">
        <v>558.72911470171448</v>
      </c>
      <c r="DX85" s="163">
        <v>488.52760454995246</v>
      </c>
      <c r="DY85" s="163">
        <v>643.85939100380938</v>
      </c>
      <c r="DZ85" s="163">
        <v>468.66416349627997</v>
      </c>
      <c r="EA85" s="163">
        <v>606.94954543890481</v>
      </c>
      <c r="EB85" s="163">
        <v>741.42109077299995</v>
      </c>
      <c r="EC85" s="163">
        <v>682.53303871328569</v>
      </c>
      <c r="ED85" s="163">
        <v>763.82744602766661</v>
      </c>
      <c r="EE85" s="163">
        <v>707.78472790900003</v>
      </c>
      <c r="EF85" s="163">
        <v>718.33934694828554</v>
      </c>
      <c r="EG85" s="163">
        <v>782.11888951676201</v>
      </c>
      <c r="EH85" s="163">
        <v>798.09446576404753</v>
      </c>
      <c r="EI85" s="163">
        <v>774.97860700680951</v>
      </c>
      <c r="EJ85" s="163">
        <v>694.93353638023814</v>
      </c>
      <c r="EK85" s="163">
        <v>769.30404450138087</v>
      </c>
      <c r="EL85" s="163">
        <v>771.55879158028563</v>
      </c>
      <c r="EM85" s="163">
        <v>691.85634043990467</v>
      </c>
      <c r="EN85" s="163">
        <v>914.35081800485705</v>
      </c>
      <c r="EO85" s="163">
        <v>913.63968517357137</v>
      </c>
      <c r="EP85" s="163">
        <v>646.16042205938095</v>
      </c>
      <c r="EQ85" s="163">
        <v>904.28764049776191</v>
      </c>
      <c r="ER85" s="163">
        <v>725.21857321090476</v>
      </c>
      <c r="ES85" s="163">
        <v>719.22076112219054</v>
      </c>
      <c r="ET85" s="163">
        <v>669.68961856152384</v>
      </c>
      <c r="EU85" s="163">
        <v>654.2117362868571</v>
      </c>
      <c r="EV85" s="163">
        <v>735.73344803500004</v>
      </c>
      <c r="EW85" s="163">
        <v>757.54904844076191</v>
      </c>
      <c r="EX85" s="163">
        <v>633.8571328108095</v>
      </c>
      <c r="EY85" s="163">
        <v>586.90010678519047</v>
      </c>
      <c r="EZ85" s="163">
        <v>586.93778132419038</v>
      </c>
      <c r="FA85" s="163">
        <v>361.29300936185712</v>
      </c>
      <c r="FB85" s="163">
        <v>242.34738037171431</v>
      </c>
      <c r="FC85" s="163">
        <v>341.20555351138097</v>
      </c>
      <c r="FD85" s="163">
        <v>464.40293060800002</v>
      </c>
      <c r="FE85" s="163">
        <v>388.80886829466664</v>
      </c>
      <c r="FF85" s="163">
        <v>182.80776190476189</v>
      </c>
      <c r="FG85" s="163">
        <v>241.62385032104766</v>
      </c>
      <c r="FH85" s="163">
        <v>309.76287847519046</v>
      </c>
      <c r="FI85" s="163">
        <v>332.20270085728578</v>
      </c>
      <c r="FJ85" s="163">
        <v>350.74146741790474</v>
      </c>
      <c r="FK85" s="163">
        <v>391.04340660433331</v>
      </c>
      <c r="FL85" s="163">
        <v>425.19055865199999</v>
      </c>
      <c r="FM85" s="163">
        <v>621.1224926459048</v>
      </c>
      <c r="FN85" s="163">
        <v>666.24259449704755</v>
      </c>
      <c r="FO85" s="163">
        <v>557.97058205247629</v>
      </c>
      <c r="FP85" s="163">
        <v>627.22999322057137</v>
      </c>
      <c r="FQ85" s="163">
        <v>596.36593009471426</v>
      </c>
      <c r="FR85" s="163">
        <v>684.87870881190474</v>
      </c>
      <c r="FS85" s="163">
        <v>662.41181282680952</v>
      </c>
      <c r="FT85" s="163">
        <v>1045.4881323501429</v>
      </c>
      <c r="FU85" s="163">
        <v>1213.3357052202857</v>
      </c>
      <c r="FV85" s="163">
        <v>583.96915777333334</v>
      </c>
      <c r="FW85" s="163">
        <v>856.66180654633331</v>
      </c>
      <c r="FX85" s="163">
        <v>921.94177186276181</v>
      </c>
      <c r="FY85" s="163">
        <v>847.03822450276186</v>
      </c>
      <c r="FZ85" s="163">
        <v>485.15907307276188</v>
      </c>
      <c r="GA85" s="163">
        <v>530.34887865500002</v>
      </c>
      <c r="GB85" s="163">
        <v>787.48920270628571</v>
      </c>
      <c r="GC85" s="143"/>
      <c r="GF85" s="198"/>
      <c r="GG85" s="198"/>
      <c r="GH85" s="198"/>
      <c r="GI85" s="198"/>
    </row>
    <row r="86" spans="1:197" s="113" customFormat="1" x14ac:dyDescent="0.2">
      <c r="A86" s="120"/>
      <c r="B86" s="137" t="s">
        <v>8</v>
      </c>
      <c r="C86" s="146">
        <v>898.8</v>
      </c>
      <c r="D86" s="146">
        <v>785.35874720000004</v>
      </c>
      <c r="E86" s="146">
        <v>910.35873864999996</v>
      </c>
      <c r="F86" s="146">
        <v>862.47533969999995</v>
      </c>
      <c r="G86" s="146">
        <v>966.125</v>
      </c>
      <c r="H86" s="146">
        <v>890.98500000000001</v>
      </c>
      <c r="I86" s="146">
        <v>1023.310836</v>
      </c>
      <c r="J86" s="146">
        <v>952.26300809999998</v>
      </c>
      <c r="K86" s="146">
        <v>934.79016334999994</v>
      </c>
      <c r="L86" s="146">
        <v>977.35059575000014</v>
      </c>
      <c r="M86" s="146">
        <v>941.58799660000011</v>
      </c>
      <c r="N86" s="146">
        <v>949.94965595000008</v>
      </c>
      <c r="O86" s="146">
        <v>950.27225610000005</v>
      </c>
      <c r="P86" s="146">
        <v>845.23596094999994</v>
      </c>
      <c r="Q86" s="146">
        <v>929.65936354999997</v>
      </c>
      <c r="R86" s="146">
        <v>934.94296474999999</v>
      </c>
      <c r="S86" s="146">
        <v>967.6209235</v>
      </c>
      <c r="T86" s="146">
        <v>917.15685150000013</v>
      </c>
      <c r="U86" s="146">
        <v>963.2011698</v>
      </c>
      <c r="V86" s="146">
        <v>1011.2940008</v>
      </c>
      <c r="W86" s="146">
        <v>961.46090445000016</v>
      </c>
      <c r="X86" s="146">
        <v>1006.66108705</v>
      </c>
      <c r="Y86" s="146">
        <v>934.88334005000002</v>
      </c>
      <c r="Z86" s="146">
        <v>966.76700000000005</v>
      </c>
      <c r="AA86" s="146">
        <v>944.37371685000005</v>
      </c>
      <c r="AB86" s="146">
        <v>816.00711285</v>
      </c>
      <c r="AC86" s="146">
        <v>937.80080294999993</v>
      </c>
      <c r="AD86" s="146">
        <v>930.08876494999993</v>
      </c>
      <c r="AE86" s="146">
        <v>989.89146345000006</v>
      </c>
      <c r="AF86" s="146">
        <v>944.96868680000011</v>
      </c>
      <c r="AG86" s="146">
        <v>967.77759270000013</v>
      </c>
      <c r="AH86" s="146">
        <v>957.68280945000004</v>
      </c>
      <c r="AI86" s="146">
        <v>948.4097240000001</v>
      </c>
      <c r="AJ86" s="146">
        <v>971.32176735000007</v>
      </c>
      <c r="AK86" s="146">
        <v>905.35400000000004</v>
      </c>
      <c r="AL86" s="146">
        <v>912.75256899999999</v>
      </c>
      <c r="AM86" s="146">
        <v>924.71699999999998</v>
      </c>
      <c r="AN86" s="146">
        <v>816.06181980000008</v>
      </c>
      <c r="AO86" s="146">
        <v>919.22400000000005</v>
      </c>
      <c r="AP86" s="146">
        <v>879.75562000000002</v>
      </c>
      <c r="AQ86" s="146">
        <v>988.67899999999997</v>
      </c>
      <c r="AR86" s="146">
        <v>947.16099999999994</v>
      </c>
      <c r="AS86" s="146">
        <v>969.38599999999997</v>
      </c>
      <c r="AT86" s="146">
        <v>961.55600000000004</v>
      </c>
      <c r="AU86" s="146">
        <v>967.60799999999995</v>
      </c>
      <c r="AV86" s="146">
        <v>1014.977</v>
      </c>
      <c r="AW86" s="146">
        <v>957.88400000000001</v>
      </c>
      <c r="AX86" s="146">
        <v>997.63</v>
      </c>
      <c r="AY86" s="146">
        <v>978.94043629999999</v>
      </c>
      <c r="AZ86" s="146">
        <v>885.73878200000001</v>
      </c>
      <c r="BA86" s="146">
        <v>979.01701174999994</v>
      </c>
      <c r="BB86" s="146">
        <v>962.37545274999991</v>
      </c>
      <c r="BC86" s="146">
        <v>988.59182054999997</v>
      </c>
      <c r="BD86" s="146">
        <v>956.12956154999995</v>
      </c>
      <c r="BE86" s="146">
        <v>985.84746499999994</v>
      </c>
      <c r="BF86" s="146">
        <v>1013.2026436000001</v>
      </c>
      <c r="BG86" s="146">
        <v>993.40421420000018</v>
      </c>
      <c r="BH86" s="146">
        <v>1032.2636862500001</v>
      </c>
      <c r="BI86" s="146">
        <v>1000.22881915</v>
      </c>
      <c r="BJ86" s="146">
        <v>1005.9159181</v>
      </c>
      <c r="BK86" s="146">
        <v>985.68650860000002</v>
      </c>
      <c r="BL86" s="146">
        <v>908.09426989999997</v>
      </c>
      <c r="BM86" s="146">
        <v>979.76917070000002</v>
      </c>
      <c r="BN86" s="146">
        <v>958.71710810000002</v>
      </c>
      <c r="BO86" s="146">
        <v>1031.4400662</v>
      </c>
      <c r="BP86" s="146">
        <v>971.37951640000006</v>
      </c>
      <c r="BQ86" s="146">
        <v>983.52269584999999</v>
      </c>
      <c r="BR86" s="146">
        <v>1006.2245033000002</v>
      </c>
      <c r="BS86" s="146">
        <v>976.25074254999993</v>
      </c>
      <c r="BT86" s="146">
        <v>1035.6912094500001</v>
      </c>
      <c r="BU86" s="146">
        <v>993.68227640000009</v>
      </c>
      <c r="BV86" s="146">
        <v>1004.952533</v>
      </c>
      <c r="BW86" s="146">
        <v>1005.0888147000001</v>
      </c>
      <c r="BX86" s="146">
        <v>888.24545424999997</v>
      </c>
      <c r="BY86" s="146">
        <v>980.94220920000009</v>
      </c>
      <c r="BZ86" s="146">
        <v>988.02564219999988</v>
      </c>
      <c r="CA86" s="146">
        <v>1050.3176912499998</v>
      </c>
      <c r="CB86" s="146">
        <v>1006.9106533500001</v>
      </c>
      <c r="CC86" s="146">
        <v>1082.3215577000001</v>
      </c>
      <c r="CD86" s="146">
        <v>1081.6295360500001</v>
      </c>
      <c r="CE86" s="146">
        <v>993.32858239999996</v>
      </c>
      <c r="CF86" s="146">
        <v>1055.0776599000001</v>
      </c>
      <c r="CG86" s="146">
        <v>1017.21601035</v>
      </c>
      <c r="CH86" s="146">
        <v>1015.34315635</v>
      </c>
      <c r="CI86" s="146">
        <v>1023.1060755999999</v>
      </c>
      <c r="CJ86" s="146">
        <v>924.16436145000011</v>
      </c>
      <c r="CK86" s="146">
        <v>992.76380205000009</v>
      </c>
      <c r="CL86" s="146">
        <v>996.42801830000008</v>
      </c>
      <c r="CM86" s="146">
        <v>1101.09316775</v>
      </c>
      <c r="CN86" s="146">
        <v>1035.1074163000001</v>
      </c>
      <c r="CO86" s="146">
        <v>1070.3915149999998</v>
      </c>
      <c r="CP86" s="146">
        <v>1048.4971574000001</v>
      </c>
      <c r="CQ86" s="146">
        <v>1039.3846206000001</v>
      </c>
      <c r="CR86" s="146">
        <v>1115.7297501</v>
      </c>
      <c r="CS86" s="146">
        <v>1062.9428778000001</v>
      </c>
      <c r="CT86" s="146">
        <v>1058.82328635</v>
      </c>
      <c r="CU86" s="146">
        <v>1040.2476409500002</v>
      </c>
      <c r="CV86" s="146">
        <v>945.3906847500001</v>
      </c>
      <c r="CW86" s="146">
        <v>1044.5622068</v>
      </c>
      <c r="CX86" s="146">
        <v>1044.17960915</v>
      </c>
      <c r="CY86" s="146">
        <v>1114.78958345</v>
      </c>
      <c r="CZ86" s="146">
        <v>1051.01976685</v>
      </c>
      <c r="DA86" s="146">
        <v>1092.9970352</v>
      </c>
      <c r="DB86" s="146">
        <v>1085.2855157500001</v>
      </c>
      <c r="DC86" s="146">
        <v>1067.0721271000002</v>
      </c>
      <c r="DD86" s="146">
        <v>1118.5706841499998</v>
      </c>
      <c r="DE86" s="146">
        <v>1034.7121551</v>
      </c>
      <c r="DF86" s="146">
        <v>1066.1536294500002</v>
      </c>
      <c r="DG86" s="146">
        <v>998.71405119999997</v>
      </c>
      <c r="DH86" s="146">
        <v>926.4780980500002</v>
      </c>
      <c r="DI86" s="146">
        <v>1007.0108200500001</v>
      </c>
      <c r="DJ86" s="146">
        <v>1033.3222187000001</v>
      </c>
      <c r="DK86" s="146">
        <v>1036.1297346999997</v>
      </c>
      <c r="DL86" s="146">
        <v>1016.3105140999999</v>
      </c>
      <c r="DM86" s="146">
        <v>1068.7516774500002</v>
      </c>
      <c r="DN86" s="146">
        <v>1074.3706424</v>
      </c>
      <c r="DO86" s="146">
        <v>1065.8064661000001</v>
      </c>
      <c r="DP86" s="146">
        <v>1097.0695161000001</v>
      </c>
      <c r="DQ86" s="146">
        <v>1046.6099038000004</v>
      </c>
      <c r="DR86" s="146">
        <v>1070.1726750999999</v>
      </c>
      <c r="DS86" s="146">
        <v>1018.5889046</v>
      </c>
      <c r="DT86" s="146">
        <v>932.11394864999988</v>
      </c>
      <c r="DU86" s="146">
        <v>1077.7101265500003</v>
      </c>
      <c r="DV86" s="146">
        <v>1046.65865925</v>
      </c>
      <c r="DW86" s="146">
        <v>1112.0763217499996</v>
      </c>
      <c r="DX86" s="146">
        <v>1068.1617399499999</v>
      </c>
      <c r="DY86" s="146">
        <v>1093.1378603999999</v>
      </c>
      <c r="DZ86" s="146">
        <v>1127.9292573</v>
      </c>
      <c r="EA86" s="146">
        <v>1106.7480894000003</v>
      </c>
      <c r="EB86" s="146">
        <v>1139.42283275</v>
      </c>
      <c r="EC86" s="146">
        <v>1113.1404211000001</v>
      </c>
      <c r="ED86" s="146">
        <v>1132.4778483500002</v>
      </c>
      <c r="EE86" s="146">
        <v>1079.5508149000002</v>
      </c>
      <c r="EF86" s="146">
        <v>973.01691225000002</v>
      </c>
      <c r="EG86" s="146">
        <v>1126.25909</v>
      </c>
      <c r="EH86" s="146">
        <v>1087.2656313</v>
      </c>
      <c r="EI86" s="146">
        <v>1161.7678356499998</v>
      </c>
      <c r="EJ86" s="146">
        <v>1125.50769995</v>
      </c>
      <c r="EK86" s="146">
        <v>1166.4477455000001</v>
      </c>
      <c r="EL86" s="146">
        <v>1184.9651642000003</v>
      </c>
      <c r="EM86" s="146">
        <v>1139.1054634499999</v>
      </c>
      <c r="EN86" s="146">
        <v>1176.7804683500003</v>
      </c>
      <c r="EO86" s="146">
        <v>1128.2989816999998</v>
      </c>
      <c r="EP86" s="146">
        <v>1143.9990576</v>
      </c>
      <c r="EQ86" s="146">
        <v>1103.05523745</v>
      </c>
      <c r="ER86" s="146">
        <v>1003.8633046000001</v>
      </c>
      <c r="ES86" s="146">
        <v>1115.9703691999998</v>
      </c>
      <c r="ET86" s="146">
        <v>1115.7183098</v>
      </c>
      <c r="EU86" s="146">
        <v>1210.7774633999998</v>
      </c>
      <c r="EV86" s="146">
        <v>1165.0665681</v>
      </c>
      <c r="EW86" s="146">
        <v>1233.4045361000001</v>
      </c>
      <c r="EX86" s="146">
        <v>1230.7322474500002</v>
      </c>
      <c r="EY86" s="146">
        <v>1197.1339736499999</v>
      </c>
      <c r="EZ86" s="146">
        <v>1243.9995354000002</v>
      </c>
      <c r="FA86" s="146">
        <v>1168.6007586999999</v>
      </c>
      <c r="FB86" s="146">
        <v>1177.6983951499997</v>
      </c>
      <c r="FC86" s="146">
        <v>1134.9125935</v>
      </c>
      <c r="FD86" s="146">
        <v>1053.9636752500001</v>
      </c>
      <c r="FE86" s="146">
        <v>1178.6621414000003</v>
      </c>
      <c r="FF86" s="146">
        <v>998.06236184999989</v>
      </c>
      <c r="FG86" s="146">
        <v>1071.1182769500001</v>
      </c>
      <c r="FH86" s="146">
        <v>1112.90431055</v>
      </c>
      <c r="FI86" s="146">
        <v>1211.5552407</v>
      </c>
      <c r="FJ86" s="146">
        <v>1215.4404574500002</v>
      </c>
      <c r="FK86" s="146">
        <v>1222.718993</v>
      </c>
      <c r="FL86" s="146">
        <v>1274.3756988</v>
      </c>
      <c r="FM86" s="146">
        <v>1183.6015666499998</v>
      </c>
      <c r="FN86" s="146">
        <v>1266.5248453500001</v>
      </c>
      <c r="FO86" s="146">
        <v>1197.59883195</v>
      </c>
      <c r="FP86" s="146">
        <v>1068.4569509500002</v>
      </c>
      <c r="FQ86" s="146">
        <v>1224.9813414499999</v>
      </c>
      <c r="FR86" s="146">
        <v>1226.2885413500001</v>
      </c>
      <c r="FS86" s="146">
        <v>1235.1311127000004</v>
      </c>
      <c r="FT86" s="146">
        <v>1243.0973594</v>
      </c>
      <c r="FU86" s="146">
        <v>1273.0076509500002</v>
      </c>
      <c r="FV86" s="146">
        <v>1265.3509796999999</v>
      </c>
      <c r="FW86" s="146">
        <v>1282.8599277999999</v>
      </c>
      <c r="FX86" s="146">
        <v>1306.1211449499999</v>
      </c>
      <c r="FY86" s="146">
        <v>1260.2575531</v>
      </c>
      <c r="FZ86" s="146">
        <v>1282.4246138999999</v>
      </c>
      <c r="GA86" s="146">
        <v>1224.7115041499999</v>
      </c>
      <c r="GB86" s="146">
        <v>1138.3919825000003</v>
      </c>
      <c r="GC86" s="143"/>
      <c r="GF86" s="198"/>
      <c r="GG86" s="198"/>
      <c r="GH86" s="198"/>
      <c r="GI86" s="198"/>
    </row>
    <row r="87" spans="1:197" s="113" customFormat="1" x14ac:dyDescent="0.2">
      <c r="A87" s="134"/>
      <c r="B87" s="113" t="s">
        <v>154</v>
      </c>
      <c r="C87" s="167">
        <v>719.23160038619017</v>
      </c>
      <c r="D87" s="167">
        <v>663.82126865476107</v>
      </c>
      <c r="E87" s="167">
        <v>597.52146954999978</v>
      </c>
      <c r="F87" s="167">
        <v>581.34300678333466</v>
      </c>
      <c r="G87" s="167">
        <v>567.42399999999998</v>
      </c>
      <c r="H87" s="167">
        <v>653.72928838571363</v>
      </c>
      <c r="I87" s="167">
        <v>701.20046112142757</v>
      </c>
      <c r="J87" s="167">
        <v>681.13004846666627</v>
      </c>
      <c r="K87" s="167">
        <v>564.82131406666542</v>
      </c>
      <c r="L87" s="167">
        <v>675.76026993095206</v>
      </c>
      <c r="M87" s="167">
        <v>691.2111601238106</v>
      </c>
      <c r="N87" s="167">
        <v>703.15381359047592</v>
      </c>
      <c r="O87" s="167">
        <v>737.21473295476289</v>
      </c>
      <c r="P87" s="167">
        <v>584.67852364523969</v>
      </c>
      <c r="Q87" s="167">
        <v>592.38678864285805</v>
      </c>
      <c r="R87" s="167">
        <v>584.73417433809584</v>
      </c>
      <c r="S87" s="167">
        <v>597.71931515238055</v>
      </c>
      <c r="T87" s="167">
        <v>762.95668841428324</v>
      </c>
      <c r="U87" s="167">
        <v>668.96577970714372</v>
      </c>
      <c r="V87" s="167">
        <v>665.94654549761981</v>
      </c>
      <c r="W87" s="167">
        <v>700.64716738571417</v>
      </c>
      <c r="X87" s="167">
        <v>816.33608178095244</v>
      </c>
      <c r="Y87" s="167">
        <v>710.94918866428566</v>
      </c>
      <c r="Z87" s="167">
        <v>727.82200000000034</v>
      </c>
      <c r="AA87" s="167">
        <v>815.2977200404772</v>
      </c>
      <c r="AB87" s="167">
        <v>785.4385932976196</v>
      </c>
      <c r="AC87" s="167">
        <v>915.86583325714196</v>
      </c>
      <c r="AD87" s="167">
        <v>794.48849999999959</v>
      </c>
      <c r="AE87" s="167">
        <v>699.71228571428503</v>
      </c>
      <c r="AF87" s="167">
        <v>930.08072587476204</v>
      </c>
      <c r="AG87" s="167">
        <v>836.45368725714218</v>
      </c>
      <c r="AH87" s="167">
        <v>827.22044490476253</v>
      </c>
      <c r="AI87" s="167">
        <v>853.31664626666702</v>
      </c>
      <c r="AJ87" s="167">
        <v>870.40877530452372</v>
      </c>
      <c r="AK87" s="167">
        <v>997.79800000000023</v>
      </c>
      <c r="AL87" s="167">
        <v>917.0038229428576</v>
      </c>
      <c r="AM87" s="167">
        <v>897.36299999999949</v>
      </c>
      <c r="AN87" s="167">
        <v>828.8193295952376</v>
      </c>
      <c r="AO87" s="167">
        <v>801.29698673809503</v>
      </c>
      <c r="AP87" s="167">
        <v>613.9802798333335</v>
      </c>
      <c r="AQ87" s="167">
        <v>720.93125625476102</v>
      </c>
      <c r="AR87" s="167">
        <v>728.79300000000001</v>
      </c>
      <c r="AS87" s="167">
        <v>698.38039999999921</v>
      </c>
      <c r="AT87" s="167">
        <v>687.95010000000013</v>
      </c>
      <c r="AU87" s="167">
        <v>748.01389999999947</v>
      </c>
      <c r="AV87" s="167">
        <v>974.11699999999996</v>
      </c>
      <c r="AW87" s="167">
        <v>975.7115</v>
      </c>
      <c r="AX87" s="167">
        <v>901.63599999999997</v>
      </c>
      <c r="AY87" s="167">
        <v>967.65123517142808</v>
      </c>
      <c r="AZ87" s="167">
        <v>876.39509111666723</v>
      </c>
      <c r="BA87" s="167">
        <v>914.12081122619031</v>
      </c>
      <c r="BB87" s="167">
        <v>863.08437081428667</v>
      </c>
      <c r="BC87" s="167">
        <v>762.58587321666766</v>
      </c>
      <c r="BD87" s="167">
        <v>849.06881413809606</v>
      </c>
      <c r="BE87" s="167">
        <v>800.52366473095356</v>
      </c>
      <c r="BF87" s="167">
        <v>822.60203859523722</v>
      </c>
      <c r="BG87" s="167">
        <v>897.76301231190564</v>
      </c>
      <c r="BH87" s="167">
        <v>900.27189099761677</v>
      </c>
      <c r="BI87" s="167">
        <v>1040.5618212585714</v>
      </c>
      <c r="BJ87" s="167">
        <v>896.34499274523807</v>
      </c>
      <c r="BK87" s="167">
        <v>838.48930398571383</v>
      </c>
      <c r="BL87" s="167">
        <v>790.04676507142869</v>
      </c>
      <c r="BM87" s="167">
        <v>873.46807361190395</v>
      </c>
      <c r="BN87" s="167">
        <v>774.91170236666608</v>
      </c>
      <c r="BO87" s="167">
        <v>991.65351591666774</v>
      </c>
      <c r="BP87" s="167">
        <v>930.41005018571468</v>
      </c>
      <c r="BQ87" s="167">
        <v>956.12522689047512</v>
      </c>
      <c r="BR87" s="167">
        <v>1052.5242588095239</v>
      </c>
      <c r="BS87" s="163">
        <v>961.84975830714325</v>
      </c>
      <c r="BT87" s="163">
        <v>1202.7944562523826</v>
      </c>
      <c r="BU87" s="163">
        <v>1195.7150592214289</v>
      </c>
      <c r="BV87" s="163">
        <v>1087.5823330971446</v>
      </c>
      <c r="BW87" s="163">
        <v>1198.2371446714283</v>
      </c>
      <c r="BX87" s="163">
        <v>974.21436934523911</v>
      </c>
      <c r="BY87" s="163">
        <v>825.56741241666737</v>
      </c>
      <c r="BZ87" s="163">
        <v>1041.4711371999988</v>
      </c>
      <c r="CA87" s="163">
        <v>1186.7346695523822</v>
      </c>
      <c r="CB87" s="163">
        <v>1000.3488652190464</v>
      </c>
      <c r="CC87" s="163">
        <v>1002.8534753523809</v>
      </c>
      <c r="CD87" s="163">
        <v>947.10391380238161</v>
      </c>
      <c r="CE87" s="163">
        <v>1046.8410875357126</v>
      </c>
      <c r="CF87" s="163">
        <v>1032.6089248309529</v>
      </c>
      <c r="CG87" s="163">
        <v>1199.5668520928564</v>
      </c>
      <c r="CH87" s="163">
        <v>1231.8141853357138</v>
      </c>
      <c r="CI87" s="163">
        <v>1240.0149014214296</v>
      </c>
      <c r="CJ87" s="163">
        <v>1181.1537298952385</v>
      </c>
      <c r="CK87" s="163">
        <v>1160.3612684571435</v>
      </c>
      <c r="CL87" s="163">
        <v>1151.9935641190461</v>
      </c>
      <c r="CM87" s="163">
        <v>1069.60735420476</v>
      </c>
      <c r="CN87" s="163">
        <v>930.91771547618976</v>
      </c>
      <c r="CO87" s="163">
        <v>955.65478660952408</v>
      </c>
      <c r="CP87" s="163">
        <v>877.74814942380783</v>
      </c>
      <c r="CQ87" s="163">
        <v>1093.0370913761901</v>
      </c>
      <c r="CR87" s="163">
        <v>1079.4808105142858</v>
      </c>
      <c r="CS87" s="163">
        <v>1097.0482930142859</v>
      </c>
      <c r="CT87" s="163">
        <v>1189.5817290071425</v>
      </c>
      <c r="CU87" s="163">
        <v>1133.5971796428576</v>
      </c>
      <c r="CV87" s="163">
        <v>847.04945962142824</v>
      </c>
      <c r="CW87" s="163">
        <v>1069.0543997238094</v>
      </c>
      <c r="CX87" s="163">
        <v>1001.0218592999989</v>
      </c>
      <c r="CY87" s="163">
        <v>997.96955774762012</v>
      </c>
      <c r="CZ87" s="163">
        <v>885.31963398571474</v>
      </c>
      <c r="DA87" s="163">
        <v>1064.9771838904744</v>
      </c>
      <c r="DB87" s="163">
        <v>962.2314217499993</v>
      </c>
      <c r="DC87" s="163">
        <v>932.78425506666679</v>
      </c>
      <c r="DD87" s="163">
        <v>971.59874647380809</v>
      </c>
      <c r="DE87" s="163">
        <v>860.20611609999878</v>
      </c>
      <c r="DF87" s="163">
        <v>1038.1177852119038</v>
      </c>
      <c r="DG87" s="163">
        <v>957.39360710714266</v>
      </c>
      <c r="DH87" s="163">
        <v>991.13521995476231</v>
      </c>
      <c r="DI87" s="163">
        <v>944.74756968809334</v>
      </c>
      <c r="DJ87" s="163">
        <v>627.33860902380911</v>
      </c>
      <c r="DK87" s="163">
        <v>551.67654906904829</v>
      </c>
      <c r="DL87" s="163">
        <v>603.36268979047611</v>
      </c>
      <c r="DM87" s="163">
        <v>581.15294329761809</v>
      </c>
      <c r="DN87" s="163">
        <v>680.76927860238266</v>
      </c>
      <c r="DO87" s="163">
        <v>691.013341319049</v>
      </c>
      <c r="DP87" s="163">
        <v>824.37149190476202</v>
      </c>
      <c r="DQ87" s="163">
        <v>879.22990363884458</v>
      </c>
      <c r="DR87" s="163">
        <v>885.07005783563159</v>
      </c>
      <c r="DS87" s="163">
        <v>762.36029498547077</v>
      </c>
      <c r="DT87" s="163">
        <v>522.1401145902845</v>
      </c>
      <c r="DU87" s="163">
        <v>583.29383959219138</v>
      </c>
      <c r="DV87" s="163">
        <v>427.90630694762524</v>
      </c>
      <c r="DW87" s="163">
        <v>569.67995768352375</v>
      </c>
      <c r="DX87" s="163">
        <v>542.82565483571602</v>
      </c>
      <c r="DY87" s="163">
        <v>524.53093467380825</v>
      </c>
      <c r="DZ87" s="163">
        <v>532.37742782608973</v>
      </c>
      <c r="EA87" s="163">
        <v>510.52573732857036</v>
      </c>
      <c r="EB87" s="163">
        <v>602.85146345476062</v>
      </c>
      <c r="EC87" s="163">
        <v>597.08507742857114</v>
      </c>
      <c r="ED87" s="163">
        <v>679.67340415238073</v>
      </c>
      <c r="EE87" s="163">
        <v>596.92452087856964</v>
      </c>
      <c r="EF87" s="163">
        <v>508.93107413571477</v>
      </c>
      <c r="EG87" s="163">
        <v>630.18226284285845</v>
      </c>
      <c r="EH87" s="163">
        <v>534.93143557618907</v>
      </c>
      <c r="EI87" s="163">
        <v>572.11509467380915</v>
      </c>
      <c r="EJ87" s="163">
        <v>554.91863940476253</v>
      </c>
      <c r="EK87" s="163">
        <v>554.14920789047676</v>
      </c>
      <c r="EL87" s="163">
        <v>637.50265174047513</v>
      </c>
      <c r="EM87" s="163">
        <v>581.54698142380994</v>
      </c>
      <c r="EN87" s="163">
        <v>785.01614401190398</v>
      </c>
      <c r="EO87" s="163">
        <v>669.52382502142757</v>
      </c>
      <c r="EP87" s="163">
        <v>578.30178750476455</v>
      </c>
      <c r="EQ87" s="163">
        <v>616.11978847381079</v>
      </c>
      <c r="ER87" s="163">
        <v>460.08436258809479</v>
      </c>
      <c r="ES87" s="163">
        <v>475.16094871190495</v>
      </c>
      <c r="ET87" s="163">
        <v>493.57641365952509</v>
      </c>
      <c r="EU87" s="163">
        <v>503.83290185237956</v>
      </c>
      <c r="EV87" s="163">
        <v>445.37849305714411</v>
      </c>
      <c r="EW87" s="163">
        <v>564.08948082142956</v>
      </c>
      <c r="EX87" s="163">
        <v>579.35520416904728</v>
      </c>
      <c r="EY87" s="163">
        <v>589.84361240476187</v>
      </c>
      <c r="EZ87" s="163">
        <v>539.83650384047746</v>
      </c>
      <c r="FA87" s="163">
        <v>536.3689511928593</v>
      </c>
      <c r="FB87" s="163">
        <v>534.39299131666803</v>
      </c>
      <c r="FC87" s="163">
        <v>524.93055258809636</v>
      </c>
      <c r="FD87" s="163">
        <v>474.5784207714305</v>
      </c>
      <c r="FE87" s="163">
        <v>301.24475303333384</v>
      </c>
      <c r="FF87" s="163">
        <v>113.10933456428575</v>
      </c>
      <c r="FG87" s="163">
        <v>157.55465849047505</v>
      </c>
      <c r="FH87" s="163">
        <v>258.5436493404768</v>
      </c>
      <c r="FI87" s="163">
        <v>314.45313862380954</v>
      </c>
      <c r="FJ87" s="163">
        <v>356.78618608809393</v>
      </c>
      <c r="FK87" s="163">
        <v>346.15964963571423</v>
      </c>
      <c r="FL87" s="163">
        <v>406.08891285238042</v>
      </c>
      <c r="FM87" s="163">
        <v>471.28229611666484</v>
      </c>
      <c r="FN87" s="163">
        <v>459.65737643095144</v>
      </c>
      <c r="FO87" s="163">
        <v>409.45704669285624</v>
      </c>
      <c r="FP87" s="163">
        <v>356.28999431904685</v>
      </c>
      <c r="FQ87" s="163">
        <v>332.50725053095357</v>
      </c>
      <c r="FR87" s="163">
        <v>374.03063591428418</v>
      </c>
      <c r="FS87" s="163">
        <v>430.39744251904722</v>
      </c>
      <c r="FT87" s="163">
        <v>403.57547012857322</v>
      </c>
      <c r="FU87" s="163">
        <v>467.52625510237976</v>
      </c>
      <c r="FV87" s="163">
        <v>474.90827289762001</v>
      </c>
      <c r="FW87" s="163">
        <v>458.63379042856923</v>
      </c>
      <c r="FX87" s="163">
        <v>520.19449691666887</v>
      </c>
      <c r="FY87" s="163">
        <v>487.16077006190426</v>
      </c>
      <c r="FZ87" s="163">
        <v>555.99793289762056</v>
      </c>
      <c r="GA87" s="163">
        <v>587.94148298095115</v>
      </c>
      <c r="GB87" s="163">
        <v>661.9365954619052</v>
      </c>
      <c r="GC87" s="143"/>
      <c r="GF87" s="198"/>
      <c r="GG87" s="198"/>
      <c r="GH87" s="198"/>
      <c r="GI87" s="198"/>
    </row>
    <row r="88" spans="1:197" s="113" customFormat="1" x14ac:dyDescent="0.2">
      <c r="A88" s="5"/>
      <c r="B88" s="122" t="s">
        <v>90</v>
      </c>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c r="AA88" s="122"/>
      <c r="AB88" s="122"/>
      <c r="AC88" s="122"/>
      <c r="AD88" s="122"/>
      <c r="AE88" s="122"/>
      <c r="AF88" s="122"/>
      <c r="AG88" s="122"/>
      <c r="AH88" s="122"/>
      <c r="AI88" s="122"/>
      <c r="AJ88" s="122"/>
      <c r="AK88" s="122"/>
      <c r="AL88" s="122"/>
      <c r="AM88" s="122"/>
      <c r="AN88" s="122"/>
      <c r="AO88" s="122"/>
      <c r="AP88" s="122"/>
      <c r="AQ88" s="122"/>
      <c r="AR88" s="122"/>
      <c r="AS88" s="122"/>
      <c r="AT88" s="122"/>
      <c r="AU88" s="122"/>
      <c r="AV88" s="122"/>
      <c r="AW88" s="122"/>
      <c r="AX88" s="122"/>
      <c r="AY88" s="127"/>
      <c r="AZ88" s="127"/>
      <c r="BA88" s="127"/>
      <c r="BB88" s="127"/>
      <c r="BC88" s="127"/>
      <c r="BD88" s="127"/>
      <c r="BE88" s="127"/>
      <c r="BF88" s="127"/>
      <c r="BG88" s="127"/>
      <c r="BH88" s="127"/>
      <c r="BI88" s="127"/>
      <c r="BJ88" s="127"/>
      <c r="BK88" s="122"/>
      <c r="BL88" s="122"/>
      <c r="BM88" s="122"/>
      <c r="BN88" s="122"/>
      <c r="BO88" s="122"/>
      <c r="BP88" s="122"/>
      <c r="BQ88" s="122"/>
      <c r="BR88" s="122"/>
      <c r="BS88" s="122"/>
      <c r="BT88" s="122"/>
      <c r="BU88" s="122"/>
      <c r="BV88" s="122"/>
      <c r="BW88" s="122"/>
      <c r="BX88" s="122"/>
      <c r="BY88" s="122"/>
      <c r="BZ88" s="122"/>
      <c r="CA88" s="122"/>
      <c r="CB88" s="122"/>
      <c r="CC88" s="122"/>
      <c r="CD88" s="122"/>
      <c r="CE88" s="122"/>
      <c r="CF88" s="122"/>
      <c r="CG88" s="122"/>
      <c r="CH88" s="122"/>
      <c r="CI88" s="122"/>
      <c r="CJ88" s="124"/>
      <c r="CK88" s="124"/>
      <c r="CL88" s="122"/>
      <c r="CM88" s="122"/>
      <c r="CN88" s="122"/>
      <c r="CO88" s="122"/>
      <c r="CP88" s="122"/>
      <c r="CQ88" s="122"/>
      <c r="CR88" s="122"/>
      <c r="CS88" s="122"/>
      <c r="CT88" s="122"/>
      <c r="CU88" s="122"/>
      <c r="CV88" s="122"/>
      <c r="CW88" s="122"/>
      <c r="CX88" s="122"/>
      <c r="CY88" s="122"/>
      <c r="CZ88" s="122"/>
      <c r="DA88" s="122"/>
      <c r="DB88" s="122"/>
      <c r="DC88" s="122"/>
      <c r="DD88" s="122"/>
      <c r="DE88" s="122"/>
      <c r="DF88" s="122"/>
      <c r="DG88" s="122"/>
      <c r="DH88" s="122"/>
      <c r="DI88" s="122"/>
      <c r="DJ88" s="122"/>
      <c r="DK88" s="122"/>
      <c r="DL88" s="122"/>
      <c r="DM88" s="122"/>
      <c r="DN88" s="122"/>
      <c r="DO88" s="122"/>
      <c r="DP88" s="122"/>
      <c r="DQ88" s="122"/>
      <c r="DR88" s="122"/>
      <c r="DS88" s="122"/>
      <c r="DT88" s="122"/>
      <c r="DU88" s="122"/>
      <c r="DV88" s="122"/>
      <c r="DW88" s="122"/>
      <c r="DX88" s="122"/>
      <c r="DY88" s="122"/>
      <c r="DZ88" s="122"/>
      <c r="EA88" s="122"/>
      <c r="EB88" s="122"/>
      <c r="EC88" s="122"/>
      <c r="ED88" s="122"/>
      <c r="EE88" s="125"/>
      <c r="EF88" s="125"/>
      <c r="EG88" s="125"/>
      <c r="EH88" s="125"/>
      <c r="EI88" s="125"/>
      <c r="EJ88" s="125"/>
      <c r="EK88" s="125"/>
      <c r="EL88" s="125"/>
      <c r="EM88" s="125"/>
      <c r="EN88" s="125"/>
      <c r="EO88" s="125"/>
      <c r="EP88" s="125"/>
      <c r="EQ88" s="125"/>
      <c r="ER88" s="125"/>
      <c r="ES88" s="125"/>
      <c r="ET88" s="125"/>
      <c r="EU88" s="125"/>
      <c r="EV88" s="125"/>
      <c r="EW88" s="125"/>
      <c r="EX88" s="125"/>
      <c r="EY88" s="125"/>
      <c r="EZ88" s="125"/>
      <c r="FA88" s="125"/>
      <c r="FB88" s="125"/>
      <c r="FC88" s="125"/>
      <c r="FD88" s="125"/>
      <c r="FE88" s="125"/>
      <c r="FF88" s="125"/>
      <c r="FG88" s="125"/>
      <c r="FH88" s="125"/>
      <c r="FI88" s="125"/>
      <c r="FJ88" s="125"/>
      <c r="FK88" s="125"/>
      <c r="FL88" s="125"/>
      <c r="FM88" s="125"/>
      <c r="FN88" s="125"/>
      <c r="FO88" s="125"/>
      <c r="FP88" s="125"/>
      <c r="FQ88" s="125"/>
      <c r="FR88" s="125"/>
      <c r="FS88" s="125"/>
      <c r="FT88" s="125"/>
      <c r="FU88" s="125"/>
      <c r="FV88" s="125"/>
      <c r="FW88" s="125"/>
      <c r="FX88" s="125"/>
      <c r="FY88" s="125"/>
      <c r="FZ88" s="125"/>
      <c r="GA88" s="125"/>
      <c r="GB88" s="125"/>
      <c r="GC88" s="143"/>
      <c r="GF88" s="198"/>
      <c r="GG88" s="198"/>
      <c r="GH88" s="198"/>
      <c r="GI88" s="198"/>
    </row>
    <row r="89" spans="1:197" s="113" customFormat="1" x14ac:dyDescent="0.2">
      <c r="A89" s="134"/>
      <c r="B89" s="140" t="s">
        <v>133</v>
      </c>
      <c r="C89" s="173">
        <v>10304.30509</v>
      </c>
      <c r="D89" s="173">
        <v>9210.3763900000013</v>
      </c>
      <c r="E89" s="173">
        <v>10304.838019999999</v>
      </c>
      <c r="F89" s="173">
        <v>9314.5454099999988</v>
      </c>
      <c r="G89" s="173">
        <v>9223.9026200000008</v>
      </c>
      <c r="H89" s="173">
        <v>11841.794099999999</v>
      </c>
      <c r="I89" s="173">
        <v>12238.976069999999</v>
      </c>
      <c r="J89" s="173">
        <v>10209.157899999998</v>
      </c>
      <c r="K89" s="173">
        <v>10909.709369999999</v>
      </c>
      <c r="L89" s="173">
        <v>10604.825000000001</v>
      </c>
      <c r="M89" s="173">
        <v>9213.7543399999995</v>
      </c>
      <c r="N89" s="173">
        <v>10722.064890000001</v>
      </c>
      <c r="O89" s="173">
        <v>12226.19579</v>
      </c>
      <c r="P89" s="173">
        <v>12258.00981</v>
      </c>
      <c r="Q89" s="173">
        <v>8925.8952200000003</v>
      </c>
      <c r="R89" s="173">
        <v>10820.462510000001</v>
      </c>
      <c r="S89" s="173">
        <v>11600.52879</v>
      </c>
      <c r="T89" s="173">
        <v>10377.86945</v>
      </c>
      <c r="U89" s="173">
        <v>9707.91381</v>
      </c>
      <c r="V89" s="173">
        <v>10551.91877</v>
      </c>
      <c r="W89" s="173">
        <v>9543.6687300000012</v>
      </c>
      <c r="X89" s="173">
        <v>10408.06077</v>
      </c>
      <c r="Y89" s="173">
        <v>9108.9621399999996</v>
      </c>
      <c r="Z89" s="173">
        <v>11865.972320000001</v>
      </c>
      <c r="AA89" s="173">
        <v>10779.979199999998</v>
      </c>
      <c r="AB89" s="173">
        <v>9461.2396499999995</v>
      </c>
      <c r="AC89" s="173">
        <v>9584.7757700000002</v>
      </c>
      <c r="AD89" s="173">
        <v>10647.92073</v>
      </c>
      <c r="AE89" s="173">
        <v>10174.370780000001</v>
      </c>
      <c r="AF89" s="173">
        <v>9077.9967299999989</v>
      </c>
      <c r="AG89" s="173">
        <v>10113.581699999999</v>
      </c>
      <c r="AH89" s="173">
        <v>11354.740089999999</v>
      </c>
      <c r="AI89" s="173">
        <v>8891.9559100000006</v>
      </c>
      <c r="AJ89" s="173">
        <v>9439.5469400000002</v>
      </c>
      <c r="AK89" s="173">
        <v>8579.6565399999999</v>
      </c>
      <c r="AL89" s="173">
        <v>11451.90805</v>
      </c>
      <c r="AM89" s="173">
        <v>9546.8152300000002</v>
      </c>
      <c r="AN89" s="173">
        <v>8495.1038200000003</v>
      </c>
      <c r="AO89" s="173">
        <v>11296.78212</v>
      </c>
      <c r="AP89" s="173">
        <v>11454.59886</v>
      </c>
      <c r="AQ89" s="173">
        <v>9450.4730100000015</v>
      </c>
      <c r="AR89" s="173">
        <v>11792.619880000002</v>
      </c>
      <c r="AS89" s="173">
        <v>9695.8886600000005</v>
      </c>
      <c r="AT89" s="173">
        <v>9462.6281500000005</v>
      </c>
      <c r="AU89" s="173">
        <v>10965.910369999998</v>
      </c>
      <c r="AV89" s="173">
        <v>11232.080480000001</v>
      </c>
      <c r="AW89" s="173">
        <v>9823.4092199999996</v>
      </c>
      <c r="AX89" s="173">
        <v>11248.141479999998</v>
      </c>
      <c r="AY89" s="173">
        <v>10286.981469999999</v>
      </c>
      <c r="AZ89" s="173">
        <v>10677.923410000001</v>
      </c>
      <c r="BA89" s="173">
        <v>11579.287289999998</v>
      </c>
      <c r="BB89" s="173">
        <v>8455.0892299999996</v>
      </c>
      <c r="BC89" s="173">
        <v>10913.71888</v>
      </c>
      <c r="BD89" s="173">
        <v>10681.299649999999</v>
      </c>
      <c r="BE89" s="173">
        <v>10715.948630000001</v>
      </c>
      <c r="BF89" s="173">
        <v>10008.634669999999</v>
      </c>
      <c r="BG89" s="173">
        <v>10277.387409999998</v>
      </c>
      <c r="BH89" s="173">
        <v>9368.7448800000002</v>
      </c>
      <c r="BI89" s="173">
        <v>9139.6184699999994</v>
      </c>
      <c r="BJ89" s="173">
        <v>9626.990069999998</v>
      </c>
      <c r="BK89" s="173">
        <v>13058.14345</v>
      </c>
      <c r="BL89" s="173">
        <v>10898.668450000001</v>
      </c>
      <c r="BM89" s="173">
        <v>9860.6676599999992</v>
      </c>
      <c r="BN89" s="173">
        <v>10300.467130000001</v>
      </c>
      <c r="BO89" s="173">
        <v>11437.857880000001</v>
      </c>
      <c r="BP89" s="173">
        <v>10264.33016</v>
      </c>
      <c r="BQ89" s="173">
        <v>10177.894120000001</v>
      </c>
      <c r="BR89" s="173">
        <v>11302.721650000003</v>
      </c>
      <c r="BS89" s="173">
        <v>11460.39961</v>
      </c>
      <c r="BT89" s="173">
        <v>10421.797860000001</v>
      </c>
      <c r="BU89" s="173">
        <v>9278.0072900000014</v>
      </c>
      <c r="BV89" s="173">
        <v>11054.965560000002</v>
      </c>
      <c r="BW89" s="173">
        <v>10507.931869999999</v>
      </c>
      <c r="BX89" s="173">
        <v>11703.738440000001</v>
      </c>
      <c r="BY89" s="173">
        <v>11931.451290000001</v>
      </c>
      <c r="BZ89" s="173">
        <v>10306.7654</v>
      </c>
      <c r="CA89" s="173">
        <v>10899.183290000001</v>
      </c>
      <c r="CB89" s="173">
        <v>11386.331490000002</v>
      </c>
      <c r="CC89" s="173">
        <v>12568.555439999998</v>
      </c>
      <c r="CD89" s="173">
        <v>12027.390479999998</v>
      </c>
      <c r="CE89" s="173">
        <v>12721.65259</v>
      </c>
      <c r="CF89" s="173">
        <v>11599.866189999999</v>
      </c>
      <c r="CG89" s="173">
        <v>11489.376780000001</v>
      </c>
      <c r="CH89" s="173">
        <v>13102.793</v>
      </c>
      <c r="CI89" s="173">
        <v>11572.41624</v>
      </c>
      <c r="CJ89" s="173">
        <v>11127.884950000001</v>
      </c>
      <c r="CK89" s="173">
        <v>13100.928039999999</v>
      </c>
      <c r="CL89" s="173">
        <v>8569.3449899999996</v>
      </c>
      <c r="CM89" s="173">
        <v>15573.334579999999</v>
      </c>
      <c r="CN89" s="173">
        <v>13043.609419999999</v>
      </c>
      <c r="CO89" s="173">
        <v>12778.46766</v>
      </c>
      <c r="CP89" s="173">
        <v>14624.02117</v>
      </c>
      <c r="CQ89" s="173">
        <v>12376.959140000001</v>
      </c>
      <c r="CR89" s="173">
        <v>13834.08202</v>
      </c>
      <c r="CS89" s="173">
        <v>14722.224630000001</v>
      </c>
      <c r="CT89" s="173">
        <v>13336.48079</v>
      </c>
      <c r="CU89" s="173">
        <v>14451.468299999999</v>
      </c>
      <c r="CV89" s="173">
        <v>11666.818119999998</v>
      </c>
      <c r="CW89" s="173">
        <v>13676.87018</v>
      </c>
      <c r="CX89" s="173">
        <v>10095.74015</v>
      </c>
      <c r="CY89" s="173">
        <v>13199.798120000001</v>
      </c>
      <c r="CZ89" s="173">
        <v>12154.306689999999</v>
      </c>
      <c r="DA89" s="173">
        <v>14618.234700000001</v>
      </c>
      <c r="DB89" s="173">
        <v>14460.78412</v>
      </c>
      <c r="DC89" s="173">
        <v>12346.40933</v>
      </c>
      <c r="DD89" s="173">
        <v>11194.885849999999</v>
      </c>
      <c r="DE89" s="173">
        <v>12024.523930000003</v>
      </c>
      <c r="DF89" s="173">
        <v>11875.257300000001</v>
      </c>
      <c r="DG89" s="173">
        <v>12632.84051</v>
      </c>
      <c r="DH89" s="173">
        <v>10475.853169999998</v>
      </c>
      <c r="DI89" s="173">
        <v>11868.36</v>
      </c>
      <c r="DJ89" s="173">
        <v>10072.920599999999</v>
      </c>
      <c r="DK89" s="173">
        <v>13050.02954</v>
      </c>
      <c r="DL89" s="173">
        <v>12889.967629999999</v>
      </c>
      <c r="DM89" s="173">
        <v>14077.621580000003</v>
      </c>
      <c r="DN89" s="173">
        <v>11443.67921</v>
      </c>
      <c r="DO89" s="173">
        <v>11527.466259999999</v>
      </c>
      <c r="DP89" s="173">
        <v>13006.356709999998</v>
      </c>
      <c r="DQ89" s="173">
        <v>11634.24685</v>
      </c>
      <c r="DR89" s="173">
        <v>11880.042809999999</v>
      </c>
      <c r="DS89" s="173">
        <v>11771.584049999999</v>
      </c>
      <c r="DT89" s="173">
        <v>11776.79343</v>
      </c>
      <c r="DU89" s="173">
        <v>11431.305339999999</v>
      </c>
      <c r="DV89" s="173">
        <v>11590.858090000002</v>
      </c>
      <c r="DW89" s="173">
        <v>11670.39119</v>
      </c>
      <c r="DX89" s="173">
        <v>11409.551510000001</v>
      </c>
      <c r="DY89" s="173">
        <v>11489.273950000001</v>
      </c>
      <c r="DZ89" s="173">
        <v>10844.854200000002</v>
      </c>
      <c r="EA89" s="173">
        <v>11683.58037</v>
      </c>
      <c r="EB89" s="173">
        <v>10915.822370000002</v>
      </c>
      <c r="EC89" s="173">
        <v>10699.467869999999</v>
      </c>
      <c r="ED89" s="173">
        <v>10210.779979999999</v>
      </c>
      <c r="EE89" s="173">
        <v>11752.9522</v>
      </c>
      <c r="EF89" s="173">
        <v>8212.3648900000007</v>
      </c>
      <c r="EG89" s="173">
        <v>11142.50475</v>
      </c>
      <c r="EH89" s="173">
        <v>9616.9179499999991</v>
      </c>
      <c r="EI89" s="173">
        <v>11626.399229999999</v>
      </c>
      <c r="EJ89" s="173">
        <v>10835.026949999999</v>
      </c>
      <c r="EK89" s="173">
        <v>11065.473459999999</v>
      </c>
      <c r="EL89" s="173">
        <v>11838.343685471998</v>
      </c>
      <c r="EM89" s="173">
        <v>11143.43808</v>
      </c>
      <c r="EN89" s="173">
        <v>11019.039779999999</v>
      </c>
      <c r="EO89" s="173">
        <v>10542.20112</v>
      </c>
      <c r="EP89" s="173">
        <v>10897.734949999998</v>
      </c>
      <c r="EQ89" s="173">
        <v>10747.790029999998</v>
      </c>
      <c r="ER89" s="173">
        <v>10074.188190000001</v>
      </c>
      <c r="ES89" s="173">
        <v>12278.315199999999</v>
      </c>
      <c r="ET89" s="173">
        <v>12462.971010000001</v>
      </c>
      <c r="EU89" s="173">
        <v>11939.46449</v>
      </c>
      <c r="EV89" s="173">
        <v>10313.23198</v>
      </c>
      <c r="EW89" s="173">
        <v>12070.792539999999</v>
      </c>
      <c r="EX89" s="173">
        <v>12827.819589999999</v>
      </c>
      <c r="EY89" s="173">
        <v>11385.51816</v>
      </c>
      <c r="EZ89" s="173">
        <v>12118.644610000001</v>
      </c>
      <c r="FA89" s="173">
        <v>11020.947680000001</v>
      </c>
      <c r="FB89" s="173">
        <v>12576.472849999998</v>
      </c>
      <c r="FC89" s="173">
        <v>11762.51613</v>
      </c>
      <c r="FD89" s="173">
        <v>9538.6526199999989</v>
      </c>
      <c r="FE89" s="173">
        <v>13617.297199999999</v>
      </c>
      <c r="FF89" s="173">
        <v>5260.8164199999992</v>
      </c>
      <c r="FG89" s="173">
        <v>9078.2656299999999</v>
      </c>
      <c r="FH89" s="173">
        <v>12502.082809999998</v>
      </c>
      <c r="FI89" s="173">
        <v>11135.85737</v>
      </c>
      <c r="FJ89" s="173">
        <v>11540.41741</v>
      </c>
      <c r="FK89" s="173">
        <v>12669.999030000001</v>
      </c>
      <c r="FL89" s="173">
        <v>11075.38992</v>
      </c>
      <c r="FM89" s="173">
        <v>11172.433120000002</v>
      </c>
      <c r="FN89" s="173">
        <v>12168.08337</v>
      </c>
      <c r="FO89" s="173">
        <v>10942.18132</v>
      </c>
      <c r="FP89" s="173">
        <v>10225.810529999999</v>
      </c>
      <c r="FQ89" s="173">
        <v>11486.830549999999</v>
      </c>
      <c r="FR89" s="173">
        <v>10278.29041</v>
      </c>
      <c r="FS89" s="173">
        <v>11079.05409</v>
      </c>
      <c r="FT89" s="173">
        <v>10562.86364</v>
      </c>
      <c r="FU89" s="173">
        <v>9426.3267999999989</v>
      </c>
      <c r="FV89" s="173">
        <v>10125.762470000001</v>
      </c>
      <c r="FW89" s="173">
        <v>9401.4919699999991</v>
      </c>
      <c r="FX89" s="173">
        <v>10703.252489999999</v>
      </c>
      <c r="FY89" s="173">
        <v>10062.452799999999</v>
      </c>
      <c r="FZ89" s="173">
        <v>3152.2588399999995</v>
      </c>
      <c r="GA89" s="173">
        <v>8643.821100000001</v>
      </c>
      <c r="GB89" s="173">
        <v>8873.1376899999996</v>
      </c>
      <c r="GC89" s="143"/>
      <c r="GF89" s="198"/>
      <c r="GG89" s="198"/>
      <c r="GH89" s="198"/>
      <c r="GI89" s="198"/>
    </row>
    <row r="90" spans="1:197" s="113" customFormat="1" x14ac:dyDescent="0.2">
      <c r="A90" s="120"/>
      <c r="B90" s="152" t="s">
        <v>155</v>
      </c>
      <c r="C90" s="143">
        <v>40.221064700637669</v>
      </c>
      <c r="D90" s="143">
        <v>46.292375095867264</v>
      </c>
      <c r="E90" s="143">
        <v>48.370402256939123</v>
      </c>
      <c r="F90" s="143">
        <v>52.405354550738089</v>
      </c>
      <c r="G90" s="143">
        <v>53.782916023456451</v>
      </c>
      <c r="H90" s="143">
        <v>56.937725309714686</v>
      </c>
      <c r="I90" s="143">
        <v>63.728146567084515</v>
      </c>
      <c r="J90" s="143">
        <v>61.224094799239033</v>
      </c>
      <c r="K90" s="143">
        <v>64.683734583298076</v>
      </c>
      <c r="L90" s="143">
        <v>71.356226926894124</v>
      </c>
      <c r="M90" s="143">
        <v>79.813753519284731</v>
      </c>
      <c r="N90" s="143">
        <v>77.207359709422533</v>
      </c>
      <c r="O90" s="143">
        <v>77.035274543889827</v>
      </c>
      <c r="P90" s="143">
        <v>80.338463679203088</v>
      </c>
      <c r="Q90" s="143">
        <v>88.021234973672478</v>
      </c>
      <c r="R90" s="143">
        <v>94.247933567305523</v>
      </c>
      <c r="S90" s="143">
        <v>106.67711590067954</v>
      </c>
      <c r="T90" s="143">
        <v>117.35739357272412</v>
      </c>
      <c r="U90" s="143">
        <v>114.37201240973934</v>
      </c>
      <c r="V90" s="143">
        <v>99.650826373827357</v>
      </c>
      <c r="W90" s="143">
        <v>88.415761094842594</v>
      </c>
      <c r="X90" s="143">
        <v>63.777046062539469</v>
      </c>
      <c r="Y90" s="143">
        <v>44.070216142099362</v>
      </c>
      <c r="Z90" s="143">
        <v>26.08661582483786</v>
      </c>
      <c r="AA90" s="143">
        <v>26.785341306595477</v>
      </c>
      <c r="AB90" s="143">
        <v>26.648726461547778</v>
      </c>
      <c r="AC90" s="143">
        <v>36.295898553920999</v>
      </c>
      <c r="AD90" s="143">
        <v>39.959408294730984</v>
      </c>
      <c r="AE90" s="143">
        <v>49.56357136318163</v>
      </c>
      <c r="AF90" s="143">
        <v>62.78306795226176</v>
      </c>
      <c r="AG90" s="143">
        <v>56.379073281229338</v>
      </c>
      <c r="AH90" s="143">
        <v>63.630014224306215</v>
      </c>
      <c r="AI90" s="143">
        <v>64.103803762562734</v>
      </c>
      <c r="AJ90" s="143">
        <v>69.053939287895531</v>
      </c>
      <c r="AK90" s="143">
        <v>70.445449259207763</v>
      </c>
      <c r="AL90" s="143">
        <v>67.824494228278411</v>
      </c>
      <c r="AM90" s="143">
        <v>72.522372038198554</v>
      </c>
      <c r="AN90" s="143">
        <v>69.724661061293546</v>
      </c>
      <c r="AO90" s="143">
        <v>73.143649301434877</v>
      </c>
      <c r="AP90" s="143">
        <v>75.277740842685432</v>
      </c>
      <c r="AQ90" s="143">
        <v>65.204999472296237</v>
      </c>
      <c r="AR90" s="143">
        <v>66.948551587673137</v>
      </c>
      <c r="AS90" s="143">
        <v>68.989324878448016</v>
      </c>
      <c r="AT90" s="143">
        <v>69.095130167404903</v>
      </c>
      <c r="AU90" s="143">
        <v>67.213164593830271</v>
      </c>
      <c r="AV90" s="143">
        <v>74.524286633316564</v>
      </c>
      <c r="AW90" s="143">
        <v>77.28748635293033</v>
      </c>
      <c r="AX90" s="143">
        <v>81.516279693878829</v>
      </c>
      <c r="AY90" s="143">
        <v>81.990365142555277</v>
      </c>
      <c r="AZ90" s="143">
        <v>83.120693952420837</v>
      </c>
      <c r="BA90" s="143">
        <v>96.721542079469401</v>
      </c>
      <c r="BB90" s="143">
        <v>109.99279980159358</v>
      </c>
      <c r="BC90" s="143">
        <v>102.63101807053326</v>
      </c>
      <c r="BD90" s="143">
        <v>97.61813147803602</v>
      </c>
      <c r="BE90" s="143">
        <v>97.475508401163339</v>
      </c>
      <c r="BF90" s="143">
        <v>88.897093757144816</v>
      </c>
      <c r="BG90" s="143">
        <v>93.299784645366429</v>
      </c>
      <c r="BH90" s="143">
        <v>100.49348573359808</v>
      </c>
      <c r="BI90" s="143">
        <v>110.15007236620458</v>
      </c>
      <c r="BJ90" s="143">
        <v>105.4178559072722</v>
      </c>
      <c r="BK90" s="143">
        <v>99.617148226381303</v>
      </c>
      <c r="BL90" s="143">
        <v>103.20436161813876</v>
      </c>
      <c r="BM90" s="143">
        <v>111.98935227272432</v>
      </c>
      <c r="BN90" s="143">
        <v>111.78846118894415</v>
      </c>
      <c r="BO90" s="143">
        <v>101.68180494825312</v>
      </c>
      <c r="BP90" s="143">
        <v>86.147707281076009</v>
      </c>
      <c r="BQ90" s="143">
        <v>89.777405882465601</v>
      </c>
      <c r="BR90" s="143">
        <v>95.137394135508913</v>
      </c>
      <c r="BS90" s="143">
        <v>99.115543009411681</v>
      </c>
      <c r="BT90" s="143">
        <v>94.582920364759403</v>
      </c>
      <c r="BU90" s="143">
        <v>91.36654597196376</v>
      </c>
      <c r="BV90" s="143">
        <v>92.646708154918926</v>
      </c>
      <c r="BW90" s="143">
        <v>99.809721894399786</v>
      </c>
      <c r="BX90" s="143">
        <v>100.08933854984544</v>
      </c>
      <c r="BY90" s="143">
        <v>97.662406212614215</v>
      </c>
      <c r="BZ90" s="143">
        <v>95.763818515748881</v>
      </c>
      <c r="CA90" s="143">
        <v>96.392998487687606</v>
      </c>
      <c r="CB90" s="143">
        <v>94.806459166243698</v>
      </c>
      <c r="CC90" s="143">
        <v>101.06990226714552</v>
      </c>
      <c r="CD90" s="143">
        <v>97.912060509571162</v>
      </c>
      <c r="CE90" s="143">
        <v>97.362384362203358</v>
      </c>
      <c r="CF90" s="143">
        <v>92.184814714660092</v>
      </c>
      <c r="CG90" s="143">
        <v>84.374413434459569</v>
      </c>
      <c r="CH90" s="143">
        <v>90.35421629419011</v>
      </c>
      <c r="CI90" s="143">
        <v>91.52364339082915</v>
      </c>
      <c r="CJ90" s="143">
        <v>97.953433814931728</v>
      </c>
      <c r="CK90" s="143">
        <v>96.500118932032564</v>
      </c>
      <c r="CL90" s="143">
        <v>97.812223251382946</v>
      </c>
      <c r="CM90" s="143">
        <v>95.94139094133557</v>
      </c>
      <c r="CN90" s="143">
        <v>98.904479794673264</v>
      </c>
      <c r="CO90" s="143">
        <v>91.186535547408511</v>
      </c>
      <c r="CP90" s="143">
        <v>85.95376993563255</v>
      </c>
      <c r="CQ90" s="143">
        <v>83.329401053512726</v>
      </c>
      <c r="CR90" s="143">
        <v>73.358731620415824</v>
      </c>
      <c r="CS90" s="143">
        <v>61.585257274396028</v>
      </c>
      <c r="CT90" s="143">
        <v>45.373755884966123</v>
      </c>
      <c r="CU90" s="143">
        <v>41.397696831954448</v>
      </c>
      <c r="CV90" s="143">
        <v>41.044964831422298</v>
      </c>
      <c r="CW90" s="143">
        <v>42.76252331145546</v>
      </c>
      <c r="CX90" s="143">
        <v>54.836518821257506</v>
      </c>
      <c r="CY90" s="143">
        <v>56.539609398965567</v>
      </c>
      <c r="CZ90" s="143">
        <v>53.181412003682141</v>
      </c>
      <c r="DA90" s="143">
        <v>41.481663513036906</v>
      </c>
      <c r="DB90" s="143">
        <v>36.756806029962362</v>
      </c>
      <c r="DC90" s="143">
        <v>40.110486049307099</v>
      </c>
      <c r="DD90" s="143">
        <v>37.56585015648016</v>
      </c>
      <c r="DE90" s="143">
        <v>31.146997990963285</v>
      </c>
      <c r="DF90" s="143">
        <v>26.839892855205754</v>
      </c>
      <c r="DG90" s="143">
        <v>21.575212860025253</v>
      </c>
      <c r="DH90" s="143">
        <v>22.064830882886461</v>
      </c>
      <c r="DI90" s="143">
        <v>28.089298439717034</v>
      </c>
      <c r="DJ90" s="143">
        <v>34.124526605520948</v>
      </c>
      <c r="DK90" s="143">
        <v>37.430196372566989</v>
      </c>
      <c r="DL90" s="143">
        <v>39.64790508942496</v>
      </c>
      <c r="DM90" s="143">
        <v>35.207843124875353</v>
      </c>
      <c r="DN90" s="143">
        <v>36.866200838742316</v>
      </c>
      <c r="DO90" s="143">
        <v>38.807473086457769</v>
      </c>
      <c r="DP90" s="143">
        <v>40.925821327869777</v>
      </c>
      <c r="DQ90" s="143">
        <v>38.761003721525825</v>
      </c>
      <c r="DR90" s="143">
        <v>44.231212734998557</v>
      </c>
      <c r="DS90" s="143">
        <v>44.764515040777368</v>
      </c>
      <c r="DT90" s="143">
        <v>44.331499289955708</v>
      </c>
      <c r="DU90" s="143">
        <v>42.710005892467926</v>
      </c>
      <c r="DV90" s="143">
        <v>44.692400080967595</v>
      </c>
      <c r="DW90" s="143">
        <v>41.434196448731036</v>
      </c>
      <c r="DX90" s="143">
        <v>40.228022954953119</v>
      </c>
      <c r="DY90" s="143">
        <v>40.753766422289885</v>
      </c>
      <c r="DZ90" s="143">
        <v>43.030824037265518</v>
      </c>
      <c r="EA90" s="143">
        <v>45.427067910861645</v>
      </c>
      <c r="EB90" s="143">
        <v>49.357174871287306</v>
      </c>
      <c r="EC90" s="143">
        <v>54.610373832544632</v>
      </c>
      <c r="ED90" s="143">
        <v>56.511530688177658</v>
      </c>
      <c r="EE90" s="143">
        <v>60.379959469247218</v>
      </c>
      <c r="EF90" s="143">
        <v>57.619108613426441</v>
      </c>
      <c r="EG90" s="143">
        <v>57.101119639190657</v>
      </c>
      <c r="EH90" s="143">
        <v>60.435598068090009</v>
      </c>
      <c r="EI90" s="143">
        <v>63.823250031299679</v>
      </c>
      <c r="EJ90" s="143">
        <v>62.258873098603594</v>
      </c>
      <c r="EK90" s="143">
        <v>67.556147334521739</v>
      </c>
      <c r="EL90" s="143">
        <v>61.404339827714452</v>
      </c>
      <c r="EM90" s="143">
        <v>66.380130067541955</v>
      </c>
      <c r="EN90" s="143">
        <v>68.656424162577991</v>
      </c>
      <c r="EO90" s="143">
        <v>55.302201760688853</v>
      </c>
      <c r="EP90" s="143">
        <v>46.521937046193266</v>
      </c>
      <c r="EQ90" s="143">
        <v>48.497566659292104</v>
      </c>
      <c r="ER90" s="143">
        <v>53.658263958835185</v>
      </c>
      <c r="ES90" s="143">
        <v>58.299777527294623</v>
      </c>
      <c r="ET90" s="143">
        <v>64.742709347760893</v>
      </c>
      <c r="EU90" s="143">
        <v>60.431567196695937</v>
      </c>
      <c r="EV90" s="143">
        <v>55.057900320787695</v>
      </c>
      <c r="EW90" s="143">
        <v>57.230209201325579</v>
      </c>
      <c r="EX90" s="143">
        <v>54.020126282427711</v>
      </c>
      <c r="EY90" s="143">
        <v>53.739432916595511</v>
      </c>
      <c r="EZ90" s="143">
        <v>50.241077242878227</v>
      </c>
      <c r="FA90" s="143">
        <v>52.024694901736439</v>
      </c>
      <c r="FB90" s="143">
        <v>54.026274418427278</v>
      </c>
      <c r="FC90" s="143">
        <v>50.532468776304242</v>
      </c>
      <c r="FD90" s="143">
        <v>44.08277492235586</v>
      </c>
      <c r="FE90" s="143">
        <v>22.946922009604076</v>
      </c>
      <c r="FF90" s="143">
        <v>14.220519675537359</v>
      </c>
      <c r="FG90" s="143">
        <v>24.485524807231268</v>
      </c>
      <c r="FH90" s="143">
        <v>34.203675440220515</v>
      </c>
      <c r="FI90" s="143">
        <v>36.209618598949426</v>
      </c>
      <c r="FJ90" s="143">
        <v>38.022142417463904</v>
      </c>
      <c r="FK90" s="143">
        <v>35.956662358165936</v>
      </c>
      <c r="FL90" s="143">
        <v>35.927484474515005</v>
      </c>
      <c r="FM90" s="143">
        <v>36.933597198387162</v>
      </c>
      <c r="FN90" s="143">
        <v>43.111772168931154</v>
      </c>
      <c r="FO90" s="143">
        <v>48.548997193916001</v>
      </c>
      <c r="FP90" s="143">
        <v>55.298378195465069</v>
      </c>
      <c r="FQ90" s="143">
        <v>58.603586704445902</v>
      </c>
      <c r="FR90" s="143">
        <v>57.094457746272269</v>
      </c>
      <c r="FS90" s="143">
        <v>61.467923204104018</v>
      </c>
      <c r="FT90" s="143">
        <v>67.031945034194436</v>
      </c>
      <c r="FU90" s="143">
        <v>66.734805366750251</v>
      </c>
      <c r="FV90" s="143">
        <v>61.003220370685739</v>
      </c>
      <c r="FW90" s="143">
        <v>64.588977486351666</v>
      </c>
      <c r="FX90" s="143">
        <v>74.800201256819449</v>
      </c>
      <c r="FY90" s="143">
        <v>68.484921737530271</v>
      </c>
      <c r="FZ90" s="143">
        <v>59.852048243413954</v>
      </c>
      <c r="GA90" s="143">
        <v>77.392921217174134</v>
      </c>
      <c r="GB90" s="143">
        <v>84.365600441674403</v>
      </c>
      <c r="GC90" s="143"/>
      <c r="GF90" s="198"/>
      <c r="GG90" s="198"/>
      <c r="GH90" s="198"/>
      <c r="GI90" s="198"/>
      <c r="GJ90" s="200"/>
      <c r="GK90" s="200"/>
      <c r="GL90" s="200"/>
      <c r="GM90" s="200"/>
      <c r="GN90" s="200"/>
      <c r="GO90" s="200"/>
    </row>
    <row r="91" spans="1:197" s="113" customFormat="1" x14ac:dyDescent="0.2">
      <c r="A91" s="134"/>
      <c r="B91" s="174" t="s">
        <v>137</v>
      </c>
      <c r="C91" s="173">
        <v>414450.12172000005</v>
      </c>
      <c r="D91" s="173">
        <v>426370.19861999992</v>
      </c>
      <c r="E91" s="173">
        <v>498449.16022000002</v>
      </c>
      <c r="F91" s="173">
        <v>488132.05469000002</v>
      </c>
      <c r="G91" s="173">
        <v>496088.38001999998</v>
      </c>
      <c r="H91" s="173">
        <v>674244.81964</v>
      </c>
      <c r="I91" s="173">
        <v>779967.26081999997</v>
      </c>
      <c r="J91" s="173">
        <v>625046.45108999999</v>
      </c>
      <c r="K91" s="173">
        <v>705680.74526999996</v>
      </c>
      <c r="L91" s="173">
        <v>756720.29922000004</v>
      </c>
      <c r="M91" s="173">
        <v>735384.31787999999</v>
      </c>
      <c r="N91" s="173">
        <v>827822.32079000003</v>
      </c>
      <c r="O91" s="173">
        <v>941848.34930999996</v>
      </c>
      <c r="P91" s="173">
        <v>984789.67590000003</v>
      </c>
      <c r="Q91" s="173">
        <v>785668.32050999999</v>
      </c>
      <c r="R91" s="173">
        <v>1019806.23181</v>
      </c>
      <c r="S91" s="173">
        <v>1237510.9542399999</v>
      </c>
      <c r="T91" s="173">
        <v>1217919.70949</v>
      </c>
      <c r="U91" s="173">
        <v>1110313.6387499999</v>
      </c>
      <c r="V91" s="173">
        <v>1051507.4252599999</v>
      </c>
      <c r="W91" s="173">
        <v>843810.73439999996</v>
      </c>
      <c r="X91" s="173">
        <v>663795.37115000002</v>
      </c>
      <c r="Y91" s="173">
        <v>401433.93033999996</v>
      </c>
      <c r="Z91" s="173">
        <v>309543.06130000006</v>
      </c>
      <c r="AA91" s="173">
        <v>288745.42215</v>
      </c>
      <c r="AB91" s="173">
        <v>252129.98742000002</v>
      </c>
      <c r="AC91" s="173">
        <v>347888.04901000002</v>
      </c>
      <c r="AD91" s="173">
        <v>425484.61193999997</v>
      </c>
      <c r="AE91" s="173">
        <v>504278.15223000001</v>
      </c>
      <c r="AF91" s="173">
        <v>569944.48557000002</v>
      </c>
      <c r="AG91" s="173">
        <v>570194.36379999993</v>
      </c>
      <c r="AH91" s="173">
        <v>722502.27344000002</v>
      </c>
      <c r="AI91" s="173">
        <v>570008.19672000001</v>
      </c>
      <c r="AJ91" s="173">
        <v>651837.90130000003</v>
      </c>
      <c r="AK91" s="173">
        <v>604397.75945000001</v>
      </c>
      <c r="AL91" s="173">
        <v>776719.87144000002</v>
      </c>
      <c r="AM91" s="173">
        <v>692357.68589000008</v>
      </c>
      <c r="AN91" s="173">
        <v>592318.23453000002</v>
      </c>
      <c r="AO91" s="173">
        <v>826287.86962000001</v>
      </c>
      <c r="AP91" s="173">
        <v>862276.32444</v>
      </c>
      <c r="AQ91" s="173">
        <v>616218.08762999997</v>
      </c>
      <c r="AR91" s="173">
        <v>789498.82039000001</v>
      </c>
      <c r="AS91" s="173">
        <v>668912.81275000004</v>
      </c>
      <c r="AT91" s="173">
        <v>653821.52374999993</v>
      </c>
      <c r="AU91" s="173">
        <v>737053.53862000001</v>
      </c>
      <c r="AV91" s="173">
        <v>837062.78518000001</v>
      </c>
      <c r="AW91" s="173">
        <v>759226.60602999991</v>
      </c>
      <c r="AX91" s="173">
        <v>916906.64691999997</v>
      </c>
      <c r="AY91" s="173">
        <v>843433.36693999998</v>
      </c>
      <c r="AZ91" s="173">
        <v>887556.40381000005</v>
      </c>
      <c r="BA91" s="173">
        <v>1119966.52287</v>
      </c>
      <c r="BB91" s="173">
        <v>929998.93698</v>
      </c>
      <c r="BC91" s="173">
        <v>1120086.07959</v>
      </c>
      <c r="BD91" s="173">
        <v>1042688.51359</v>
      </c>
      <c r="BE91" s="173">
        <v>1044542.5407099999</v>
      </c>
      <c r="BF91" s="173">
        <v>889738.53464000009</v>
      </c>
      <c r="BG91" s="173">
        <v>958878.03206999996</v>
      </c>
      <c r="BH91" s="173">
        <v>941497.82994000008</v>
      </c>
      <c r="BI91" s="173">
        <v>1006729.63587</v>
      </c>
      <c r="BJ91" s="173">
        <v>1014856.65202</v>
      </c>
      <c r="BK91" s="173">
        <v>1300815.01162</v>
      </c>
      <c r="BL91" s="173">
        <v>1124790.1198700001</v>
      </c>
      <c r="BM91" s="173">
        <v>1104289.78422</v>
      </c>
      <c r="BN91" s="173">
        <v>1151473.36999</v>
      </c>
      <c r="BO91" s="173">
        <v>1163022.0339800001</v>
      </c>
      <c r="BP91" s="173">
        <v>884248.51006</v>
      </c>
      <c r="BQ91" s="173">
        <v>913744.93144000007</v>
      </c>
      <c r="BR91" s="173">
        <v>1075311.4844199999</v>
      </c>
      <c r="BS91" s="173">
        <v>1135903.7304499999</v>
      </c>
      <c r="BT91" s="173">
        <v>985724.07704999996</v>
      </c>
      <c r="BU91" s="173">
        <v>847699.47959</v>
      </c>
      <c r="BV91" s="173">
        <v>1024206.1679000001</v>
      </c>
      <c r="BW91" s="173">
        <v>1048793.7576300001</v>
      </c>
      <c r="BX91" s="173">
        <v>1171419.4390199999</v>
      </c>
      <c r="BY91" s="173">
        <v>1165254.2425899999</v>
      </c>
      <c r="BZ91" s="173">
        <v>987015.21124999993</v>
      </c>
      <c r="CA91" s="173">
        <v>1050604.95839</v>
      </c>
      <c r="CB91" s="173">
        <v>1079497.77146</v>
      </c>
      <c r="CC91" s="173">
        <v>1270302.6699600001</v>
      </c>
      <c r="CD91" s="173">
        <v>1177626.58445</v>
      </c>
      <c r="CE91" s="173">
        <v>1238610.4291899998</v>
      </c>
      <c r="CF91" s="173">
        <v>1069331.51544</v>
      </c>
      <c r="CG91" s="173">
        <v>969409.4265399999</v>
      </c>
      <c r="CH91" s="173">
        <v>1183892.5927800001</v>
      </c>
      <c r="CI91" s="173">
        <v>1059149.6971199999</v>
      </c>
      <c r="CJ91" s="173">
        <v>1090014.54195</v>
      </c>
      <c r="CK91" s="173">
        <v>1264241.1139800001</v>
      </c>
      <c r="CL91" s="173">
        <v>838186.68527999998</v>
      </c>
      <c r="CM91" s="173">
        <v>1494127.3811999999</v>
      </c>
      <c r="CN91" s="173">
        <v>1290071.4043299998</v>
      </c>
      <c r="CO91" s="173">
        <v>1165224.1955200001</v>
      </c>
      <c r="CP91" s="173">
        <v>1256989.7511799999</v>
      </c>
      <c r="CQ91" s="173">
        <v>1031364.5919999999</v>
      </c>
      <c r="CR91" s="173">
        <v>1014850.7101200001</v>
      </c>
      <c r="CS91" s="173">
        <v>906671.99148999993</v>
      </c>
      <c r="CT91" s="173">
        <v>605126.22373000009</v>
      </c>
      <c r="CU91" s="173">
        <v>598257.50346000004</v>
      </c>
      <c r="CV91" s="173">
        <v>478864.13942999998</v>
      </c>
      <c r="CW91" s="173">
        <v>584857.47990000003</v>
      </c>
      <c r="CX91" s="173">
        <v>553615.24475000007</v>
      </c>
      <c r="CY91" s="173">
        <v>746311.42985000007</v>
      </c>
      <c r="CZ91" s="173">
        <v>646383.19170000008</v>
      </c>
      <c r="DA91" s="173">
        <v>606388.69298000005</v>
      </c>
      <c r="DB91" s="173">
        <v>531532.23693999997</v>
      </c>
      <c r="DC91" s="173">
        <v>495220.47918999998</v>
      </c>
      <c r="DD91" s="173">
        <v>420545.40435999999</v>
      </c>
      <c r="DE91" s="173">
        <v>374527.82269000006</v>
      </c>
      <c r="DF91" s="173">
        <v>318730.63355999999</v>
      </c>
      <c r="DG91" s="173">
        <v>272556.22302999999</v>
      </c>
      <c r="DH91" s="173">
        <v>231147.92855000001</v>
      </c>
      <c r="DI91" s="173">
        <v>333373.90603000007</v>
      </c>
      <c r="DJ91" s="173">
        <v>343733.64701000002</v>
      </c>
      <c r="DK91" s="173">
        <v>488465.16834999999</v>
      </c>
      <c r="DL91" s="173">
        <v>511060.2132</v>
      </c>
      <c r="DM91" s="173">
        <v>495642.69215999998</v>
      </c>
      <c r="DN91" s="173">
        <v>421884.97609000001</v>
      </c>
      <c r="DO91" s="173">
        <v>447351.83663999994</v>
      </c>
      <c r="DP91" s="173">
        <v>532295.83084000007</v>
      </c>
      <c r="DQ91" s="173">
        <v>450955.08545000007</v>
      </c>
      <c r="DR91" s="173">
        <v>525468.70082999999</v>
      </c>
      <c r="DS91" s="173">
        <v>526949.25125999993</v>
      </c>
      <c r="DT91" s="173">
        <v>522082.90958000004</v>
      </c>
      <c r="DU91" s="173">
        <v>488231.11843000003</v>
      </c>
      <c r="DV91" s="173">
        <v>518023.26704000001</v>
      </c>
      <c r="DW91" s="173">
        <v>483553.28119999997</v>
      </c>
      <c r="DX91" s="173">
        <v>458983.70005000004</v>
      </c>
      <c r="DY91" s="173">
        <v>468231.18691999995</v>
      </c>
      <c r="DZ91" s="173">
        <v>466663.01278999995</v>
      </c>
      <c r="EA91" s="173">
        <v>530750.79891000001</v>
      </c>
      <c r="EB91" s="173">
        <v>538774.15357999993</v>
      </c>
      <c r="EC91" s="173">
        <v>584301.94018999999</v>
      </c>
      <c r="ED91" s="173">
        <v>577026.80619000003</v>
      </c>
      <c r="EE91" s="173">
        <v>709642.77747999993</v>
      </c>
      <c r="EF91" s="173">
        <v>473189.14456999995</v>
      </c>
      <c r="EG91" s="173">
        <v>636249.49681000016</v>
      </c>
      <c r="EH91" s="173">
        <v>581204.1878800001</v>
      </c>
      <c r="EI91" s="173">
        <v>742034.58502</v>
      </c>
      <c r="EJ91" s="173">
        <v>674576.56789999991</v>
      </c>
      <c r="EK91" s="173">
        <v>747540.75539000006</v>
      </c>
      <c r="EL91" s="173">
        <v>726925.67866000009</v>
      </c>
      <c r="EM91" s="173">
        <v>739702.86914999993</v>
      </c>
      <c r="EN91" s="173">
        <v>756527.86900000006</v>
      </c>
      <c r="EO91" s="173">
        <v>583006.93333999999</v>
      </c>
      <c r="EP91" s="173">
        <v>506983.73929000006</v>
      </c>
      <c r="EQ91" s="173">
        <v>521241.66342</v>
      </c>
      <c r="ER91" s="173">
        <v>540563.44907000009</v>
      </c>
      <c r="ES91" s="173">
        <v>715823.04456999991</v>
      </c>
      <c r="ET91" s="173">
        <v>806886.50971000001</v>
      </c>
      <c r="EU91" s="173">
        <v>721520.55061999999</v>
      </c>
      <c r="EV91" s="173">
        <v>567824.89833999996</v>
      </c>
      <c r="EW91" s="173">
        <v>690813.98229000007</v>
      </c>
      <c r="EX91" s="173">
        <v>692960.43417999998</v>
      </c>
      <c r="EY91" s="173">
        <v>611851.28937999997</v>
      </c>
      <c r="EZ91" s="173">
        <v>608853.75992999994</v>
      </c>
      <c r="FA91" s="173">
        <v>573361.44058000005</v>
      </c>
      <c r="FB91" s="173">
        <v>679459.97341000009</v>
      </c>
      <c r="FC91" s="173">
        <v>594388.97907</v>
      </c>
      <c r="FD91" s="173">
        <v>420490.27651</v>
      </c>
      <c r="FE91" s="173">
        <v>312475.05682999996</v>
      </c>
      <c r="FF91" s="173">
        <v>74811.543409999998</v>
      </c>
      <c r="FG91" s="173">
        <v>222286.09828999999</v>
      </c>
      <c r="FH91" s="173">
        <v>427617.18276</v>
      </c>
      <c r="FI91" s="173">
        <v>403225.14814</v>
      </c>
      <c r="FJ91" s="173">
        <v>438791.39431999996</v>
      </c>
      <c r="FK91" s="173">
        <v>455570.87719999999</v>
      </c>
      <c r="FL91" s="173">
        <v>397910.89939999999</v>
      </c>
      <c r="FM91" s="173">
        <v>412638.14458000002</v>
      </c>
      <c r="FN91" s="173">
        <v>524587.63798</v>
      </c>
      <c r="FO91" s="173">
        <v>531231.93020000006</v>
      </c>
      <c r="FP91" s="173">
        <v>565470.73804310907</v>
      </c>
      <c r="FQ91" s="173">
        <v>673169.47009620292</v>
      </c>
      <c r="FR91" s="173">
        <v>586833.41751766042</v>
      </c>
      <c r="FS91" s="173">
        <v>681006.44597823452</v>
      </c>
      <c r="FT91" s="173">
        <v>708049.29492017091</v>
      </c>
      <c r="FU91" s="173">
        <v>629064.08432138164</v>
      </c>
      <c r="FV91" s="173">
        <v>617704.11937862926</v>
      </c>
      <c r="FW91" s="173">
        <v>607232.75318844593</v>
      </c>
      <c r="FX91" s="173">
        <v>800605.44035455375</v>
      </c>
      <c r="FY91" s="173">
        <v>689126.29249559226</v>
      </c>
      <c r="FZ91" s="173">
        <v>188669.14816740807</v>
      </c>
      <c r="GA91" s="173">
        <v>668970.56540764752</v>
      </c>
      <c r="GB91" s="173">
        <v>748587.58901850181</v>
      </c>
      <c r="GC91" s="143"/>
      <c r="GF91" s="198"/>
      <c r="GG91" s="198"/>
      <c r="GH91" s="198"/>
      <c r="GI91" s="198"/>
      <c r="GJ91" s="200"/>
      <c r="GK91" s="200"/>
      <c r="GL91" s="200"/>
      <c r="GM91" s="200"/>
      <c r="GN91" s="201"/>
      <c r="GO91" s="201"/>
    </row>
    <row r="92" spans="1:197" s="113" customFormat="1" x14ac:dyDescent="0.2">
      <c r="A92" s="5"/>
      <c r="B92" s="125" t="s">
        <v>122</v>
      </c>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25"/>
      <c r="BA92" s="125"/>
      <c r="BB92" s="125"/>
      <c r="BC92" s="125"/>
      <c r="BD92" s="125"/>
      <c r="BE92" s="125"/>
      <c r="BF92" s="125"/>
      <c r="BG92" s="125"/>
      <c r="BH92" s="125"/>
      <c r="BI92" s="125"/>
      <c r="BJ92" s="125"/>
      <c r="BK92" s="125"/>
      <c r="BL92" s="125"/>
      <c r="BM92" s="125"/>
      <c r="BN92" s="125"/>
      <c r="BO92" s="125"/>
      <c r="BP92" s="125"/>
      <c r="BQ92" s="125"/>
      <c r="BR92" s="125"/>
      <c r="BS92" s="125"/>
      <c r="BT92" s="125"/>
      <c r="BU92" s="125"/>
      <c r="BV92" s="125"/>
      <c r="BW92" s="125"/>
      <c r="BX92" s="125"/>
      <c r="BY92" s="125"/>
      <c r="BZ92" s="125"/>
      <c r="CA92" s="125"/>
      <c r="CB92" s="125"/>
      <c r="CC92" s="125"/>
      <c r="CD92" s="125"/>
      <c r="CE92" s="125"/>
      <c r="CF92" s="125"/>
      <c r="CG92" s="125"/>
      <c r="CH92" s="125"/>
      <c r="CI92" s="125"/>
      <c r="CJ92" s="125"/>
      <c r="CK92" s="125"/>
      <c r="CL92" s="125"/>
      <c r="CM92" s="125"/>
      <c r="CN92" s="125"/>
      <c r="CO92" s="125"/>
      <c r="CP92" s="125"/>
      <c r="CQ92" s="125"/>
      <c r="CR92" s="125"/>
      <c r="CS92" s="125"/>
      <c r="CT92" s="125"/>
      <c r="CU92" s="125"/>
      <c r="CV92" s="125"/>
      <c r="CW92" s="125"/>
      <c r="CX92" s="125"/>
      <c r="CY92" s="125"/>
      <c r="CZ92" s="125"/>
      <c r="DA92" s="125"/>
      <c r="DB92" s="125"/>
      <c r="DC92" s="125"/>
      <c r="DD92" s="125"/>
      <c r="DE92" s="125"/>
      <c r="DF92" s="125"/>
      <c r="DG92" s="125"/>
      <c r="DH92" s="125"/>
      <c r="DI92" s="125"/>
      <c r="DJ92" s="125"/>
      <c r="DK92" s="125"/>
      <c r="DL92" s="125"/>
      <c r="DM92" s="125"/>
      <c r="DN92" s="125"/>
      <c r="DO92" s="125"/>
      <c r="DP92" s="125"/>
      <c r="DQ92" s="125"/>
      <c r="DR92" s="125"/>
      <c r="DS92" s="125"/>
      <c r="DT92" s="125"/>
      <c r="DU92" s="125"/>
      <c r="DV92" s="125"/>
      <c r="DW92" s="125"/>
      <c r="DX92" s="125"/>
      <c r="DY92" s="125"/>
      <c r="DZ92" s="125"/>
      <c r="EA92" s="125"/>
      <c r="EB92" s="125"/>
      <c r="EC92" s="125"/>
      <c r="ED92" s="125"/>
      <c r="EE92" s="125"/>
      <c r="EF92" s="125"/>
      <c r="EG92" s="125"/>
      <c r="EH92" s="125"/>
      <c r="EI92" s="125"/>
      <c r="EJ92" s="125"/>
      <c r="EK92" s="125"/>
      <c r="EL92" s="125"/>
      <c r="EM92" s="125"/>
      <c r="EN92" s="125"/>
      <c r="EO92" s="125"/>
      <c r="EP92" s="125"/>
      <c r="EQ92" s="125"/>
      <c r="ER92" s="125"/>
      <c r="ES92" s="125"/>
      <c r="ET92" s="125"/>
      <c r="EU92" s="125"/>
      <c r="EV92" s="125"/>
      <c r="EW92" s="125"/>
      <c r="EX92" s="125"/>
      <c r="EY92" s="125"/>
      <c r="EZ92" s="125"/>
      <c r="FA92" s="125"/>
      <c r="FB92" s="125"/>
      <c r="FC92" s="125"/>
      <c r="FD92" s="125"/>
      <c r="FE92" s="125"/>
      <c r="FF92" s="125"/>
      <c r="FG92" s="125"/>
      <c r="FH92" s="125"/>
      <c r="FI92" s="125"/>
      <c r="FJ92" s="125"/>
      <c r="FK92" s="125"/>
      <c r="FL92" s="125"/>
      <c r="FM92" s="125"/>
      <c r="FN92" s="125"/>
      <c r="FO92" s="125"/>
      <c r="FP92" s="125"/>
      <c r="FQ92" s="125"/>
      <c r="FR92" s="125"/>
      <c r="FS92" s="125"/>
      <c r="FT92" s="125"/>
      <c r="FU92" s="125"/>
      <c r="FV92" s="125"/>
      <c r="FW92" s="125"/>
      <c r="FX92" s="125"/>
      <c r="FY92" s="125"/>
      <c r="FZ92" s="125"/>
      <c r="GA92" s="125"/>
      <c r="GB92" s="125"/>
      <c r="GC92" s="143"/>
      <c r="GD92" s="143"/>
      <c r="GF92" s="198"/>
      <c r="GG92" s="198"/>
      <c r="GH92" s="198"/>
      <c r="GI92" s="198"/>
      <c r="GJ92" s="200"/>
      <c r="GK92" s="200"/>
      <c r="GL92" s="200"/>
      <c r="GM92" s="200"/>
      <c r="GN92" s="201"/>
      <c r="GO92" s="201"/>
    </row>
    <row r="93" spans="1:197" s="113" customFormat="1" x14ac:dyDescent="0.2">
      <c r="A93" s="134"/>
      <c r="B93" s="174" t="s">
        <v>135</v>
      </c>
      <c r="C93" s="173">
        <v>5713.8729999999996</v>
      </c>
      <c r="D93" s="173">
        <v>5656.9110000000001</v>
      </c>
      <c r="E93" s="173">
        <v>5137.83</v>
      </c>
      <c r="F93" s="173">
        <v>5169.2209999999995</v>
      </c>
      <c r="G93" s="173">
        <v>4509.777</v>
      </c>
      <c r="H93" s="173">
        <v>5632.8289999999997</v>
      </c>
      <c r="I93" s="173">
        <v>6697.4969999999994</v>
      </c>
      <c r="J93" s="173">
        <v>5802.8090000000002</v>
      </c>
      <c r="K93" s="173">
        <v>6192.3019999999997</v>
      </c>
      <c r="L93" s="173">
        <v>5835.6900000000005</v>
      </c>
      <c r="M93" s="173">
        <v>5210.93</v>
      </c>
      <c r="N93" s="173">
        <v>5047.4189999999999</v>
      </c>
      <c r="O93" s="173">
        <v>8843.5740000000005</v>
      </c>
      <c r="P93" s="173">
        <v>7251.6970000000001</v>
      </c>
      <c r="Q93" s="173">
        <v>5424.3209999999999</v>
      </c>
      <c r="R93" s="173">
        <v>5326.6545500000002</v>
      </c>
      <c r="S93" s="173">
        <v>6597.3399799999997</v>
      </c>
      <c r="T93" s="173">
        <v>6201.1013000000003</v>
      </c>
      <c r="U93" s="173">
        <v>6142.6471799999999</v>
      </c>
      <c r="V93" s="173">
        <v>6563.34303</v>
      </c>
      <c r="W93" s="173">
        <v>5914.0042300000005</v>
      </c>
      <c r="X93" s="173">
        <v>6561.1592000000001</v>
      </c>
      <c r="Y93" s="173">
        <v>6429.3374299999996</v>
      </c>
      <c r="Z93" s="173">
        <v>6225.1399799999999</v>
      </c>
      <c r="AA93" s="173">
        <v>7449.9150799999998</v>
      </c>
      <c r="AB93" s="173">
        <v>5956.9667300000001</v>
      </c>
      <c r="AC93" s="173">
        <v>6785.2742900000003</v>
      </c>
      <c r="AD93" s="173">
        <v>6922.6669499999998</v>
      </c>
      <c r="AE93" s="173">
        <v>6900.9661800000013</v>
      </c>
      <c r="AF93" s="173">
        <v>6400.7139500000003</v>
      </c>
      <c r="AG93" s="173">
        <v>7012.3070699999998</v>
      </c>
      <c r="AH93" s="173">
        <v>8091.5378799999999</v>
      </c>
      <c r="AI93" s="173">
        <v>6959.2560400000002</v>
      </c>
      <c r="AJ93" s="173">
        <v>6313.7590199999995</v>
      </c>
      <c r="AK93" s="173">
        <v>5733.6812</v>
      </c>
      <c r="AL93" s="173">
        <v>8943.06394</v>
      </c>
      <c r="AM93" s="173">
        <v>7238.7911299999996</v>
      </c>
      <c r="AN93" s="173">
        <v>6033.5612999999994</v>
      </c>
      <c r="AO93" s="173">
        <v>8123.6932699999998</v>
      </c>
      <c r="AP93" s="173">
        <v>9744.2100900000005</v>
      </c>
      <c r="AQ93" s="173">
        <v>7816.5311000000002</v>
      </c>
      <c r="AR93" s="173">
        <v>8269.6510100000014</v>
      </c>
      <c r="AS93" s="173">
        <v>6776.1754700000001</v>
      </c>
      <c r="AT93" s="173">
        <v>6397.9906899999996</v>
      </c>
      <c r="AU93" s="173">
        <v>9172.0141799999983</v>
      </c>
      <c r="AV93" s="173">
        <v>7630.7068799999997</v>
      </c>
      <c r="AW93" s="173">
        <v>6930.5156399999996</v>
      </c>
      <c r="AX93" s="173">
        <v>9107.9074499999988</v>
      </c>
      <c r="AY93" s="173">
        <v>8832.8388799999993</v>
      </c>
      <c r="AZ93" s="173">
        <v>9149.3290300000008</v>
      </c>
      <c r="BA93" s="173">
        <v>9607.2550599999995</v>
      </c>
      <c r="BB93" s="173">
        <v>8363.0892299999996</v>
      </c>
      <c r="BC93" s="173">
        <v>10193.70183</v>
      </c>
      <c r="BD93" s="173">
        <v>9201.1880700000002</v>
      </c>
      <c r="BE93" s="173">
        <v>9463.8365400000002</v>
      </c>
      <c r="BF93" s="173">
        <v>8619.6465900000003</v>
      </c>
      <c r="BG93" s="173">
        <v>8348.0811499999982</v>
      </c>
      <c r="BH93" s="173">
        <v>7803.9904200000001</v>
      </c>
      <c r="BI93" s="173">
        <v>7383.5637299999999</v>
      </c>
      <c r="BJ93" s="173">
        <v>8632.5547799999986</v>
      </c>
      <c r="BK93" s="173">
        <v>12285.915729999999</v>
      </c>
      <c r="BL93" s="173">
        <v>8608.1744500000004</v>
      </c>
      <c r="BM93" s="173">
        <v>8692.5250699999997</v>
      </c>
      <c r="BN93" s="173">
        <v>9238.6039700000001</v>
      </c>
      <c r="BO93" s="173">
        <v>9885.4000100000012</v>
      </c>
      <c r="BP93" s="173">
        <v>9337.6550499999994</v>
      </c>
      <c r="BQ93" s="173">
        <v>8539.3433100000002</v>
      </c>
      <c r="BR93" s="173">
        <v>10058.693750000002</v>
      </c>
      <c r="BS93" s="173">
        <v>9435.3163399999994</v>
      </c>
      <c r="BT93" s="173">
        <v>9017.4851500000004</v>
      </c>
      <c r="BU93" s="173">
        <v>8137.4845200000009</v>
      </c>
      <c r="BV93" s="173">
        <v>9084.4776800000018</v>
      </c>
      <c r="BW93" s="173">
        <v>9145.2546399999992</v>
      </c>
      <c r="BX93" s="173">
        <v>10298.544720000002</v>
      </c>
      <c r="BY93" s="136">
        <v>10548.364750000001</v>
      </c>
      <c r="BZ93" s="173">
        <v>9074.5747599999995</v>
      </c>
      <c r="CA93" s="173">
        <v>9865.3455800000011</v>
      </c>
      <c r="CB93" s="173">
        <v>9833.3510200000019</v>
      </c>
      <c r="CC93" s="173">
        <v>11212.167809999999</v>
      </c>
      <c r="CD93" s="173">
        <v>10687.610219999999</v>
      </c>
      <c r="CE93" s="173">
        <v>11324.01022</v>
      </c>
      <c r="CF93" s="173">
        <v>10276.932499999999</v>
      </c>
      <c r="CG93" s="173">
        <v>10241.28283</v>
      </c>
      <c r="CH93" s="173">
        <v>11624.615519999999</v>
      </c>
      <c r="CI93" s="173">
        <v>10217.95665</v>
      </c>
      <c r="CJ93" s="173">
        <v>9702.7226900000005</v>
      </c>
      <c r="CK93" s="173">
        <v>12017.627799999998</v>
      </c>
      <c r="CL93" s="173">
        <v>7523.8980000000001</v>
      </c>
      <c r="CM93" s="173">
        <v>13923.756219999999</v>
      </c>
      <c r="CN93" s="173">
        <v>12094.98641</v>
      </c>
      <c r="CO93" s="173">
        <v>11384.68247</v>
      </c>
      <c r="CP93" s="173">
        <v>13465.80638</v>
      </c>
      <c r="CQ93" s="173">
        <v>11068.70074</v>
      </c>
      <c r="CR93" s="173">
        <v>12328.65826</v>
      </c>
      <c r="CS93" s="173">
        <v>13199.001700000001</v>
      </c>
      <c r="CT93" s="173">
        <v>11726.391749999999</v>
      </c>
      <c r="CU93" s="173">
        <v>12496.636049999999</v>
      </c>
      <c r="CV93" s="173">
        <v>9530.967389999998</v>
      </c>
      <c r="CW93" s="173">
        <v>12083.8079</v>
      </c>
      <c r="CX93" s="173">
        <v>8915.9078599999993</v>
      </c>
      <c r="CY93" s="173">
        <v>12139.668380000001</v>
      </c>
      <c r="CZ93" s="173">
        <v>10231.928329999999</v>
      </c>
      <c r="DA93" s="173">
        <v>13229.030060000001</v>
      </c>
      <c r="DB93" s="173">
        <v>12544.700049999999</v>
      </c>
      <c r="DC93" s="173">
        <v>10313.402959999999</v>
      </c>
      <c r="DD93" s="173">
        <v>9519.4707999999991</v>
      </c>
      <c r="DE93" s="173">
        <v>10226.712470000002</v>
      </c>
      <c r="DF93" s="173">
        <v>10132.72472</v>
      </c>
      <c r="DG93" s="173">
        <v>10911.75202</v>
      </c>
      <c r="DH93" s="173">
        <v>9242.6233199999988</v>
      </c>
      <c r="DI93" s="173">
        <v>10110.26967</v>
      </c>
      <c r="DJ93" s="173">
        <v>9181.0039699999998</v>
      </c>
      <c r="DK93" s="173">
        <v>11601.113499999999</v>
      </c>
      <c r="DL93" s="173">
        <v>10927.00605</v>
      </c>
      <c r="DM93" s="173">
        <v>12709.243820000003</v>
      </c>
      <c r="DN93" s="173">
        <v>9631.7170000000006</v>
      </c>
      <c r="DO93" s="173">
        <v>9783.8891199999998</v>
      </c>
      <c r="DP93" s="173">
        <v>11829.224009999998</v>
      </c>
      <c r="DQ93" s="173">
        <v>9654.9642700000004</v>
      </c>
      <c r="DR93" s="173">
        <v>10418.893099999999</v>
      </c>
      <c r="DS93" s="173">
        <v>10397.27442</v>
      </c>
      <c r="DT93" s="173">
        <v>10022.152669999999</v>
      </c>
      <c r="DU93" s="173">
        <v>10089.88487</v>
      </c>
      <c r="DV93" s="173">
        <v>10287.603800000001</v>
      </c>
      <c r="DW93" s="173">
        <v>10045.85247</v>
      </c>
      <c r="DX93" s="173">
        <v>9494.8445900000006</v>
      </c>
      <c r="DY93" s="173">
        <v>10112.29585</v>
      </c>
      <c r="DZ93" s="173">
        <v>9026.0358100000012</v>
      </c>
      <c r="EA93" s="173">
        <v>10122.836949999999</v>
      </c>
      <c r="EB93" s="173">
        <v>9347.3852000000006</v>
      </c>
      <c r="EC93" s="173">
        <v>8951.9096099999988</v>
      </c>
      <c r="ED93" s="173">
        <v>8434.5412199999992</v>
      </c>
      <c r="EE93" s="173">
        <v>10190.88276</v>
      </c>
      <c r="EF93" s="173">
        <v>6612.1778300000005</v>
      </c>
      <c r="EG93" s="173">
        <v>9760.4712799999998</v>
      </c>
      <c r="EH93" s="173">
        <v>7645.9098199999989</v>
      </c>
      <c r="EI93" s="173">
        <v>10228.938759999999</v>
      </c>
      <c r="EJ93" s="173">
        <v>9212.4110899999996</v>
      </c>
      <c r="EK93" s="173">
        <v>9564.64005</v>
      </c>
      <c r="EL93" s="173">
        <v>9826.6594299999997</v>
      </c>
      <c r="EM93" s="173">
        <v>9550.1410400000004</v>
      </c>
      <c r="EN93" s="173">
        <v>9320.0342000000001</v>
      </c>
      <c r="EO93" s="173">
        <v>8841.4026099999992</v>
      </c>
      <c r="EP93" s="173">
        <v>9314.0367799999985</v>
      </c>
      <c r="EQ93" s="173">
        <v>8775.2224799999985</v>
      </c>
      <c r="ER93" s="173">
        <v>8494.6839400000008</v>
      </c>
      <c r="ES93" s="173">
        <v>10683.14993</v>
      </c>
      <c r="ET93" s="173">
        <v>11129.508610000001</v>
      </c>
      <c r="EU93" s="173">
        <v>10134.207270000001</v>
      </c>
      <c r="EV93" s="173">
        <v>8934.0988800000014</v>
      </c>
      <c r="EW93" s="173">
        <v>10321.943729999999</v>
      </c>
      <c r="EX93" s="173">
        <v>11516.193319999998</v>
      </c>
      <c r="EY93" s="173">
        <v>9532.894049999999</v>
      </c>
      <c r="EZ93" s="173">
        <v>10747.317930000001</v>
      </c>
      <c r="FA93" s="173">
        <v>9245.7029600000005</v>
      </c>
      <c r="FB93" s="173">
        <v>11417.244439999999</v>
      </c>
      <c r="FC93" s="173">
        <v>10413.87645</v>
      </c>
      <c r="FD93" s="173">
        <v>8223.3020199999992</v>
      </c>
      <c r="FE93" s="173">
        <v>11904.109769999999</v>
      </c>
      <c r="FF93" s="173">
        <v>4901.1082399999996</v>
      </c>
      <c r="FG93" s="173">
        <v>7618.54763</v>
      </c>
      <c r="FH93" s="173">
        <v>10263.796699999999</v>
      </c>
      <c r="FI93" s="173">
        <v>9486.0681299999997</v>
      </c>
      <c r="FJ93" s="173">
        <v>10608.91077</v>
      </c>
      <c r="FK93" s="173">
        <v>10954.99862</v>
      </c>
      <c r="FL93" s="173">
        <v>10350.58741</v>
      </c>
      <c r="FM93" s="173">
        <v>10017.049490000001</v>
      </c>
      <c r="FN93" s="173">
        <v>10891.34332</v>
      </c>
      <c r="FO93" s="173">
        <v>9225.6190800000004</v>
      </c>
      <c r="FP93" s="173">
        <v>9066.9819399999997</v>
      </c>
      <c r="FQ93" s="173">
        <v>10146.932799999999</v>
      </c>
      <c r="FR93" s="173">
        <v>8985.6518999999989</v>
      </c>
      <c r="FS93" s="173">
        <v>9711.5360700000001</v>
      </c>
      <c r="FT93" s="173">
        <v>9083.6273499999988</v>
      </c>
      <c r="FU93" s="173">
        <v>7681.2179299999998</v>
      </c>
      <c r="FV93" s="173">
        <v>9144.1657300000006</v>
      </c>
      <c r="FW93" s="173">
        <v>8014.1511999999993</v>
      </c>
      <c r="FX93" s="173">
        <v>9340.2065999999995</v>
      </c>
      <c r="FY93" s="173">
        <v>8179.0776999999998</v>
      </c>
      <c r="FZ93" s="173">
        <v>2702.5690299999997</v>
      </c>
      <c r="GA93" s="173">
        <v>7891.0637200000001</v>
      </c>
      <c r="GB93" s="173">
        <v>7519.7271000000001</v>
      </c>
      <c r="GC93" s="143"/>
      <c r="GF93" s="198"/>
      <c r="GG93" s="198"/>
      <c r="GH93" s="198"/>
      <c r="GI93" s="198"/>
    </row>
    <row r="94" spans="1:197" s="113" customFormat="1" x14ac:dyDescent="0.2">
      <c r="A94" s="5"/>
      <c r="B94" s="152" t="s">
        <v>69</v>
      </c>
      <c r="C94" s="143">
        <v>39.109372696943034</v>
      </c>
      <c r="D94" s="143">
        <v>46.63038662743385</v>
      </c>
      <c r="E94" s="143">
        <v>48.669200792941773</v>
      </c>
      <c r="F94" s="143">
        <v>53.308112638248588</v>
      </c>
      <c r="G94" s="143">
        <v>54.572038610778314</v>
      </c>
      <c r="H94" s="143">
        <v>57.037135242344483</v>
      </c>
      <c r="I94" s="143">
        <v>64.159133842090569</v>
      </c>
      <c r="J94" s="143">
        <v>62.735864545946633</v>
      </c>
      <c r="K94" s="143">
        <v>65.11552522309151</v>
      </c>
      <c r="L94" s="143">
        <v>71.034077308767252</v>
      </c>
      <c r="M94" s="143">
        <v>81.384815729629835</v>
      </c>
      <c r="N94" s="143">
        <v>78.467688422538345</v>
      </c>
      <c r="O94" s="143">
        <v>77.26219128261944</v>
      </c>
      <c r="P94" s="143">
        <v>80.882736385703922</v>
      </c>
      <c r="Q94" s="143">
        <v>89.656619501316371</v>
      </c>
      <c r="R94" s="143">
        <v>97.336185311660586</v>
      </c>
      <c r="S94" s="143">
        <v>108.74991979949641</v>
      </c>
      <c r="T94" s="143">
        <v>118.80247366801213</v>
      </c>
      <c r="U94" s="143">
        <v>114.92284974688272</v>
      </c>
      <c r="V94" s="143">
        <v>99.96771127825842</v>
      </c>
      <c r="W94" s="143">
        <v>88.996510077090647</v>
      </c>
      <c r="X94" s="143">
        <v>62.812032389651307</v>
      </c>
      <c r="Y94" s="143">
        <v>42.341857136794083</v>
      </c>
      <c r="Z94" s="143">
        <v>25.568168614537928</v>
      </c>
      <c r="AA94" s="143">
        <v>27.6544381268303</v>
      </c>
      <c r="AB94" s="143">
        <v>26.354003410725774</v>
      </c>
      <c r="AC94" s="143">
        <v>36.302483254512616</v>
      </c>
      <c r="AD94" s="143">
        <v>40.316769338441162</v>
      </c>
      <c r="AE94" s="143">
        <v>50.433432321211583</v>
      </c>
      <c r="AF94" s="143">
        <v>63.937380626109679</v>
      </c>
      <c r="AG94" s="143">
        <v>55.975294555947045</v>
      </c>
      <c r="AH94" s="143">
        <v>58.943993159050414</v>
      </c>
      <c r="AI94" s="143">
        <v>64.210486601093649</v>
      </c>
      <c r="AJ94" s="143">
        <v>69.710743676751861</v>
      </c>
      <c r="AK94" s="143">
        <v>63.204088351075448</v>
      </c>
      <c r="AL94" s="143">
        <v>62.073827374958242</v>
      </c>
      <c r="AM94" s="143">
        <v>72.804751740553911</v>
      </c>
      <c r="AN94" s="143">
        <v>70.077409637269255</v>
      </c>
      <c r="AO94" s="143">
        <v>73.340606436315156</v>
      </c>
      <c r="AP94" s="143">
        <v>75.295431044271254</v>
      </c>
      <c r="AQ94" s="143">
        <v>65.159591159131949</v>
      </c>
      <c r="AR94" s="143">
        <v>66.942002694909505</v>
      </c>
      <c r="AS94" s="143">
        <v>69.352558946953408</v>
      </c>
      <c r="AT94" s="143">
        <v>69.500899292493358</v>
      </c>
      <c r="AU94" s="143">
        <v>67.082331716368998</v>
      </c>
      <c r="AV94" s="143">
        <v>75.179157069759938</v>
      </c>
      <c r="AW94" s="143">
        <v>77.647101287056387</v>
      </c>
      <c r="AX94" s="143">
        <v>81.76278292880545</v>
      </c>
      <c r="AY94" s="143">
        <v>82.475772787498627</v>
      </c>
      <c r="AZ94" s="143">
        <v>83.530452482808997</v>
      </c>
      <c r="BA94" s="143">
        <v>99.545131919293524</v>
      </c>
      <c r="BB94" s="143">
        <v>110.07390195853735</v>
      </c>
      <c r="BC94" s="143">
        <v>102.63108847037333</v>
      </c>
      <c r="BD94" s="143">
        <v>97.214960232553011</v>
      </c>
      <c r="BE94" s="143">
        <v>97.741094162056584</v>
      </c>
      <c r="BF94" s="143">
        <v>88.501875424338024</v>
      </c>
      <c r="BG94" s="143">
        <v>94.226177261106287</v>
      </c>
      <c r="BH94" s="143">
        <v>101.42405218124294</v>
      </c>
      <c r="BI94" s="143">
        <v>111.86930884931903</v>
      </c>
      <c r="BJ94" s="143">
        <v>105.33230385941437</v>
      </c>
      <c r="BK94" s="143">
        <v>99.736231332591132</v>
      </c>
      <c r="BL94" s="143">
        <v>104.14403481110823</v>
      </c>
      <c r="BM94" s="143">
        <v>112.4541455539391</v>
      </c>
      <c r="BN94" s="143">
        <v>111.9126834582726</v>
      </c>
      <c r="BO94" s="143">
        <v>101.47415136923674</v>
      </c>
      <c r="BP94" s="143">
        <v>86.502867389099976</v>
      </c>
      <c r="BQ94" s="143">
        <v>90.422891165977688</v>
      </c>
      <c r="BR94" s="143">
        <v>95.747804885149733</v>
      </c>
      <c r="BS94" s="143">
        <v>99.748674160943295</v>
      </c>
      <c r="BT94" s="143">
        <v>94.694886734995976</v>
      </c>
      <c r="BU94" s="143">
        <v>91.488975573219875</v>
      </c>
      <c r="BV94" s="143">
        <v>93.017010262850974</v>
      </c>
      <c r="BW94" s="143">
        <v>100.45594960726588</v>
      </c>
      <c r="BX94" s="143">
        <v>100.41082409138845</v>
      </c>
      <c r="BY94" s="143">
        <v>97.84540837127129</v>
      </c>
      <c r="BZ94" s="143">
        <v>95.900785890713479</v>
      </c>
      <c r="CA94" s="143">
        <v>96.660541484716347</v>
      </c>
      <c r="CB94" s="143">
        <v>94.863690523605896</v>
      </c>
      <c r="CC94" s="143">
        <v>101.52919748952347</v>
      </c>
      <c r="CD94" s="143">
        <v>97.97526792301457</v>
      </c>
      <c r="CE94" s="143">
        <v>97.577309299966757</v>
      </c>
      <c r="CF94" s="143">
        <v>92.187486258315701</v>
      </c>
      <c r="CG94" s="143">
        <v>84.630741688142791</v>
      </c>
      <c r="CH94" s="143">
        <v>90.734666052862522</v>
      </c>
      <c r="CI94" s="143">
        <v>91.630514118159255</v>
      </c>
      <c r="CJ94" s="143">
        <v>98.36496899548456</v>
      </c>
      <c r="CK94" s="143">
        <v>96.555802887682304</v>
      </c>
      <c r="CL94" s="143">
        <v>98.23651876409761</v>
      </c>
      <c r="CM94" s="143">
        <v>95.965828466137339</v>
      </c>
      <c r="CN94" s="143">
        <v>99.232990646332638</v>
      </c>
      <c r="CO94" s="143">
        <v>91.076853131867836</v>
      </c>
      <c r="CP94" s="143">
        <v>86.266268703672267</v>
      </c>
      <c r="CQ94" s="143">
        <v>83.502217763784273</v>
      </c>
      <c r="CR94" s="143">
        <v>73.248159369691734</v>
      </c>
      <c r="CS94" s="143">
        <v>61.451949808528902</v>
      </c>
      <c r="CT94" s="143">
        <v>45.054630718988541</v>
      </c>
      <c r="CU94" s="143">
        <v>41.530760249565041</v>
      </c>
      <c r="CV94" s="143">
        <v>41.573142883051453</v>
      </c>
      <c r="CW94" s="143">
        <v>42.919601328026801</v>
      </c>
      <c r="CX94" s="143">
        <v>55.318271026505201</v>
      </c>
      <c r="CY94" s="143">
        <v>56.670405151887792</v>
      </c>
      <c r="CZ94" s="143">
        <v>53.603608820416838</v>
      </c>
      <c r="DA94" s="143">
        <v>41.44628163828316</v>
      </c>
      <c r="DB94" s="143">
        <v>36.706478055131683</v>
      </c>
      <c r="DC94" s="143">
        <v>40.11813060477818</v>
      </c>
      <c r="DD94" s="143">
        <v>37.853730830576815</v>
      </c>
      <c r="DE94" s="143">
        <v>31.14172108087433</v>
      </c>
      <c r="DF94" s="143">
        <v>27.068990372594488</v>
      </c>
      <c r="DG94" s="143">
        <v>21.744035328802315</v>
      </c>
      <c r="DH94" s="143">
        <v>22.477898404272981</v>
      </c>
      <c r="DI94" s="143">
        <v>28.444994609403281</v>
      </c>
      <c r="DJ94" s="143">
        <v>34.297850373444319</v>
      </c>
      <c r="DK94" s="143">
        <v>37.594736417093678</v>
      </c>
      <c r="DL94" s="143">
        <v>39.922784328972021</v>
      </c>
      <c r="DM94" s="143">
        <v>35.327930955998099</v>
      </c>
      <c r="DN94" s="143">
        <v>37.315266416434582</v>
      </c>
      <c r="DO94" s="143">
        <v>39.233734636648492</v>
      </c>
      <c r="DP94" s="143">
        <v>41.012666468857354</v>
      </c>
      <c r="DQ94" s="143">
        <v>39.299703965656676</v>
      </c>
      <c r="DR94" s="143">
        <v>44.574000392939062</v>
      </c>
      <c r="DS94" s="143">
        <v>44.934492061814794</v>
      </c>
      <c r="DT94" s="143">
        <v>44.572222106251353</v>
      </c>
      <c r="DU94" s="143">
        <v>42.890258098653611</v>
      </c>
      <c r="DV94" s="143">
        <v>44.798489867971007</v>
      </c>
      <c r="DW94" s="143">
        <v>41.5404834897003</v>
      </c>
      <c r="DX94" s="143">
        <v>40.480066743251456</v>
      </c>
      <c r="DY94" s="143">
        <v>40.951225000997169</v>
      </c>
      <c r="DZ94" s="143">
        <v>43.217139018862355</v>
      </c>
      <c r="EA94" s="143">
        <v>45.355440103181756</v>
      </c>
      <c r="EB94" s="143">
        <v>49.41953520862711</v>
      </c>
      <c r="EC94" s="143">
        <v>54.713863997561077</v>
      </c>
      <c r="ED94" s="143">
        <v>57.236241792887945</v>
      </c>
      <c r="EE94" s="143">
        <v>60.539379148936447</v>
      </c>
      <c r="EF94" s="143">
        <v>58.082136561351362</v>
      </c>
      <c r="EG94" s="143">
        <v>57.333710409729328</v>
      </c>
      <c r="EH94" s="143">
        <v>61.249187393633179</v>
      </c>
      <c r="EI94" s="143">
        <v>64.090030847931288</v>
      </c>
      <c r="EJ94" s="143">
        <v>62.672495993662828</v>
      </c>
      <c r="EK94" s="143">
        <v>67.805987556217559</v>
      </c>
      <c r="EL94" s="143">
        <v>61.919260336063168</v>
      </c>
      <c r="EM94" s="143">
        <v>66.867495349576529</v>
      </c>
      <c r="EN94" s="143">
        <v>69.101172420590487</v>
      </c>
      <c r="EO94" s="143">
        <v>55.40189032292016</v>
      </c>
      <c r="EP94" s="143">
        <v>46.895724927553928</v>
      </c>
      <c r="EQ94" s="143">
        <v>48.904081522500618</v>
      </c>
      <c r="ER94" s="143">
        <v>54.053859848492493</v>
      </c>
      <c r="ES94" s="143">
        <v>58.536480854200647</v>
      </c>
      <c r="ET94" s="143">
        <v>64.984036558465803</v>
      </c>
      <c r="EU94" s="143">
        <v>60.840146566293782</v>
      </c>
      <c r="EV94" s="143">
        <v>55.342433436331063</v>
      </c>
      <c r="EW94" s="143">
        <v>57.508680427576806</v>
      </c>
      <c r="EX94" s="143">
        <v>54.153356810790328</v>
      </c>
      <c r="EY94" s="143">
        <v>54.214713295801296</v>
      </c>
      <c r="EZ94" s="143">
        <v>50.379012355131842</v>
      </c>
      <c r="FA94" s="143">
        <v>52.633476377657715</v>
      </c>
      <c r="FB94" s="143">
        <v>54.199049175301724</v>
      </c>
      <c r="FC94" s="143">
        <v>50.989901905356298</v>
      </c>
      <c r="FD94" s="143">
        <v>44.599247827456061</v>
      </c>
      <c r="FE94" s="143">
        <v>23.169995588842756</v>
      </c>
      <c r="FF94" s="143">
        <v>14.03742579453826</v>
      </c>
      <c r="FG94" s="143">
        <v>25.369010839930919</v>
      </c>
      <c r="FH94" s="143">
        <v>34.543031674623876</v>
      </c>
      <c r="FI94" s="143">
        <v>36.476604245093064</v>
      </c>
      <c r="FJ94" s="143">
        <v>38.167514538346893</v>
      </c>
      <c r="FK94" s="143">
        <v>36.017000667591134</v>
      </c>
      <c r="FL94" s="143">
        <v>36.013775625899477</v>
      </c>
      <c r="FM94" s="143">
        <v>37.079926405554772</v>
      </c>
      <c r="FN94" s="143">
        <v>43.289685607853926</v>
      </c>
      <c r="FO94" s="143">
        <v>48.603272374649137</v>
      </c>
      <c r="FP94" s="143">
        <v>55.617982911850504</v>
      </c>
      <c r="FQ94" s="143">
        <v>58.727730350923316</v>
      </c>
      <c r="FR94" s="143">
        <v>57.241661849570306</v>
      </c>
      <c r="FS94" s="143">
        <v>61.52149625837221</v>
      </c>
      <c r="FT94" s="143">
        <v>67.29539588175551</v>
      </c>
      <c r="FU94" s="143">
        <v>66.840455995988165</v>
      </c>
      <c r="FV94" s="143">
        <v>61.145964536219914</v>
      </c>
      <c r="FW94" s="143">
        <v>64.743563799455956</v>
      </c>
      <c r="FX94" s="143">
        <v>75.204297372714265</v>
      </c>
      <c r="FY94" s="143">
        <v>68.497261474100014</v>
      </c>
      <c r="FZ94" s="143">
        <v>60.289413824571881</v>
      </c>
      <c r="GA94" s="143">
        <v>77.629522233885467</v>
      </c>
      <c r="GB94" s="143">
        <v>84.66512679761594</v>
      </c>
      <c r="GC94" s="143"/>
      <c r="GF94" s="198"/>
      <c r="GG94" s="198"/>
      <c r="GH94" s="198"/>
      <c r="GI94" s="198"/>
    </row>
    <row r="95" spans="1:197" s="113" customFormat="1" x14ac:dyDescent="0.2">
      <c r="A95" s="134"/>
      <c r="B95" s="174" t="s">
        <v>140</v>
      </c>
      <c r="C95" s="173">
        <v>223465.98871000001</v>
      </c>
      <c r="D95" s="173">
        <v>263783.97314999998</v>
      </c>
      <c r="E95" s="173">
        <v>250054.07994000003</v>
      </c>
      <c r="F95" s="173">
        <v>275561.41457000002</v>
      </c>
      <c r="G95" s="173">
        <v>246107.72457999998</v>
      </c>
      <c r="H95" s="173">
        <v>321280.43047000002</v>
      </c>
      <c r="I95" s="173">
        <v>429705.60641000001</v>
      </c>
      <c r="J95" s="173">
        <v>364044.23940999998</v>
      </c>
      <c r="K95" s="173">
        <v>403214.99706999998</v>
      </c>
      <c r="L95" s="173">
        <v>414532.85462</v>
      </c>
      <c r="M95" s="173">
        <v>424090.57782999997</v>
      </c>
      <c r="N95" s="173">
        <v>396059.30142000003</v>
      </c>
      <c r="O95" s="173">
        <v>683273.90527999995</v>
      </c>
      <c r="P95" s="173">
        <v>586537.09744000004</v>
      </c>
      <c r="Q95" s="173">
        <v>486326.28257000004</v>
      </c>
      <c r="R95" s="173">
        <v>518476.23439</v>
      </c>
      <c r="S95" s="173">
        <v>717460.20894999988</v>
      </c>
      <c r="T95" s="173">
        <v>736706.17382000003</v>
      </c>
      <c r="U95" s="173">
        <v>705930.45226000005</v>
      </c>
      <c r="V95" s="173">
        <v>656122.32905000006</v>
      </c>
      <c r="W95" s="173">
        <v>526325.76641000004</v>
      </c>
      <c r="X95" s="173">
        <v>412119.78567000001</v>
      </c>
      <c r="Y95" s="173">
        <v>272230.09360999998</v>
      </c>
      <c r="Z95" s="173">
        <v>159165.45594000001</v>
      </c>
      <c r="AA95" s="173">
        <v>206023.21562999999</v>
      </c>
      <c r="AB95" s="173">
        <v>156989.92152</v>
      </c>
      <c r="AC95" s="173">
        <v>246322.30629000001</v>
      </c>
      <c r="AD95" s="173">
        <v>279099.56663000002</v>
      </c>
      <c r="AE95" s="173">
        <v>348039.41078999999</v>
      </c>
      <c r="AF95" s="173">
        <v>409244.88410000002</v>
      </c>
      <c r="AG95" s="173">
        <v>392515.95376</v>
      </c>
      <c r="AH95" s="173">
        <v>523898.69212000002</v>
      </c>
      <c r="AI95" s="173">
        <v>446857.21671000001</v>
      </c>
      <c r="AJ95" s="173">
        <v>440136.83668000001</v>
      </c>
      <c r="AK95" s="173">
        <v>407841.58171</v>
      </c>
      <c r="AL95" s="173">
        <v>602771.18443000002</v>
      </c>
      <c r="AM95" s="173">
        <v>527018.33943000005</v>
      </c>
      <c r="AN95" s="173">
        <v>422816.32717</v>
      </c>
      <c r="AO95" s="173">
        <v>595796.61366000003</v>
      </c>
      <c r="AP95" s="173">
        <v>733694.45750000002</v>
      </c>
      <c r="AQ95" s="173">
        <v>509321.88149</v>
      </c>
      <c r="AR95" s="173">
        <v>553586.97409000003</v>
      </c>
      <c r="AS95" s="173">
        <v>469945.07958999998</v>
      </c>
      <c r="AT95" s="173">
        <v>444666.10661999998</v>
      </c>
      <c r="AU95" s="173">
        <v>615280.09773000004</v>
      </c>
      <c r="AV95" s="173">
        <v>573032.09525999997</v>
      </c>
      <c r="AW95" s="173">
        <v>538134.41259999992</v>
      </c>
      <c r="AX95" s="173">
        <v>744687.85976999998</v>
      </c>
      <c r="AY95" s="173">
        <v>728495.16304999997</v>
      </c>
      <c r="AZ95" s="173">
        <v>764247.59379000007</v>
      </c>
      <c r="BA95" s="173">
        <v>956355.47233000002</v>
      </c>
      <c r="BB95" s="173">
        <v>920588.06495000003</v>
      </c>
      <c r="BC95" s="173">
        <v>1046190.7297499999</v>
      </c>
      <c r="BD95" s="173">
        <v>894493.11092999997</v>
      </c>
      <c r="BE95" s="173">
        <v>925005.81590999989</v>
      </c>
      <c r="BF95" s="173">
        <v>762854.88871000009</v>
      </c>
      <c r="BG95" s="173">
        <v>786607.77422999998</v>
      </c>
      <c r="BH95" s="173">
        <v>791512.33158</v>
      </c>
      <c r="BI95" s="173">
        <v>825994.17131999996</v>
      </c>
      <c r="BJ95" s="173">
        <v>909286.88317000004</v>
      </c>
      <c r="BK95" s="173">
        <v>1225350.93939</v>
      </c>
      <c r="BL95" s="173">
        <v>896490.01957999996</v>
      </c>
      <c r="BM95" s="173">
        <v>977510.47945999994</v>
      </c>
      <c r="BN95" s="173">
        <v>1033916.96169</v>
      </c>
      <c r="BO95" s="173">
        <v>1003112.57692</v>
      </c>
      <c r="BP95" s="173">
        <v>807733.93495000002</v>
      </c>
      <c r="BQ95" s="173">
        <v>772152.11074000003</v>
      </c>
      <c r="BR95" s="173">
        <v>963097.8465799999</v>
      </c>
      <c r="BS95" s="173">
        <v>941160.29518999998</v>
      </c>
      <c r="BT95" s="173">
        <v>853909.73491999996</v>
      </c>
      <c r="BU95" s="173">
        <v>744490.12245999998</v>
      </c>
      <c r="BV95" s="173">
        <v>845010.95361000008</v>
      </c>
      <c r="BW95" s="173">
        <v>918695.23927000002</v>
      </c>
      <c r="BX95" s="173">
        <v>1034085.36228</v>
      </c>
      <c r="BY95" s="173">
        <v>1032109.05662</v>
      </c>
      <c r="BZ95" s="173">
        <v>870258.85109999997</v>
      </c>
      <c r="CA95" s="173">
        <v>953589.64569000003</v>
      </c>
      <c r="CB95" s="173">
        <v>932827.96799999999</v>
      </c>
      <c r="CC95" s="173">
        <v>1138362.3998700001</v>
      </c>
      <c r="CD95" s="173">
        <v>1047121.4747500001</v>
      </c>
      <c r="CE95" s="173">
        <v>1104966.4477499998</v>
      </c>
      <c r="CF95" s="173">
        <v>947404.57363999996</v>
      </c>
      <c r="CG95" s="173">
        <v>866727.36173999996</v>
      </c>
      <c r="CH95" s="173">
        <v>1054755.6072200001</v>
      </c>
      <c r="CI95" s="173">
        <v>937198.12544999993</v>
      </c>
      <c r="CJ95" s="173">
        <v>954408.01656000002</v>
      </c>
      <c r="CK95" s="173">
        <v>1160399.5043200001</v>
      </c>
      <c r="CL95" s="173">
        <v>739121.61583999998</v>
      </c>
      <c r="CM95" s="173">
        <v>1336204.80164</v>
      </c>
      <c r="CN95" s="173">
        <v>1200221.6801499999</v>
      </c>
      <c r="CO95" s="173">
        <v>1038659.65304</v>
      </c>
      <c r="CP95" s="173">
        <v>1161644.87148</v>
      </c>
      <c r="CQ95" s="173">
        <v>924261.05955999997</v>
      </c>
      <c r="CR95" s="173">
        <v>903051.52506000001</v>
      </c>
      <c r="CS95" s="173">
        <v>811335.49833999993</v>
      </c>
      <c r="CT95" s="173">
        <v>528328.24999000004</v>
      </c>
      <c r="CU95" s="173">
        <v>518994.79570000002</v>
      </c>
      <c r="CV95" s="173">
        <v>396232.26919999998</v>
      </c>
      <c r="CW95" s="173">
        <v>518632.21759000001</v>
      </c>
      <c r="CX95" s="173">
        <v>493212.60747000005</v>
      </c>
      <c r="CY95" s="173">
        <v>687959.92552000005</v>
      </c>
      <c r="CZ95" s="173">
        <v>548468.28367000003</v>
      </c>
      <c r="DA95" s="173">
        <v>548294.10569</v>
      </c>
      <c r="DB95" s="173">
        <v>460471.75715000002</v>
      </c>
      <c r="DC95" s="173">
        <v>413754.44693999999</v>
      </c>
      <c r="DD95" s="173">
        <v>360347.48572</v>
      </c>
      <c r="DE95" s="173">
        <v>318477.42633000005</v>
      </c>
      <c r="DF95" s="173">
        <v>274282.62789</v>
      </c>
      <c r="DG95" s="173">
        <v>237265.5214</v>
      </c>
      <c r="DH95" s="173">
        <v>207754.74802</v>
      </c>
      <c r="DI95" s="173">
        <v>287586.56629000005</v>
      </c>
      <c r="DJ95" s="173">
        <v>314888.70048</v>
      </c>
      <c r="DK95" s="173">
        <v>436140.80420999997</v>
      </c>
      <c r="DL95" s="173">
        <v>436236.50591000001</v>
      </c>
      <c r="DM95" s="173">
        <v>448991.28823000001</v>
      </c>
      <c r="DN95" s="173">
        <v>359410.08445999998</v>
      </c>
      <c r="DO95" s="173">
        <v>383858.50943999994</v>
      </c>
      <c r="DP95" s="173">
        <v>485148.01892000006</v>
      </c>
      <c r="DQ95" s="173">
        <v>379437.23767000006</v>
      </c>
      <c r="DR95" s="173">
        <v>464411.74514000001</v>
      </c>
      <c r="DS95" s="173">
        <v>467196.24488999997</v>
      </c>
      <c r="DT95" s="173">
        <v>446709.61479000002</v>
      </c>
      <c r="DU95" s="173">
        <v>432757.76626</v>
      </c>
      <c r="DV95" s="173">
        <v>460869.11460000003</v>
      </c>
      <c r="DW95" s="173">
        <v>417309.56866999995</v>
      </c>
      <c r="DX95" s="173">
        <v>384351.94272000005</v>
      </c>
      <c r="DY95" s="173">
        <v>414110.90262999997</v>
      </c>
      <c r="DZ95" s="173">
        <v>390079.44438999996</v>
      </c>
      <c r="EA95" s="173">
        <v>459125.72496000002</v>
      </c>
      <c r="EB95" s="173">
        <v>461943.43199999997</v>
      </c>
      <c r="EC95" s="173">
        <v>489793.56491999998</v>
      </c>
      <c r="ED95" s="173">
        <v>482761.44068</v>
      </c>
      <c r="EE95" s="173">
        <v>616949.71526999993</v>
      </c>
      <c r="EF95" s="173">
        <v>384049.41568999994</v>
      </c>
      <c r="EG95" s="173">
        <v>559604.03383000009</v>
      </c>
      <c r="EH95" s="173">
        <v>468305.76336000004</v>
      </c>
      <c r="EI95" s="173">
        <v>655573.00066999998</v>
      </c>
      <c r="EJ95" s="173">
        <v>577364.79712999996</v>
      </c>
      <c r="EK95" s="173">
        <v>648539.86421000003</v>
      </c>
      <c r="EL95" s="173">
        <v>608459.48348000005</v>
      </c>
      <c r="EM95" s="173">
        <v>638594.01157999993</v>
      </c>
      <c r="EN95" s="173">
        <v>644025.29022000008</v>
      </c>
      <c r="EO95" s="173">
        <v>489830.41769999999</v>
      </c>
      <c r="EP95" s="173">
        <v>436788.50680000003</v>
      </c>
      <c r="EQ95" s="173">
        <v>429144.19553999999</v>
      </c>
      <c r="ER95" s="173">
        <v>459170.45515000005</v>
      </c>
      <c r="ES95" s="173">
        <v>625354.00133999996</v>
      </c>
      <c r="ET95" s="173">
        <v>723240.39439000003</v>
      </c>
      <c r="EU95" s="173">
        <v>616566.65564000001</v>
      </c>
      <c r="EV95" s="173">
        <v>494434.77257999999</v>
      </c>
      <c r="EW95" s="173">
        <v>593601.36336000008</v>
      </c>
      <c r="EX95" s="173">
        <v>623640.52596</v>
      </c>
      <c r="EY95" s="173">
        <v>516823.11780000001</v>
      </c>
      <c r="EZ95" s="173">
        <v>541439.26277999999</v>
      </c>
      <c r="FA95" s="173">
        <v>486633.48834000004</v>
      </c>
      <c r="FB95" s="173">
        <v>618803.79285000009</v>
      </c>
      <c r="FC95" s="173">
        <v>531002.53864000004</v>
      </c>
      <c r="FD95" s="173">
        <v>366753.08474999998</v>
      </c>
      <c r="FE95" s="173">
        <v>275818.17085999995</v>
      </c>
      <c r="FF95" s="173">
        <v>68798.943230000004</v>
      </c>
      <c r="FG95" s="173">
        <v>193275.01741</v>
      </c>
      <c r="FH95" s="173">
        <v>354542.65450999996</v>
      </c>
      <c r="FI95" s="173">
        <v>346019.55301999999</v>
      </c>
      <c r="FJ95" s="173">
        <v>404915.75604999997</v>
      </c>
      <c r="FK95" s="173">
        <v>394566.19260999997</v>
      </c>
      <c r="FL95" s="173">
        <v>372763.73258000001</v>
      </c>
      <c r="FM95" s="173">
        <v>371431.45789000002</v>
      </c>
      <c r="FN95" s="173">
        <v>471482.82816999999</v>
      </c>
      <c r="FO95" s="173">
        <v>448395.27697000001</v>
      </c>
      <c r="FP95" s="173">
        <v>504287.24660097709</v>
      </c>
      <c r="FQ95" s="173">
        <v>595906.33336733922</v>
      </c>
      <c r="FR95" s="173">
        <v>514353.64755774889</v>
      </c>
      <c r="FS95" s="173">
        <v>597468.22999355174</v>
      </c>
      <c r="FT95" s="173">
        <v>611286.29856059165</v>
      </c>
      <c r="FU95" s="173">
        <v>513416.1090457603</v>
      </c>
      <c r="FV95" s="173">
        <v>559128.83343989751</v>
      </c>
      <c r="FW95" s="173">
        <v>518864.7095156865</v>
      </c>
      <c r="FX95" s="173">
        <v>702423.67466898845</v>
      </c>
      <c r="FY95" s="173">
        <v>560244.42383388057</v>
      </c>
      <c r="FZ95" s="173">
        <v>162936.3026391418</v>
      </c>
      <c r="GA95" s="173">
        <v>612579.50650074694</v>
      </c>
      <c r="GB95" s="173">
        <v>636658.64840496879</v>
      </c>
      <c r="GC95" s="143"/>
      <c r="GF95" s="198"/>
      <c r="GG95" s="198"/>
      <c r="GH95" s="198"/>
      <c r="GI95" s="198"/>
      <c r="GN95" s="202"/>
      <c r="GO95" s="202"/>
    </row>
    <row r="96" spans="1:197" s="113" customFormat="1" x14ac:dyDescent="0.2">
      <c r="A96" s="5"/>
      <c r="B96" s="162" t="s">
        <v>216</v>
      </c>
      <c r="C96" s="175"/>
      <c r="D96" s="175"/>
      <c r="E96" s="175"/>
      <c r="F96" s="175"/>
      <c r="G96" s="175"/>
      <c r="H96" s="175"/>
      <c r="I96" s="17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69">
        <v>295.00821419354838</v>
      </c>
      <c r="BX96" s="169">
        <v>367.80516857142862</v>
      </c>
      <c r="BY96" s="169">
        <v>340.26983064516133</v>
      </c>
      <c r="BZ96" s="169">
        <v>302.48582533333331</v>
      </c>
      <c r="CA96" s="169">
        <v>318.2369541935484</v>
      </c>
      <c r="CB96" s="169">
        <v>327.77836733333339</v>
      </c>
      <c r="CC96" s="169">
        <v>361.68283258064514</v>
      </c>
      <c r="CD96" s="169">
        <v>344.76161999999994</v>
      </c>
      <c r="CE96" s="169">
        <v>377.46700733333336</v>
      </c>
      <c r="CF96" s="169">
        <v>331.51395161290321</v>
      </c>
      <c r="CG96" s="169">
        <v>341.37609433333336</v>
      </c>
      <c r="CH96" s="169">
        <v>374.98759741935481</v>
      </c>
      <c r="CI96" s="169">
        <v>329.61150483870966</v>
      </c>
      <c r="CJ96" s="169">
        <v>346.52581035714286</v>
      </c>
      <c r="CK96" s="169">
        <v>387.66541290322573</v>
      </c>
      <c r="CL96" s="169">
        <v>250.79660000000001</v>
      </c>
      <c r="CM96" s="169">
        <v>449.15342645161286</v>
      </c>
      <c r="CN96" s="169">
        <v>403.16621366666664</v>
      </c>
      <c r="CO96" s="169">
        <v>367.24782161290324</v>
      </c>
      <c r="CP96" s="169">
        <v>434.38085096774194</v>
      </c>
      <c r="CQ96" s="169">
        <v>368.95669133333337</v>
      </c>
      <c r="CR96" s="169">
        <v>397.69865354838709</v>
      </c>
      <c r="CS96" s="169">
        <v>439.96672333333333</v>
      </c>
      <c r="CT96" s="169">
        <v>378.27070161290317</v>
      </c>
      <c r="CU96" s="169">
        <v>403.11729193548382</v>
      </c>
      <c r="CV96" s="169">
        <v>340.39169249999992</v>
      </c>
      <c r="CW96" s="169">
        <v>389.80025483870969</v>
      </c>
      <c r="CX96" s="169">
        <v>297.19692866666662</v>
      </c>
      <c r="CY96" s="169">
        <v>391.60220580645165</v>
      </c>
      <c r="CZ96" s="169">
        <v>341.06427766666661</v>
      </c>
      <c r="DA96" s="169">
        <v>426.74290516129037</v>
      </c>
      <c r="DB96" s="169">
        <v>404.66774354838708</v>
      </c>
      <c r="DC96" s="169">
        <v>343.78009866666667</v>
      </c>
      <c r="DD96" s="169">
        <v>307.07970322580644</v>
      </c>
      <c r="DE96" s="169">
        <v>340.89041566666674</v>
      </c>
      <c r="DF96" s="169">
        <v>326.86208774193551</v>
      </c>
      <c r="DG96" s="169">
        <v>351.99200064516128</v>
      </c>
      <c r="DH96" s="169">
        <v>318.71114896551722</v>
      </c>
      <c r="DI96" s="169">
        <v>326.13773129032256</v>
      </c>
      <c r="DJ96" s="169">
        <v>306.03346566666664</v>
      </c>
      <c r="DK96" s="169">
        <v>374.22946774193548</v>
      </c>
      <c r="DL96" s="169">
        <v>364.23353500000002</v>
      </c>
      <c r="DM96" s="169">
        <v>409.9756070967743</v>
      </c>
      <c r="DN96" s="169">
        <v>310.70054838709677</v>
      </c>
      <c r="DO96" s="169">
        <v>326.12963733333333</v>
      </c>
      <c r="DP96" s="169">
        <v>381.58787129032254</v>
      </c>
      <c r="DQ96" s="169">
        <v>321.83214233333337</v>
      </c>
      <c r="DR96" s="169">
        <v>336.09332580645162</v>
      </c>
      <c r="DS96" s="169">
        <v>335.39594903225805</v>
      </c>
      <c r="DT96" s="169">
        <v>357.93402392857143</v>
      </c>
      <c r="DU96" s="169">
        <v>325.48015709677418</v>
      </c>
      <c r="DV96" s="169">
        <v>342.9201266666667</v>
      </c>
      <c r="DW96" s="169">
        <v>324.05975709677421</v>
      </c>
      <c r="DX96" s="169">
        <v>316.49481966666667</v>
      </c>
      <c r="DY96" s="169">
        <v>326.20309193548388</v>
      </c>
      <c r="DZ96" s="169">
        <v>291.16244548387101</v>
      </c>
      <c r="EA96" s="169">
        <v>337.4278983333333</v>
      </c>
      <c r="EB96" s="169">
        <v>301.52855483870968</v>
      </c>
      <c r="EC96" s="169">
        <v>298.39698699999997</v>
      </c>
      <c r="ED96" s="169">
        <v>272.08197483870964</v>
      </c>
      <c r="EE96" s="169">
        <v>328.73815354838712</v>
      </c>
      <c r="EF96" s="169">
        <v>236.14920821428572</v>
      </c>
      <c r="EG96" s="169">
        <v>314.8539122580645</v>
      </c>
      <c r="EH96" s="169">
        <v>254.86366066666662</v>
      </c>
      <c r="EI96" s="169">
        <v>329.96576645161286</v>
      </c>
      <c r="EJ96" s="169">
        <v>307.08036966666663</v>
      </c>
      <c r="EK96" s="169">
        <v>308.5367758064516</v>
      </c>
      <c r="EL96" s="169">
        <v>316.98901387096771</v>
      </c>
      <c r="EM96" s="169">
        <v>318.33803466666666</v>
      </c>
      <c r="EN96" s="169">
        <v>300.64626451612901</v>
      </c>
      <c r="EO96" s="169">
        <v>294.71342033333332</v>
      </c>
      <c r="EP96" s="169">
        <v>300.45279935483865</v>
      </c>
      <c r="EQ96" s="169">
        <v>283.07169290322577</v>
      </c>
      <c r="ER96" s="169">
        <v>303.38156928571431</v>
      </c>
      <c r="ES96" s="169">
        <v>344.61773967741937</v>
      </c>
      <c r="ET96" s="169">
        <v>370.98362033333336</v>
      </c>
      <c r="EU96" s="169">
        <v>326.90991193548388</v>
      </c>
      <c r="EV96" s="169">
        <v>297.80329600000005</v>
      </c>
      <c r="EW96" s="169">
        <v>332.96592677419352</v>
      </c>
      <c r="EX96" s="169">
        <v>371.49010709677412</v>
      </c>
      <c r="EY96" s="169">
        <v>317.76313499999998</v>
      </c>
      <c r="EZ96" s="169">
        <v>346.68767516129037</v>
      </c>
      <c r="FA96" s="169">
        <v>308.1900986666667</v>
      </c>
      <c r="FB96" s="176">
        <v>368.29820774193541</v>
      </c>
      <c r="FC96" s="169">
        <v>335.93149838709678</v>
      </c>
      <c r="FD96" s="169">
        <v>283.56213862068961</v>
      </c>
      <c r="FE96" s="169">
        <v>384.00354096774191</v>
      </c>
      <c r="FF96" s="169">
        <v>163.37027466666666</v>
      </c>
      <c r="FG96" s="169">
        <v>245.75960096774193</v>
      </c>
      <c r="FH96" s="169">
        <v>342.12655666666666</v>
      </c>
      <c r="FI96" s="169">
        <v>306.00219774193545</v>
      </c>
      <c r="FJ96" s="169">
        <v>342.22292806451617</v>
      </c>
      <c r="FK96" s="169">
        <v>365.16662066666669</v>
      </c>
      <c r="FL96" s="169">
        <v>333.88991645161292</v>
      </c>
      <c r="FM96" s="169">
        <v>333.90164966666669</v>
      </c>
      <c r="FN96" s="169">
        <v>351.33365548387098</v>
      </c>
      <c r="FO96" s="169">
        <v>297.60061548387097</v>
      </c>
      <c r="FP96" s="169">
        <v>323.82078357142854</v>
      </c>
      <c r="FQ96" s="169">
        <v>327.32041290322576</v>
      </c>
      <c r="FR96" s="169">
        <v>299.52172999999999</v>
      </c>
      <c r="FS96" s="169">
        <v>313.2753570967742</v>
      </c>
      <c r="FT96" s="169">
        <v>302.78757833333327</v>
      </c>
      <c r="FU96" s="169">
        <v>247.78122354838709</v>
      </c>
      <c r="FV96" s="169">
        <v>294.97308806451616</v>
      </c>
      <c r="FW96" s="169">
        <v>267.13837333333333</v>
      </c>
      <c r="FX96" s="169">
        <v>301.29698709677416</v>
      </c>
      <c r="FY96" s="169">
        <v>272.63592333333332</v>
      </c>
      <c r="FZ96" s="169">
        <v>87.17964612903225</v>
      </c>
      <c r="GA96" s="169">
        <v>254.55044258064515</v>
      </c>
      <c r="GB96" s="169">
        <v>268.56168214285714</v>
      </c>
      <c r="GC96" s="143"/>
      <c r="GF96" s="198"/>
      <c r="GG96" s="198"/>
      <c r="GH96" s="198"/>
      <c r="GI96" s="198"/>
    </row>
    <row r="97" spans="1:197" s="113" customFormat="1" x14ac:dyDescent="0.2">
      <c r="A97" s="134"/>
      <c r="B97" s="177" t="s">
        <v>14</v>
      </c>
      <c r="C97" s="146">
        <v>2037.829</v>
      </c>
      <c r="D97" s="146">
        <v>1830.2080000000001</v>
      </c>
      <c r="E97" s="146">
        <v>1851.3240000000001</v>
      </c>
      <c r="F97" s="146">
        <v>1518.8589999999999</v>
      </c>
      <c r="G97" s="146">
        <v>2015.509</v>
      </c>
      <c r="H97" s="146">
        <v>2394.2139999999999</v>
      </c>
      <c r="I97" s="146">
        <v>2123.84</v>
      </c>
      <c r="J97" s="146">
        <v>2249.078</v>
      </c>
      <c r="K97" s="146">
        <v>2174.6930000000002</v>
      </c>
      <c r="L97" s="146">
        <v>2581.902</v>
      </c>
      <c r="M97" s="146">
        <v>2690.0450000000001</v>
      </c>
      <c r="N97" s="146">
        <v>3216.6660000000002</v>
      </c>
      <c r="O97" s="146">
        <v>4133.5129999999999</v>
      </c>
      <c r="P97" s="146">
        <v>3669.0450000000001</v>
      </c>
      <c r="Q97" s="146">
        <v>1777.528</v>
      </c>
      <c r="R97" s="146">
        <v>2007.57599</v>
      </c>
      <c r="S97" s="146">
        <v>2740.3923600000003</v>
      </c>
      <c r="T97" s="146">
        <v>2910.0622000000003</v>
      </c>
      <c r="U97" s="146">
        <v>2852.2726899999998</v>
      </c>
      <c r="V97" s="146">
        <v>3495.08304</v>
      </c>
      <c r="W97" s="146">
        <v>3054.8072099999999</v>
      </c>
      <c r="X97" s="146">
        <v>2594.3349600000001</v>
      </c>
      <c r="Y97" s="146">
        <v>2418.4707999999996</v>
      </c>
      <c r="Z97" s="146">
        <v>2519.8916100000001</v>
      </c>
      <c r="AA97" s="146">
        <v>3386.7302</v>
      </c>
      <c r="AB97" s="146">
        <v>3064.5705900000003</v>
      </c>
      <c r="AC97" s="146">
        <v>3212.6124300000001</v>
      </c>
      <c r="AD97" s="146">
        <v>3016.5391099999997</v>
      </c>
      <c r="AE97" s="146">
        <v>3312.2219700000001</v>
      </c>
      <c r="AF97" s="146">
        <v>2685.9068000000007</v>
      </c>
      <c r="AG97" s="146">
        <v>2893.3599199999999</v>
      </c>
      <c r="AH97" s="146">
        <v>2688.6799099999998</v>
      </c>
      <c r="AI97" s="146">
        <v>1834.6514199999997</v>
      </c>
      <c r="AJ97" s="146">
        <v>1772.82737</v>
      </c>
      <c r="AK97" s="146">
        <v>1894.9132500000001</v>
      </c>
      <c r="AL97" s="146">
        <v>3003.0000500000001</v>
      </c>
      <c r="AM97" s="146">
        <v>2187.7628199999999</v>
      </c>
      <c r="AN97" s="146">
        <v>2520.16525</v>
      </c>
      <c r="AO97" s="146">
        <v>2590.3402800000003</v>
      </c>
      <c r="AP97" s="146">
        <v>3634.0850500000001</v>
      </c>
      <c r="AQ97" s="146">
        <v>3335.7620200000001</v>
      </c>
      <c r="AR97" s="146">
        <v>3047.0135900000005</v>
      </c>
      <c r="AS97" s="146">
        <v>2134.2324100000001</v>
      </c>
      <c r="AT97" s="146">
        <v>2263.0979000000002</v>
      </c>
      <c r="AU97" s="146">
        <v>1049.4475499999999</v>
      </c>
      <c r="AV97" s="146">
        <v>1139.9187100000001</v>
      </c>
      <c r="AW97" s="146">
        <v>1474.5525699999998</v>
      </c>
      <c r="AX97" s="146">
        <v>2431.1498799999999</v>
      </c>
      <c r="AY97" s="146">
        <v>4433.05818</v>
      </c>
      <c r="AZ97" s="146">
        <v>3495.8701599999999</v>
      </c>
      <c r="BA97" s="146">
        <v>4101.4364599999999</v>
      </c>
      <c r="BB97" s="146">
        <v>4452.1604299999999</v>
      </c>
      <c r="BC97" s="146">
        <v>6332.3264899999995</v>
      </c>
      <c r="BD97" s="146">
        <v>4817.1551099999997</v>
      </c>
      <c r="BE97" s="146">
        <v>4644.2893700000004</v>
      </c>
      <c r="BF97" s="146">
        <v>4034.48362</v>
      </c>
      <c r="BG97" s="146">
        <v>3942.7362600000001</v>
      </c>
      <c r="BH97" s="146">
        <v>3970.1585099999998</v>
      </c>
      <c r="BI97" s="146">
        <v>5023.6662799999995</v>
      </c>
      <c r="BJ97" s="146">
        <v>6120.0465600000007</v>
      </c>
      <c r="BK97" s="146">
        <v>6637.1918299999988</v>
      </c>
      <c r="BL97" s="146">
        <v>5008.0110399999994</v>
      </c>
      <c r="BM97" s="146">
        <v>4529.7912999999999</v>
      </c>
      <c r="BN97" s="146">
        <v>4860.8278099999998</v>
      </c>
      <c r="BO97" s="146">
        <v>5701.6227699999999</v>
      </c>
      <c r="BP97" s="146">
        <v>6059.9155100000007</v>
      </c>
      <c r="BQ97" s="146">
        <v>3200.5189599999999</v>
      </c>
      <c r="BR97" s="146">
        <v>3587.9355199999995</v>
      </c>
      <c r="BS97" s="146">
        <v>5157.7242200000001</v>
      </c>
      <c r="BT97" s="146">
        <v>5055.1805700000004</v>
      </c>
      <c r="BU97" s="146">
        <v>4643.8633100000006</v>
      </c>
      <c r="BV97" s="146">
        <v>4818.3538500000004</v>
      </c>
      <c r="BW97" s="146">
        <v>4099.1484700000001</v>
      </c>
      <c r="BX97" s="146">
        <v>5957.1530300000013</v>
      </c>
      <c r="BY97" s="146">
        <v>6564.6920099999998</v>
      </c>
      <c r="BZ97" s="146">
        <v>5566.5895099999998</v>
      </c>
      <c r="CA97" s="146">
        <v>3103.2846500000001</v>
      </c>
      <c r="CB97" s="146">
        <v>2984.6240400000006</v>
      </c>
      <c r="CC97" s="146">
        <v>5762.0391</v>
      </c>
      <c r="CD97" s="146">
        <v>4299.8835199999994</v>
      </c>
      <c r="CE97" s="146">
        <v>4340.0643899999995</v>
      </c>
      <c r="CF97" s="146">
        <v>5086.2117099999996</v>
      </c>
      <c r="CG97" s="146">
        <v>6182.3010000000004</v>
      </c>
      <c r="CH97" s="146">
        <v>7330.3182500000003</v>
      </c>
      <c r="CI97" s="146">
        <v>6350.9763300000004</v>
      </c>
      <c r="CJ97" s="146">
        <v>4485.2884000000004</v>
      </c>
      <c r="CK97" s="146">
        <v>5636.085689999999</v>
      </c>
      <c r="CL97" s="146">
        <v>4302.1610199999996</v>
      </c>
      <c r="CM97" s="146">
        <v>5853.9973300000001</v>
      </c>
      <c r="CN97" s="146">
        <v>6682.3022199999996</v>
      </c>
      <c r="CO97" s="146">
        <v>4070.6709199999996</v>
      </c>
      <c r="CP97" s="146">
        <v>8001.5341799999997</v>
      </c>
      <c r="CQ97" s="146">
        <v>6491.7107400000004</v>
      </c>
      <c r="CR97" s="146">
        <v>7778.5389700000005</v>
      </c>
      <c r="CS97" s="146">
        <v>7504.1791499999999</v>
      </c>
      <c r="CT97" s="146">
        <v>5154.9724099999994</v>
      </c>
      <c r="CU97" s="146">
        <v>6735.91633</v>
      </c>
      <c r="CV97" s="146">
        <v>5571.106029999999</v>
      </c>
      <c r="CW97" s="146">
        <v>6041.2048600000007</v>
      </c>
      <c r="CX97" s="146">
        <v>4559.6212499999992</v>
      </c>
      <c r="CY97" s="146">
        <v>6402.4840500000009</v>
      </c>
      <c r="CZ97" s="146">
        <v>6460.7233999999999</v>
      </c>
      <c r="DA97" s="146">
        <v>6886.0218700000005</v>
      </c>
      <c r="DB97" s="146">
        <v>6675.3345800000006</v>
      </c>
      <c r="DC97" s="146">
        <v>6514.8015699999996</v>
      </c>
      <c r="DD97" s="146">
        <v>6163.5233300000009</v>
      </c>
      <c r="DE97" s="146">
        <v>5635.549930000001</v>
      </c>
      <c r="DF97" s="146">
        <v>5260.8474699999997</v>
      </c>
      <c r="DG97" s="146">
        <v>4963.9179499999991</v>
      </c>
      <c r="DH97" s="146">
        <v>4735.7240199999997</v>
      </c>
      <c r="DI97" s="146">
        <v>5527.0385199999992</v>
      </c>
      <c r="DJ97" s="146">
        <v>6160.8807499999994</v>
      </c>
      <c r="DK97" s="146">
        <v>4839.5814799999998</v>
      </c>
      <c r="DL97" s="146">
        <v>6756.8757200000009</v>
      </c>
      <c r="DM97" s="146">
        <v>5756.435260000002</v>
      </c>
      <c r="DN97" s="146">
        <v>4058.6285200000002</v>
      </c>
      <c r="DO97" s="146">
        <v>5304.7406100000007</v>
      </c>
      <c r="DP97" s="146">
        <v>4030.3007199999993</v>
      </c>
      <c r="DQ97" s="146">
        <v>5884.0653100000009</v>
      </c>
      <c r="DR97" s="146">
        <v>5877.4883799999998</v>
      </c>
      <c r="DS97" s="146">
        <v>5093.6571000000004</v>
      </c>
      <c r="DT97" s="146">
        <v>5426.3400499999998</v>
      </c>
      <c r="DU97" s="146">
        <v>5540.1365099999994</v>
      </c>
      <c r="DV97" s="146">
        <v>5072.1437100000003</v>
      </c>
      <c r="DW97" s="146">
        <v>3793.9612100000004</v>
      </c>
      <c r="DX97" s="146">
        <v>4353.5028000000002</v>
      </c>
      <c r="DY97" s="146">
        <v>3901.4012700000003</v>
      </c>
      <c r="DZ97" s="146">
        <v>3712.1974200000004</v>
      </c>
      <c r="EA97" s="146">
        <v>4563.9889199999998</v>
      </c>
      <c r="EB97" s="146">
        <v>4431.0412300000007</v>
      </c>
      <c r="EC97" s="146">
        <v>4651.0566799999997</v>
      </c>
      <c r="ED97" s="146">
        <v>5070.06041</v>
      </c>
      <c r="EE97" s="146">
        <v>5072.7897999999996</v>
      </c>
      <c r="EF97" s="146">
        <v>3907.9240300000001</v>
      </c>
      <c r="EG97" s="146">
        <v>4768.2643499999995</v>
      </c>
      <c r="EH97" s="146">
        <v>4815.1676399999997</v>
      </c>
      <c r="EI97" s="146">
        <v>3498.2412899999999</v>
      </c>
      <c r="EJ97" s="146">
        <v>3083.3704400000001</v>
      </c>
      <c r="EK97" s="146">
        <v>2974.8075999999996</v>
      </c>
      <c r="EL97" s="146">
        <v>3557.2940600000002</v>
      </c>
      <c r="EM97" s="146">
        <v>4732.58734</v>
      </c>
      <c r="EN97" s="146">
        <v>5156.6113299999997</v>
      </c>
      <c r="EO97" s="146">
        <v>3409.65245</v>
      </c>
      <c r="EP97" s="146">
        <v>3697.95919</v>
      </c>
      <c r="EQ97" s="146">
        <v>4279.928359999999</v>
      </c>
      <c r="ER97" s="146">
        <v>3856.7</v>
      </c>
      <c r="ES97" s="146">
        <v>3747.1352999999999</v>
      </c>
      <c r="ET97" s="146">
        <v>4433.5192800000004</v>
      </c>
      <c r="EU97" s="146">
        <v>3551.6747500000001</v>
      </c>
      <c r="EV97" s="146">
        <v>4426.3969699999998</v>
      </c>
      <c r="EW97" s="146">
        <v>4567.4412400000001</v>
      </c>
      <c r="EX97" s="146">
        <v>3732.7</v>
      </c>
      <c r="EY97" s="146">
        <v>3978.7838200000001</v>
      </c>
      <c r="EZ97" s="146">
        <v>2989.75</v>
      </c>
      <c r="FA97" s="146">
        <v>3899.9997699999999</v>
      </c>
      <c r="FB97" s="146">
        <v>3499.9871200000002</v>
      </c>
      <c r="FC97" s="146">
        <v>4659.8015300000006</v>
      </c>
      <c r="FD97" s="146">
        <v>2919.4974699999998</v>
      </c>
      <c r="FE97" s="146">
        <v>4245.3559999999998</v>
      </c>
      <c r="FF97" s="146">
        <v>2429.2311299999997</v>
      </c>
      <c r="FG97" s="146">
        <v>4671.6816600000002</v>
      </c>
      <c r="FH97" s="146">
        <v>5677.2813499999993</v>
      </c>
      <c r="FI97" s="146">
        <v>5074.1051200000002</v>
      </c>
      <c r="FJ97" s="146">
        <v>5219.9284000000007</v>
      </c>
      <c r="FK97" s="146">
        <v>5927.3600800000004</v>
      </c>
      <c r="FL97" s="146">
        <v>4539.7291999999998</v>
      </c>
      <c r="FM97" s="146">
        <v>4313.2137499999999</v>
      </c>
      <c r="FN97" s="146">
        <v>4844.1557999999995</v>
      </c>
      <c r="FO97" s="146">
        <v>3483.3342599999996</v>
      </c>
      <c r="FP97" s="146">
        <v>3945.7</v>
      </c>
      <c r="FQ97" s="146">
        <v>4981.6306799999993</v>
      </c>
      <c r="FR97" s="146">
        <v>4208.2</v>
      </c>
      <c r="FS97" s="146">
        <v>4057.7856399999996</v>
      </c>
      <c r="FT97" s="146">
        <v>3689.6281300000001</v>
      </c>
      <c r="FU97" s="146">
        <v>2893</v>
      </c>
      <c r="FV97" s="146">
        <v>3728.1</v>
      </c>
      <c r="FW97" s="146">
        <v>4185.3999999999996</v>
      </c>
      <c r="FX97" s="146">
        <v>3478.7</v>
      </c>
      <c r="FY97" s="146">
        <v>3808.7</v>
      </c>
      <c r="FZ97" s="146">
        <v>1351.7624599999999</v>
      </c>
      <c r="GA97" s="146">
        <v>3267.2556300000001</v>
      </c>
      <c r="GB97" s="146">
        <v>3225</v>
      </c>
      <c r="GC97" s="143"/>
      <c r="GD97" s="5"/>
      <c r="GF97" s="198"/>
      <c r="GG97" s="198"/>
      <c r="GH97" s="198"/>
      <c r="GI97" s="198"/>
    </row>
    <row r="98" spans="1:197" s="113" customFormat="1" x14ac:dyDescent="0.2">
      <c r="A98" s="5"/>
      <c r="B98" s="152" t="s">
        <v>18</v>
      </c>
      <c r="C98" s="163">
        <v>1450.6859999999999</v>
      </c>
      <c r="D98" s="163">
        <v>1811.6559999999999</v>
      </c>
      <c r="E98" s="163">
        <v>1128.2019999999998</v>
      </c>
      <c r="F98" s="163">
        <v>1818.2750000000001</v>
      </c>
      <c r="G98" s="163">
        <v>1409.9449999999999</v>
      </c>
      <c r="H98" s="163">
        <v>1121.8209999999999</v>
      </c>
      <c r="I98" s="163">
        <v>2053.6689999999999</v>
      </c>
      <c r="J98" s="163">
        <v>1766.8420000000001</v>
      </c>
      <c r="K98" s="163">
        <v>1836.4389999999999</v>
      </c>
      <c r="L98" s="163">
        <v>1508.877</v>
      </c>
      <c r="M98" s="163">
        <v>761.89399999999978</v>
      </c>
      <c r="N98" s="163">
        <v>419.98799999999983</v>
      </c>
      <c r="O98" s="163">
        <v>2111.9669999999996</v>
      </c>
      <c r="P98" s="163">
        <v>1113.5169999999998</v>
      </c>
      <c r="Q98" s="163">
        <v>1797.7949999999998</v>
      </c>
      <c r="R98" s="163">
        <v>1530.7935599999998</v>
      </c>
      <c r="S98" s="163">
        <v>1713.8829199999996</v>
      </c>
      <c r="T98" s="163">
        <v>757.55436000000009</v>
      </c>
      <c r="U98" s="163">
        <v>1859.0685199999998</v>
      </c>
      <c r="V98" s="163">
        <v>1226.3304499999999</v>
      </c>
      <c r="W98" s="163">
        <v>1416.8903799999998</v>
      </c>
      <c r="X98" s="163">
        <v>2236.9328999999989</v>
      </c>
      <c r="Y98" s="163">
        <v>2183.3052900000007</v>
      </c>
      <c r="Z98" s="163">
        <v>2195.5239699999997</v>
      </c>
      <c r="AA98" s="163">
        <v>1855.5101299999999</v>
      </c>
      <c r="AB98" s="163">
        <v>1474.6331399999999</v>
      </c>
      <c r="AC98" s="163">
        <v>2135.78386</v>
      </c>
      <c r="AD98" s="163">
        <v>1982.40302</v>
      </c>
      <c r="AE98" s="163">
        <v>2150.7742600000001</v>
      </c>
      <c r="AF98" s="163">
        <v>2236.8376699999999</v>
      </c>
      <c r="AG98" s="163">
        <v>1924.19543</v>
      </c>
      <c r="AH98" s="163">
        <v>3264.4075600000001</v>
      </c>
      <c r="AI98" s="163">
        <v>2906.5977699999999</v>
      </c>
      <c r="AJ98" s="163">
        <v>2848.3964700000001</v>
      </c>
      <c r="AK98" s="163">
        <v>2486.9448400000001</v>
      </c>
      <c r="AL98" s="163">
        <v>3481.85808</v>
      </c>
      <c r="AM98" s="163">
        <v>3289.4584199999999</v>
      </c>
      <c r="AN98" s="163">
        <v>2477.8563899999999</v>
      </c>
      <c r="AO98" s="163">
        <v>3469.5651499999999</v>
      </c>
      <c r="AP98" s="163">
        <v>3999.9727400000002</v>
      </c>
      <c r="AQ98" s="163">
        <v>2711.7611099999999</v>
      </c>
      <c r="AR98" s="163">
        <v>3034.8191200000001</v>
      </c>
      <c r="AS98" s="163">
        <v>2671.3234400000001</v>
      </c>
      <c r="AT98" s="163">
        <v>3428.8754300000001</v>
      </c>
      <c r="AU98" s="163">
        <v>5448.5947100000003</v>
      </c>
      <c r="AV98" s="163">
        <v>4713.7405600000002</v>
      </c>
      <c r="AW98" s="163">
        <v>3490.2868199999998</v>
      </c>
      <c r="AX98" s="163">
        <v>4584.1008899999997</v>
      </c>
      <c r="AY98" s="163">
        <v>2221.2902600000002</v>
      </c>
      <c r="AZ98" s="163">
        <v>2658.55744</v>
      </c>
      <c r="BA98" s="163">
        <v>2055.7924200000002</v>
      </c>
      <c r="BB98" s="163">
        <v>1000.27</v>
      </c>
      <c r="BC98" s="163">
        <v>731.029</v>
      </c>
      <c r="BD98" s="163">
        <v>1000.00022</v>
      </c>
      <c r="BE98" s="163">
        <v>1455.29521</v>
      </c>
      <c r="BF98" s="163">
        <v>1519.13887</v>
      </c>
      <c r="BG98" s="163">
        <v>1742.13363</v>
      </c>
      <c r="BH98" s="163">
        <v>1381.00956</v>
      </c>
      <c r="BI98" s="163">
        <v>0</v>
      </c>
      <c r="BJ98" s="163">
        <v>0</v>
      </c>
      <c r="BK98" s="163">
        <v>969.35480000000007</v>
      </c>
      <c r="BL98" s="163">
        <v>683.79164000000003</v>
      </c>
      <c r="BM98" s="163">
        <v>1092.7830100000001</v>
      </c>
      <c r="BN98" s="163">
        <v>692.85420999999997</v>
      </c>
      <c r="BO98" s="163">
        <v>1306.9571000000001</v>
      </c>
      <c r="BP98" s="163">
        <v>738.3030500000001</v>
      </c>
      <c r="BQ98" s="163">
        <v>2729.1280400000001</v>
      </c>
      <c r="BR98" s="163">
        <v>3942.9517500000002</v>
      </c>
      <c r="BS98" s="163">
        <v>1324.57224</v>
      </c>
      <c r="BT98" s="163">
        <v>979.90363999999988</v>
      </c>
      <c r="BU98" s="163">
        <v>851.05686999999989</v>
      </c>
      <c r="BV98" s="163">
        <v>1405.25035</v>
      </c>
      <c r="BW98" s="163">
        <v>2076.91093</v>
      </c>
      <c r="BX98" s="163">
        <v>1452.9165399999999</v>
      </c>
      <c r="BY98" s="163">
        <v>1446.50983</v>
      </c>
      <c r="BZ98" s="163">
        <v>1074.1672000000001</v>
      </c>
      <c r="CA98" s="163">
        <v>3776.5128500000001</v>
      </c>
      <c r="CB98" s="163">
        <v>2075.4628299999999</v>
      </c>
      <c r="CC98" s="163">
        <v>1579.2857300000001</v>
      </c>
      <c r="CD98" s="163">
        <v>2289.3315300000004</v>
      </c>
      <c r="CE98" s="163">
        <v>2574.9588399999998</v>
      </c>
      <c r="CF98" s="163">
        <v>1678.7899300000001</v>
      </c>
      <c r="CG98" s="163">
        <v>537</v>
      </c>
      <c r="CH98" s="163">
        <v>833</v>
      </c>
      <c r="CI98" s="163">
        <v>360</v>
      </c>
      <c r="CJ98" s="163">
        <v>1450</v>
      </c>
      <c r="CK98" s="163">
        <v>2010.0000000000005</v>
      </c>
      <c r="CL98" s="163">
        <v>1430</v>
      </c>
      <c r="CM98" s="163">
        <v>1780</v>
      </c>
      <c r="CN98" s="163">
        <v>1138.4589300000002</v>
      </c>
      <c r="CO98" s="163">
        <v>2383.6627100000001</v>
      </c>
      <c r="CP98" s="163">
        <v>1258.7994799999999</v>
      </c>
      <c r="CQ98" s="163">
        <v>1489.1707799999997</v>
      </c>
      <c r="CR98" s="163">
        <v>1181.8527099999999</v>
      </c>
      <c r="CS98" s="163">
        <v>1565.4864</v>
      </c>
      <c r="CT98" s="163">
        <v>1654.2404899999999</v>
      </c>
      <c r="CU98" s="163">
        <v>1621.9060500000001</v>
      </c>
      <c r="CV98" s="163">
        <v>1692.0881499999998</v>
      </c>
      <c r="CW98" s="163">
        <v>1493.4105500000001</v>
      </c>
      <c r="CX98" s="163">
        <v>1682.9510599999999</v>
      </c>
      <c r="CY98" s="163">
        <v>1322.4867499999991</v>
      </c>
      <c r="CZ98" s="163">
        <v>1235.42157</v>
      </c>
      <c r="DA98" s="163">
        <v>2076.4570199999998</v>
      </c>
      <c r="DB98" s="163">
        <v>2109.2971000000002</v>
      </c>
      <c r="DC98" s="163">
        <v>1220.4537600000001</v>
      </c>
      <c r="DD98" s="163">
        <v>1327.6562099999999</v>
      </c>
      <c r="DE98" s="163">
        <v>1395.2620199999999</v>
      </c>
      <c r="DF98" s="163">
        <v>1581.85635</v>
      </c>
      <c r="DG98" s="163">
        <v>1625.8497400000001</v>
      </c>
      <c r="DH98" s="163">
        <v>1819.5645900000002</v>
      </c>
      <c r="DI98" s="163">
        <v>582.08807999999999</v>
      </c>
      <c r="DJ98" s="163">
        <v>341.75684999999999</v>
      </c>
      <c r="DK98" s="163">
        <v>1936.64003</v>
      </c>
      <c r="DL98" s="163">
        <v>1079.4683599999998</v>
      </c>
      <c r="DM98" s="163">
        <v>2025.8331499999999</v>
      </c>
      <c r="DN98" s="163">
        <v>1839.9068300000001</v>
      </c>
      <c r="DO98" s="163">
        <v>1546.5372600000001</v>
      </c>
      <c r="DP98" s="163">
        <v>2757.37291</v>
      </c>
      <c r="DQ98" s="163">
        <v>821.12612999999999</v>
      </c>
      <c r="DR98" s="163">
        <v>1260.58681</v>
      </c>
      <c r="DS98" s="163">
        <v>1339.4617800000001</v>
      </c>
      <c r="DT98" s="163">
        <v>1022.9549000000001</v>
      </c>
      <c r="DU98" s="163">
        <v>954.40053</v>
      </c>
      <c r="DV98" s="163">
        <v>2097.4065000000001</v>
      </c>
      <c r="DW98" s="163">
        <v>2289.1857400000004</v>
      </c>
      <c r="DX98" s="163">
        <v>2082.5456200000003</v>
      </c>
      <c r="DY98" s="163">
        <v>2550.8357799999999</v>
      </c>
      <c r="DZ98" s="163">
        <v>1713.0600900000002</v>
      </c>
      <c r="EA98" s="163">
        <v>1466.8521099999998</v>
      </c>
      <c r="EB98" s="163">
        <v>1367.33978</v>
      </c>
      <c r="EC98" s="163">
        <v>989.34808999999996</v>
      </c>
      <c r="ED98" s="163">
        <v>1685.7250699999997</v>
      </c>
      <c r="EE98" s="163">
        <v>406.59577999999999</v>
      </c>
      <c r="EF98" s="163">
        <v>885.90859</v>
      </c>
      <c r="EG98" s="163">
        <v>1112.2940899999999</v>
      </c>
      <c r="EH98" s="163">
        <v>713.94012999999995</v>
      </c>
      <c r="EI98" s="163">
        <v>2690.7509</v>
      </c>
      <c r="EJ98" s="163">
        <v>2107.28244</v>
      </c>
      <c r="EK98" s="163">
        <v>2547.0528399999998</v>
      </c>
      <c r="EL98" s="163">
        <v>2226.7824999999998</v>
      </c>
      <c r="EM98" s="163">
        <v>1453.39537</v>
      </c>
      <c r="EN98" s="163">
        <v>1111.2607399999999</v>
      </c>
      <c r="EO98" s="163">
        <v>1712.7440699999997</v>
      </c>
      <c r="EP98" s="163">
        <v>2490.0360700000001</v>
      </c>
      <c r="EQ98" s="163">
        <v>834.21951999999999</v>
      </c>
      <c r="ER98" s="163">
        <v>1608.8502800000001</v>
      </c>
      <c r="ES98" s="163">
        <v>2764.3574199999998</v>
      </c>
      <c r="ET98" s="163">
        <v>3119.8530300000002</v>
      </c>
      <c r="EU98" s="163">
        <v>3200</v>
      </c>
      <c r="EV98" s="163">
        <v>1367.6814399999998</v>
      </c>
      <c r="EW98" s="163">
        <v>1540.15047</v>
      </c>
      <c r="EX98" s="163">
        <v>2490.72246</v>
      </c>
      <c r="EY98" s="163">
        <v>1574.9647199999999</v>
      </c>
      <c r="EZ98" s="163">
        <v>2085.7156599999998</v>
      </c>
      <c r="FA98" s="163">
        <v>1912.65705</v>
      </c>
      <c r="FB98" s="163">
        <v>3109.4426400000002</v>
      </c>
      <c r="FC98" s="163">
        <v>1959.7171099999998</v>
      </c>
      <c r="FD98" s="163">
        <v>2824.6771400000002</v>
      </c>
      <c r="FE98" s="163">
        <v>2129.2070199999998</v>
      </c>
      <c r="FF98" s="163">
        <v>0</v>
      </c>
      <c r="FG98" s="163">
        <v>1234.9820199999999</v>
      </c>
      <c r="FH98" s="163">
        <v>1165.0179800000001</v>
      </c>
      <c r="FI98" s="163">
        <v>1599.67767</v>
      </c>
      <c r="FJ98" s="163">
        <v>1100</v>
      </c>
      <c r="FK98" s="163">
        <v>1100</v>
      </c>
      <c r="FL98" s="163">
        <v>1500</v>
      </c>
      <c r="FM98" s="163">
        <v>2044.3306499999999</v>
      </c>
      <c r="FN98" s="163">
        <v>2442.5822699999999</v>
      </c>
      <c r="FO98" s="163">
        <v>2100</v>
      </c>
      <c r="FP98" s="163">
        <v>1539.88003</v>
      </c>
      <c r="FQ98" s="163">
        <v>1569.71046</v>
      </c>
      <c r="FR98" s="163">
        <v>1149.6371799999999</v>
      </c>
      <c r="FS98" s="163">
        <v>1300</v>
      </c>
      <c r="FT98" s="163">
        <v>1500</v>
      </c>
      <c r="FU98" s="163">
        <v>1606.4663500000001</v>
      </c>
      <c r="FV98" s="163">
        <v>1603.9700700000001</v>
      </c>
      <c r="FW98" s="163">
        <v>423.39059999999995</v>
      </c>
      <c r="FX98" s="163">
        <v>2778.8468399999997</v>
      </c>
      <c r="FY98" s="163">
        <v>287.25705999999997</v>
      </c>
      <c r="FZ98" s="163">
        <v>0</v>
      </c>
      <c r="GA98" s="163">
        <v>1200</v>
      </c>
      <c r="GB98" s="163">
        <v>1917.03504</v>
      </c>
      <c r="GC98" s="143"/>
      <c r="GF98" s="198"/>
      <c r="GG98" s="198"/>
      <c r="GH98" s="198"/>
      <c r="GI98" s="198"/>
    </row>
    <row r="99" spans="1:197" s="113" customFormat="1" x14ac:dyDescent="0.2">
      <c r="A99" s="134"/>
      <c r="B99" s="177" t="s">
        <v>108</v>
      </c>
      <c r="C99" s="146">
        <v>2225.3580000000002</v>
      </c>
      <c r="D99" s="146">
        <v>2015.04756</v>
      </c>
      <c r="E99" s="146">
        <v>2158.3040000000001</v>
      </c>
      <c r="F99" s="146">
        <v>1832.087</v>
      </c>
      <c r="G99" s="146">
        <v>1084.3230000000001</v>
      </c>
      <c r="H99" s="146">
        <v>2116.7939999999999</v>
      </c>
      <c r="I99" s="146">
        <v>2519.9879999999998</v>
      </c>
      <c r="J99" s="146">
        <v>1786.8889999999999</v>
      </c>
      <c r="K99" s="146">
        <v>2181.17</v>
      </c>
      <c r="L99" s="146">
        <v>1744.9110000000001</v>
      </c>
      <c r="M99" s="146">
        <v>1758.991</v>
      </c>
      <c r="N99" s="146">
        <v>1410.7650000000001</v>
      </c>
      <c r="O99" s="146">
        <v>2598.0940000000001</v>
      </c>
      <c r="P99" s="146">
        <v>2469.1350000000002</v>
      </c>
      <c r="Q99" s="146">
        <v>1848.998</v>
      </c>
      <c r="R99" s="146">
        <v>1788.2850000000001</v>
      </c>
      <c r="S99" s="146">
        <v>2143.06484</v>
      </c>
      <c r="T99" s="146">
        <v>2533.48477</v>
      </c>
      <c r="U99" s="146">
        <v>1431.30539</v>
      </c>
      <c r="V99" s="146">
        <v>1841.92902</v>
      </c>
      <c r="W99" s="146">
        <v>1442.3069699999999</v>
      </c>
      <c r="X99" s="146">
        <v>1729.8920000000001</v>
      </c>
      <c r="Y99" s="146">
        <v>1827.5615</v>
      </c>
      <c r="Z99" s="146">
        <v>1509.7254599999999</v>
      </c>
      <c r="AA99" s="146">
        <v>2207.6747500000001</v>
      </c>
      <c r="AB99" s="146">
        <v>1417.7629999999999</v>
      </c>
      <c r="AC99" s="146">
        <v>1436.8779999999999</v>
      </c>
      <c r="AD99" s="146">
        <v>1923.7248200000001</v>
      </c>
      <c r="AE99" s="146">
        <v>1437.9699500000002</v>
      </c>
      <c r="AF99" s="146">
        <v>1477.96948</v>
      </c>
      <c r="AG99" s="146">
        <v>2194.7517200000002</v>
      </c>
      <c r="AH99" s="146">
        <v>2138.4504100000004</v>
      </c>
      <c r="AI99" s="146">
        <v>2218.0068500000002</v>
      </c>
      <c r="AJ99" s="146">
        <v>1692.5351799999999</v>
      </c>
      <c r="AK99" s="146">
        <v>1351.8231099999998</v>
      </c>
      <c r="AL99" s="146">
        <v>2458.2058099999999</v>
      </c>
      <c r="AM99" s="146">
        <v>1761.5698900000002</v>
      </c>
      <c r="AN99" s="146">
        <v>1035.5396599999999</v>
      </c>
      <c r="AO99" s="146">
        <v>2063.78784</v>
      </c>
      <c r="AP99" s="146">
        <v>2110.1523000000002</v>
      </c>
      <c r="AQ99" s="146">
        <v>1769.0079699999997</v>
      </c>
      <c r="AR99" s="146">
        <v>2187.8182999999999</v>
      </c>
      <c r="AS99" s="146">
        <v>1970.6196199999999</v>
      </c>
      <c r="AT99" s="146">
        <v>706.01735999999994</v>
      </c>
      <c r="AU99" s="146">
        <v>2673.97192</v>
      </c>
      <c r="AV99" s="146">
        <v>1777.0476099999998</v>
      </c>
      <c r="AW99" s="146">
        <v>1965.67625</v>
      </c>
      <c r="AX99" s="146">
        <v>2092.6566800000001</v>
      </c>
      <c r="AY99" s="146">
        <v>2178.49044</v>
      </c>
      <c r="AZ99" s="146">
        <v>2994.9014300000003</v>
      </c>
      <c r="BA99" s="146">
        <v>3450.0261799999998</v>
      </c>
      <c r="BB99" s="146">
        <v>2910.9287999999997</v>
      </c>
      <c r="BC99" s="146">
        <v>3130.3463400000001</v>
      </c>
      <c r="BD99" s="146">
        <v>3384.0327400000001</v>
      </c>
      <c r="BE99" s="146">
        <v>3364.2519600000001</v>
      </c>
      <c r="BF99" s="146">
        <v>3066.0240999999996</v>
      </c>
      <c r="BG99" s="146">
        <v>2663.2112599999996</v>
      </c>
      <c r="BH99" s="146">
        <v>2452.8223499999999</v>
      </c>
      <c r="BI99" s="146">
        <v>2359.8974499999999</v>
      </c>
      <c r="BJ99" s="146">
        <v>2512.5082199999997</v>
      </c>
      <c r="BK99" s="146">
        <v>0</v>
      </c>
      <c r="BL99" s="146">
        <v>0</v>
      </c>
      <c r="BM99" s="146">
        <v>0</v>
      </c>
      <c r="BN99" s="146">
        <v>0</v>
      </c>
      <c r="BO99" s="146">
        <v>0</v>
      </c>
      <c r="BP99" s="146">
        <v>0</v>
      </c>
      <c r="BQ99" s="146">
        <v>0</v>
      </c>
      <c r="BR99" s="146">
        <v>0</v>
      </c>
      <c r="BS99" s="146">
        <v>0</v>
      </c>
      <c r="BT99" s="146">
        <v>0</v>
      </c>
      <c r="BU99" s="146">
        <v>0</v>
      </c>
      <c r="BV99" s="146">
        <v>0</v>
      </c>
      <c r="BW99" s="146">
        <v>0</v>
      </c>
      <c r="BX99" s="146">
        <v>0</v>
      </c>
      <c r="BY99" s="146">
        <v>0</v>
      </c>
      <c r="BZ99" s="146">
        <v>0</v>
      </c>
      <c r="CA99" s="146">
        <v>0</v>
      </c>
      <c r="CB99" s="146">
        <v>0</v>
      </c>
      <c r="CC99" s="146">
        <v>0</v>
      </c>
      <c r="CD99" s="146">
        <v>0</v>
      </c>
      <c r="CE99" s="146">
        <v>0</v>
      </c>
      <c r="CF99" s="146">
        <v>0</v>
      </c>
      <c r="CG99" s="146">
        <v>0</v>
      </c>
      <c r="CH99" s="146">
        <v>0</v>
      </c>
      <c r="CI99" s="146">
        <v>0</v>
      </c>
      <c r="CJ99" s="146">
        <v>0</v>
      </c>
      <c r="CK99" s="146">
        <v>0</v>
      </c>
      <c r="CL99" s="146">
        <v>0</v>
      </c>
      <c r="CM99" s="146">
        <v>0</v>
      </c>
      <c r="CN99" s="146">
        <v>0</v>
      </c>
      <c r="CO99" s="146">
        <v>0</v>
      </c>
      <c r="CP99" s="146">
        <v>0</v>
      </c>
      <c r="CQ99" s="146">
        <v>0</v>
      </c>
      <c r="CR99" s="146">
        <v>0</v>
      </c>
      <c r="CS99" s="146">
        <v>0</v>
      </c>
      <c r="CT99" s="146">
        <v>0</v>
      </c>
      <c r="CU99" s="146">
        <v>0</v>
      </c>
      <c r="CV99" s="146">
        <v>0</v>
      </c>
      <c r="CW99" s="146">
        <v>0</v>
      </c>
      <c r="CX99" s="146">
        <v>0</v>
      </c>
      <c r="CY99" s="146">
        <v>0</v>
      </c>
      <c r="CZ99" s="146">
        <v>0</v>
      </c>
      <c r="DA99" s="146">
        <v>0</v>
      </c>
      <c r="DB99" s="146">
        <v>0</v>
      </c>
      <c r="DC99" s="146">
        <v>0</v>
      </c>
      <c r="DD99" s="146">
        <v>0</v>
      </c>
      <c r="DE99" s="146">
        <v>0</v>
      </c>
      <c r="DF99" s="146">
        <v>0</v>
      </c>
      <c r="DG99" s="146">
        <v>0</v>
      </c>
      <c r="DH99" s="146">
        <v>0</v>
      </c>
      <c r="DI99" s="146">
        <v>0</v>
      </c>
      <c r="DJ99" s="146">
        <v>0</v>
      </c>
      <c r="DK99" s="146">
        <v>0</v>
      </c>
      <c r="DL99" s="146">
        <v>0</v>
      </c>
      <c r="DM99" s="146">
        <v>0</v>
      </c>
      <c r="DN99" s="146">
        <v>0</v>
      </c>
      <c r="DO99" s="146">
        <v>0</v>
      </c>
      <c r="DP99" s="146">
        <v>0</v>
      </c>
      <c r="DQ99" s="146">
        <v>0</v>
      </c>
      <c r="DR99" s="146">
        <v>0</v>
      </c>
      <c r="DS99" s="146">
        <v>0</v>
      </c>
      <c r="DT99" s="146">
        <v>0</v>
      </c>
      <c r="DU99" s="146">
        <v>0</v>
      </c>
      <c r="DV99" s="146">
        <v>0</v>
      </c>
      <c r="DW99" s="146">
        <v>0</v>
      </c>
      <c r="DX99" s="146">
        <v>0</v>
      </c>
      <c r="DY99" s="146">
        <v>0</v>
      </c>
      <c r="DZ99" s="146">
        <v>0</v>
      </c>
      <c r="EA99" s="146">
        <v>0</v>
      </c>
      <c r="EB99" s="146">
        <v>0</v>
      </c>
      <c r="EC99" s="146">
        <v>0</v>
      </c>
      <c r="ED99" s="146">
        <v>0</v>
      </c>
      <c r="EE99" s="146">
        <v>0</v>
      </c>
      <c r="EF99" s="146">
        <v>0</v>
      </c>
      <c r="EG99" s="146">
        <v>0</v>
      </c>
      <c r="EH99" s="146">
        <v>0</v>
      </c>
      <c r="EI99" s="146">
        <v>0</v>
      </c>
      <c r="EJ99" s="146">
        <v>0</v>
      </c>
      <c r="EK99" s="146">
        <v>0</v>
      </c>
      <c r="EL99" s="146">
        <v>0</v>
      </c>
      <c r="EM99" s="146">
        <v>0</v>
      </c>
      <c r="EN99" s="146">
        <v>0</v>
      </c>
      <c r="EO99" s="146">
        <v>0</v>
      </c>
      <c r="EP99" s="146">
        <v>0</v>
      </c>
      <c r="EQ99" s="146">
        <v>0</v>
      </c>
      <c r="ER99" s="146">
        <v>0</v>
      </c>
      <c r="ES99" s="146">
        <v>0</v>
      </c>
      <c r="ET99" s="146">
        <v>0</v>
      </c>
      <c r="EU99" s="146">
        <v>0</v>
      </c>
      <c r="EV99" s="146">
        <v>0</v>
      </c>
      <c r="EW99" s="146">
        <v>0</v>
      </c>
      <c r="EX99" s="146">
        <v>0</v>
      </c>
      <c r="EY99" s="146">
        <v>0</v>
      </c>
      <c r="EZ99" s="146">
        <v>0</v>
      </c>
      <c r="FA99" s="146">
        <v>0</v>
      </c>
      <c r="FB99" s="146">
        <v>0</v>
      </c>
      <c r="FC99" s="146">
        <v>0</v>
      </c>
      <c r="FD99" s="146">
        <v>0</v>
      </c>
      <c r="FE99" s="146">
        <v>0</v>
      </c>
      <c r="FF99" s="146">
        <v>0</v>
      </c>
      <c r="FG99" s="146">
        <v>0</v>
      </c>
      <c r="FH99" s="146">
        <v>0</v>
      </c>
      <c r="FI99" s="146">
        <v>0</v>
      </c>
      <c r="FJ99" s="146">
        <v>0</v>
      </c>
      <c r="FK99" s="146">
        <v>0</v>
      </c>
      <c r="FL99" s="146">
        <v>0</v>
      </c>
      <c r="FM99" s="146">
        <v>0</v>
      </c>
      <c r="FN99" s="146">
        <v>0</v>
      </c>
      <c r="FO99" s="146">
        <v>0</v>
      </c>
      <c r="FP99" s="146">
        <v>0</v>
      </c>
      <c r="FQ99" s="146">
        <v>0</v>
      </c>
      <c r="FR99" s="146">
        <v>0</v>
      </c>
      <c r="FS99" s="146">
        <v>0</v>
      </c>
      <c r="FT99" s="146">
        <v>0</v>
      </c>
      <c r="FU99" s="146">
        <v>0</v>
      </c>
      <c r="FV99" s="146">
        <v>0</v>
      </c>
      <c r="FW99" s="146">
        <v>0</v>
      </c>
      <c r="FX99" s="146">
        <v>0</v>
      </c>
      <c r="FY99" s="146">
        <v>0</v>
      </c>
      <c r="FZ99" s="146">
        <v>0</v>
      </c>
      <c r="GA99" s="146">
        <v>0</v>
      </c>
      <c r="GB99" s="146">
        <v>0</v>
      </c>
      <c r="GC99" s="143"/>
      <c r="GF99" s="198"/>
      <c r="GG99" s="198"/>
      <c r="GH99" s="198"/>
      <c r="GI99" s="198"/>
    </row>
    <row r="100" spans="1:197" s="113" customFormat="1" x14ac:dyDescent="0.2">
      <c r="A100" s="5"/>
      <c r="B100" s="152" t="s">
        <v>39</v>
      </c>
      <c r="C100" s="163">
        <v>0</v>
      </c>
      <c r="D100" s="163">
        <v>0</v>
      </c>
      <c r="E100" s="163">
        <v>0</v>
      </c>
      <c r="F100" s="163">
        <v>0</v>
      </c>
      <c r="G100" s="163">
        <v>0</v>
      </c>
      <c r="H100" s="163">
        <v>0</v>
      </c>
      <c r="I100" s="163">
        <v>0</v>
      </c>
      <c r="J100" s="163">
        <v>0</v>
      </c>
      <c r="K100" s="163">
        <v>0</v>
      </c>
      <c r="L100" s="163">
        <v>0</v>
      </c>
      <c r="M100" s="163">
        <v>0</v>
      </c>
      <c r="N100" s="163">
        <v>0</v>
      </c>
      <c r="O100" s="163">
        <v>0</v>
      </c>
      <c r="P100" s="163">
        <v>0</v>
      </c>
      <c r="Q100" s="163">
        <v>0</v>
      </c>
      <c r="R100" s="163">
        <v>0</v>
      </c>
      <c r="S100" s="163">
        <v>0</v>
      </c>
      <c r="T100" s="163">
        <v>0</v>
      </c>
      <c r="U100" s="163">
        <v>0</v>
      </c>
      <c r="V100" s="163">
        <v>0</v>
      </c>
      <c r="W100" s="163">
        <v>0</v>
      </c>
      <c r="X100" s="163">
        <v>0</v>
      </c>
      <c r="Y100" s="163">
        <v>0</v>
      </c>
      <c r="Z100" s="163">
        <v>0</v>
      </c>
      <c r="AA100" s="163">
        <v>0</v>
      </c>
      <c r="AB100" s="163">
        <v>0</v>
      </c>
      <c r="AC100" s="163">
        <v>0</v>
      </c>
      <c r="AD100" s="163">
        <v>0</v>
      </c>
      <c r="AE100" s="163">
        <v>0</v>
      </c>
      <c r="AF100" s="163">
        <v>0</v>
      </c>
      <c r="AG100" s="163">
        <v>0</v>
      </c>
      <c r="AH100" s="163">
        <v>0</v>
      </c>
      <c r="AI100" s="163">
        <v>0</v>
      </c>
      <c r="AJ100" s="163">
        <v>0</v>
      </c>
      <c r="AK100" s="163">
        <v>0</v>
      </c>
      <c r="AL100" s="163">
        <v>0</v>
      </c>
      <c r="AM100" s="163">
        <v>0</v>
      </c>
      <c r="AN100" s="163">
        <v>0</v>
      </c>
      <c r="AO100" s="163">
        <v>0</v>
      </c>
      <c r="AP100" s="163">
        <v>0</v>
      </c>
      <c r="AQ100" s="163">
        <v>0</v>
      </c>
      <c r="AR100" s="163">
        <v>0</v>
      </c>
      <c r="AS100" s="163">
        <v>0</v>
      </c>
      <c r="AT100" s="163">
        <v>0</v>
      </c>
      <c r="AU100" s="163">
        <v>0</v>
      </c>
      <c r="AV100" s="163">
        <v>0</v>
      </c>
      <c r="AW100" s="163">
        <v>0</v>
      </c>
      <c r="AX100" s="163">
        <v>0</v>
      </c>
      <c r="AY100" s="163">
        <v>0</v>
      </c>
      <c r="AZ100" s="163">
        <v>0</v>
      </c>
      <c r="BA100" s="163">
        <v>0</v>
      </c>
      <c r="BB100" s="163">
        <v>0</v>
      </c>
      <c r="BC100" s="163">
        <v>0</v>
      </c>
      <c r="BD100" s="163">
        <v>0</v>
      </c>
      <c r="BE100" s="163">
        <v>0</v>
      </c>
      <c r="BF100" s="163">
        <v>0</v>
      </c>
      <c r="BG100" s="163">
        <v>0</v>
      </c>
      <c r="BH100" s="163">
        <v>0</v>
      </c>
      <c r="BI100" s="163">
        <v>0</v>
      </c>
      <c r="BJ100" s="163">
        <v>0</v>
      </c>
      <c r="BK100" s="163">
        <v>4679.3690999999999</v>
      </c>
      <c r="BL100" s="163">
        <v>2916.3717700000002</v>
      </c>
      <c r="BM100" s="163">
        <v>3069.9507599999997</v>
      </c>
      <c r="BN100" s="163">
        <v>3033.2073300000002</v>
      </c>
      <c r="BO100" s="163">
        <v>2876.8201400000007</v>
      </c>
      <c r="BP100" s="163">
        <v>1377.0776200000003</v>
      </c>
      <c r="BQ100" s="163">
        <v>2441.6963100000003</v>
      </c>
      <c r="BR100" s="163">
        <v>2194.4731499999998</v>
      </c>
      <c r="BS100" s="163">
        <v>2455.3036300000003</v>
      </c>
      <c r="BT100" s="163">
        <v>2702.40094</v>
      </c>
      <c r="BU100" s="163">
        <v>2322.5643399999999</v>
      </c>
      <c r="BV100" s="163">
        <v>2600.8734800000002</v>
      </c>
      <c r="BW100" s="163">
        <v>2669.1952399999996</v>
      </c>
      <c r="BX100" s="163">
        <v>2588.4751499999998</v>
      </c>
      <c r="BY100" s="163">
        <v>2317.2074600000001</v>
      </c>
      <c r="BZ100" s="163">
        <v>2133.8180499999999</v>
      </c>
      <c r="CA100" s="163">
        <v>2645.54808</v>
      </c>
      <c r="CB100" s="163">
        <v>4423.26415</v>
      </c>
      <c r="CC100" s="163">
        <v>3520.8429800000004</v>
      </c>
      <c r="CD100" s="163">
        <v>3379.1963999999998</v>
      </c>
      <c r="CE100" s="163">
        <v>3496.10943</v>
      </c>
      <c r="CF100" s="163">
        <v>3161.9308600000004</v>
      </c>
      <c r="CG100" s="163">
        <v>3471.9818300000002</v>
      </c>
      <c r="CH100" s="163">
        <v>3301.29727</v>
      </c>
      <c r="CI100" s="163">
        <v>3081.1869499999998</v>
      </c>
      <c r="CJ100" s="163">
        <v>3300.8487000000005</v>
      </c>
      <c r="CK100" s="163">
        <v>3753.6620499999999</v>
      </c>
      <c r="CL100" s="163">
        <v>1791.73768</v>
      </c>
      <c r="CM100" s="163">
        <v>4989.7588900000001</v>
      </c>
      <c r="CN100" s="163">
        <v>3584.2252600000002</v>
      </c>
      <c r="CO100" s="163">
        <v>4457.0155099999993</v>
      </c>
      <c r="CP100" s="163">
        <v>3732.1393900000003</v>
      </c>
      <c r="CQ100" s="163">
        <v>3087.8192200000003</v>
      </c>
      <c r="CR100" s="163">
        <v>3069.9332399999994</v>
      </c>
      <c r="CS100" s="163">
        <v>3097.6694800000005</v>
      </c>
      <c r="CT100" s="163">
        <v>4689.9910599999994</v>
      </c>
      <c r="CU100" s="163">
        <v>3439.8570299999997</v>
      </c>
      <c r="CV100" s="163">
        <v>1733.4528099999998</v>
      </c>
      <c r="CW100" s="163">
        <v>3854.0220000000004</v>
      </c>
      <c r="CX100" s="163">
        <v>2523.3355499999998</v>
      </c>
      <c r="CY100" s="163">
        <v>3804.69758</v>
      </c>
      <c r="CZ100" s="163">
        <v>2221.7833600000004</v>
      </c>
      <c r="DA100" s="163">
        <v>3365.5511699999997</v>
      </c>
      <c r="DB100" s="163">
        <v>3150.06837</v>
      </c>
      <c r="DC100" s="163">
        <v>1975.1476299999999</v>
      </c>
      <c r="DD100" s="163">
        <v>1663.2912699999997</v>
      </c>
      <c r="DE100" s="163">
        <v>3195.9005200000001</v>
      </c>
      <c r="DF100" s="163">
        <v>2532.0209</v>
      </c>
      <c r="DG100" s="163">
        <v>4036.9843299999998</v>
      </c>
      <c r="DH100" s="163">
        <v>2687.3347100000001</v>
      </c>
      <c r="DI100" s="163">
        <v>3811.1430699999996</v>
      </c>
      <c r="DJ100" s="163">
        <v>2240.12743</v>
      </c>
      <c r="DK100" s="163">
        <v>4704.8919900000001</v>
      </c>
      <c r="DL100" s="163">
        <v>2669.53305</v>
      </c>
      <c r="DM100" s="163">
        <v>4726.97541</v>
      </c>
      <c r="DN100" s="163">
        <v>3733.1816500000004</v>
      </c>
      <c r="DO100" s="163">
        <v>2932.6112499999999</v>
      </c>
      <c r="DP100" s="163">
        <v>4804.3503799999999</v>
      </c>
      <c r="DQ100" s="163">
        <v>2949.7728299999999</v>
      </c>
      <c r="DR100" s="163">
        <v>3280.8179100000002</v>
      </c>
      <c r="DS100" s="163">
        <v>3964.1555400000002</v>
      </c>
      <c r="DT100" s="163">
        <v>3326.7817900000005</v>
      </c>
      <c r="DU100" s="163">
        <v>3235.6928500000004</v>
      </c>
      <c r="DV100" s="163">
        <v>3118.05359</v>
      </c>
      <c r="DW100" s="163">
        <v>3684.70966</v>
      </c>
      <c r="DX100" s="163">
        <v>3058.7961700000001</v>
      </c>
      <c r="DY100" s="163">
        <v>3533.0588000000002</v>
      </c>
      <c r="DZ100" s="163">
        <v>3522.8091800000002</v>
      </c>
      <c r="EA100" s="163">
        <v>3707.1026699999998</v>
      </c>
      <c r="EB100" s="163">
        <v>2600.9358199999997</v>
      </c>
      <c r="EC100" s="163">
        <v>2778.04198</v>
      </c>
      <c r="ED100" s="163">
        <v>1678.7557400000001</v>
      </c>
      <c r="EE100" s="163">
        <v>3776.0128099999997</v>
      </c>
      <c r="EF100" s="163">
        <v>1484</v>
      </c>
      <c r="EG100" s="163">
        <v>3780.5771799999998</v>
      </c>
      <c r="EH100" s="163">
        <v>2014.94615</v>
      </c>
      <c r="EI100" s="163">
        <v>2746.9419800000005</v>
      </c>
      <c r="EJ100" s="163">
        <v>2595.86166</v>
      </c>
      <c r="EK100" s="163">
        <v>2341.74521</v>
      </c>
      <c r="EL100" s="163">
        <v>2681.6984600000001</v>
      </c>
      <c r="EM100" s="163">
        <v>3124.8289300000001</v>
      </c>
      <c r="EN100" s="163">
        <v>2077.5180500000001</v>
      </c>
      <c r="EO100" s="163">
        <v>3718.45426</v>
      </c>
      <c r="EP100" s="163">
        <v>3126.0415200000002</v>
      </c>
      <c r="EQ100" s="163">
        <v>3206.5745999999995</v>
      </c>
      <c r="ER100" s="163">
        <v>2862.4737600000003</v>
      </c>
      <c r="ES100" s="163">
        <v>3773.6572099999998</v>
      </c>
      <c r="ET100" s="163">
        <v>3318.3524500000003</v>
      </c>
      <c r="EU100" s="163">
        <v>3382.5325200000002</v>
      </c>
      <c r="EV100" s="163">
        <v>3140.0204700000004</v>
      </c>
      <c r="EW100" s="163">
        <v>3854.3520199999994</v>
      </c>
      <c r="EX100" s="163">
        <v>4013.0083999999993</v>
      </c>
      <c r="EY100" s="163">
        <v>2853.1584699999999</v>
      </c>
      <c r="EZ100" s="163">
        <v>3617.3921900000005</v>
      </c>
      <c r="FA100" s="163">
        <v>2341.9</v>
      </c>
      <c r="FB100" s="163">
        <v>3660.6457399999999</v>
      </c>
      <c r="FC100" s="163">
        <v>2294.35781</v>
      </c>
      <c r="FD100" s="163">
        <v>2141.0165900000002</v>
      </c>
      <c r="FE100" s="163">
        <v>4181.36906</v>
      </c>
      <c r="FF100" s="163">
        <v>2111.8771099999999</v>
      </c>
      <c r="FG100" s="163">
        <v>1369.8839500000001</v>
      </c>
      <c r="FH100" s="163">
        <v>3079.49737</v>
      </c>
      <c r="FI100" s="163">
        <v>2278.2495299999996</v>
      </c>
      <c r="FJ100" s="163">
        <v>3088.9823700000002</v>
      </c>
      <c r="FK100" s="163">
        <v>2756.4</v>
      </c>
      <c r="FL100" s="163">
        <v>3218.5985300000002</v>
      </c>
      <c r="FM100" s="163">
        <v>2598.9851800000006</v>
      </c>
      <c r="FN100" s="163">
        <v>2967.0323599999997</v>
      </c>
      <c r="FO100" s="163">
        <v>2894.9101300000002</v>
      </c>
      <c r="FP100" s="163">
        <v>3581.40191</v>
      </c>
      <c r="FQ100" s="163">
        <v>2795.59166</v>
      </c>
      <c r="FR100" s="163">
        <v>3250.0925299999999</v>
      </c>
      <c r="FS100" s="163">
        <v>3853.7504299999996</v>
      </c>
      <c r="FT100" s="163">
        <v>3393.9992199999997</v>
      </c>
      <c r="FU100" s="163">
        <v>2841.7515800000001</v>
      </c>
      <c r="FV100" s="163">
        <v>3312.09566</v>
      </c>
      <c r="FW100" s="163">
        <v>3405.3606</v>
      </c>
      <c r="FX100" s="163">
        <v>2182.6597599999996</v>
      </c>
      <c r="FY100" s="163">
        <v>3583.1206399999996</v>
      </c>
      <c r="FZ100" s="163">
        <v>1350.8065699999997</v>
      </c>
      <c r="GA100" s="163">
        <v>3123.80809</v>
      </c>
      <c r="GB100" s="163">
        <v>2377.6920599999999</v>
      </c>
      <c r="GC100" s="143"/>
      <c r="GF100" s="198"/>
      <c r="GG100" s="198"/>
      <c r="GH100" s="198"/>
      <c r="GI100" s="198"/>
    </row>
    <row r="101" spans="1:197" s="113" customFormat="1" x14ac:dyDescent="0.2">
      <c r="A101" s="134"/>
      <c r="B101" s="177" t="s">
        <v>40</v>
      </c>
      <c r="C101" s="146">
        <v>0</v>
      </c>
      <c r="D101" s="146">
        <v>0</v>
      </c>
      <c r="E101" s="146">
        <v>0</v>
      </c>
      <c r="F101" s="146">
        <v>0</v>
      </c>
      <c r="G101" s="146">
        <v>0</v>
      </c>
      <c r="H101" s="146">
        <v>0</v>
      </c>
      <c r="I101" s="146">
        <v>0</v>
      </c>
      <c r="J101" s="146">
        <v>0</v>
      </c>
      <c r="K101" s="146">
        <v>0</v>
      </c>
      <c r="L101" s="146">
        <v>0</v>
      </c>
      <c r="M101" s="146">
        <v>0</v>
      </c>
      <c r="N101" s="146">
        <v>0</v>
      </c>
      <c r="O101" s="146">
        <v>0</v>
      </c>
      <c r="P101" s="146">
        <v>0</v>
      </c>
      <c r="Q101" s="146">
        <v>0</v>
      </c>
      <c r="R101" s="146">
        <v>0</v>
      </c>
      <c r="S101" s="146">
        <v>0</v>
      </c>
      <c r="T101" s="146">
        <v>0</v>
      </c>
      <c r="U101" s="146">
        <v>0</v>
      </c>
      <c r="V101" s="146">
        <v>0</v>
      </c>
      <c r="W101" s="146">
        <v>0</v>
      </c>
      <c r="X101" s="146">
        <v>0</v>
      </c>
      <c r="Y101" s="146">
        <v>0</v>
      </c>
      <c r="Z101" s="146">
        <v>0</v>
      </c>
      <c r="AA101" s="146">
        <v>0</v>
      </c>
      <c r="AB101" s="146">
        <v>0</v>
      </c>
      <c r="AC101" s="146">
        <v>0</v>
      </c>
      <c r="AD101" s="146">
        <v>0</v>
      </c>
      <c r="AE101" s="146">
        <v>0</v>
      </c>
      <c r="AF101" s="146">
        <v>0</v>
      </c>
      <c r="AG101" s="146">
        <v>0</v>
      </c>
      <c r="AH101" s="146">
        <v>0</v>
      </c>
      <c r="AI101" s="146">
        <v>0</v>
      </c>
      <c r="AJ101" s="146">
        <v>0</v>
      </c>
      <c r="AK101" s="146">
        <v>0</v>
      </c>
      <c r="AL101" s="146">
        <v>0</v>
      </c>
      <c r="AM101" s="146">
        <v>0</v>
      </c>
      <c r="AN101" s="146">
        <v>0</v>
      </c>
      <c r="AO101" s="146">
        <v>0</v>
      </c>
      <c r="AP101" s="146">
        <v>0</v>
      </c>
      <c r="AQ101" s="146">
        <v>0</v>
      </c>
      <c r="AR101" s="146">
        <v>0</v>
      </c>
      <c r="AS101" s="146">
        <v>0</v>
      </c>
      <c r="AT101" s="146">
        <v>0</v>
      </c>
      <c r="AU101" s="146">
        <v>0</v>
      </c>
      <c r="AV101" s="146">
        <v>0</v>
      </c>
      <c r="AW101" s="146">
        <v>0</v>
      </c>
      <c r="AX101" s="146">
        <v>0</v>
      </c>
      <c r="AY101" s="146">
        <v>0</v>
      </c>
      <c r="AZ101" s="146">
        <v>0</v>
      </c>
      <c r="BA101" s="146">
        <v>0</v>
      </c>
      <c r="BB101" s="146">
        <v>0</v>
      </c>
      <c r="BC101" s="146">
        <v>0</v>
      </c>
      <c r="BD101" s="146">
        <v>0</v>
      </c>
      <c r="BE101" s="146">
        <v>0</v>
      </c>
      <c r="BF101" s="146">
        <v>0</v>
      </c>
      <c r="BG101" s="146">
        <v>0</v>
      </c>
      <c r="BH101" s="146">
        <v>0</v>
      </c>
      <c r="BI101" s="146">
        <v>0</v>
      </c>
      <c r="BJ101" s="146">
        <v>0</v>
      </c>
      <c r="BK101" s="146">
        <v>0</v>
      </c>
      <c r="BL101" s="146">
        <v>0</v>
      </c>
      <c r="BM101" s="146">
        <v>0</v>
      </c>
      <c r="BN101" s="146">
        <v>651.71461999999997</v>
      </c>
      <c r="BO101" s="146">
        <v>0</v>
      </c>
      <c r="BP101" s="146">
        <v>1162.3592300000003</v>
      </c>
      <c r="BQ101" s="146">
        <v>168</v>
      </c>
      <c r="BR101" s="146">
        <v>333.33332999999999</v>
      </c>
      <c r="BS101" s="146">
        <v>497.71625</v>
      </c>
      <c r="BT101" s="146">
        <v>280</v>
      </c>
      <c r="BU101" s="146">
        <v>320</v>
      </c>
      <c r="BV101" s="146">
        <v>260</v>
      </c>
      <c r="BW101" s="146">
        <v>300</v>
      </c>
      <c r="BX101" s="146">
        <v>300</v>
      </c>
      <c r="BY101" s="146">
        <v>219.95545000000001</v>
      </c>
      <c r="BZ101" s="146">
        <v>300</v>
      </c>
      <c r="CA101" s="146">
        <v>340</v>
      </c>
      <c r="CB101" s="146">
        <v>350</v>
      </c>
      <c r="CC101" s="146">
        <v>350</v>
      </c>
      <c r="CD101" s="146">
        <v>719.19876999999997</v>
      </c>
      <c r="CE101" s="146">
        <v>912.87756000000002</v>
      </c>
      <c r="CF101" s="146">
        <v>350</v>
      </c>
      <c r="CG101" s="146">
        <v>50</v>
      </c>
      <c r="CH101" s="146">
        <v>160</v>
      </c>
      <c r="CI101" s="146">
        <v>425.79336999999998</v>
      </c>
      <c r="CJ101" s="146">
        <v>466.58557999999999</v>
      </c>
      <c r="CK101" s="146">
        <v>617.88006000000007</v>
      </c>
      <c r="CL101" s="146">
        <v>0</v>
      </c>
      <c r="CM101" s="146">
        <v>1300</v>
      </c>
      <c r="CN101" s="146">
        <v>690</v>
      </c>
      <c r="CO101" s="146">
        <v>473.33332999999999</v>
      </c>
      <c r="CP101" s="146">
        <v>473.33332999999999</v>
      </c>
      <c r="CQ101" s="146">
        <v>0</v>
      </c>
      <c r="CR101" s="146">
        <v>298.33333999999996</v>
      </c>
      <c r="CS101" s="146">
        <v>1031.6666699999998</v>
      </c>
      <c r="CT101" s="146">
        <v>227.18778999999998</v>
      </c>
      <c r="CU101" s="146">
        <v>698.95663999999999</v>
      </c>
      <c r="CV101" s="146">
        <v>534.32040000000006</v>
      </c>
      <c r="CW101" s="146">
        <v>695.17048999999997</v>
      </c>
      <c r="CX101" s="146">
        <v>150</v>
      </c>
      <c r="CY101" s="146">
        <v>610</v>
      </c>
      <c r="CZ101" s="146">
        <v>314</v>
      </c>
      <c r="DA101" s="146">
        <v>901</v>
      </c>
      <c r="DB101" s="146">
        <v>610</v>
      </c>
      <c r="DC101" s="146">
        <v>603</v>
      </c>
      <c r="DD101" s="146">
        <v>365</v>
      </c>
      <c r="DE101" s="146">
        <v>0</v>
      </c>
      <c r="DF101" s="146">
        <v>758</v>
      </c>
      <c r="DG101" s="146">
        <v>285</v>
      </c>
      <c r="DH101" s="146">
        <v>0</v>
      </c>
      <c r="DI101" s="146">
        <v>190</v>
      </c>
      <c r="DJ101" s="146">
        <v>438.23894000000001</v>
      </c>
      <c r="DK101" s="146">
        <v>120</v>
      </c>
      <c r="DL101" s="146">
        <v>421.12891999999999</v>
      </c>
      <c r="DM101" s="146">
        <v>200</v>
      </c>
      <c r="DN101" s="146">
        <v>0</v>
      </c>
      <c r="DO101" s="146">
        <v>0</v>
      </c>
      <c r="DP101" s="146">
        <v>237.2</v>
      </c>
      <c r="DQ101" s="146">
        <v>0</v>
      </c>
      <c r="DR101" s="146">
        <v>0</v>
      </c>
      <c r="DS101" s="146">
        <v>0</v>
      </c>
      <c r="DT101" s="146">
        <v>246.07593</v>
      </c>
      <c r="DU101" s="146">
        <v>359.65497999999997</v>
      </c>
      <c r="DV101" s="146">
        <v>0</v>
      </c>
      <c r="DW101" s="146">
        <v>277.99585999999999</v>
      </c>
      <c r="DX101" s="146">
        <v>0</v>
      </c>
      <c r="DY101" s="146">
        <v>127</v>
      </c>
      <c r="DZ101" s="146">
        <v>77.96911999999999</v>
      </c>
      <c r="EA101" s="146">
        <v>384.89325000000002</v>
      </c>
      <c r="EB101" s="146">
        <v>948.06837000000007</v>
      </c>
      <c r="EC101" s="146">
        <v>533.46285999999998</v>
      </c>
      <c r="ED101" s="146">
        <v>0</v>
      </c>
      <c r="EE101" s="146">
        <v>935.48437000000001</v>
      </c>
      <c r="EF101" s="146">
        <v>334.34520999999995</v>
      </c>
      <c r="EG101" s="146">
        <v>99.335660000000004</v>
      </c>
      <c r="EH101" s="146">
        <v>101.85589999999999</v>
      </c>
      <c r="EI101" s="146">
        <v>1293.00459</v>
      </c>
      <c r="EJ101" s="146">
        <v>1425.8965499999997</v>
      </c>
      <c r="EK101" s="146">
        <v>1701.0344</v>
      </c>
      <c r="EL101" s="146">
        <v>1360.8844099999999</v>
      </c>
      <c r="EM101" s="146">
        <v>239.32939999999996</v>
      </c>
      <c r="EN101" s="146">
        <v>974.64408000000003</v>
      </c>
      <c r="EO101" s="146">
        <v>0.55183000000000004</v>
      </c>
      <c r="EP101" s="146">
        <v>0</v>
      </c>
      <c r="EQ101" s="146">
        <v>454.5</v>
      </c>
      <c r="ER101" s="146">
        <v>166.65989999999999</v>
      </c>
      <c r="ES101" s="146">
        <v>398</v>
      </c>
      <c r="ET101" s="146">
        <v>257.78385000000003</v>
      </c>
      <c r="EU101" s="146">
        <v>0</v>
      </c>
      <c r="EV101" s="146">
        <v>0</v>
      </c>
      <c r="EW101" s="146">
        <v>360</v>
      </c>
      <c r="EX101" s="146">
        <v>1279.7624599999999</v>
      </c>
      <c r="EY101" s="146">
        <v>1125.98704</v>
      </c>
      <c r="EZ101" s="146">
        <v>2054.4600800000003</v>
      </c>
      <c r="FA101" s="146">
        <v>1091.1461400000001</v>
      </c>
      <c r="FB101" s="146">
        <v>1147.16894</v>
      </c>
      <c r="FC101" s="146">
        <v>1500</v>
      </c>
      <c r="FD101" s="146">
        <v>338.11081999999999</v>
      </c>
      <c r="FE101" s="146">
        <v>1348.17769</v>
      </c>
      <c r="FF101" s="146">
        <v>360</v>
      </c>
      <c r="FG101" s="146">
        <v>342</v>
      </c>
      <c r="FH101" s="146">
        <v>342</v>
      </c>
      <c r="FI101" s="146">
        <v>534.03581000000008</v>
      </c>
      <c r="FJ101" s="146">
        <v>1200</v>
      </c>
      <c r="FK101" s="146">
        <v>1171.2385400000001</v>
      </c>
      <c r="FL101" s="146">
        <v>1092.2596799999999</v>
      </c>
      <c r="FM101" s="146">
        <v>1060.51991</v>
      </c>
      <c r="FN101" s="146">
        <v>637.57289000000003</v>
      </c>
      <c r="FO101" s="146">
        <v>747.37468999999999</v>
      </c>
      <c r="FP101" s="146">
        <v>0</v>
      </c>
      <c r="FQ101" s="146">
        <v>800</v>
      </c>
      <c r="FR101" s="146">
        <v>377.72219000000001</v>
      </c>
      <c r="FS101" s="146">
        <v>500</v>
      </c>
      <c r="FT101" s="146">
        <v>500</v>
      </c>
      <c r="FU101" s="146">
        <v>340</v>
      </c>
      <c r="FV101" s="146">
        <v>500</v>
      </c>
      <c r="FW101" s="146">
        <v>0</v>
      </c>
      <c r="FX101" s="146">
        <v>900</v>
      </c>
      <c r="FY101" s="146">
        <v>500</v>
      </c>
      <c r="FZ101" s="146">
        <v>0</v>
      </c>
      <c r="GA101" s="146">
        <v>300</v>
      </c>
      <c r="GB101" s="146">
        <v>0</v>
      </c>
      <c r="GC101" s="143"/>
      <c r="GF101" s="198"/>
      <c r="GG101" s="198"/>
      <c r="GH101" s="198"/>
      <c r="GI101" s="198"/>
    </row>
    <row r="102" spans="1:197" s="113" customFormat="1" x14ac:dyDescent="0.2">
      <c r="A102" s="120"/>
      <c r="B102" s="152" t="s">
        <v>71</v>
      </c>
      <c r="C102" s="163">
        <v>41.57112443546896</v>
      </c>
      <c r="D102" s="163">
        <v>48.897363094832755</v>
      </c>
      <c r="E102" s="163">
        <v>51.417780099921934</v>
      </c>
      <c r="F102" s="163">
        <v>54.99417058170274</v>
      </c>
      <c r="G102" s="163">
        <v>55.897992015073044</v>
      </c>
      <c r="H102" s="163">
        <v>59.323518668045118</v>
      </c>
      <c r="I102" s="163">
        <v>66.14954636602819</v>
      </c>
      <c r="J102" s="163">
        <v>65.042188176059298</v>
      </c>
      <c r="K102" s="163">
        <v>64.655196410888493</v>
      </c>
      <c r="L102" s="163">
        <v>71.288918604500495</v>
      </c>
      <c r="M102" s="163">
        <v>82.555255214533062</v>
      </c>
      <c r="N102" s="163">
        <v>80.327207158008434</v>
      </c>
      <c r="O102" s="163">
        <v>79.216922071642216</v>
      </c>
      <c r="P102" s="163">
        <v>81.82812276558046</v>
      </c>
      <c r="Q102" s="163">
        <v>91.845439642795895</v>
      </c>
      <c r="R102" s="163">
        <v>99.937179159254313</v>
      </c>
      <c r="S102" s="163">
        <v>112.19805433533962</v>
      </c>
      <c r="T102" s="163">
        <v>121.65797156014585</v>
      </c>
      <c r="U102" s="163">
        <v>117.30615581120266</v>
      </c>
      <c r="V102" s="163">
        <v>100.85987639688808</v>
      </c>
      <c r="W102" s="163">
        <v>90.236980891187685</v>
      </c>
      <c r="X102" s="163">
        <v>63.329709048671958</v>
      </c>
      <c r="Y102" s="163">
        <v>41.763918159260108</v>
      </c>
      <c r="Z102" s="163">
        <v>24.555860088157914</v>
      </c>
      <c r="AA102" s="163">
        <v>27.399004455791523</v>
      </c>
      <c r="AB102" s="163">
        <v>29.13961290739422</v>
      </c>
      <c r="AC102" s="163">
        <v>39.827486283743568</v>
      </c>
      <c r="AD102" s="163">
        <v>42.583730696238327</v>
      </c>
      <c r="AE102" s="163">
        <v>50.91565347098912</v>
      </c>
      <c r="AF102" s="163">
        <v>64.417356083079397</v>
      </c>
      <c r="AG102" s="163">
        <v>56.748166922462033</v>
      </c>
      <c r="AH102" s="163">
        <v>57.783349623446739</v>
      </c>
      <c r="AI102" s="163">
        <v>64.806793076311621</v>
      </c>
      <c r="AJ102" s="163">
        <v>70.453188504281599</v>
      </c>
      <c r="AK102" s="163">
        <v>61.478630007096413</v>
      </c>
      <c r="AL102" s="163">
        <v>60.104051176899759</v>
      </c>
      <c r="AM102" s="163">
        <v>73.82047460951587</v>
      </c>
      <c r="AN102" s="163">
        <v>70.258566618050651</v>
      </c>
      <c r="AO102" s="163">
        <v>73.709926935266168</v>
      </c>
      <c r="AP102" s="163">
        <v>75.466804449844545</v>
      </c>
      <c r="AQ102" s="163">
        <v>67.838524068411118</v>
      </c>
      <c r="AR102" s="163">
        <v>67.547251965341928</v>
      </c>
      <c r="AS102" s="163">
        <v>69.907955780254113</v>
      </c>
      <c r="AT102" s="163">
        <v>70.212446338008405</v>
      </c>
      <c r="AU102" s="163">
        <v>68.202487253445469</v>
      </c>
      <c r="AV102" s="163">
        <v>75.676218448218975</v>
      </c>
      <c r="AW102" s="163">
        <v>72.660845030137665</v>
      </c>
      <c r="AX102" s="163">
        <v>82.635995583946894</v>
      </c>
      <c r="AY102" s="163">
        <v>83.846904316621973</v>
      </c>
      <c r="AZ102" s="163">
        <v>84.421277999923177</v>
      </c>
      <c r="BA102" s="163">
        <v>100.70924500048793</v>
      </c>
      <c r="BB102" s="163">
        <v>110.96764146909193</v>
      </c>
      <c r="BC102" s="163">
        <v>104.10837624055979</v>
      </c>
      <c r="BD102" s="163">
        <v>99.579650438822128</v>
      </c>
      <c r="BE102" s="163">
        <v>99.319913073121128</v>
      </c>
      <c r="BF102" s="163">
        <v>90.223079145590248</v>
      </c>
      <c r="BG102" s="163">
        <v>96.050647612974672</v>
      </c>
      <c r="BH102" s="163">
        <v>102.25137965868936</v>
      </c>
      <c r="BI102" s="163">
        <v>113.30499836853095</v>
      </c>
      <c r="BJ102" s="163">
        <v>106.21700858014174</v>
      </c>
      <c r="BK102" s="163">
        <v>101.35997444743199</v>
      </c>
      <c r="BL102" s="163">
        <v>104.57810998643534</v>
      </c>
      <c r="BM102" s="163">
        <v>112.49436969917551</v>
      </c>
      <c r="BN102" s="163">
        <v>113.74777070957968</v>
      </c>
      <c r="BO102" s="163">
        <v>103.27617114761188</v>
      </c>
      <c r="BP102" s="163">
        <v>87.972366754978324</v>
      </c>
      <c r="BQ102" s="163">
        <v>91.652927517021638</v>
      </c>
      <c r="BR102" s="163">
        <v>96.839155133187532</v>
      </c>
      <c r="BS102" s="163">
        <v>101.19852378220716</v>
      </c>
      <c r="BT102" s="163">
        <v>96.190576749221307</v>
      </c>
      <c r="BU102" s="163">
        <v>93.015464809373938</v>
      </c>
      <c r="BV102" s="163">
        <v>94.205215770061699</v>
      </c>
      <c r="BW102" s="163">
        <v>101.75912499831738</v>
      </c>
      <c r="BX102" s="163">
        <v>101.81169242058343</v>
      </c>
      <c r="BY102" s="163">
        <v>98.944731794477633</v>
      </c>
      <c r="BZ102" s="163">
        <v>97.025472389066778</v>
      </c>
      <c r="CA102" s="163">
        <v>97.696865809307553</v>
      </c>
      <c r="CB102" s="163">
        <v>97.016788279970498</v>
      </c>
      <c r="CC102" s="163">
        <v>103.12185062114875</v>
      </c>
      <c r="CD102" s="163">
        <v>99.76487025336516</v>
      </c>
      <c r="CE102" s="163">
        <v>99.609123227499893</v>
      </c>
      <c r="CF102" s="163">
        <v>93.826604279528084</v>
      </c>
      <c r="CG102" s="163">
        <v>86.280367705200803</v>
      </c>
      <c r="CH102" s="163">
        <v>91.629945604287016</v>
      </c>
      <c r="CI102" s="163">
        <v>92.399772972815285</v>
      </c>
      <c r="CJ102" s="163">
        <v>99.241267860755556</v>
      </c>
      <c r="CK102" s="163">
        <v>97.708598590894425</v>
      </c>
      <c r="CL102" s="163">
        <v>99.27806437589409</v>
      </c>
      <c r="CM102" s="163">
        <v>98.183713383764328</v>
      </c>
      <c r="CN102" s="163">
        <v>100.99455087338964</v>
      </c>
      <c r="CO102" s="163">
        <v>94.159612498292418</v>
      </c>
      <c r="CP102" s="163">
        <v>88.058170465798455</v>
      </c>
      <c r="CQ102" s="163">
        <v>84.936704575171021</v>
      </c>
      <c r="CR102" s="163">
        <v>74.164571617732648</v>
      </c>
      <c r="CS102" s="163">
        <v>62.989474482838581</v>
      </c>
      <c r="CT102" s="163">
        <v>47.337370970843793</v>
      </c>
      <c r="CU102" s="163">
        <v>43.012325372127073</v>
      </c>
      <c r="CV102" s="163">
        <v>42.748105133620527</v>
      </c>
      <c r="CW102" s="163">
        <v>45.29755079885603</v>
      </c>
      <c r="CX102" s="163">
        <v>57.025867534879744</v>
      </c>
      <c r="CY102" s="163">
        <v>57.882562400541829</v>
      </c>
      <c r="CZ102" s="163">
        <v>54.748731313403901</v>
      </c>
      <c r="DA102" s="163">
        <v>42.329810356519715</v>
      </c>
      <c r="DB102" s="163">
        <v>38.336857090734966</v>
      </c>
      <c r="DC102" s="163">
        <v>41.136300514371733</v>
      </c>
      <c r="DD102" s="163">
        <v>38.884022276081438</v>
      </c>
      <c r="DE102" s="163">
        <v>32.317087965088653</v>
      </c>
      <c r="DF102" s="163">
        <v>28.2799522500755</v>
      </c>
      <c r="DG102" s="163">
        <v>23.254205079146729</v>
      </c>
      <c r="DH102" s="163">
        <v>24.978974381672035</v>
      </c>
      <c r="DI102" s="163">
        <v>30.574499617193069</v>
      </c>
      <c r="DJ102" s="163">
        <v>36.111785579389476</v>
      </c>
      <c r="DK102" s="163">
        <v>40.418518175944818</v>
      </c>
      <c r="DL102" s="163">
        <v>40.932584885975274</v>
      </c>
      <c r="DM102" s="163">
        <v>36.978918900416701</v>
      </c>
      <c r="DN102" s="163">
        <v>39.088948940441206</v>
      </c>
      <c r="DO102" s="163">
        <v>41.252483718254254</v>
      </c>
      <c r="DP102" s="163">
        <v>42.53644880992433</v>
      </c>
      <c r="DQ102" s="163">
        <v>41.346573334285779</v>
      </c>
      <c r="DR102" s="163">
        <v>46.300338780446239</v>
      </c>
      <c r="DS102" s="163">
        <v>46.71287936617005</v>
      </c>
      <c r="DT102" s="163">
        <v>45.890244189797592</v>
      </c>
      <c r="DU102" s="163">
        <v>44.453680700131564</v>
      </c>
      <c r="DV102" s="163">
        <v>45.477365165527189</v>
      </c>
      <c r="DW102" s="163">
        <v>42.400977348898017</v>
      </c>
      <c r="DX102" s="163">
        <v>41.506765164352288</v>
      </c>
      <c r="DY102" s="163">
        <v>42.743116690838576</v>
      </c>
      <c r="DZ102" s="163">
        <v>44.315978331331635</v>
      </c>
      <c r="EA102" s="163">
        <v>48.508713406687491</v>
      </c>
      <c r="EB102" s="163">
        <v>52.320799017657002</v>
      </c>
      <c r="EC102" s="163">
        <v>56.122098157879257</v>
      </c>
      <c r="ED102" s="163">
        <v>58.410444205778049</v>
      </c>
      <c r="EE102" s="163">
        <v>62.874044485155991</v>
      </c>
      <c r="EF102" s="163">
        <v>59.300169043799663</v>
      </c>
      <c r="EG102" s="163">
        <v>59.847635030286213</v>
      </c>
      <c r="EH102" s="163">
        <v>63.063049512646245</v>
      </c>
      <c r="EI102" s="163">
        <v>66.480569356197051</v>
      </c>
      <c r="EJ102" s="163">
        <v>65.596001907091861</v>
      </c>
      <c r="EK102" s="163">
        <v>69.762848273394781</v>
      </c>
      <c r="EL102" s="163">
        <v>64.484427145109024</v>
      </c>
      <c r="EM102" s="163">
        <v>69.689511657122296</v>
      </c>
      <c r="EN102" s="163">
        <v>70.321141377634575</v>
      </c>
      <c r="EO102" s="163">
        <v>57.205316727819991</v>
      </c>
      <c r="EP102" s="163">
        <v>48.700747736362651</v>
      </c>
      <c r="EQ102" s="163">
        <v>52.004007552002264</v>
      </c>
      <c r="ER102" s="163">
        <v>56.192257337010659</v>
      </c>
      <c r="ES102" s="163">
        <v>60.780021787800571</v>
      </c>
      <c r="ET102" s="163">
        <v>66.755865640398568</v>
      </c>
      <c r="EU102" s="163">
        <v>62.779179991207201</v>
      </c>
      <c r="EV102" s="163">
        <v>57.27182743826684</v>
      </c>
      <c r="EW102" s="163">
        <v>59.427080768387967</v>
      </c>
      <c r="EX102" s="163">
        <v>56.40192194622913</v>
      </c>
      <c r="EY102" s="163">
        <v>57.103664304345259</v>
      </c>
      <c r="EZ102" s="163">
        <v>53.893225061882511</v>
      </c>
      <c r="FA102" s="163">
        <v>56.02375079877573</v>
      </c>
      <c r="FB102" s="163">
        <v>57.139159072419439</v>
      </c>
      <c r="FC102" s="163">
        <v>54.914275679484248</v>
      </c>
      <c r="FD102" s="163">
        <v>47.06342891782797</v>
      </c>
      <c r="FE102" s="163">
        <v>25.58444797315714</v>
      </c>
      <c r="FF102" s="163">
        <v>16.71521667022273</v>
      </c>
      <c r="FG102" s="163">
        <v>26.961460414923941</v>
      </c>
      <c r="FH102" s="163">
        <v>35.809046194066823</v>
      </c>
      <c r="FI102" s="163">
        <v>37.558419669063717</v>
      </c>
      <c r="FJ102" s="163">
        <v>39.389760994758888</v>
      </c>
      <c r="FK102" s="163">
        <v>36.800044871788344</v>
      </c>
      <c r="FL102" s="163">
        <v>36.95491050976414</v>
      </c>
      <c r="FM102" s="163">
        <v>38.41710926029085</v>
      </c>
      <c r="FN102" s="163">
        <v>44.12847513797086</v>
      </c>
      <c r="FO102" s="163">
        <v>49.736182678708737</v>
      </c>
      <c r="FP102" s="163">
        <v>57.459273042127705</v>
      </c>
      <c r="FQ102" s="163">
        <v>59.709860229957201</v>
      </c>
      <c r="FR102" s="163">
        <v>58.431775849682396</v>
      </c>
      <c r="FS102" s="163">
        <v>62.259759778453471</v>
      </c>
      <c r="FT102" s="163">
        <v>68.706968878837543</v>
      </c>
      <c r="FU102" s="163">
        <v>68.452201931081873</v>
      </c>
      <c r="FV102" s="163">
        <v>62.198704079890305</v>
      </c>
      <c r="FW102" s="163">
        <v>66.399852610596739</v>
      </c>
      <c r="FX102" s="163">
        <v>76.767486132256366</v>
      </c>
      <c r="FY102" s="163">
        <v>69.386401648814143</v>
      </c>
      <c r="FZ102" s="163">
        <v>63.353113642732822</v>
      </c>
      <c r="GA102" s="163">
        <v>79.711787060957533</v>
      </c>
      <c r="GB102" s="163">
        <v>86.470690792468787</v>
      </c>
      <c r="GC102" s="143"/>
      <c r="GF102" s="198"/>
      <c r="GG102" s="198"/>
      <c r="GH102" s="198"/>
      <c r="GI102" s="198"/>
    </row>
    <row r="103" spans="1:197" s="144" customFormat="1" x14ac:dyDescent="0.2">
      <c r="A103" s="142"/>
      <c r="B103" s="177" t="s">
        <v>72</v>
      </c>
      <c r="C103" s="146">
        <v>35.250282219759697</v>
      </c>
      <c r="D103" s="146">
        <v>42.533202943358816</v>
      </c>
      <c r="E103" s="146">
        <v>44.874803197325306</v>
      </c>
      <c r="F103" s="146">
        <v>50.23696957076821</v>
      </c>
      <c r="G103" s="146">
        <v>50.383256861654694</v>
      </c>
      <c r="H103" s="146">
        <v>53.239408988309684</v>
      </c>
      <c r="I103" s="146">
        <v>60.859528354896938</v>
      </c>
      <c r="J103" s="146">
        <v>57.552548070976997</v>
      </c>
      <c r="K103" s="146">
        <v>65.962061544950643</v>
      </c>
      <c r="L103" s="146">
        <v>70.436625965450389</v>
      </c>
      <c r="M103" s="146">
        <v>79.087882030095656</v>
      </c>
      <c r="N103" s="146">
        <v>73.674242138130737</v>
      </c>
      <c r="O103" s="146">
        <v>72.563272749176889</v>
      </c>
      <c r="P103" s="146">
        <v>79.051581355413944</v>
      </c>
      <c r="Q103" s="146">
        <v>85.424197943967499</v>
      </c>
      <c r="R103" s="146">
        <v>92.189758746508517</v>
      </c>
      <c r="S103" s="146">
        <v>101.58310891330756</v>
      </c>
      <c r="T103" s="146">
        <v>114.66869260871854</v>
      </c>
      <c r="U103" s="146">
        <v>107.07786561189432</v>
      </c>
      <c r="V103" s="146">
        <v>97.680825963641112</v>
      </c>
      <c r="W103" s="146">
        <v>85.150580975144294</v>
      </c>
      <c r="X103" s="146">
        <v>61.366257390634786</v>
      </c>
      <c r="Y103" s="146">
        <v>43.797099966266522</v>
      </c>
      <c r="Z103" s="146">
        <v>28.729972216273016</v>
      </c>
      <c r="AA103" s="146">
        <v>28.260978873812817</v>
      </c>
      <c r="AB103" s="146">
        <v>17.435411927099242</v>
      </c>
      <c r="AC103" s="146">
        <v>23.181596774395597</v>
      </c>
      <c r="AD103" s="146">
        <v>34.425901517452999</v>
      </c>
      <c r="AE103" s="146">
        <v>48.601424410850868</v>
      </c>
      <c r="AF103" s="146">
        <v>62.338703144262489</v>
      </c>
      <c r="AG103" s="146">
        <v>54.278813186213149</v>
      </c>
      <c r="AH103" s="146">
        <v>62.607351119262077</v>
      </c>
      <c r="AI103" s="146">
        <v>62.93581173134789</v>
      </c>
      <c r="AJ103" s="146">
        <v>67.683604874907246</v>
      </c>
      <c r="AK103" s="146">
        <v>69.714906989569073</v>
      </c>
      <c r="AL103" s="146">
        <v>67.885179955701105</v>
      </c>
      <c r="AM103" s="146">
        <v>70.699063594916467</v>
      </c>
      <c r="AN103" s="146">
        <v>69.203057360449151</v>
      </c>
      <c r="AO103" s="146">
        <v>72.250467310632089</v>
      </c>
      <c r="AP103" s="146">
        <v>74.303698178562755</v>
      </c>
      <c r="AQ103" s="146">
        <v>59.832114125523141</v>
      </c>
      <c r="AR103" s="146">
        <v>65.259493414055456</v>
      </c>
      <c r="AS103" s="146">
        <v>67.99815755919451</v>
      </c>
      <c r="AT103" s="146">
        <v>63.764344746423809</v>
      </c>
      <c r="AU103" s="146">
        <v>64.748532510393758</v>
      </c>
      <c r="AV103" s="146">
        <v>73.152608353582607</v>
      </c>
      <c r="AW103" s="146">
        <v>71.455383006230051</v>
      </c>
      <c r="AX103" s="146">
        <v>78.835496374875973</v>
      </c>
      <c r="AY103" s="146">
        <v>79.730668308168489</v>
      </c>
      <c r="AZ103" s="146">
        <v>81.69982163575402</v>
      </c>
      <c r="BA103" s="146">
        <v>97.467551132585896</v>
      </c>
      <c r="BB103" s="146">
        <v>108.39984606631396</v>
      </c>
      <c r="BC103" s="146">
        <v>99.297716475679181</v>
      </c>
      <c r="BD103" s="146">
        <v>93.150929816406418</v>
      </c>
      <c r="BE103" s="146">
        <v>94.878633436242382</v>
      </c>
      <c r="BF103" s="146">
        <v>85.384184438080595</v>
      </c>
      <c r="BG103" s="146">
        <v>90.331677142278238</v>
      </c>
      <c r="BH103" s="146">
        <v>99.619123924731028</v>
      </c>
      <c r="BI103" s="146">
        <v>108.81306373291771</v>
      </c>
      <c r="BJ103" s="146">
        <v>103.17737854405907</v>
      </c>
      <c r="BK103" s="146">
        <v>97.09675634050754</v>
      </c>
      <c r="BL103" s="146">
        <v>103.29686221409449</v>
      </c>
      <c r="BM103" s="146">
        <v>112.38047556268234</v>
      </c>
      <c r="BN103" s="146">
        <v>109.14695565969176</v>
      </c>
      <c r="BO103" s="146">
        <v>97.084026533673679</v>
      </c>
      <c r="BP103" s="146">
        <v>82.568933035496102</v>
      </c>
      <c r="BQ103" s="146">
        <v>87.628052038179362</v>
      </c>
      <c r="BR103" s="146">
        <v>92.496434277831995</v>
      </c>
      <c r="BS103" s="146">
        <v>96.566049102743165</v>
      </c>
      <c r="BT103" s="146">
        <v>91.668259742346891</v>
      </c>
      <c r="BU103" s="146">
        <v>88.314810092618671</v>
      </c>
      <c r="BV103" s="146">
        <v>90.432163069559607</v>
      </c>
      <c r="BW103" s="146">
        <v>97.745286288355175</v>
      </c>
      <c r="BX103" s="146">
        <v>96.817048400521116</v>
      </c>
      <c r="BY103" s="146">
        <v>94.374247021704818</v>
      </c>
      <c r="BZ103" s="146">
        <v>92.832039888691668</v>
      </c>
      <c r="CA103" s="146">
        <v>94.272470247387062</v>
      </c>
      <c r="CB103" s="146">
        <v>92.581214351235047</v>
      </c>
      <c r="CC103" s="146">
        <v>98.508619274083188</v>
      </c>
      <c r="CD103" s="146">
        <v>95.098025949136954</v>
      </c>
      <c r="CE103" s="146">
        <v>94.390627066656464</v>
      </c>
      <c r="CF103" s="146">
        <v>89.030067577910557</v>
      </c>
      <c r="CG103" s="146">
        <v>81.483555166160087</v>
      </c>
      <c r="CH103" s="146">
        <v>88.623188381083281</v>
      </c>
      <c r="CI103" s="146">
        <v>90.158456252365582</v>
      </c>
      <c r="CJ103" s="146">
        <v>96.984430914810673</v>
      </c>
      <c r="CK103" s="146">
        <v>94.539495024683447</v>
      </c>
      <c r="CL103" s="146">
        <v>94.90438637488991</v>
      </c>
      <c r="CM103" s="146">
        <v>93.273940297525542</v>
      </c>
      <c r="CN103" s="146">
        <v>96.009776859244482</v>
      </c>
      <c r="CO103" s="146">
        <v>87.041204114401609</v>
      </c>
      <c r="CP103" s="146">
        <v>82.32055099057996</v>
      </c>
      <c r="CQ103" s="146">
        <v>79.794594853243439</v>
      </c>
      <c r="CR103" s="146">
        <v>70.810284430827522</v>
      </c>
      <c r="CS103" s="146">
        <v>58.074933730324318</v>
      </c>
      <c r="CT103" s="146">
        <v>41.893536757502481</v>
      </c>
      <c r="CU103" s="146">
        <v>38.538922702363664</v>
      </c>
      <c r="CV103" s="146">
        <v>37.809989256215509</v>
      </c>
      <c r="CW103" s="146">
        <v>38.981114494045585</v>
      </c>
      <c r="CX103" s="146">
        <v>51.330819963793807</v>
      </c>
      <c r="CY103" s="146">
        <v>54.549335886966418</v>
      </c>
      <c r="CZ103" s="146">
        <v>50.128142874289559</v>
      </c>
      <c r="DA103" s="146">
        <v>39.590307768431764</v>
      </c>
      <c r="DB103" s="146">
        <v>32.897430474816417</v>
      </c>
      <c r="DC103" s="146">
        <v>37.063300024719744</v>
      </c>
      <c r="DD103" s="146">
        <v>34.048509011128139</v>
      </c>
      <c r="DE103" s="146">
        <v>28.555976160638707</v>
      </c>
      <c r="DF103" s="146">
        <v>24.550388297782849</v>
      </c>
      <c r="DG103" s="146">
        <v>19.441466169039764</v>
      </c>
      <c r="DH103" s="146">
        <v>16.376955783921602</v>
      </c>
      <c r="DI103" s="146">
        <v>25.193569838950928</v>
      </c>
      <c r="DJ103" s="146">
        <v>29.893910939966926</v>
      </c>
      <c r="DK103" s="146">
        <v>33.628933507198333</v>
      </c>
      <c r="DL103" s="146">
        <v>37.362444604452385</v>
      </c>
      <c r="DM103" s="146">
        <v>32.720158386428963</v>
      </c>
      <c r="DN103" s="146">
        <v>34.512796553354029</v>
      </c>
      <c r="DO103" s="146">
        <v>34.517456300101706</v>
      </c>
      <c r="DP103" s="146">
        <v>38.96112747098266</v>
      </c>
      <c r="DQ103" s="146">
        <v>34.646921612471168</v>
      </c>
      <c r="DR103" s="146">
        <v>40.818006140454166</v>
      </c>
      <c r="DS103" s="146">
        <v>42.048485992483663</v>
      </c>
      <c r="DT103" s="146">
        <v>42.193086456662776</v>
      </c>
      <c r="DU103" s="146">
        <v>40.066134684093747</v>
      </c>
      <c r="DV103" s="146">
        <v>43.237506264977341</v>
      </c>
      <c r="DW103" s="146">
        <v>40.219539862627038</v>
      </c>
      <c r="DX103" s="146">
        <v>38.319778712696419</v>
      </c>
      <c r="DY103" s="146">
        <v>37.792338602745318</v>
      </c>
      <c r="DZ103" s="146">
        <v>41.561528554527641</v>
      </c>
      <c r="EA103" s="146">
        <v>44.431140630985134</v>
      </c>
      <c r="EB103" s="146">
        <v>47.994917984075478</v>
      </c>
      <c r="EC103" s="146">
        <v>52.32158625257027</v>
      </c>
      <c r="ED103" s="146">
        <v>52.051586908198573</v>
      </c>
      <c r="EE103" s="146">
        <v>57.744066035614615</v>
      </c>
      <c r="EF103" s="146">
        <v>54.664174597710527</v>
      </c>
      <c r="EG103" s="146">
        <v>53.271260476854032</v>
      </c>
      <c r="EH103" s="146">
        <v>55.989154318418137</v>
      </c>
      <c r="EI103" s="146">
        <v>59.557870105180946</v>
      </c>
      <c r="EJ103" s="146">
        <v>57.936729787447433</v>
      </c>
      <c r="EK103" s="146">
        <v>64.017021749076179</v>
      </c>
      <c r="EL103" s="146">
        <v>57.544973681743215</v>
      </c>
      <c r="EM103" s="146">
        <v>61.383509926935673</v>
      </c>
      <c r="EN103" s="146">
        <v>65.110340651803938</v>
      </c>
      <c r="EO103" s="146">
        <v>52.631946135961442</v>
      </c>
      <c r="EP103" s="146">
        <v>43.322684538859932</v>
      </c>
      <c r="EQ103" s="146">
        <v>44.573800978280005</v>
      </c>
      <c r="ER103" s="146">
        <v>50.195478730762098</v>
      </c>
      <c r="ES103" s="146">
        <v>55.034563099294871</v>
      </c>
      <c r="ET103" s="146">
        <v>61.24164992104869</v>
      </c>
      <c r="EU103" s="146">
        <v>56.96975569052055</v>
      </c>
      <c r="EV103" s="146">
        <v>51.782246404637114</v>
      </c>
      <c r="EW103" s="146">
        <v>54.728465117759995</v>
      </c>
      <c r="EX103" s="146">
        <v>51.509416391746704</v>
      </c>
      <c r="EY103" s="146">
        <v>50.182564328478989</v>
      </c>
      <c r="EZ103" s="146">
        <v>47.234313763330768</v>
      </c>
      <c r="FA103" s="146">
        <v>46.893238424264219</v>
      </c>
      <c r="FB103" s="146">
        <v>50.157202482673249</v>
      </c>
      <c r="FC103" s="146">
        <v>44.143561474015648</v>
      </c>
      <c r="FD103" s="146">
        <v>38.889704053134487</v>
      </c>
      <c r="FE103" s="146">
        <v>20.386570545605242</v>
      </c>
      <c r="FF103" s="146">
        <v>11.405833420297796</v>
      </c>
      <c r="FG103" s="146">
        <v>19.874442069242342</v>
      </c>
      <c r="FH103" s="146">
        <v>32.011259948314354</v>
      </c>
      <c r="FI103" s="146">
        <v>33.909367894300694</v>
      </c>
      <c r="FJ103" s="146">
        <v>36.366502217742507</v>
      </c>
      <c r="FK103" s="146">
        <v>34.615972153289697</v>
      </c>
      <c r="FL103" s="146">
        <v>34.695198307339666</v>
      </c>
      <c r="FM103" s="146">
        <v>34.756880210833458</v>
      </c>
      <c r="FN103" s="146">
        <v>41.594065934915307</v>
      </c>
      <c r="FO103" s="146">
        <v>46.866610575066723</v>
      </c>
      <c r="FP103" s="146">
        <v>52.797706209623342</v>
      </c>
      <c r="FQ103" s="146">
        <v>56.938242419655296</v>
      </c>
      <c r="FR103" s="146">
        <v>55.484009507766281</v>
      </c>
      <c r="FS103" s="146">
        <v>60.612978935199152</v>
      </c>
      <c r="FT103" s="146">
        <v>65.414157977140476</v>
      </c>
      <c r="FU103" s="146">
        <v>64.561209355462097</v>
      </c>
      <c r="FV103" s="146">
        <v>59.673472365782018</v>
      </c>
      <c r="FW103" s="146">
        <v>62.501954407583966</v>
      </c>
      <c r="FX103" s="146">
        <v>72.031152217507056</v>
      </c>
      <c r="FY103" s="146">
        <v>67.605326041119525</v>
      </c>
      <c r="FZ103" s="146">
        <v>57.223545997989739</v>
      </c>
      <c r="GA103" s="146">
        <v>74.912661642587338</v>
      </c>
      <c r="GB103" s="146">
        <v>80.760385100957464</v>
      </c>
      <c r="GC103" s="143"/>
      <c r="GD103" s="113"/>
      <c r="GE103" s="113"/>
      <c r="GF103" s="198"/>
      <c r="GG103" s="198"/>
      <c r="GH103" s="198"/>
      <c r="GI103" s="198"/>
    </row>
    <row r="104" spans="1:197" s="113" customFormat="1" x14ac:dyDescent="0.2">
      <c r="A104" s="5"/>
      <c r="B104" s="125" t="s">
        <v>121</v>
      </c>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c r="AT104" s="125"/>
      <c r="AU104" s="125"/>
      <c r="AV104" s="125"/>
      <c r="AW104" s="125"/>
      <c r="AX104" s="125"/>
      <c r="AY104" s="125"/>
      <c r="AZ104" s="125"/>
      <c r="BA104" s="125"/>
      <c r="BB104" s="125"/>
      <c r="BC104" s="125"/>
      <c r="BD104" s="125"/>
      <c r="BE104" s="125"/>
      <c r="BF104" s="125"/>
      <c r="BG104" s="125"/>
      <c r="BH104" s="125"/>
      <c r="BI104" s="125"/>
      <c r="BJ104" s="125"/>
      <c r="BK104" s="125"/>
      <c r="BL104" s="125"/>
      <c r="BM104" s="125"/>
      <c r="BN104" s="125"/>
      <c r="BO104" s="125"/>
      <c r="BP104" s="125"/>
      <c r="BQ104" s="125"/>
      <c r="BR104" s="125"/>
      <c r="BS104" s="125"/>
      <c r="BT104" s="125"/>
      <c r="BU104" s="125"/>
      <c r="BV104" s="125"/>
      <c r="BW104" s="125"/>
      <c r="BX104" s="125"/>
      <c r="BY104" s="125"/>
      <c r="BZ104" s="125"/>
      <c r="CA104" s="125"/>
      <c r="CB104" s="125"/>
      <c r="CC104" s="125"/>
      <c r="CD104" s="125"/>
      <c r="CE104" s="125"/>
      <c r="CF104" s="125"/>
      <c r="CG104" s="125"/>
      <c r="CH104" s="125"/>
      <c r="CI104" s="125"/>
      <c r="CJ104" s="125"/>
      <c r="CK104" s="125"/>
      <c r="CL104" s="125"/>
      <c r="CM104" s="125"/>
      <c r="CN104" s="125"/>
      <c r="CO104" s="125"/>
      <c r="CP104" s="125"/>
      <c r="CQ104" s="125"/>
      <c r="CR104" s="125"/>
      <c r="CS104" s="125"/>
      <c r="CT104" s="125"/>
      <c r="CU104" s="125"/>
      <c r="CV104" s="125"/>
      <c r="CW104" s="125"/>
      <c r="CX104" s="125"/>
      <c r="CY104" s="125"/>
      <c r="CZ104" s="125"/>
      <c r="DA104" s="125"/>
      <c r="DB104" s="125"/>
      <c r="DC104" s="125"/>
      <c r="DD104" s="125"/>
      <c r="DE104" s="125"/>
      <c r="DF104" s="125"/>
      <c r="DG104" s="125"/>
      <c r="DH104" s="125"/>
      <c r="DI104" s="125"/>
      <c r="DJ104" s="125"/>
      <c r="DK104" s="125"/>
      <c r="DL104" s="125"/>
      <c r="DM104" s="125"/>
      <c r="DN104" s="125"/>
      <c r="DO104" s="125"/>
      <c r="DP104" s="125"/>
      <c r="DQ104" s="125"/>
      <c r="DR104" s="125"/>
      <c r="DS104" s="125"/>
      <c r="DT104" s="125"/>
      <c r="DU104" s="125"/>
      <c r="DV104" s="125"/>
      <c r="DW104" s="125"/>
      <c r="DX104" s="125"/>
      <c r="DY104" s="125"/>
      <c r="DZ104" s="125"/>
      <c r="EA104" s="125"/>
      <c r="EB104" s="125"/>
      <c r="EC104" s="125"/>
      <c r="ED104" s="125"/>
      <c r="EE104" s="125"/>
      <c r="EF104" s="125"/>
      <c r="EG104" s="125"/>
      <c r="EH104" s="125"/>
      <c r="EI104" s="125"/>
      <c r="EJ104" s="125"/>
      <c r="EK104" s="125"/>
      <c r="EL104" s="125"/>
      <c r="EM104" s="125"/>
      <c r="EN104" s="125"/>
      <c r="EO104" s="125"/>
      <c r="EP104" s="125"/>
      <c r="EQ104" s="125"/>
      <c r="ER104" s="125"/>
      <c r="ES104" s="125"/>
      <c r="ET104" s="125"/>
      <c r="EU104" s="125"/>
      <c r="EV104" s="125"/>
      <c r="EW104" s="125"/>
      <c r="EX104" s="125"/>
      <c r="EY104" s="125"/>
      <c r="EZ104" s="125"/>
      <c r="FA104" s="125"/>
      <c r="FB104" s="125"/>
      <c r="FC104" s="125"/>
      <c r="FD104" s="125"/>
      <c r="FE104" s="125"/>
      <c r="FF104" s="125"/>
      <c r="FG104" s="125"/>
      <c r="FH104" s="125"/>
      <c r="FI104" s="125"/>
      <c r="FJ104" s="125"/>
      <c r="FK104" s="125"/>
      <c r="FL104" s="125"/>
      <c r="FM104" s="125"/>
      <c r="FN104" s="125"/>
      <c r="FO104" s="125"/>
      <c r="FP104" s="125"/>
      <c r="FQ104" s="125"/>
      <c r="FR104" s="125"/>
      <c r="FS104" s="125"/>
      <c r="FT104" s="125"/>
      <c r="FU104" s="125"/>
      <c r="FV104" s="125"/>
      <c r="FW104" s="125"/>
      <c r="FX104" s="125"/>
      <c r="FY104" s="125"/>
      <c r="FZ104" s="125"/>
      <c r="GA104" s="125"/>
      <c r="GB104" s="125"/>
      <c r="GC104" s="143"/>
      <c r="GF104" s="198"/>
      <c r="GG104" s="198"/>
      <c r="GH104" s="198"/>
      <c r="GI104" s="198"/>
    </row>
    <row r="105" spans="1:197" s="144" customFormat="1" x14ac:dyDescent="0.2">
      <c r="A105" s="142"/>
      <c r="B105" s="140" t="s">
        <v>134</v>
      </c>
      <c r="C105" s="158">
        <v>4590.4320900000002</v>
      </c>
      <c r="D105" s="158">
        <v>3553.4653900000003</v>
      </c>
      <c r="E105" s="158">
        <v>5167.0080200000002</v>
      </c>
      <c r="F105" s="158">
        <v>4145.3244100000002</v>
      </c>
      <c r="G105" s="158">
        <v>4714.1256199999998</v>
      </c>
      <c r="H105" s="158">
        <v>6208.9651000000003</v>
      </c>
      <c r="I105" s="158">
        <v>5541.4790699999994</v>
      </c>
      <c r="J105" s="158">
        <v>4406.348899999999</v>
      </c>
      <c r="K105" s="158">
        <v>4717.407369999999</v>
      </c>
      <c r="L105" s="158">
        <v>4769.1349999999993</v>
      </c>
      <c r="M105" s="158">
        <v>4002.8243400000001</v>
      </c>
      <c r="N105" s="158">
        <v>5674.6458900000007</v>
      </c>
      <c r="O105" s="158">
        <v>3382.6217899999992</v>
      </c>
      <c r="P105" s="158">
        <v>5006.3128100000004</v>
      </c>
      <c r="Q105" s="158">
        <v>3501.5742200000004</v>
      </c>
      <c r="R105" s="158">
        <v>5493.8079600000001</v>
      </c>
      <c r="S105" s="158">
        <v>5003.1888099999996</v>
      </c>
      <c r="T105" s="158">
        <v>4176.7681499999999</v>
      </c>
      <c r="U105" s="158">
        <v>3565.2666300000001</v>
      </c>
      <c r="V105" s="158">
        <v>3988.5757400000011</v>
      </c>
      <c r="W105" s="158">
        <v>3629.6644999999999</v>
      </c>
      <c r="X105" s="158">
        <v>3846.90157</v>
      </c>
      <c r="Y105" s="158">
        <v>2636.30296</v>
      </c>
      <c r="Z105" s="158">
        <v>5640.8323399999999</v>
      </c>
      <c r="AA105" s="158">
        <v>3330.0641199999991</v>
      </c>
      <c r="AB105" s="158">
        <v>3504.2729199999994</v>
      </c>
      <c r="AC105" s="158">
        <v>2799.5014799999999</v>
      </c>
      <c r="AD105" s="158">
        <v>3725.25378</v>
      </c>
      <c r="AE105" s="158">
        <v>3273.4045999999998</v>
      </c>
      <c r="AF105" s="158">
        <v>2677.2827799999995</v>
      </c>
      <c r="AG105" s="158">
        <v>3101.2746299999999</v>
      </c>
      <c r="AH105" s="158">
        <v>3263.2022099999995</v>
      </c>
      <c r="AI105" s="158">
        <v>1932.6998700000004</v>
      </c>
      <c r="AJ105" s="158">
        <v>3125.7879199999998</v>
      </c>
      <c r="AK105" s="158">
        <v>2845.97534</v>
      </c>
      <c r="AL105" s="158">
        <v>2508.84411</v>
      </c>
      <c r="AM105" s="158">
        <v>2308.0241000000001</v>
      </c>
      <c r="AN105" s="158">
        <v>2461.5425200000004</v>
      </c>
      <c r="AO105" s="158">
        <v>3173.0888500000001</v>
      </c>
      <c r="AP105" s="158">
        <v>1710.3887699999996</v>
      </c>
      <c r="AQ105" s="158">
        <v>1633.9419100000005</v>
      </c>
      <c r="AR105" s="158">
        <v>3522.9688699999997</v>
      </c>
      <c r="AS105" s="158">
        <v>2919.7131900000004</v>
      </c>
      <c r="AT105" s="158">
        <v>3064.6374600000004</v>
      </c>
      <c r="AU105" s="158">
        <v>1793.8961900000004</v>
      </c>
      <c r="AV105" s="158">
        <v>3601.3736000000004</v>
      </c>
      <c r="AW105" s="158">
        <v>2892.8935799999995</v>
      </c>
      <c r="AX105" s="158">
        <v>2140.2340299999996</v>
      </c>
      <c r="AY105" s="158">
        <v>60.586999999999534</v>
      </c>
      <c r="AZ105" s="158">
        <v>85</v>
      </c>
      <c r="BA105" s="158">
        <v>197.83288999999968</v>
      </c>
      <c r="BB105" s="158">
        <v>51.729999999999563</v>
      </c>
      <c r="BC105" s="158">
        <v>0</v>
      </c>
      <c r="BD105" s="158">
        <v>5.6399999999994179</v>
      </c>
      <c r="BE105" s="158">
        <v>0</v>
      </c>
      <c r="BF105" s="158">
        <v>0</v>
      </c>
      <c r="BG105" s="158">
        <v>0</v>
      </c>
      <c r="BH105" s="158">
        <v>2.2330000000001746</v>
      </c>
      <c r="BI105" s="158">
        <v>8.4990299999990384</v>
      </c>
      <c r="BJ105" s="158">
        <v>0</v>
      </c>
      <c r="BK105" s="158">
        <v>0</v>
      </c>
      <c r="BL105" s="158">
        <v>0</v>
      </c>
      <c r="BM105" s="158">
        <v>0</v>
      </c>
      <c r="BN105" s="158">
        <v>0</v>
      </c>
      <c r="BO105" s="158">
        <v>0</v>
      </c>
      <c r="BP105" s="158">
        <v>0</v>
      </c>
      <c r="BQ105" s="158">
        <v>0</v>
      </c>
      <c r="BR105" s="158">
        <v>0</v>
      </c>
      <c r="BS105" s="158">
        <v>0</v>
      </c>
      <c r="BT105" s="158">
        <v>0</v>
      </c>
      <c r="BU105" s="158">
        <v>0</v>
      </c>
      <c r="BV105" s="158">
        <v>0</v>
      </c>
      <c r="BW105" s="158">
        <v>0</v>
      </c>
      <c r="BX105" s="158">
        <v>0</v>
      </c>
      <c r="BY105" s="158">
        <v>0</v>
      </c>
      <c r="BZ105" s="158">
        <v>0</v>
      </c>
      <c r="CA105" s="158">
        <v>0</v>
      </c>
      <c r="CB105" s="158">
        <v>0</v>
      </c>
      <c r="CC105" s="158">
        <v>0</v>
      </c>
      <c r="CD105" s="158">
        <v>0</v>
      </c>
      <c r="CE105" s="158">
        <v>0</v>
      </c>
      <c r="CF105" s="158">
        <v>0</v>
      </c>
      <c r="CG105" s="158">
        <v>0</v>
      </c>
      <c r="CH105" s="158">
        <v>0</v>
      </c>
      <c r="CI105" s="158">
        <v>0</v>
      </c>
      <c r="CJ105" s="158">
        <v>0</v>
      </c>
      <c r="CK105" s="158">
        <v>0</v>
      </c>
      <c r="CL105" s="158">
        <v>0</v>
      </c>
      <c r="CM105" s="158">
        <v>0</v>
      </c>
      <c r="CN105" s="158">
        <v>0</v>
      </c>
      <c r="CO105" s="158">
        <v>0</v>
      </c>
      <c r="CP105" s="158">
        <v>0</v>
      </c>
      <c r="CQ105" s="158">
        <v>0</v>
      </c>
      <c r="CR105" s="158">
        <v>0</v>
      </c>
      <c r="CS105" s="158">
        <v>0</v>
      </c>
      <c r="CT105" s="158">
        <v>0</v>
      </c>
      <c r="CU105" s="158">
        <v>0</v>
      </c>
      <c r="CV105" s="158">
        <v>0</v>
      </c>
      <c r="CW105" s="158">
        <v>0</v>
      </c>
      <c r="CX105" s="158">
        <v>0</v>
      </c>
      <c r="CY105" s="158">
        <v>0</v>
      </c>
      <c r="CZ105" s="158">
        <v>0</v>
      </c>
      <c r="DA105" s="158">
        <v>0</v>
      </c>
      <c r="DB105" s="158">
        <v>0</v>
      </c>
      <c r="DC105" s="158">
        <v>0</v>
      </c>
      <c r="DD105" s="158">
        <v>0</v>
      </c>
      <c r="DE105" s="158">
        <v>0</v>
      </c>
      <c r="DF105" s="158">
        <v>0</v>
      </c>
      <c r="DG105" s="158">
        <v>0</v>
      </c>
      <c r="DH105" s="158">
        <v>0</v>
      </c>
      <c r="DI105" s="158">
        <v>0</v>
      </c>
      <c r="DJ105" s="158">
        <v>0</v>
      </c>
      <c r="DK105" s="158">
        <v>0</v>
      </c>
      <c r="DL105" s="158">
        <v>0</v>
      </c>
      <c r="DM105" s="158">
        <v>0</v>
      </c>
      <c r="DN105" s="158">
        <v>0</v>
      </c>
      <c r="DO105" s="158">
        <v>0</v>
      </c>
      <c r="DP105" s="158">
        <v>0</v>
      </c>
      <c r="DQ105" s="158">
        <v>0</v>
      </c>
      <c r="DR105" s="158">
        <v>0</v>
      </c>
      <c r="DS105" s="158">
        <v>0</v>
      </c>
      <c r="DT105" s="158">
        <v>0</v>
      </c>
      <c r="DU105" s="158">
        <v>0</v>
      </c>
      <c r="DV105" s="158">
        <v>0</v>
      </c>
      <c r="DW105" s="158">
        <v>0</v>
      </c>
      <c r="DX105" s="158">
        <v>0</v>
      </c>
      <c r="DY105" s="158">
        <v>0</v>
      </c>
      <c r="DZ105" s="158">
        <v>0</v>
      </c>
      <c r="EA105" s="158">
        <v>0</v>
      </c>
      <c r="EB105" s="158">
        <v>0</v>
      </c>
      <c r="EC105" s="158">
        <v>0</v>
      </c>
      <c r="ED105" s="158">
        <v>0</v>
      </c>
      <c r="EE105" s="158">
        <v>0</v>
      </c>
      <c r="EF105" s="158">
        <v>0</v>
      </c>
      <c r="EG105" s="158">
        <v>0</v>
      </c>
      <c r="EH105" s="158">
        <v>0</v>
      </c>
      <c r="EI105" s="158">
        <v>0</v>
      </c>
      <c r="EJ105" s="158">
        <v>0</v>
      </c>
      <c r="EK105" s="158">
        <v>0</v>
      </c>
      <c r="EL105" s="158">
        <v>0</v>
      </c>
      <c r="EM105" s="158">
        <v>0</v>
      </c>
      <c r="EN105" s="158">
        <v>0</v>
      </c>
      <c r="EO105" s="158">
        <v>0</v>
      </c>
      <c r="EP105" s="158">
        <v>0</v>
      </c>
      <c r="EQ105" s="158">
        <v>0</v>
      </c>
      <c r="ER105" s="158">
        <v>0</v>
      </c>
      <c r="ES105" s="158">
        <v>0</v>
      </c>
      <c r="ET105" s="158">
        <v>0</v>
      </c>
      <c r="EU105" s="158">
        <v>0</v>
      </c>
      <c r="EV105" s="158">
        <v>0</v>
      </c>
      <c r="EW105" s="158">
        <v>0</v>
      </c>
      <c r="EX105" s="158">
        <v>0</v>
      </c>
      <c r="EY105" s="158">
        <v>0</v>
      </c>
      <c r="EZ105" s="158">
        <v>0</v>
      </c>
      <c r="FA105" s="158">
        <v>0</v>
      </c>
      <c r="FB105" s="158">
        <v>0</v>
      </c>
      <c r="FC105" s="146">
        <v>0</v>
      </c>
      <c r="FD105" s="146">
        <v>0</v>
      </c>
      <c r="FE105" s="146">
        <v>0</v>
      </c>
      <c r="FF105" s="146">
        <v>0</v>
      </c>
      <c r="FG105" s="146">
        <v>0</v>
      </c>
      <c r="FH105" s="146">
        <v>0</v>
      </c>
      <c r="FI105" s="146">
        <v>0</v>
      </c>
      <c r="FJ105" s="146">
        <v>0</v>
      </c>
      <c r="FK105" s="146">
        <v>0</v>
      </c>
      <c r="FL105" s="146">
        <v>0</v>
      </c>
      <c r="FM105" s="146">
        <v>0</v>
      </c>
      <c r="FN105" s="146">
        <v>0</v>
      </c>
      <c r="FO105" s="146">
        <v>0</v>
      </c>
      <c r="FP105" s="146">
        <v>0</v>
      </c>
      <c r="FQ105" s="146">
        <v>0</v>
      </c>
      <c r="FR105" s="146">
        <v>0</v>
      </c>
      <c r="FS105" s="146">
        <v>0</v>
      </c>
      <c r="FT105" s="146">
        <v>0</v>
      </c>
      <c r="FU105" s="146">
        <v>0</v>
      </c>
      <c r="FV105" s="146">
        <v>0</v>
      </c>
      <c r="FW105" s="146">
        <v>0</v>
      </c>
      <c r="FX105" s="146">
        <v>0</v>
      </c>
      <c r="FY105" s="146">
        <v>0</v>
      </c>
      <c r="FZ105" s="146">
        <v>0</v>
      </c>
      <c r="GA105" s="146">
        <v>0</v>
      </c>
      <c r="GB105" s="146">
        <v>0</v>
      </c>
      <c r="GC105" s="143"/>
      <c r="GF105" s="198"/>
      <c r="GG105" s="198"/>
      <c r="GH105" s="198"/>
      <c r="GI105" s="198"/>
    </row>
    <row r="106" spans="1:197" s="113" customFormat="1" x14ac:dyDescent="0.2">
      <c r="A106" s="120"/>
      <c r="B106" s="113" t="s">
        <v>110</v>
      </c>
      <c r="C106" s="163">
        <v>41.604827010957919</v>
      </c>
      <c r="D106" s="163">
        <v>45.754272977455386</v>
      </c>
      <c r="E106" s="163">
        <v>48.073291026167205</v>
      </c>
      <c r="F106" s="163">
        <v>51.279615078425181</v>
      </c>
      <c r="G106" s="163">
        <v>53.028000437544556</v>
      </c>
      <c r="H106" s="163">
        <v>56.847539563396801</v>
      </c>
      <c r="I106" s="163">
        <v>63.207250263962479</v>
      </c>
      <c r="J106" s="163">
        <v>59.23321498213636</v>
      </c>
      <c r="K106" s="163">
        <v>64.116944854817575</v>
      </c>
      <c r="L106" s="163">
        <v>71.750421114101428</v>
      </c>
      <c r="M106" s="163">
        <v>77.768523824355469</v>
      </c>
      <c r="N106" s="163">
        <v>76.086336969653615</v>
      </c>
      <c r="O106" s="163">
        <v>76.442020445330385</v>
      </c>
      <c r="P106" s="163">
        <v>79.550078785428511</v>
      </c>
      <c r="Q106" s="163">
        <v>85.487846075129013</v>
      </c>
      <c r="R106" s="163">
        <v>91.253644297388206</v>
      </c>
      <c r="S106" s="163">
        <v>103.94385761547946</v>
      </c>
      <c r="T106" s="163">
        <v>115.21193381777726</v>
      </c>
      <c r="U106" s="163">
        <v>113.42298583991177</v>
      </c>
      <c r="V106" s="163">
        <v>99.129394045303968</v>
      </c>
      <c r="W106" s="163">
        <v>87.469507991716583</v>
      </c>
      <c r="X106" s="163">
        <v>65.422933470065374</v>
      </c>
      <c r="Y106" s="163">
        <v>48.217138858224665</v>
      </c>
      <c r="Z106" s="163">
        <v>26.658761738697596</v>
      </c>
      <c r="AA106" s="163">
        <v>24.841025139179603</v>
      </c>
      <c r="AB106" s="163">
        <v>27.149730649403882</v>
      </c>
      <c r="AC106" s="163">
        <v>36.27993892684065</v>
      </c>
      <c r="AD106" s="163">
        <v>39.295321595512874</v>
      </c>
      <c r="AE106" s="163">
        <v>47.729737240547649</v>
      </c>
      <c r="AF106" s="163">
        <v>60.023394865296979</v>
      </c>
      <c r="AG106" s="163">
        <v>57.292059310464872</v>
      </c>
      <c r="AH106" s="163">
        <v>60.86156129441946</v>
      </c>
      <c r="AI106" s="163">
        <v>63.719660730354342</v>
      </c>
      <c r="AJ106" s="163">
        <v>67.72726430525077</v>
      </c>
      <c r="AK106" s="163">
        <v>69.064610285765866</v>
      </c>
      <c r="AL106" s="163">
        <v>69.334195104693052</v>
      </c>
      <c r="AM106" s="163">
        <v>71.636750439477638</v>
      </c>
      <c r="AN106" s="163">
        <v>68.860036332015085</v>
      </c>
      <c r="AO106" s="163">
        <v>72.639395508890303</v>
      </c>
      <c r="AP106" s="163">
        <v>75.17698268096089</v>
      </c>
      <c r="AQ106" s="163">
        <v>65.422280612166929</v>
      </c>
      <c r="AR106" s="163">
        <v>66.963931560371705</v>
      </c>
      <c r="AS106" s="163">
        <v>68.146328153554009</v>
      </c>
      <c r="AT106" s="163">
        <v>68.248012973776014</v>
      </c>
      <c r="AU106" s="163">
        <v>67.882100184403626</v>
      </c>
      <c r="AV106" s="163">
        <v>73.313884990993444</v>
      </c>
      <c r="AW106" s="163">
        <v>76.42596843469093</v>
      </c>
      <c r="AX106" s="163">
        <v>80.46726887619856</v>
      </c>
      <c r="AY106" s="163">
        <v>83.980307821809959</v>
      </c>
      <c r="AZ106" s="163">
        <v>84.369</v>
      </c>
      <c r="BA106" s="163">
        <v>89.515468838371618</v>
      </c>
      <c r="BB106" s="163">
        <v>111.74753903846155</v>
      </c>
      <c r="BC106" s="163" t="s">
        <v>116</v>
      </c>
      <c r="BD106" s="163">
        <v>95.194000000000017</v>
      </c>
      <c r="BE106" s="163">
        <v>0</v>
      </c>
      <c r="BF106" s="163">
        <v>0</v>
      </c>
      <c r="BG106" s="163">
        <v>0</v>
      </c>
      <c r="BH106" s="163">
        <v>101.41999999999999</v>
      </c>
      <c r="BI106" s="163">
        <v>111.86999999999999</v>
      </c>
      <c r="BJ106" s="163">
        <v>0</v>
      </c>
      <c r="BK106" s="163">
        <v>0</v>
      </c>
      <c r="BL106" s="163">
        <v>0</v>
      </c>
      <c r="BM106" s="163">
        <v>0</v>
      </c>
      <c r="BN106" s="163">
        <v>0</v>
      </c>
      <c r="BO106" s="163">
        <v>0</v>
      </c>
      <c r="BP106" s="163">
        <v>0</v>
      </c>
      <c r="BQ106" s="163">
        <v>0</v>
      </c>
      <c r="BR106" s="163">
        <v>0</v>
      </c>
      <c r="BS106" s="163">
        <v>0</v>
      </c>
      <c r="BT106" s="163">
        <v>0</v>
      </c>
      <c r="BU106" s="163">
        <v>0</v>
      </c>
      <c r="BV106" s="163">
        <v>0</v>
      </c>
      <c r="BW106" s="163">
        <v>0</v>
      </c>
      <c r="BX106" s="163">
        <v>0</v>
      </c>
      <c r="BY106" s="163">
        <v>0</v>
      </c>
      <c r="BZ106" s="163">
        <v>0</v>
      </c>
      <c r="CA106" s="163">
        <v>0</v>
      </c>
      <c r="CB106" s="163">
        <v>0</v>
      </c>
      <c r="CC106" s="163">
        <v>0</v>
      </c>
      <c r="CD106" s="163">
        <v>0</v>
      </c>
      <c r="CE106" s="163">
        <v>0</v>
      </c>
      <c r="CF106" s="163">
        <v>0</v>
      </c>
      <c r="CG106" s="163">
        <v>0</v>
      </c>
      <c r="CH106" s="163">
        <v>0</v>
      </c>
      <c r="CI106" s="163">
        <v>0</v>
      </c>
      <c r="CJ106" s="163">
        <v>0</v>
      </c>
      <c r="CK106" s="163">
        <v>0</v>
      </c>
      <c r="CL106" s="163">
        <v>0</v>
      </c>
      <c r="CM106" s="163">
        <v>0</v>
      </c>
      <c r="CN106" s="163">
        <v>0</v>
      </c>
      <c r="CO106" s="163">
        <v>0</v>
      </c>
      <c r="CP106" s="163">
        <v>0</v>
      </c>
      <c r="CQ106" s="163">
        <v>0</v>
      </c>
      <c r="CR106" s="163">
        <v>0</v>
      </c>
      <c r="CS106" s="163">
        <v>0</v>
      </c>
      <c r="CT106" s="163">
        <v>0</v>
      </c>
      <c r="CU106" s="163">
        <v>0</v>
      </c>
      <c r="CV106" s="163">
        <v>0</v>
      </c>
      <c r="CW106" s="163">
        <v>0</v>
      </c>
      <c r="CX106" s="163">
        <v>0</v>
      </c>
      <c r="CY106" s="163">
        <v>0</v>
      </c>
      <c r="CZ106" s="163">
        <v>0</v>
      </c>
      <c r="DA106" s="163" t="s">
        <v>116</v>
      </c>
      <c r="DB106" s="163" t="s">
        <v>116</v>
      </c>
      <c r="DC106" s="163" t="s">
        <v>116</v>
      </c>
      <c r="DD106" s="163" t="s">
        <v>116</v>
      </c>
      <c r="DE106" s="163" t="s">
        <v>116</v>
      </c>
      <c r="DF106" s="163" t="s">
        <v>116</v>
      </c>
      <c r="DG106" s="163" t="s">
        <v>116</v>
      </c>
      <c r="DH106" s="163" t="s">
        <v>116</v>
      </c>
      <c r="DI106" s="163" t="s">
        <v>116</v>
      </c>
      <c r="DJ106" s="163" t="s">
        <v>116</v>
      </c>
      <c r="DK106" s="163" t="s">
        <v>116</v>
      </c>
      <c r="DL106" s="163" t="s">
        <v>116</v>
      </c>
      <c r="DM106" s="163" t="s">
        <v>116</v>
      </c>
      <c r="DN106" s="163" t="s">
        <v>116</v>
      </c>
      <c r="DO106" s="163" t="s">
        <v>116</v>
      </c>
      <c r="DP106" s="163" t="s">
        <v>116</v>
      </c>
      <c r="DQ106" s="163" t="s">
        <v>116</v>
      </c>
      <c r="DR106" s="163" t="s">
        <v>116</v>
      </c>
      <c r="DS106" s="163" t="s">
        <v>116</v>
      </c>
      <c r="DT106" s="163" t="s">
        <v>116</v>
      </c>
      <c r="DU106" s="163" t="s">
        <v>116</v>
      </c>
      <c r="DV106" s="163" t="s">
        <v>116</v>
      </c>
      <c r="DW106" s="163" t="s">
        <v>116</v>
      </c>
      <c r="DX106" s="163" t="s">
        <v>116</v>
      </c>
      <c r="DY106" s="163" t="s">
        <v>116</v>
      </c>
      <c r="DZ106" s="163" t="s">
        <v>116</v>
      </c>
      <c r="EA106" s="163" t="s">
        <v>116</v>
      </c>
      <c r="EB106" s="163" t="s">
        <v>116</v>
      </c>
      <c r="EC106" s="163" t="s">
        <v>116</v>
      </c>
      <c r="ED106" s="163" t="s">
        <v>116</v>
      </c>
      <c r="EE106" s="163" t="s">
        <v>116</v>
      </c>
      <c r="EF106" s="163" t="s">
        <v>116</v>
      </c>
      <c r="EG106" s="163" t="s">
        <v>116</v>
      </c>
      <c r="EH106" s="163" t="s">
        <v>116</v>
      </c>
      <c r="EI106" s="163" t="s">
        <v>116</v>
      </c>
      <c r="EJ106" s="163">
        <v>0</v>
      </c>
      <c r="EK106" s="163">
        <v>0</v>
      </c>
      <c r="EL106" s="163">
        <v>0</v>
      </c>
      <c r="EM106" s="163">
        <v>0</v>
      </c>
      <c r="EN106" s="163">
        <v>0</v>
      </c>
      <c r="EO106" s="163">
        <v>0</v>
      </c>
      <c r="EP106" s="163">
        <v>0</v>
      </c>
      <c r="EQ106" s="178">
        <v>0</v>
      </c>
      <c r="ER106" s="178">
        <v>0</v>
      </c>
      <c r="ES106" s="178">
        <v>0</v>
      </c>
      <c r="ET106" s="178">
        <v>0</v>
      </c>
      <c r="EU106" s="178">
        <v>0</v>
      </c>
      <c r="EV106" s="178">
        <v>0</v>
      </c>
      <c r="EW106" s="178">
        <v>0</v>
      </c>
      <c r="EX106" s="178">
        <v>0</v>
      </c>
      <c r="EY106" s="178">
        <v>0</v>
      </c>
      <c r="EZ106" s="178">
        <v>0</v>
      </c>
      <c r="FA106" s="178">
        <v>0</v>
      </c>
      <c r="FB106" s="178">
        <v>0</v>
      </c>
      <c r="FC106" s="178">
        <v>0</v>
      </c>
      <c r="FD106" s="178">
        <v>0</v>
      </c>
      <c r="FE106" s="178">
        <v>0</v>
      </c>
      <c r="FF106" s="178">
        <v>0</v>
      </c>
      <c r="FG106" s="178">
        <v>0</v>
      </c>
      <c r="FH106" s="178">
        <v>0</v>
      </c>
      <c r="FI106" s="178">
        <v>0</v>
      </c>
      <c r="FJ106" s="178">
        <v>0</v>
      </c>
      <c r="FK106" s="178">
        <v>0</v>
      </c>
      <c r="FL106" s="178">
        <v>0</v>
      </c>
      <c r="FM106" s="178">
        <v>0</v>
      </c>
      <c r="FN106" s="178">
        <v>0</v>
      </c>
      <c r="FO106" s="178">
        <v>0</v>
      </c>
      <c r="FP106" s="178">
        <v>0</v>
      </c>
      <c r="FQ106" s="178">
        <v>0</v>
      </c>
      <c r="FR106" s="178">
        <v>0</v>
      </c>
      <c r="FS106" s="178">
        <v>0</v>
      </c>
      <c r="FT106" s="178">
        <v>0</v>
      </c>
      <c r="FU106" s="178">
        <v>0</v>
      </c>
      <c r="FV106" s="178">
        <v>0</v>
      </c>
      <c r="FW106" s="178">
        <v>0</v>
      </c>
      <c r="FX106" s="178">
        <v>0</v>
      </c>
      <c r="FY106" s="178">
        <v>0</v>
      </c>
      <c r="FZ106" s="178">
        <v>0</v>
      </c>
      <c r="GA106" s="178">
        <v>0</v>
      </c>
      <c r="GB106" s="178">
        <v>0</v>
      </c>
      <c r="GC106" s="143"/>
      <c r="GF106" s="198"/>
      <c r="GG106" s="198"/>
      <c r="GH106" s="198"/>
      <c r="GI106" s="198"/>
    </row>
    <row r="107" spans="1:197" s="113" customFormat="1" x14ac:dyDescent="0.2">
      <c r="A107" s="134"/>
      <c r="B107" s="140" t="s">
        <v>138</v>
      </c>
      <c r="C107" s="158">
        <v>190984.13301000002</v>
      </c>
      <c r="D107" s="158">
        <v>162586.22546999998</v>
      </c>
      <c r="E107" s="158">
        <v>248395.08027999999</v>
      </c>
      <c r="F107" s="158">
        <v>212570.64011999997</v>
      </c>
      <c r="G107" s="158">
        <v>249980.65544</v>
      </c>
      <c r="H107" s="158">
        <v>352964.38916999998</v>
      </c>
      <c r="I107" s="158">
        <v>350261.65441000002</v>
      </c>
      <c r="J107" s="158">
        <v>261002.21168000001</v>
      </c>
      <c r="K107" s="158">
        <v>302465.74819999997</v>
      </c>
      <c r="L107" s="158">
        <v>342187.44460000005</v>
      </c>
      <c r="M107" s="158">
        <v>311293.74004999996</v>
      </c>
      <c r="N107" s="158">
        <v>431763.01936999999</v>
      </c>
      <c r="O107" s="158">
        <v>258574.44403000001</v>
      </c>
      <c r="P107" s="158">
        <v>398252.57845999999</v>
      </c>
      <c r="Q107" s="158">
        <v>299342.03793999995</v>
      </c>
      <c r="R107" s="158">
        <v>501329.99741999997</v>
      </c>
      <c r="S107" s="158">
        <v>520050.74529000005</v>
      </c>
      <c r="T107" s="158">
        <v>481213.53566999995</v>
      </c>
      <c r="U107" s="158">
        <v>404383.18648999999</v>
      </c>
      <c r="V107" s="158">
        <v>395385.09620999999</v>
      </c>
      <c r="W107" s="158">
        <v>317484.96798999998</v>
      </c>
      <c r="X107" s="158">
        <v>251675.58548000001</v>
      </c>
      <c r="Y107" s="158">
        <v>127044.98396000001</v>
      </c>
      <c r="Z107" s="158">
        <v>150377.60536000002</v>
      </c>
      <c r="AA107" s="158">
        <v>82722.206519999978</v>
      </c>
      <c r="AB107" s="158">
        <v>95140.065900000016</v>
      </c>
      <c r="AC107" s="158">
        <v>101565.74272000001</v>
      </c>
      <c r="AD107" s="158">
        <v>146385.04530999996</v>
      </c>
      <c r="AE107" s="158">
        <v>156238.74143999998</v>
      </c>
      <c r="AF107" s="158">
        <v>160699.60146999999</v>
      </c>
      <c r="AG107" s="158">
        <v>177678.41003999999</v>
      </c>
      <c r="AH107" s="158">
        <v>198603.58132</v>
      </c>
      <c r="AI107" s="158">
        <v>123150.98000999997</v>
      </c>
      <c r="AJ107" s="158">
        <v>211701.06462000002</v>
      </c>
      <c r="AK107" s="158">
        <v>196556.17774000001</v>
      </c>
      <c r="AL107" s="158">
        <v>173948.68700999999</v>
      </c>
      <c r="AM107" s="158">
        <v>165339.34645999997</v>
      </c>
      <c r="AN107" s="158">
        <v>169501.90735999998</v>
      </c>
      <c r="AO107" s="158">
        <v>230491.25595999992</v>
      </c>
      <c r="AP107" s="158">
        <v>128581.86693999998</v>
      </c>
      <c r="AQ107" s="158">
        <v>106896.20614000002</v>
      </c>
      <c r="AR107" s="158">
        <v>235911.84630000003</v>
      </c>
      <c r="AS107" s="158">
        <v>198967.73316</v>
      </c>
      <c r="AT107" s="158">
        <v>209155.41712999999</v>
      </c>
      <c r="AU107" s="158">
        <v>121773.44089</v>
      </c>
      <c r="AV107" s="158">
        <v>264030.68992000003</v>
      </c>
      <c r="AW107" s="158">
        <v>221092.19342999998</v>
      </c>
      <c r="AX107" s="158">
        <v>172218.78714999999</v>
      </c>
      <c r="AY107" s="158">
        <v>5088.1149100000002</v>
      </c>
      <c r="AZ107" s="158">
        <v>7171.3649999999998</v>
      </c>
      <c r="BA107" s="158">
        <v>17709.103899999998</v>
      </c>
      <c r="BB107" s="158">
        <v>5810.8720300000004</v>
      </c>
      <c r="BC107" s="158" t="s">
        <v>116</v>
      </c>
      <c r="BD107" s="158">
        <v>536.89416000000006</v>
      </c>
      <c r="BE107" s="158" t="s">
        <v>116</v>
      </c>
      <c r="BF107" s="158" t="s">
        <v>116</v>
      </c>
      <c r="BG107" s="158" t="s">
        <v>116</v>
      </c>
      <c r="BH107" s="158">
        <v>226.36944</v>
      </c>
      <c r="BI107" s="158">
        <v>950.78313000000003</v>
      </c>
      <c r="BJ107" s="158">
        <v>0</v>
      </c>
      <c r="BK107" s="158">
        <v>0</v>
      </c>
      <c r="BL107" s="158">
        <v>0</v>
      </c>
      <c r="BM107" s="158">
        <v>0</v>
      </c>
      <c r="BN107" s="158">
        <v>0</v>
      </c>
      <c r="BO107" s="158">
        <v>0</v>
      </c>
      <c r="BP107" s="158">
        <v>0</v>
      </c>
      <c r="BQ107" s="158">
        <v>0</v>
      </c>
      <c r="BR107" s="158">
        <v>0</v>
      </c>
      <c r="BS107" s="158">
        <v>0</v>
      </c>
      <c r="BT107" s="158">
        <v>0</v>
      </c>
      <c r="BU107" s="158">
        <v>0</v>
      </c>
      <c r="BV107" s="158">
        <v>0</v>
      </c>
      <c r="BW107" s="158">
        <v>0</v>
      </c>
      <c r="BX107" s="158">
        <v>0</v>
      </c>
      <c r="BY107" s="158">
        <v>0</v>
      </c>
      <c r="BZ107" s="158">
        <v>0</v>
      </c>
      <c r="CA107" s="158">
        <v>0</v>
      </c>
      <c r="CB107" s="158">
        <v>0</v>
      </c>
      <c r="CC107" s="158">
        <v>0</v>
      </c>
      <c r="CD107" s="158">
        <v>0</v>
      </c>
      <c r="CE107" s="158">
        <v>0</v>
      </c>
      <c r="CF107" s="158">
        <v>0</v>
      </c>
      <c r="CG107" s="158">
        <v>0</v>
      </c>
      <c r="CH107" s="158">
        <v>0</v>
      </c>
      <c r="CI107" s="158">
        <v>0</v>
      </c>
      <c r="CJ107" s="158">
        <v>0</v>
      </c>
      <c r="CK107" s="158">
        <v>0</v>
      </c>
      <c r="CL107" s="158">
        <v>0</v>
      </c>
      <c r="CM107" s="158">
        <v>0</v>
      </c>
      <c r="CN107" s="158">
        <v>0</v>
      </c>
      <c r="CO107" s="158">
        <v>0</v>
      </c>
      <c r="CP107" s="158">
        <v>0</v>
      </c>
      <c r="CQ107" s="158">
        <v>0</v>
      </c>
      <c r="CR107" s="158">
        <v>0</v>
      </c>
      <c r="CS107" s="158">
        <v>0</v>
      </c>
      <c r="CT107" s="158">
        <v>0</v>
      </c>
      <c r="CU107" s="158">
        <v>0</v>
      </c>
      <c r="CV107" s="158">
        <v>0</v>
      </c>
      <c r="CW107" s="158">
        <v>0</v>
      </c>
      <c r="CX107" s="158">
        <v>0</v>
      </c>
      <c r="CY107" s="158">
        <v>0</v>
      </c>
      <c r="CZ107" s="158">
        <v>0</v>
      </c>
      <c r="DA107" s="158">
        <v>0</v>
      </c>
      <c r="DB107" s="158">
        <v>0</v>
      </c>
      <c r="DC107" s="158">
        <v>0</v>
      </c>
      <c r="DD107" s="158">
        <v>0</v>
      </c>
      <c r="DE107" s="158">
        <v>0</v>
      </c>
      <c r="DF107" s="158">
        <v>0</v>
      </c>
      <c r="DG107" s="158">
        <v>0</v>
      </c>
      <c r="DH107" s="158">
        <v>0</v>
      </c>
      <c r="DI107" s="158">
        <v>0</v>
      </c>
      <c r="DJ107" s="158">
        <v>0</v>
      </c>
      <c r="DK107" s="158">
        <v>0</v>
      </c>
      <c r="DL107" s="158">
        <v>0</v>
      </c>
      <c r="DM107" s="158">
        <v>0</v>
      </c>
      <c r="DN107" s="158">
        <v>0</v>
      </c>
      <c r="DO107" s="158">
        <v>0</v>
      </c>
      <c r="DP107" s="158">
        <v>0</v>
      </c>
      <c r="DQ107" s="158">
        <v>0</v>
      </c>
      <c r="DR107" s="158">
        <v>0</v>
      </c>
      <c r="DS107" s="158">
        <v>0</v>
      </c>
      <c r="DT107" s="158">
        <v>0</v>
      </c>
      <c r="DU107" s="158">
        <v>0</v>
      </c>
      <c r="DV107" s="158">
        <v>0</v>
      </c>
      <c r="DW107" s="158">
        <v>0</v>
      </c>
      <c r="DX107" s="158">
        <v>0</v>
      </c>
      <c r="DY107" s="158">
        <v>0</v>
      </c>
      <c r="DZ107" s="158">
        <v>0</v>
      </c>
      <c r="EA107" s="158">
        <v>0</v>
      </c>
      <c r="EB107" s="158">
        <v>0</v>
      </c>
      <c r="EC107" s="158">
        <v>0</v>
      </c>
      <c r="ED107" s="158">
        <v>0</v>
      </c>
      <c r="EE107" s="158">
        <v>0</v>
      </c>
      <c r="EF107" s="158">
        <v>0</v>
      </c>
      <c r="EG107" s="158">
        <v>0</v>
      </c>
      <c r="EH107" s="158">
        <v>0</v>
      </c>
      <c r="EI107" s="158">
        <v>0</v>
      </c>
      <c r="EJ107" s="158">
        <v>0</v>
      </c>
      <c r="EK107" s="158">
        <v>0</v>
      </c>
      <c r="EL107" s="158">
        <v>0</v>
      </c>
      <c r="EM107" s="158">
        <v>0</v>
      </c>
      <c r="EN107" s="158">
        <v>0</v>
      </c>
      <c r="EO107" s="158">
        <v>0</v>
      </c>
      <c r="EP107" s="158">
        <v>0</v>
      </c>
      <c r="EQ107" s="158">
        <v>0</v>
      </c>
      <c r="ER107" s="158">
        <v>0</v>
      </c>
      <c r="ES107" s="158">
        <v>0</v>
      </c>
      <c r="ET107" s="158">
        <v>0</v>
      </c>
      <c r="EU107" s="158">
        <v>0</v>
      </c>
      <c r="EV107" s="158">
        <v>0</v>
      </c>
      <c r="EW107" s="158">
        <v>0</v>
      </c>
      <c r="EX107" s="158">
        <v>0</v>
      </c>
      <c r="EY107" s="158">
        <v>0</v>
      </c>
      <c r="EZ107" s="158">
        <v>0</v>
      </c>
      <c r="FA107" s="158">
        <v>0</v>
      </c>
      <c r="FB107" s="158">
        <v>0</v>
      </c>
      <c r="FC107" s="146">
        <v>0</v>
      </c>
      <c r="FD107" s="146">
        <v>0</v>
      </c>
      <c r="FE107" s="146">
        <v>0</v>
      </c>
      <c r="FF107" s="146">
        <v>0</v>
      </c>
      <c r="FG107" s="146">
        <v>0</v>
      </c>
      <c r="FH107" s="146">
        <v>0</v>
      </c>
      <c r="FI107" s="146">
        <v>0</v>
      </c>
      <c r="FJ107" s="146">
        <v>0</v>
      </c>
      <c r="FK107" s="146">
        <v>0</v>
      </c>
      <c r="FL107" s="146">
        <v>0</v>
      </c>
      <c r="FM107" s="146">
        <v>0</v>
      </c>
      <c r="FN107" s="146">
        <v>0</v>
      </c>
      <c r="FO107" s="146">
        <v>0</v>
      </c>
      <c r="FP107" s="146">
        <v>0</v>
      </c>
      <c r="FQ107" s="146">
        <v>0</v>
      </c>
      <c r="FR107" s="146">
        <v>0</v>
      </c>
      <c r="FS107" s="146">
        <v>0</v>
      </c>
      <c r="FT107" s="146">
        <v>0</v>
      </c>
      <c r="FU107" s="146">
        <v>0</v>
      </c>
      <c r="FV107" s="146">
        <v>0</v>
      </c>
      <c r="FW107" s="146">
        <v>0</v>
      </c>
      <c r="FX107" s="146">
        <v>0</v>
      </c>
      <c r="FY107" s="146">
        <v>0</v>
      </c>
      <c r="FZ107" s="146">
        <v>0</v>
      </c>
      <c r="GA107" s="146">
        <v>0</v>
      </c>
      <c r="GB107" s="146">
        <v>0</v>
      </c>
      <c r="GC107" s="143"/>
      <c r="GF107" s="198"/>
      <c r="GG107" s="198"/>
      <c r="GH107" s="198"/>
      <c r="GI107" s="198"/>
    </row>
    <row r="108" spans="1:197" s="113" customFormat="1" x14ac:dyDescent="0.2">
      <c r="A108" s="5"/>
      <c r="B108" s="125" t="s">
        <v>157</v>
      </c>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c r="AT108" s="125"/>
      <c r="AU108" s="125"/>
      <c r="AV108" s="125"/>
      <c r="AW108" s="125"/>
      <c r="AX108" s="125"/>
      <c r="AY108" s="125"/>
      <c r="AZ108" s="125"/>
      <c r="BA108" s="125"/>
      <c r="BB108" s="125"/>
      <c r="BC108" s="125"/>
      <c r="BD108" s="125"/>
      <c r="BE108" s="125"/>
      <c r="BF108" s="125"/>
      <c r="BG108" s="125"/>
      <c r="BH108" s="125"/>
      <c r="BI108" s="125"/>
      <c r="BJ108" s="125"/>
      <c r="BK108" s="125"/>
      <c r="BL108" s="125"/>
      <c r="BM108" s="125"/>
      <c r="BN108" s="125"/>
      <c r="BO108" s="125"/>
      <c r="BP108" s="125"/>
      <c r="BQ108" s="125"/>
      <c r="BR108" s="125"/>
      <c r="BS108" s="125"/>
      <c r="BT108" s="125"/>
      <c r="BU108" s="125"/>
      <c r="BV108" s="125"/>
      <c r="BW108" s="125"/>
      <c r="BX108" s="125"/>
      <c r="BY108" s="125"/>
      <c r="BZ108" s="125"/>
      <c r="CA108" s="125"/>
      <c r="CB108" s="125"/>
      <c r="CC108" s="125"/>
      <c r="CD108" s="125"/>
      <c r="CE108" s="125"/>
      <c r="CF108" s="125"/>
      <c r="CG108" s="125"/>
      <c r="CH108" s="125"/>
      <c r="CI108" s="125"/>
      <c r="CJ108" s="125"/>
      <c r="CK108" s="125"/>
      <c r="CL108" s="125"/>
      <c r="CM108" s="125"/>
      <c r="CN108" s="125"/>
      <c r="CO108" s="125"/>
      <c r="CP108" s="125"/>
      <c r="CQ108" s="125"/>
      <c r="CR108" s="125"/>
      <c r="CS108" s="125"/>
      <c r="CT108" s="125"/>
      <c r="CU108" s="125"/>
      <c r="CV108" s="125"/>
      <c r="CW108" s="125"/>
      <c r="CX108" s="125"/>
      <c r="CY108" s="125"/>
      <c r="CZ108" s="125"/>
      <c r="DA108" s="125"/>
      <c r="DB108" s="125"/>
      <c r="DC108" s="125"/>
      <c r="DD108" s="125"/>
      <c r="DE108" s="125"/>
      <c r="DF108" s="125"/>
      <c r="DG108" s="125"/>
      <c r="DH108" s="125"/>
      <c r="DI108" s="125"/>
      <c r="DJ108" s="125"/>
      <c r="DK108" s="125"/>
      <c r="DL108" s="125"/>
      <c r="DM108" s="125"/>
      <c r="DN108" s="125"/>
      <c r="DO108" s="125"/>
      <c r="DP108" s="125"/>
      <c r="DQ108" s="125"/>
      <c r="DR108" s="125"/>
      <c r="DS108" s="125"/>
      <c r="DT108" s="125"/>
      <c r="DU108" s="125"/>
      <c r="DV108" s="125"/>
      <c r="DW108" s="125"/>
      <c r="DX108" s="125"/>
      <c r="DY108" s="125"/>
      <c r="DZ108" s="125"/>
      <c r="EA108" s="125"/>
      <c r="EB108" s="125"/>
      <c r="EC108" s="125"/>
      <c r="ED108" s="125"/>
      <c r="EE108" s="125"/>
      <c r="EF108" s="125"/>
      <c r="EG108" s="125"/>
      <c r="EH108" s="125"/>
      <c r="EI108" s="125"/>
      <c r="EJ108" s="125"/>
      <c r="EK108" s="125"/>
      <c r="EL108" s="125"/>
      <c r="EM108" s="125"/>
      <c r="EN108" s="125"/>
      <c r="EO108" s="125"/>
      <c r="EP108" s="125"/>
      <c r="EQ108" s="125"/>
      <c r="ER108" s="125"/>
      <c r="ES108" s="125"/>
      <c r="ET108" s="125"/>
      <c r="EU108" s="125"/>
      <c r="EV108" s="125"/>
      <c r="EW108" s="125"/>
      <c r="EX108" s="125"/>
      <c r="EY108" s="125"/>
      <c r="EZ108" s="125"/>
      <c r="FA108" s="125"/>
      <c r="FB108" s="125"/>
      <c r="FC108" s="125"/>
      <c r="FD108" s="125"/>
      <c r="FE108" s="125"/>
      <c r="FF108" s="125"/>
      <c r="FG108" s="125"/>
      <c r="FH108" s="125"/>
      <c r="FI108" s="125"/>
      <c r="FJ108" s="125"/>
      <c r="FK108" s="125"/>
      <c r="FL108" s="125"/>
      <c r="FM108" s="125"/>
      <c r="FN108" s="125"/>
      <c r="FO108" s="125"/>
      <c r="FP108" s="125"/>
      <c r="FQ108" s="125"/>
      <c r="FR108" s="125"/>
      <c r="FS108" s="125"/>
      <c r="FT108" s="125"/>
      <c r="FU108" s="125"/>
      <c r="FV108" s="125"/>
      <c r="FW108" s="125"/>
      <c r="FX108" s="125"/>
      <c r="FY108" s="125"/>
      <c r="FZ108" s="125"/>
      <c r="GA108" s="125"/>
      <c r="GB108" s="125"/>
      <c r="GC108" s="143"/>
      <c r="GF108" s="198"/>
      <c r="GG108" s="198"/>
      <c r="GH108" s="198"/>
      <c r="GI108" s="198"/>
    </row>
    <row r="109" spans="1:197" s="113" customFormat="1" x14ac:dyDescent="0.2">
      <c r="A109" s="134"/>
      <c r="B109" s="140" t="s">
        <v>136</v>
      </c>
      <c r="C109" s="146">
        <v>0</v>
      </c>
      <c r="D109" s="146">
        <v>0</v>
      </c>
      <c r="E109" s="146">
        <v>0</v>
      </c>
      <c r="F109" s="146">
        <v>0</v>
      </c>
      <c r="G109" s="146">
        <v>0</v>
      </c>
      <c r="H109" s="146">
        <v>0</v>
      </c>
      <c r="I109" s="146">
        <v>0</v>
      </c>
      <c r="J109" s="146">
        <v>0</v>
      </c>
      <c r="K109" s="146">
        <v>0</v>
      </c>
      <c r="L109" s="146">
        <v>0</v>
      </c>
      <c r="M109" s="146">
        <v>0</v>
      </c>
      <c r="N109" s="146">
        <v>0</v>
      </c>
      <c r="O109" s="146">
        <v>0</v>
      </c>
      <c r="P109" s="146">
        <v>0</v>
      </c>
      <c r="Q109" s="146">
        <v>0</v>
      </c>
      <c r="R109" s="146">
        <v>0</v>
      </c>
      <c r="S109" s="146">
        <v>0</v>
      </c>
      <c r="T109" s="146">
        <v>0</v>
      </c>
      <c r="U109" s="146">
        <v>0</v>
      </c>
      <c r="V109" s="146">
        <v>0</v>
      </c>
      <c r="W109" s="146">
        <v>0</v>
      </c>
      <c r="X109" s="146">
        <v>0</v>
      </c>
      <c r="Y109" s="146">
        <v>0</v>
      </c>
      <c r="Z109" s="146">
        <v>0</v>
      </c>
      <c r="AA109" s="146">
        <v>0</v>
      </c>
      <c r="AB109" s="146">
        <v>0</v>
      </c>
      <c r="AC109" s="146">
        <v>0</v>
      </c>
      <c r="AD109" s="146">
        <v>0</v>
      </c>
      <c r="AE109" s="146">
        <v>0</v>
      </c>
      <c r="AF109" s="146">
        <v>0</v>
      </c>
      <c r="AG109" s="146">
        <v>0</v>
      </c>
      <c r="AH109" s="146">
        <v>0</v>
      </c>
      <c r="AI109" s="146">
        <v>0</v>
      </c>
      <c r="AJ109" s="146">
        <v>0</v>
      </c>
      <c r="AK109" s="146">
        <v>0</v>
      </c>
      <c r="AL109" s="146">
        <v>0</v>
      </c>
      <c r="AM109" s="146">
        <v>0</v>
      </c>
      <c r="AN109" s="146">
        <v>0</v>
      </c>
      <c r="AO109" s="146">
        <v>0</v>
      </c>
      <c r="AP109" s="146">
        <v>0</v>
      </c>
      <c r="AQ109" s="146">
        <v>0</v>
      </c>
      <c r="AR109" s="146">
        <v>0</v>
      </c>
      <c r="AS109" s="146">
        <v>0</v>
      </c>
      <c r="AT109" s="146">
        <v>0</v>
      </c>
      <c r="AU109" s="146">
        <v>0</v>
      </c>
      <c r="AV109" s="146">
        <v>0</v>
      </c>
      <c r="AW109" s="146">
        <v>0</v>
      </c>
      <c r="AX109" s="146">
        <v>0</v>
      </c>
      <c r="AY109" s="179">
        <v>1393.5555899999999</v>
      </c>
      <c r="AZ109" s="179">
        <v>1443.59438</v>
      </c>
      <c r="BA109" s="179">
        <v>1774.1993399999999</v>
      </c>
      <c r="BB109" s="179">
        <v>40</v>
      </c>
      <c r="BC109" s="179">
        <v>720.01705000000004</v>
      </c>
      <c r="BD109" s="179">
        <v>1474.4715799999999</v>
      </c>
      <c r="BE109" s="179">
        <v>1252.1120900000001</v>
      </c>
      <c r="BF109" s="179">
        <v>1388.9880800000001</v>
      </c>
      <c r="BG109" s="179">
        <v>1929.3062600000001</v>
      </c>
      <c r="BH109" s="179">
        <v>1562.5224599999999</v>
      </c>
      <c r="BI109" s="179">
        <v>1747.55574</v>
      </c>
      <c r="BJ109" s="179">
        <v>994.43529000000001</v>
      </c>
      <c r="BK109" s="179">
        <v>772.22771999999998</v>
      </c>
      <c r="BL109" s="179">
        <v>2290.4940000000001</v>
      </c>
      <c r="BM109" s="179">
        <v>1168.1425900000002</v>
      </c>
      <c r="BN109" s="179">
        <v>1061.8631600000001</v>
      </c>
      <c r="BO109" s="179">
        <v>1552.4578700000002</v>
      </c>
      <c r="BP109" s="179">
        <v>926.67511000000002</v>
      </c>
      <c r="BQ109" s="179">
        <v>1638.5508099999997</v>
      </c>
      <c r="BR109" s="179">
        <v>1244.0279</v>
      </c>
      <c r="BS109" s="179">
        <v>2025.0832700000001</v>
      </c>
      <c r="BT109" s="179">
        <v>1404.3127100000002</v>
      </c>
      <c r="BU109" s="179">
        <v>1140.52277</v>
      </c>
      <c r="BV109" s="179">
        <v>1970.4878800000001</v>
      </c>
      <c r="BW109" s="179">
        <v>1362.67723</v>
      </c>
      <c r="BX109" s="179">
        <v>1405.19372</v>
      </c>
      <c r="BY109" s="179">
        <v>1383.08654</v>
      </c>
      <c r="BZ109" s="179">
        <v>1232.19064</v>
      </c>
      <c r="CA109" s="179">
        <v>1033.83771</v>
      </c>
      <c r="CB109" s="179">
        <v>1552.98047</v>
      </c>
      <c r="CC109" s="179">
        <v>1356.3876299999999</v>
      </c>
      <c r="CD109" s="179">
        <v>1339.78026</v>
      </c>
      <c r="CE109" s="179">
        <v>1397.64237</v>
      </c>
      <c r="CF109" s="179">
        <v>1322.9336900000001</v>
      </c>
      <c r="CG109" s="179">
        <v>1248.0939500000002</v>
      </c>
      <c r="CH109" s="179">
        <v>1478.1774799999998</v>
      </c>
      <c r="CI109" s="179">
        <v>1354.4595899999999</v>
      </c>
      <c r="CJ109" s="179">
        <v>1425.1622600000003</v>
      </c>
      <c r="CK109" s="179">
        <v>1083.30024</v>
      </c>
      <c r="CL109" s="179">
        <v>1045.4469899999999</v>
      </c>
      <c r="CM109" s="179">
        <v>1649.5783600000002</v>
      </c>
      <c r="CN109" s="179">
        <v>948.62301000000002</v>
      </c>
      <c r="CO109" s="179">
        <v>1393.7851900000001</v>
      </c>
      <c r="CP109" s="179">
        <v>1158.21479</v>
      </c>
      <c r="CQ109" s="179">
        <v>1308.2583999999999</v>
      </c>
      <c r="CR109" s="179">
        <v>1503.7787599999999</v>
      </c>
      <c r="CS109" s="179">
        <v>1523.2229299999999</v>
      </c>
      <c r="CT109" s="179">
        <v>1610.0890400000001</v>
      </c>
      <c r="CU109" s="179">
        <v>1954.8322499999999</v>
      </c>
      <c r="CV109" s="179">
        <v>2135.8507299999997</v>
      </c>
      <c r="CW109" s="179">
        <v>1593.0622800000001</v>
      </c>
      <c r="CX109" s="179">
        <v>1179.8322900000001</v>
      </c>
      <c r="CY109" s="179">
        <v>1060.1297400000001</v>
      </c>
      <c r="CZ109" s="179">
        <v>1922.3783599999999</v>
      </c>
      <c r="DA109" s="179">
        <v>1389.2046399999999</v>
      </c>
      <c r="DB109" s="179">
        <v>1916.0840700000001</v>
      </c>
      <c r="DC109" s="179">
        <v>2033.0063700000003</v>
      </c>
      <c r="DD109" s="179">
        <v>1675.4150500000003</v>
      </c>
      <c r="DE109" s="179">
        <v>1797.8114600000004</v>
      </c>
      <c r="DF109" s="179">
        <v>1742.5325800000003</v>
      </c>
      <c r="DG109" s="179">
        <v>1721.0884900000003</v>
      </c>
      <c r="DH109" s="179">
        <v>1233.2298500000002</v>
      </c>
      <c r="DI109" s="179">
        <v>1758.09033</v>
      </c>
      <c r="DJ109" s="179">
        <v>891.91662999999994</v>
      </c>
      <c r="DK109" s="179">
        <v>1448.9160400000003</v>
      </c>
      <c r="DL109" s="179">
        <v>1962.9615800000001</v>
      </c>
      <c r="DM109" s="179">
        <v>1368.3777600000001</v>
      </c>
      <c r="DN109" s="179">
        <v>1811.9622099999999</v>
      </c>
      <c r="DO109" s="179">
        <v>1743.5771399999999</v>
      </c>
      <c r="DP109" s="179">
        <v>1177.1326999999999</v>
      </c>
      <c r="DQ109" s="179">
        <v>1979.2825800000001</v>
      </c>
      <c r="DR109" s="179">
        <v>1461.1497099999999</v>
      </c>
      <c r="DS109" s="179">
        <v>1374.3096300000002</v>
      </c>
      <c r="DT109" s="179">
        <v>1754.6407599999998</v>
      </c>
      <c r="DU109" s="179">
        <v>1341.42047</v>
      </c>
      <c r="DV109" s="179">
        <v>1303.2542900000001</v>
      </c>
      <c r="DW109" s="179">
        <v>1624.5387199999998</v>
      </c>
      <c r="DX109" s="179">
        <v>1914.7069200000001</v>
      </c>
      <c r="DY109" s="179">
        <v>1376.9780999999998</v>
      </c>
      <c r="DZ109" s="179">
        <v>1818.8183900000004</v>
      </c>
      <c r="EA109" s="179">
        <v>1560.74342</v>
      </c>
      <c r="EB109" s="179">
        <v>1568.4371700000002</v>
      </c>
      <c r="EC109" s="179">
        <v>1747.55826</v>
      </c>
      <c r="ED109" s="179">
        <v>1776.2387600000002</v>
      </c>
      <c r="EE109" s="179">
        <v>1562.06944</v>
      </c>
      <c r="EF109" s="179">
        <v>1600.18706</v>
      </c>
      <c r="EG109" s="179">
        <v>1382.0334700000001</v>
      </c>
      <c r="EH109" s="179">
        <v>1971.0081299999999</v>
      </c>
      <c r="EI109" s="179">
        <v>1397.46047</v>
      </c>
      <c r="EJ109" s="179">
        <v>1622.6158600000001</v>
      </c>
      <c r="EK109" s="179">
        <v>1500.83341</v>
      </c>
      <c r="EL109" s="179">
        <v>2011.65218</v>
      </c>
      <c r="EM109" s="179">
        <v>1593.2970399999999</v>
      </c>
      <c r="EN109" s="179">
        <v>1699.00558</v>
      </c>
      <c r="EO109" s="179">
        <v>1700.7985099999999</v>
      </c>
      <c r="EP109" s="179">
        <v>1583.6981699999999</v>
      </c>
      <c r="EQ109" s="179">
        <v>1972.5675499999998</v>
      </c>
      <c r="ER109" s="179">
        <v>1579.5042500000002</v>
      </c>
      <c r="ES109" s="179">
        <v>1595.16527</v>
      </c>
      <c r="ET109" s="179">
        <v>1333.4624000000001</v>
      </c>
      <c r="EU109" s="179">
        <v>1805.25722</v>
      </c>
      <c r="EV109" s="179">
        <v>1379.1331</v>
      </c>
      <c r="EW109" s="179">
        <v>1748.84881</v>
      </c>
      <c r="EX109" s="179">
        <v>1311.62627</v>
      </c>
      <c r="EY109" s="179">
        <v>1852.6241099999997</v>
      </c>
      <c r="EZ109" s="179">
        <v>1371.3266799999999</v>
      </c>
      <c r="FA109" s="179">
        <v>1775.2447200000006</v>
      </c>
      <c r="FB109" s="179">
        <v>1159.2284099999999</v>
      </c>
      <c r="FC109" s="179">
        <v>1348.6396800000005</v>
      </c>
      <c r="FD109" s="179">
        <v>1315.3506</v>
      </c>
      <c r="FE109" s="179">
        <v>1713.1874299999997</v>
      </c>
      <c r="FF109" s="179">
        <v>359.70817999999997</v>
      </c>
      <c r="FG109" s="179">
        <v>1459.7179999999998</v>
      </c>
      <c r="FH109" s="179">
        <v>2238.2861099999996</v>
      </c>
      <c r="FI109" s="179">
        <v>1649.7892400000003</v>
      </c>
      <c r="FJ109" s="179">
        <v>931.50664000000006</v>
      </c>
      <c r="FK109" s="179">
        <v>1715.0004099999999</v>
      </c>
      <c r="FL109" s="179">
        <v>724.80250999999998</v>
      </c>
      <c r="FM109" s="179">
        <v>1155.3836299999998</v>
      </c>
      <c r="FN109" s="179">
        <v>1276.7400500000001</v>
      </c>
      <c r="FO109" s="179">
        <v>1716.5622400000002</v>
      </c>
      <c r="FP109" s="179">
        <v>1158.8285899999998</v>
      </c>
      <c r="FQ109" s="179">
        <v>1339.8977500000001</v>
      </c>
      <c r="FR109" s="179">
        <v>1292.6385100000002</v>
      </c>
      <c r="FS109" s="179">
        <v>1367.51802</v>
      </c>
      <c r="FT109" s="179">
        <v>1479.2362900000001</v>
      </c>
      <c r="FU109" s="179">
        <v>1745.1088699999998</v>
      </c>
      <c r="FV109" s="179">
        <v>981.59674000000007</v>
      </c>
      <c r="FW109" s="179">
        <v>1387.34077</v>
      </c>
      <c r="FX109" s="179">
        <v>1363.0458900000001</v>
      </c>
      <c r="FY109" s="179">
        <v>1883.3751000000002</v>
      </c>
      <c r="FZ109" s="179">
        <v>449.68981000000002</v>
      </c>
      <c r="GA109" s="179">
        <v>752.75738000000013</v>
      </c>
      <c r="GB109" s="179">
        <v>1353.4105900000004</v>
      </c>
      <c r="GC109" s="143"/>
      <c r="GF109" s="198"/>
      <c r="GG109" s="198"/>
      <c r="GH109" s="198"/>
      <c r="GI109" s="198"/>
    </row>
    <row r="110" spans="1:197" s="113" customFormat="1" x14ac:dyDescent="0.2">
      <c r="A110" s="120"/>
      <c r="B110" s="152" t="s">
        <v>69</v>
      </c>
      <c r="C110" s="180">
        <v>0</v>
      </c>
      <c r="D110" s="180">
        <v>0</v>
      </c>
      <c r="E110" s="180">
        <v>0</v>
      </c>
      <c r="F110" s="180">
        <v>0</v>
      </c>
      <c r="G110" s="180">
        <v>0</v>
      </c>
      <c r="H110" s="180">
        <v>0</v>
      </c>
      <c r="I110" s="180">
        <v>0</v>
      </c>
      <c r="J110" s="180">
        <v>0</v>
      </c>
      <c r="K110" s="180">
        <v>0</v>
      </c>
      <c r="L110" s="180">
        <v>0</v>
      </c>
      <c r="M110" s="180">
        <v>0</v>
      </c>
      <c r="N110" s="180">
        <v>0</v>
      </c>
      <c r="O110" s="180">
        <v>0</v>
      </c>
      <c r="P110" s="180">
        <v>0</v>
      </c>
      <c r="Q110" s="180">
        <v>0</v>
      </c>
      <c r="R110" s="180">
        <v>0</v>
      </c>
      <c r="S110" s="180">
        <v>0</v>
      </c>
      <c r="T110" s="180">
        <v>0</v>
      </c>
      <c r="U110" s="180">
        <v>0</v>
      </c>
      <c r="V110" s="180">
        <v>0</v>
      </c>
      <c r="W110" s="180">
        <v>0</v>
      </c>
      <c r="X110" s="180">
        <v>0</v>
      </c>
      <c r="Y110" s="180">
        <v>0</v>
      </c>
      <c r="Z110" s="180">
        <v>0</v>
      </c>
      <c r="AA110" s="180">
        <v>0</v>
      </c>
      <c r="AB110" s="180">
        <v>0</v>
      </c>
      <c r="AC110" s="180">
        <v>0</v>
      </c>
      <c r="AD110" s="180">
        <v>0</v>
      </c>
      <c r="AE110" s="180">
        <v>0</v>
      </c>
      <c r="AF110" s="180">
        <v>0</v>
      </c>
      <c r="AG110" s="180">
        <v>0</v>
      </c>
      <c r="AH110" s="180">
        <v>0</v>
      </c>
      <c r="AI110" s="180">
        <v>0</v>
      </c>
      <c r="AJ110" s="180">
        <v>0</v>
      </c>
      <c r="AK110" s="180">
        <v>0</v>
      </c>
      <c r="AL110" s="180">
        <v>0</v>
      </c>
      <c r="AM110" s="180">
        <v>0</v>
      </c>
      <c r="AN110" s="180">
        <v>0</v>
      </c>
      <c r="AO110" s="180">
        <v>0</v>
      </c>
      <c r="AP110" s="180">
        <v>0</v>
      </c>
      <c r="AQ110" s="180">
        <v>0</v>
      </c>
      <c r="AR110" s="180">
        <v>0</v>
      </c>
      <c r="AS110" s="180">
        <v>0</v>
      </c>
      <c r="AT110" s="180">
        <v>0</v>
      </c>
      <c r="AU110" s="180">
        <v>0</v>
      </c>
      <c r="AV110" s="180">
        <v>0</v>
      </c>
      <c r="AW110" s="180">
        <v>0</v>
      </c>
      <c r="AX110" s="180">
        <v>0</v>
      </c>
      <c r="AY110" s="143">
        <v>78.827202709581186</v>
      </c>
      <c r="AZ110" s="143">
        <v>80.450191985369187</v>
      </c>
      <c r="BA110" s="143">
        <v>82.235374205471189</v>
      </c>
      <c r="BB110" s="143">
        <v>90</v>
      </c>
      <c r="BC110" s="143">
        <v>102.6299999979167</v>
      </c>
      <c r="BD110" s="143">
        <v>100.14333982619048</v>
      </c>
      <c r="BE110" s="143">
        <v>95.468070115032589</v>
      </c>
      <c r="BF110" s="143">
        <v>91.349701093187207</v>
      </c>
      <c r="BG110" s="143">
        <v>89.29129677939261</v>
      </c>
      <c r="BH110" s="143">
        <v>95.844464802125145</v>
      </c>
      <c r="BI110" s="143">
        <v>102.87779514260301</v>
      </c>
      <c r="BJ110" s="143">
        <v>106.16052136484416</v>
      </c>
      <c r="BK110" s="143">
        <v>97.722563274470389</v>
      </c>
      <c r="BL110" s="143">
        <v>99.672865456098108</v>
      </c>
      <c r="BM110" s="143">
        <v>108.53067583127843</v>
      </c>
      <c r="BN110" s="143">
        <v>110.70768129859593</v>
      </c>
      <c r="BO110" s="143">
        <v>103.0040557944416</v>
      </c>
      <c r="BP110" s="143">
        <v>82.56893304277915</v>
      </c>
      <c r="BQ110" s="143">
        <v>86.413445244337609</v>
      </c>
      <c r="BR110" s="143">
        <v>90.201865922781948</v>
      </c>
      <c r="BS110" s="143">
        <v>96.165643233031105</v>
      </c>
      <c r="BT110" s="143">
        <v>93.863952943927984</v>
      </c>
      <c r="BU110" s="143">
        <v>90.493026395255569</v>
      </c>
      <c r="BV110" s="143">
        <v>90.939516100956681</v>
      </c>
      <c r="BW110" s="143">
        <v>95.472732277180569</v>
      </c>
      <c r="BX110" s="143">
        <v>97.733198480277863</v>
      </c>
      <c r="BY110" s="143">
        <v>96.266706470876358</v>
      </c>
      <c r="BZ110" s="143">
        <v>94.755110418628064</v>
      </c>
      <c r="CA110" s="143">
        <v>93.839982582952985</v>
      </c>
      <c r="CB110" s="143">
        <v>94.444074663733531</v>
      </c>
      <c r="CC110" s="143">
        <v>97.273277322648553</v>
      </c>
      <c r="CD110" s="143">
        <v>97.407846343399626</v>
      </c>
      <c r="CE110" s="143">
        <v>95.62101458043233</v>
      </c>
      <c r="CF110" s="143">
        <v>92.164061374837303</v>
      </c>
      <c r="CG110" s="143">
        <v>82.271102107337342</v>
      </c>
      <c r="CH110" s="143">
        <v>87.362300743480418</v>
      </c>
      <c r="CI110" s="143">
        <v>90.037069079336661</v>
      </c>
      <c r="CJ110" s="143">
        <v>95.15163935789316</v>
      </c>
      <c r="CK110" s="143">
        <v>95.856721733948845</v>
      </c>
      <c r="CL110" s="143">
        <v>94.758577323944479</v>
      </c>
      <c r="CM110" s="143">
        <v>95.735118372915608</v>
      </c>
      <c r="CN110" s="143">
        <v>94.715944303311815</v>
      </c>
      <c r="CO110" s="143">
        <v>90.806347626638214</v>
      </c>
      <c r="CP110" s="143">
        <v>82.320551009368486</v>
      </c>
      <c r="CQ110" s="143">
        <v>81.867261421749703</v>
      </c>
      <c r="CR110" s="143">
        <v>74.321361647640245</v>
      </c>
      <c r="CS110" s="143">
        <v>62.588667274067362</v>
      </c>
      <c r="CT110" s="143">
        <v>47.697966902501243</v>
      </c>
      <c r="CU110" s="143">
        <v>40.547063698176665</v>
      </c>
      <c r="CV110" s="143">
        <v>38.688036139117273</v>
      </c>
      <c r="CW110" s="143">
        <v>41.571044108834215</v>
      </c>
      <c r="CX110" s="143">
        <v>51.195951994160119</v>
      </c>
      <c r="CY110" s="143">
        <v>55.04185207557709</v>
      </c>
      <c r="CZ110" s="143">
        <v>50.934254186048996</v>
      </c>
      <c r="DA110" s="143">
        <v>41.818595775781461</v>
      </c>
      <c r="DB110" s="143">
        <v>37.086305816424847</v>
      </c>
      <c r="DC110" s="143">
        <v>40.071705358208</v>
      </c>
      <c r="DD110" s="143">
        <v>35.930152734392586</v>
      </c>
      <c r="DE110" s="143">
        <v>31.177015836799697</v>
      </c>
      <c r="DF110" s="143">
        <v>25.507704234717949</v>
      </c>
      <c r="DG110" s="143">
        <v>20.504873418797889</v>
      </c>
      <c r="DH110" s="143">
        <v>18.969035277568086</v>
      </c>
      <c r="DI110" s="143">
        <v>26.043792493870324</v>
      </c>
      <c r="DJ110" s="143">
        <v>32.340406670071843</v>
      </c>
      <c r="DK110" s="143">
        <v>36.112764781042792</v>
      </c>
      <c r="DL110" s="143">
        <v>38.117764531081654</v>
      </c>
      <c r="DM110" s="143">
        <v>34.092489145687374</v>
      </c>
      <c r="DN110" s="143">
        <v>34.479136090812851</v>
      </c>
      <c r="DO110" s="143">
        <v>36.415553830901914</v>
      </c>
      <c r="DP110" s="143">
        <v>40.053098448458705</v>
      </c>
      <c r="DQ110" s="143">
        <v>36.133217410522555</v>
      </c>
      <c r="DR110" s="143">
        <v>41.786926604529796</v>
      </c>
      <c r="DS110" s="143">
        <v>43.478561938040109</v>
      </c>
      <c r="DT110" s="143">
        <v>42.956539314634412</v>
      </c>
      <c r="DU110" s="143">
        <v>41.354186409575213</v>
      </c>
      <c r="DV110" s="143">
        <v>43.85495054844592</v>
      </c>
      <c r="DW110" s="143">
        <v>40.776936686372125</v>
      </c>
      <c r="DX110" s="143">
        <v>38.978162428117194</v>
      </c>
      <c r="DY110" s="143">
        <v>39.303663791021805</v>
      </c>
      <c r="DZ110" s="143">
        <v>42.106220621620167</v>
      </c>
      <c r="EA110" s="143">
        <v>45.891639222800634</v>
      </c>
      <c r="EB110" s="143">
        <v>48.985527153759044</v>
      </c>
      <c r="EC110" s="143">
        <v>54.080242949954638</v>
      </c>
      <c r="ED110" s="143">
        <v>53.070210848230779</v>
      </c>
      <c r="EE110" s="143">
        <v>59.339911425448534</v>
      </c>
      <c r="EF110" s="143">
        <v>55.70581784357136</v>
      </c>
      <c r="EG110" s="143">
        <v>55.458470900853079</v>
      </c>
      <c r="EH110" s="143">
        <v>57.279532642008945</v>
      </c>
      <c r="EI110" s="143">
        <v>61.870504537419933</v>
      </c>
      <c r="EJ110" s="143">
        <v>59.910526678816019</v>
      </c>
      <c r="EK110" s="143">
        <v>65.963944112891255</v>
      </c>
      <c r="EL110" s="143">
        <v>58.889999154824075</v>
      </c>
      <c r="EM110" s="143">
        <v>63.45888747147864</v>
      </c>
      <c r="EN110" s="143">
        <v>66.21672118345839</v>
      </c>
      <c r="EO110" s="143">
        <v>54.783982401301614</v>
      </c>
      <c r="EP110" s="143">
        <v>44.323617858319558</v>
      </c>
      <c r="EQ110" s="143">
        <v>46.689132587626723</v>
      </c>
      <c r="ER110" s="143">
        <v>51.530721693214815</v>
      </c>
      <c r="ES110" s="143">
        <v>56.714526658419544</v>
      </c>
      <c r="ET110" s="143">
        <v>62.728514369808998</v>
      </c>
      <c r="EU110" s="143">
        <v>58.13791731019915</v>
      </c>
      <c r="EV110" s="143">
        <v>53.214679395339004</v>
      </c>
      <c r="EW110" s="143">
        <v>55.586634118474777</v>
      </c>
      <c r="EX110" s="143">
        <v>52.850350595676922</v>
      </c>
      <c r="EY110" s="143">
        <v>51.293822134269867</v>
      </c>
      <c r="EZ110" s="143">
        <v>49.160056559243792</v>
      </c>
      <c r="FA110" s="143">
        <v>48.854082630365447</v>
      </c>
      <c r="FB110" s="143">
        <v>52.324615267149987</v>
      </c>
      <c r="FC110" s="143">
        <v>47.000278406460637</v>
      </c>
      <c r="FD110" s="143">
        <v>40.853892308256064</v>
      </c>
      <c r="FE110" s="143">
        <v>21.396891739977338</v>
      </c>
      <c r="FF110" s="143">
        <v>16.715216707054033</v>
      </c>
      <c r="FG110" s="143">
        <v>19.874442104570882</v>
      </c>
      <c r="FH110" s="143">
        <v>32.647536846842165</v>
      </c>
      <c r="FI110" s="143">
        <v>34.674486736257286</v>
      </c>
      <c r="FJ110" s="143">
        <v>36.366502196914027</v>
      </c>
      <c r="FK110" s="143">
        <v>35.571236154981449</v>
      </c>
      <c r="FL110" s="143">
        <v>34.695198309950662</v>
      </c>
      <c r="FM110" s="143">
        <v>35.66493900385278</v>
      </c>
      <c r="FN110" s="143">
        <v>41.594065925949451</v>
      </c>
      <c r="FO110" s="143">
        <v>48.257296647746365</v>
      </c>
      <c r="FP110" s="143">
        <v>52.797706209623307</v>
      </c>
      <c r="FQ110" s="143">
        <v>57.663457326399488</v>
      </c>
      <c r="FR110" s="143">
        <v>56.071182623138355</v>
      </c>
      <c r="FS110" s="143">
        <v>61.087469973289807</v>
      </c>
      <c r="FT110" s="143">
        <v>65.414157977140505</v>
      </c>
      <c r="FU110" s="143">
        <v>66.269776782248186</v>
      </c>
      <c r="FV110" s="143">
        <v>59.67347236578199</v>
      </c>
      <c r="FW110" s="143">
        <v>63.695989899265612</v>
      </c>
      <c r="FX110" s="143">
        <v>72.031152000000006</v>
      </c>
      <c r="FY110" s="143">
        <v>68.431333015771358</v>
      </c>
      <c r="FZ110" s="143">
        <v>57.223545999999999</v>
      </c>
      <c r="GA110" s="143">
        <v>74.91266164258731</v>
      </c>
      <c r="GB110" s="143">
        <v>82.701392645030921</v>
      </c>
      <c r="GC110" s="143"/>
      <c r="GF110" s="198"/>
      <c r="GG110" s="198"/>
      <c r="GH110" s="198"/>
      <c r="GI110" s="198"/>
      <c r="GJ110" s="143"/>
      <c r="GK110" s="143"/>
      <c r="GL110" s="143"/>
      <c r="GM110" s="143"/>
      <c r="GN110" s="143"/>
      <c r="GO110" s="143"/>
    </row>
    <row r="111" spans="1:197" s="144" customFormat="1" x14ac:dyDescent="0.2">
      <c r="A111" s="142"/>
      <c r="B111" s="174" t="s">
        <v>139</v>
      </c>
      <c r="C111" s="181">
        <v>0</v>
      </c>
      <c r="D111" s="181">
        <v>0</v>
      </c>
      <c r="E111" s="181">
        <v>0</v>
      </c>
      <c r="F111" s="181">
        <v>0</v>
      </c>
      <c r="G111" s="181">
        <v>0</v>
      </c>
      <c r="H111" s="181">
        <v>0</v>
      </c>
      <c r="I111" s="181">
        <v>0</v>
      </c>
      <c r="J111" s="181">
        <v>0</v>
      </c>
      <c r="K111" s="181">
        <v>0</v>
      </c>
      <c r="L111" s="181">
        <v>0</v>
      </c>
      <c r="M111" s="181">
        <v>0</v>
      </c>
      <c r="N111" s="181">
        <v>0</v>
      </c>
      <c r="O111" s="181">
        <v>0</v>
      </c>
      <c r="P111" s="181">
        <v>0</v>
      </c>
      <c r="Q111" s="181">
        <v>0</v>
      </c>
      <c r="R111" s="181">
        <v>0</v>
      </c>
      <c r="S111" s="181">
        <v>0</v>
      </c>
      <c r="T111" s="181">
        <v>0</v>
      </c>
      <c r="U111" s="181">
        <v>0</v>
      </c>
      <c r="V111" s="181">
        <v>0</v>
      </c>
      <c r="W111" s="181">
        <v>0</v>
      </c>
      <c r="X111" s="181">
        <v>0</v>
      </c>
      <c r="Y111" s="181">
        <v>0</v>
      </c>
      <c r="Z111" s="181">
        <v>0</v>
      </c>
      <c r="AA111" s="181">
        <v>0</v>
      </c>
      <c r="AB111" s="181">
        <v>0</v>
      </c>
      <c r="AC111" s="181">
        <v>0</v>
      </c>
      <c r="AD111" s="181">
        <v>0</v>
      </c>
      <c r="AE111" s="181">
        <v>0</v>
      </c>
      <c r="AF111" s="181">
        <v>0</v>
      </c>
      <c r="AG111" s="181">
        <v>0</v>
      </c>
      <c r="AH111" s="181">
        <v>0</v>
      </c>
      <c r="AI111" s="181">
        <v>0</v>
      </c>
      <c r="AJ111" s="181">
        <v>0</v>
      </c>
      <c r="AK111" s="181">
        <v>0</v>
      </c>
      <c r="AL111" s="181">
        <v>0</v>
      </c>
      <c r="AM111" s="181">
        <v>0</v>
      </c>
      <c r="AN111" s="181">
        <v>0</v>
      </c>
      <c r="AO111" s="181">
        <v>0</v>
      </c>
      <c r="AP111" s="181">
        <v>0</v>
      </c>
      <c r="AQ111" s="181">
        <v>0</v>
      </c>
      <c r="AR111" s="181">
        <v>0</v>
      </c>
      <c r="AS111" s="181">
        <v>0</v>
      </c>
      <c r="AT111" s="181">
        <v>0</v>
      </c>
      <c r="AU111" s="181">
        <v>0</v>
      </c>
      <c r="AV111" s="181">
        <v>0</v>
      </c>
      <c r="AW111" s="181">
        <v>0</v>
      </c>
      <c r="AX111" s="181">
        <v>0</v>
      </c>
      <c r="AY111" s="173">
        <v>109850.08898</v>
      </c>
      <c r="AZ111" s="173">
        <v>116137.44502</v>
      </c>
      <c r="BA111" s="173">
        <v>145901.94664000001</v>
      </c>
      <c r="BB111" s="173">
        <v>3600</v>
      </c>
      <c r="BC111" s="173">
        <v>73895.349839999995</v>
      </c>
      <c r="BD111" s="173">
        <v>147658.5085</v>
      </c>
      <c r="BE111" s="173">
        <v>119536.7248</v>
      </c>
      <c r="BF111" s="173">
        <v>126883.64593</v>
      </c>
      <c r="BG111" s="173">
        <v>172270.25784000001</v>
      </c>
      <c r="BH111" s="173">
        <v>149759.12891999999</v>
      </c>
      <c r="BI111" s="173">
        <v>179784.68142000001</v>
      </c>
      <c r="BJ111" s="173">
        <v>105569.76884999999</v>
      </c>
      <c r="BK111" s="173">
        <v>75464.072230000005</v>
      </c>
      <c r="BL111" s="173">
        <v>228300.10029</v>
      </c>
      <c r="BM111" s="173">
        <v>126779.30476</v>
      </c>
      <c r="BN111" s="173">
        <v>117556.4083</v>
      </c>
      <c r="BO111" s="173">
        <v>159909.45705999999</v>
      </c>
      <c r="BP111" s="173">
        <v>76514.575110000005</v>
      </c>
      <c r="BQ111" s="173">
        <v>141592.82070000001</v>
      </c>
      <c r="BR111" s="173">
        <v>112213.63784</v>
      </c>
      <c r="BS111" s="173">
        <v>194743.43526</v>
      </c>
      <c r="BT111" s="173">
        <v>131814.34213</v>
      </c>
      <c r="BU111" s="173">
        <v>103209.35713</v>
      </c>
      <c r="BV111" s="173">
        <v>179195.21429</v>
      </c>
      <c r="BW111" s="173">
        <v>130098.51836</v>
      </c>
      <c r="BX111" s="173">
        <v>137334.07673999999</v>
      </c>
      <c r="BY111" s="173">
        <v>133145.18596999999</v>
      </c>
      <c r="BZ111" s="173">
        <v>116756.36014999999</v>
      </c>
      <c r="CA111" s="173">
        <v>97015.312699999995</v>
      </c>
      <c r="CB111" s="173">
        <v>146669.80346</v>
      </c>
      <c r="CC111" s="173">
        <v>131940.27009000001</v>
      </c>
      <c r="CD111" s="173">
        <v>130505.1097</v>
      </c>
      <c r="CE111" s="173">
        <v>133643.98144</v>
      </c>
      <c r="CF111" s="173">
        <v>121926.9418</v>
      </c>
      <c r="CG111" s="173">
        <v>102682.06479999999</v>
      </c>
      <c r="CH111" s="173">
        <v>129136.98556</v>
      </c>
      <c r="CI111" s="173">
        <v>121951.57167</v>
      </c>
      <c r="CJ111" s="173">
        <v>135606.52539</v>
      </c>
      <c r="CK111" s="173">
        <v>103841.60966</v>
      </c>
      <c r="CL111" s="173">
        <v>99065.069440000007</v>
      </c>
      <c r="CM111" s="173">
        <v>157922.57956000001</v>
      </c>
      <c r="CN111" s="173">
        <v>89849.724180000005</v>
      </c>
      <c r="CO111" s="173">
        <v>126564.54248</v>
      </c>
      <c r="CP111" s="173">
        <v>95344.879700000005</v>
      </c>
      <c r="CQ111" s="173">
        <v>107103.53244</v>
      </c>
      <c r="CR111" s="173">
        <v>111762.88506</v>
      </c>
      <c r="CS111" s="173">
        <v>95336.493149999995</v>
      </c>
      <c r="CT111" s="173">
        <v>76797.973740000001</v>
      </c>
      <c r="CU111" s="173">
        <v>79262.707760000005</v>
      </c>
      <c r="CV111" s="173">
        <v>82631.87023</v>
      </c>
      <c r="CW111" s="173">
        <v>66225.262310000006</v>
      </c>
      <c r="CX111" s="173">
        <v>60402.637280000003</v>
      </c>
      <c r="CY111" s="173">
        <v>58351.504330000003</v>
      </c>
      <c r="CZ111" s="173">
        <v>97914.908030000006</v>
      </c>
      <c r="DA111" s="173">
        <v>58094.587290000003</v>
      </c>
      <c r="DB111" s="173">
        <v>71060.479789999998</v>
      </c>
      <c r="DC111" s="173">
        <v>81466.032250000004</v>
      </c>
      <c r="DD111" s="173">
        <v>60197.918640000004</v>
      </c>
      <c r="DE111" s="173">
        <v>56050.396359999999</v>
      </c>
      <c r="DF111" s="173">
        <v>44448.005669999999</v>
      </c>
      <c r="DG111" s="173">
        <v>35290.701630000003</v>
      </c>
      <c r="DH111" s="173">
        <v>23393.180530000001</v>
      </c>
      <c r="DI111" s="173">
        <v>45787.339740000003</v>
      </c>
      <c r="DJ111" s="173">
        <v>28844.946530000001</v>
      </c>
      <c r="DK111" s="173">
        <v>52324.364139999998</v>
      </c>
      <c r="DL111" s="173">
        <v>74823.707290000006</v>
      </c>
      <c r="DM111" s="173">
        <v>46651.40393</v>
      </c>
      <c r="DN111" s="173">
        <v>62474.891630000006</v>
      </c>
      <c r="DO111" s="173">
        <v>63493.3272</v>
      </c>
      <c r="DP111" s="173">
        <v>47147.81192</v>
      </c>
      <c r="DQ111" s="173">
        <v>71517.847779999996</v>
      </c>
      <c r="DR111" s="173">
        <v>61056.955689999995</v>
      </c>
      <c r="DS111" s="173">
        <v>59753.006369999996</v>
      </c>
      <c r="DT111" s="173">
        <v>75373.29479</v>
      </c>
      <c r="DU111" s="173">
        <v>55473.352169999998</v>
      </c>
      <c r="DV111" s="173">
        <v>57154.152439999998</v>
      </c>
      <c r="DW111" s="173">
        <v>66243.712530000004</v>
      </c>
      <c r="DX111" s="173">
        <v>74631.757329999993</v>
      </c>
      <c r="DY111" s="173">
        <v>54120.284289999996</v>
      </c>
      <c r="DZ111" s="173">
        <v>76583.568400000004</v>
      </c>
      <c r="EA111" s="173">
        <v>71625.073950000005</v>
      </c>
      <c r="EB111" s="173">
        <v>76830.721579999998</v>
      </c>
      <c r="EC111" s="173">
        <v>94508.37526999999</v>
      </c>
      <c r="ED111" s="173">
        <v>94265.365510000003</v>
      </c>
      <c r="EE111" s="173">
        <v>92693.062209999989</v>
      </c>
      <c r="EF111" s="173">
        <v>89139.728879999995</v>
      </c>
      <c r="EG111" s="173">
        <v>76645.462980000011</v>
      </c>
      <c r="EH111" s="173">
        <v>112898.42452</v>
      </c>
      <c r="EI111" s="173">
        <v>86461.58434999999</v>
      </c>
      <c r="EJ111" s="173">
        <v>97211.770770000003</v>
      </c>
      <c r="EK111" s="173">
        <v>99000.891180000006</v>
      </c>
      <c r="EL111" s="173">
        <v>118466.19518000001</v>
      </c>
      <c r="EM111" s="173">
        <v>101108.85756999999</v>
      </c>
      <c r="EN111" s="173">
        <v>112502.57878</v>
      </c>
      <c r="EO111" s="173">
        <v>93176.515639999998</v>
      </c>
      <c r="EP111" s="173">
        <v>70195.232489999995</v>
      </c>
      <c r="EQ111" s="173">
        <v>92097.467879999997</v>
      </c>
      <c r="ER111" s="173">
        <v>81392.993920000008</v>
      </c>
      <c r="ES111" s="173">
        <v>90469.04323000001</v>
      </c>
      <c r="ET111" s="173">
        <v>83646.115319999997</v>
      </c>
      <c r="EU111" s="173">
        <v>104953.89498</v>
      </c>
      <c r="EV111" s="173">
        <v>73390.12576000001</v>
      </c>
      <c r="EW111" s="173">
        <v>97212.618930000011</v>
      </c>
      <c r="EX111" s="173">
        <v>69319.908219999998</v>
      </c>
      <c r="EY111" s="173">
        <v>95028.171579999995</v>
      </c>
      <c r="EZ111" s="173">
        <v>67414.49715000001</v>
      </c>
      <c r="FA111" s="173">
        <v>86727.952239999999</v>
      </c>
      <c r="FB111" s="173">
        <v>60656.180560000001</v>
      </c>
      <c r="FC111" s="173">
        <v>63386.440430000002</v>
      </c>
      <c r="FD111" s="173">
        <v>53737.191760000002</v>
      </c>
      <c r="FE111" s="173">
        <v>36656.885969999996</v>
      </c>
      <c r="FF111" s="173">
        <v>6012.6001799999995</v>
      </c>
      <c r="FG111" s="173">
        <v>29011.080879999998</v>
      </c>
      <c r="FH111" s="173">
        <v>73074.528250000003</v>
      </c>
      <c r="FI111" s="173">
        <v>57205.595119999998</v>
      </c>
      <c r="FJ111" s="173">
        <v>33875.638270000003</v>
      </c>
      <c r="FK111" s="173">
        <v>61004.684590000004</v>
      </c>
      <c r="FL111" s="173">
        <v>25147.166819999999</v>
      </c>
      <c r="FM111" s="173">
        <v>41206.686690000002</v>
      </c>
      <c r="FN111" s="173">
        <v>53104.809809999999</v>
      </c>
      <c r="FO111" s="173">
        <v>82836.653229999996</v>
      </c>
      <c r="FP111" s="173">
        <v>61183.491442132014</v>
      </c>
      <c r="FQ111" s="173">
        <v>77263.136728863697</v>
      </c>
      <c r="FR111" s="173">
        <v>72479.769959911471</v>
      </c>
      <c r="FS111" s="173">
        <v>83538.215984682727</v>
      </c>
      <c r="FT111" s="173">
        <v>96762.996359579236</v>
      </c>
      <c r="FU111" s="173">
        <v>115647.97527562136</v>
      </c>
      <c r="FV111" s="173">
        <v>58575.285938731693</v>
      </c>
      <c r="FW111" s="173">
        <v>88368.043672759377</v>
      </c>
      <c r="FX111" s="173">
        <v>98181.765685565289</v>
      </c>
      <c r="FY111" s="173">
        <v>128881.86866171171</v>
      </c>
      <c r="FZ111" s="173">
        <v>25732.845528266262</v>
      </c>
      <c r="GA111" s="173">
        <v>56391.058906900529</v>
      </c>
      <c r="GB111" s="173">
        <v>111928.94061353299</v>
      </c>
      <c r="GC111" s="143"/>
      <c r="GD111" s="113"/>
      <c r="GE111" s="113"/>
      <c r="GF111" s="198"/>
      <c r="GG111" s="198"/>
      <c r="GH111" s="198"/>
      <c r="GI111" s="198"/>
      <c r="GJ111" s="143"/>
      <c r="GK111" s="143"/>
      <c r="GL111" s="143"/>
      <c r="GM111" s="143"/>
      <c r="GN111" s="203"/>
      <c r="GO111" s="203"/>
    </row>
    <row r="112" spans="1:197" s="144" customFormat="1" x14ac:dyDescent="0.2">
      <c r="A112" s="6"/>
      <c r="B112" s="125" t="s">
        <v>38</v>
      </c>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c r="AT112" s="125"/>
      <c r="AU112" s="125"/>
      <c r="AV112" s="125"/>
      <c r="AW112" s="125"/>
      <c r="AX112" s="125"/>
      <c r="AY112" s="125"/>
      <c r="AZ112" s="125"/>
      <c r="BA112" s="125"/>
      <c r="BB112" s="125"/>
      <c r="BC112" s="125"/>
      <c r="BD112" s="125"/>
      <c r="BE112" s="125"/>
      <c r="BF112" s="125"/>
      <c r="BG112" s="125"/>
      <c r="BH112" s="125"/>
      <c r="BI112" s="125"/>
      <c r="BJ112" s="125"/>
      <c r="BK112" s="125"/>
      <c r="BL112" s="125"/>
      <c r="BM112" s="125"/>
      <c r="BN112" s="125"/>
      <c r="BO112" s="125"/>
      <c r="BP112" s="125"/>
      <c r="BQ112" s="125"/>
      <c r="BR112" s="125"/>
      <c r="BS112" s="125"/>
      <c r="BT112" s="125"/>
      <c r="BU112" s="125"/>
      <c r="BV112" s="125"/>
      <c r="BW112" s="125"/>
      <c r="BX112" s="125"/>
      <c r="BY112" s="125"/>
      <c r="BZ112" s="125"/>
      <c r="CA112" s="125"/>
      <c r="CB112" s="125"/>
      <c r="CC112" s="125"/>
      <c r="CD112" s="125"/>
      <c r="CE112" s="125"/>
      <c r="CF112" s="125"/>
      <c r="CG112" s="125"/>
      <c r="CH112" s="125"/>
      <c r="CI112" s="125"/>
      <c r="CJ112" s="125"/>
      <c r="CK112" s="125"/>
      <c r="CL112" s="125"/>
      <c r="CM112" s="125"/>
      <c r="CN112" s="125"/>
      <c r="CO112" s="125"/>
      <c r="CP112" s="125"/>
      <c r="CQ112" s="125"/>
      <c r="CR112" s="125"/>
      <c r="CS112" s="125"/>
      <c r="CT112" s="125"/>
      <c r="CU112" s="125"/>
      <c r="CV112" s="125"/>
      <c r="CW112" s="125"/>
      <c r="CX112" s="125"/>
      <c r="CY112" s="125"/>
      <c r="CZ112" s="125"/>
      <c r="DA112" s="125"/>
      <c r="DB112" s="125"/>
      <c r="DC112" s="125"/>
      <c r="DD112" s="125"/>
      <c r="DE112" s="125"/>
      <c r="DF112" s="125"/>
      <c r="DG112" s="125"/>
      <c r="DH112" s="125"/>
      <c r="DI112" s="125"/>
      <c r="DJ112" s="125"/>
      <c r="DK112" s="125"/>
      <c r="DL112" s="125"/>
      <c r="DM112" s="125"/>
      <c r="DN112" s="125"/>
      <c r="DO112" s="125"/>
      <c r="DP112" s="125"/>
      <c r="DQ112" s="125"/>
      <c r="DR112" s="125"/>
      <c r="DS112" s="125"/>
      <c r="DT112" s="125"/>
      <c r="DU112" s="125"/>
      <c r="DV112" s="125"/>
      <c r="DW112" s="125"/>
      <c r="DX112" s="125"/>
      <c r="DY112" s="125"/>
      <c r="DZ112" s="125"/>
      <c r="EA112" s="125"/>
      <c r="EB112" s="125"/>
      <c r="EC112" s="125"/>
      <c r="ED112" s="125"/>
      <c r="EE112" s="125"/>
      <c r="EF112" s="125"/>
      <c r="EG112" s="125"/>
      <c r="EH112" s="125"/>
      <c r="EI112" s="125"/>
      <c r="EJ112" s="125"/>
      <c r="EK112" s="125"/>
      <c r="EL112" s="125"/>
      <c r="EM112" s="125"/>
      <c r="EN112" s="125"/>
      <c r="EO112" s="125"/>
      <c r="EP112" s="125"/>
      <c r="EQ112" s="125"/>
      <c r="ER112" s="125"/>
      <c r="ES112" s="125"/>
      <c r="ET112" s="125"/>
      <c r="EU112" s="125"/>
      <c r="EV112" s="125"/>
      <c r="EW112" s="125"/>
      <c r="EX112" s="125"/>
      <c r="EY112" s="125"/>
      <c r="EZ112" s="125"/>
      <c r="FA112" s="125"/>
      <c r="FB112" s="125"/>
      <c r="FC112" s="125"/>
      <c r="FD112" s="125"/>
      <c r="FE112" s="125"/>
      <c r="FF112" s="125"/>
      <c r="FG112" s="125"/>
      <c r="FH112" s="125"/>
      <c r="FI112" s="125"/>
      <c r="FJ112" s="125"/>
      <c r="FK112" s="125"/>
      <c r="FL112" s="125"/>
      <c r="FM112" s="125"/>
      <c r="FN112" s="125"/>
      <c r="FO112" s="125"/>
      <c r="FP112" s="125"/>
      <c r="FQ112" s="125"/>
      <c r="FR112" s="125"/>
      <c r="FS112" s="125"/>
      <c r="FT112" s="125"/>
      <c r="FU112" s="125"/>
      <c r="FV112" s="125"/>
      <c r="FW112" s="125"/>
      <c r="FX112" s="125"/>
      <c r="FY112" s="125"/>
      <c r="FZ112" s="125"/>
      <c r="GA112" s="125"/>
      <c r="GB112" s="125"/>
      <c r="GC112" s="143"/>
      <c r="GD112" s="113"/>
      <c r="GE112" s="113"/>
      <c r="GF112" s="198"/>
      <c r="GG112" s="198"/>
      <c r="GH112" s="198"/>
      <c r="GI112" s="198"/>
      <c r="GJ112" s="143"/>
      <c r="GK112" s="143"/>
      <c r="GL112" s="143"/>
      <c r="GM112" s="143"/>
      <c r="GN112" s="203"/>
      <c r="GO112" s="203"/>
    </row>
    <row r="113" spans="1:197" s="113" customFormat="1" x14ac:dyDescent="0.2">
      <c r="A113" s="134"/>
      <c r="B113" s="140" t="s">
        <v>23</v>
      </c>
      <c r="C113" s="158">
        <v>1025.8979999999999</v>
      </c>
      <c r="D113" s="158">
        <v>825.84</v>
      </c>
      <c r="E113" s="158">
        <v>1021.885</v>
      </c>
      <c r="F113" s="173">
        <v>1544.35</v>
      </c>
      <c r="G113" s="158">
        <v>1216.261</v>
      </c>
      <c r="H113" s="158">
        <v>800.20799999999997</v>
      </c>
      <c r="I113" s="158">
        <v>1631.5809999999999</v>
      </c>
      <c r="J113" s="173">
        <v>1342.8810000000001</v>
      </c>
      <c r="K113" s="158">
        <v>1380.1479999999999</v>
      </c>
      <c r="L113" s="158">
        <v>1574.3029999999999</v>
      </c>
      <c r="M113" s="158">
        <v>1580.8310000000001</v>
      </c>
      <c r="N113" s="173">
        <v>1215.51</v>
      </c>
      <c r="O113" s="158">
        <v>1544.9190000000001</v>
      </c>
      <c r="P113" s="158">
        <v>976.64</v>
      </c>
      <c r="Q113" s="158">
        <v>1010.965</v>
      </c>
      <c r="R113" s="173">
        <v>1332.105</v>
      </c>
      <c r="S113" s="158">
        <v>1331.2180000000001</v>
      </c>
      <c r="T113" s="158">
        <v>966.46600000000001</v>
      </c>
      <c r="U113" s="158">
        <v>1144.829</v>
      </c>
      <c r="V113" s="173">
        <v>1536.43082</v>
      </c>
      <c r="W113" s="158">
        <v>1467.5832800000001</v>
      </c>
      <c r="X113" s="158">
        <v>1257.8330000000001</v>
      </c>
      <c r="Y113" s="158">
        <v>1503.8110000000001</v>
      </c>
      <c r="Z113" s="173">
        <v>1343.2860000000001</v>
      </c>
      <c r="AA113" s="158">
        <v>1306.4190000000001</v>
      </c>
      <c r="AB113" s="158">
        <v>1029.903</v>
      </c>
      <c r="AC113" s="158">
        <v>871.97199999999998</v>
      </c>
      <c r="AD113" s="173">
        <v>1386.5349999999999</v>
      </c>
      <c r="AE113" s="158">
        <v>969.74400000000003</v>
      </c>
      <c r="AF113" s="158">
        <v>1059.2629999999999</v>
      </c>
      <c r="AG113" s="158">
        <v>1171.5350000000001</v>
      </c>
      <c r="AH113" s="173">
        <v>1144.8879999999999</v>
      </c>
      <c r="AI113" s="158">
        <v>926.19500000000005</v>
      </c>
      <c r="AJ113" s="158">
        <v>991.43</v>
      </c>
      <c r="AK113" s="158">
        <v>741.49300000000005</v>
      </c>
      <c r="AL113" s="173">
        <v>734.93799999999999</v>
      </c>
      <c r="AM113" s="158">
        <v>726.94500000000005</v>
      </c>
      <c r="AN113" s="158">
        <v>752.48</v>
      </c>
      <c r="AO113" s="158">
        <v>371.44</v>
      </c>
      <c r="AP113" s="173">
        <v>778.35199999999998</v>
      </c>
      <c r="AQ113" s="158">
        <v>576.54999999999995</v>
      </c>
      <c r="AR113" s="158">
        <v>969.00699999999995</v>
      </c>
      <c r="AS113" s="158">
        <v>1103.703</v>
      </c>
      <c r="AT113" s="173">
        <v>929.61599999999999</v>
      </c>
      <c r="AU113" s="158">
        <v>522.745</v>
      </c>
      <c r="AV113" s="158">
        <v>1092.912</v>
      </c>
      <c r="AW113" s="158">
        <v>1268.7496800000001</v>
      </c>
      <c r="AX113" s="173">
        <v>1166.3264999999999</v>
      </c>
      <c r="AY113" s="158">
        <v>923.41115000000002</v>
      </c>
      <c r="AZ113" s="158">
        <v>762.76562000000001</v>
      </c>
      <c r="BA113" s="158">
        <v>1190.8731399999999</v>
      </c>
      <c r="BB113" s="173">
        <v>806.17812000000004</v>
      </c>
      <c r="BC113" s="158">
        <v>779.48701000000005</v>
      </c>
      <c r="BD113" s="158">
        <v>801.02490999999998</v>
      </c>
      <c r="BE113" s="158">
        <v>1385.64057</v>
      </c>
      <c r="BF113" s="173">
        <v>1305.59512</v>
      </c>
      <c r="BG113" s="158">
        <v>1298.2670499999999</v>
      </c>
      <c r="BH113" s="158">
        <v>956.10093999999992</v>
      </c>
      <c r="BI113" s="158">
        <v>729.41067999999996</v>
      </c>
      <c r="BJ113" s="173">
        <v>588.48411999999996</v>
      </c>
      <c r="BK113" s="158">
        <v>778.37623999999994</v>
      </c>
      <c r="BL113" s="158">
        <v>954.60775000000001</v>
      </c>
      <c r="BM113" s="158">
        <v>777.66082999999992</v>
      </c>
      <c r="BN113" s="173">
        <v>1408.7927399999999</v>
      </c>
      <c r="BO113" s="158">
        <v>1148.89742</v>
      </c>
      <c r="BP113" s="158">
        <v>1158.06258</v>
      </c>
      <c r="BQ113" s="158">
        <v>742.86955</v>
      </c>
      <c r="BR113" s="173">
        <v>766.29588000000001</v>
      </c>
      <c r="BS113" s="158">
        <v>745.17705999999998</v>
      </c>
      <c r="BT113" s="158">
        <v>351.11779999999999</v>
      </c>
      <c r="BU113" s="158">
        <v>516.79937000000007</v>
      </c>
      <c r="BV113" s="173">
        <v>689.19025999999997</v>
      </c>
      <c r="BW113" s="158">
        <v>381.08509000000004</v>
      </c>
      <c r="BX113" s="158">
        <v>347.26567999999997</v>
      </c>
      <c r="BY113" s="158">
        <v>556.3777</v>
      </c>
      <c r="BZ113" s="173">
        <v>526.65202999999997</v>
      </c>
      <c r="CA113" s="158">
        <v>364.61935999999997</v>
      </c>
      <c r="CB113" s="158">
        <v>382.30674999999997</v>
      </c>
      <c r="CC113" s="158">
        <v>759.73360000000002</v>
      </c>
      <c r="CD113" s="173">
        <v>905.67792000000009</v>
      </c>
      <c r="CE113" s="158">
        <v>1104.9463699999999</v>
      </c>
      <c r="CF113" s="158">
        <v>1117.9957200000001</v>
      </c>
      <c r="CG113" s="158">
        <v>732.87941999999998</v>
      </c>
      <c r="CH113" s="173">
        <v>0</v>
      </c>
      <c r="CI113" s="158">
        <v>170.58117999999999</v>
      </c>
      <c r="CJ113" s="158">
        <v>568.95321000000001</v>
      </c>
      <c r="CK113" s="158">
        <v>547.51954000000001</v>
      </c>
      <c r="CL113" s="173">
        <v>355.42322000000001</v>
      </c>
      <c r="CM113" s="158">
        <v>189.43244000000001</v>
      </c>
      <c r="CN113" s="158">
        <v>0</v>
      </c>
      <c r="CO113" s="158">
        <v>0</v>
      </c>
      <c r="CP113" s="173">
        <v>0</v>
      </c>
      <c r="CQ113" s="158">
        <v>0</v>
      </c>
      <c r="CR113" s="158">
        <v>0</v>
      </c>
      <c r="CS113" s="158">
        <v>620.48325</v>
      </c>
      <c r="CT113" s="173">
        <v>373.65253000000001</v>
      </c>
      <c r="CU113" s="158">
        <v>203.32282999999998</v>
      </c>
      <c r="CV113" s="158">
        <v>798.15450999999996</v>
      </c>
      <c r="CW113" s="158">
        <v>581.44227999999998</v>
      </c>
      <c r="CX113" s="173">
        <v>409.77909999999997</v>
      </c>
      <c r="CY113" s="158">
        <v>594.10994000000005</v>
      </c>
      <c r="CZ113" s="158">
        <v>592.25468000000001</v>
      </c>
      <c r="DA113" s="158">
        <v>600.33965000000001</v>
      </c>
      <c r="DB113" s="173">
        <v>764.67075999999997</v>
      </c>
      <c r="DC113" s="158">
        <v>0</v>
      </c>
      <c r="DD113" s="158">
        <v>374.87070999999997</v>
      </c>
      <c r="DE113" s="158">
        <v>190.55616000000001</v>
      </c>
      <c r="DF113" s="173">
        <v>583.39579000000003</v>
      </c>
      <c r="DG113" s="158">
        <v>923.92538000000002</v>
      </c>
      <c r="DH113" s="158">
        <v>926.67072999999993</v>
      </c>
      <c r="DI113" s="158">
        <v>759.10368000000005</v>
      </c>
      <c r="DJ113" s="173">
        <v>1527.0501700000002</v>
      </c>
      <c r="DK113" s="158">
        <v>1297.6618800000001</v>
      </c>
      <c r="DL113" s="158">
        <v>1174.9072800000001</v>
      </c>
      <c r="DM113" s="158">
        <v>963.06909999999993</v>
      </c>
      <c r="DN113" s="173">
        <v>1297.4436699999999</v>
      </c>
      <c r="DO113" s="158">
        <v>1112.77369</v>
      </c>
      <c r="DP113" s="158">
        <v>350.43728000000004</v>
      </c>
      <c r="DQ113" s="158">
        <v>1047.84375</v>
      </c>
      <c r="DR113" s="173">
        <v>699.02849000000003</v>
      </c>
      <c r="DS113" s="158">
        <v>900.51371999999992</v>
      </c>
      <c r="DT113" s="158">
        <v>931.31359999999995</v>
      </c>
      <c r="DU113" s="158">
        <v>969.00076999999999</v>
      </c>
      <c r="DV113" s="173">
        <v>1207.0057200000001</v>
      </c>
      <c r="DW113" s="158">
        <v>1143.71976</v>
      </c>
      <c r="DX113" s="158">
        <v>1444.9068</v>
      </c>
      <c r="DY113" s="158">
        <v>1463.0589999999997</v>
      </c>
      <c r="DZ113" s="173">
        <v>1459.0503899999999</v>
      </c>
      <c r="EA113" s="158">
        <v>1716.9130499999999</v>
      </c>
      <c r="EB113" s="158">
        <v>1310.76935</v>
      </c>
      <c r="EC113" s="158">
        <v>1671.0553499999999</v>
      </c>
      <c r="ED113" s="173">
        <v>1222.8106599999999</v>
      </c>
      <c r="EE113" s="158">
        <v>1294.16687</v>
      </c>
      <c r="EF113" s="158">
        <v>1701.0113299999998</v>
      </c>
      <c r="EG113" s="158">
        <v>1307.9525500000002</v>
      </c>
      <c r="EH113" s="173">
        <v>1359.93806</v>
      </c>
      <c r="EI113" s="158">
        <v>1121.84581</v>
      </c>
      <c r="EJ113" s="158">
        <v>1333.1794600000001</v>
      </c>
      <c r="EK113" s="158">
        <v>1537.4060500000001</v>
      </c>
      <c r="EL113" s="158">
        <v>1339.98072</v>
      </c>
      <c r="EM113" s="158">
        <v>1159.4016200000001</v>
      </c>
      <c r="EN113" s="158">
        <v>1255.4930300000001</v>
      </c>
      <c r="EO113" s="158">
        <v>698.78314</v>
      </c>
      <c r="EP113" s="173">
        <v>1286.28217</v>
      </c>
      <c r="EQ113" s="158">
        <v>1085.7823900000001</v>
      </c>
      <c r="ER113" s="158">
        <v>1219.19074</v>
      </c>
      <c r="ES113" s="158">
        <v>1206.9368300000001</v>
      </c>
      <c r="ET113" s="173">
        <v>963.46228999999994</v>
      </c>
      <c r="EU113" s="158">
        <v>1255.2754500000001</v>
      </c>
      <c r="EV113" s="158">
        <v>1506.9264500000002</v>
      </c>
      <c r="EW113" s="158">
        <v>1949.2416300000002</v>
      </c>
      <c r="EX113" s="173">
        <v>1424.4924399999998</v>
      </c>
      <c r="EY113" s="158">
        <v>1173.8355699999997</v>
      </c>
      <c r="EZ113" s="158">
        <v>1552.0968300000002</v>
      </c>
      <c r="FA113" s="158">
        <v>1363.5758500000002</v>
      </c>
      <c r="FB113" s="158">
        <v>1148.3295900000001</v>
      </c>
      <c r="FC113" s="158">
        <v>1899.8781000000004</v>
      </c>
      <c r="FD113" s="158">
        <v>1124.45694</v>
      </c>
      <c r="FE113" s="158">
        <v>1868.5350099999998</v>
      </c>
      <c r="FF113" s="158">
        <v>561.70818999999995</v>
      </c>
      <c r="FG113" s="158">
        <v>0</v>
      </c>
      <c r="FH113" s="158">
        <v>938.65791999999999</v>
      </c>
      <c r="FI113" s="158">
        <v>1321.3438900000001</v>
      </c>
      <c r="FJ113" s="158">
        <v>1870.7249700000002</v>
      </c>
      <c r="FK113" s="158">
        <v>1492.3776400000002</v>
      </c>
      <c r="FL113" s="158">
        <v>1322.4094399999999</v>
      </c>
      <c r="FM113" s="158">
        <v>1491.3417400000003</v>
      </c>
      <c r="FN113" s="158">
        <v>950.15585999999996</v>
      </c>
      <c r="FO113" s="158">
        <v>1161.1264900000001</v>
      </c>
      <c r="FP113" s="158">
        <v>1133.4149200000002</v>
      </c>
      <c r="FQ113" s="158">
        <v>740.19713999999999</v>
      </c>
      <c r="FR113" s="158">
        <v>1121.9683600000001</v>
      </c>
      <c r="FS113" s="158">
        <v>1716.9670700000001</v>
      </c>
      <c r="FT113" s="158">
        <v>1285.9017599999997</v>
      </c>
      <c r="FU113" s="158">
        <v>1504.8768699999998</v>
      </c>
      <c r="FV113" s="158">
        <v>1494.8412599999997</v>
      </c>
      <c r="FW113" s="158">
        <v>1309.7164599999999</v>
      </c>
      <c r="FX113" s="158">
        <v>1710.3283200000001</v>
      </c>
      <c r="FY113" s="158">
        <v>1536.1395599999998</v>
      </c>
      <c r="FZ113" s="158">
        <v>1531.4587300000001</v>
      </c>
      <c r="GA113" s="158">
        <v>1156.23218</v>
      </c>
      <c r="GB113" s="158">
        <v>944.53861999999992</v>
      </c>
      <c r="GC113" s="143"/>
      <c r="GF113" s="198"/>
      <c r="GG113" s="198"/>
      <c r="GH113" s="198"/>
      <c r="GI113" s="198"/>
    </row>
    <row r="114" spans="1:197" s="113" customFormat="1" x14ac:dyDescent="0.2">
      <c r="A114" s="5"/>
      <c r="B114" s="182" t="s">
        <v>74</v>
      </c>
      <c r="C114" s="153">
        <v>31834.63319</v>
      </c>
      <c r="D114" s="153">
        <v>29983.710019999999</v>
      </c>
      <c r="E114" s="153">
        <v>38434.485119999998</v>
      </c>
      <c r="F114" s="153">
        <v>79491.987270000012</v>
      </c>
      <c r="G114" s="153">
        <v>69517.889970000004</v>
      </c>
      <c r="H114" s="153">
        <v>40211.042670000003</v>
      </c>
      <c r="I114" s="153">
        <v>94188.28946</v>
      </c>
      <c r="J114" s="153">
        <v>74766.232510000002</v>
      </c>
      <c r="K114" s="153">
        <v>77362.285690000004</v>
      </c>
      <c r="L114" s="153">
        <v>104327.87613</v>
      </c>
      <c r="M114" s="153">
        <v>116700.47825</v>
      </c>
      <c r="N114" s="153">
        <v>89275.034339999998</v>
      </c>
      <c r="O114" s="153">
        <v>107925.5</v>
      </c>
      <c r="P114" s="153">
        <v>70184.37659</v>
      </c>
      <c r="Q114" s="153">
        <v>72427.773440000004</v>
      </c>
      <c r="R114" s="153">
        <v>108069.87688</v>
      </c>
      <c r="S114" s="153">
        <v>112552.58506</v>
      </c>
      <c r="T114" s="153">
        <v>99691.858840000001</v>
      </c>
      <c r="U114" s="153">
        <v>125384.56315999999</v>
      </c>
      <c r="V114" s="153">
        <v>151707.18689000001</v>
      </c>
      <c r="W114" s="153">
        <v>133578.79379999998</v>
      </c>
      <c r="X114" s="153">
        <v>67980.155809999997</v>
      </c>
      <c r="Y114" s="153">
        <v>56110.853450000002</v>
      </c>
      <c r="Z114" s="153">
        <v>39832.060469999997</v>
      </c>
      <c r="AA114" s="153">
        <v>48389.633139999998</v>
      </c>
      <c r="AB114" s="153">
        <v>40321.561679999999</v>
      </c>
      <c r="AC114" s="153">
        <v>32819.807110000002</v>
      </c>
      <c r="AD114" s="153">
        <v>60748.722630000004</v>
      </c>
      <c r="AE114" s="153">
        <v>53041.116130000002</v>
      </c>
      <c r="AF114" s="153">
        <v>62538.81366</v>
      </c>
      <c r="AG114" s="153">
        <v>70305.333589999995</v>
      </c>
      <c r="AH114" s="153">
        <v>76408.945059999998</v>
      </c>
      <c r="AI114" s="153">
        <v>59486.597020000001</v>
      </c>
      <c r="AJ114" s="153">
        <v>66119.932430000001</v>
      </c>
      <c r="AK114" s="153">
        <v>53955.263749999998</v>
      </c>
      <c r="AL114" s="153">
        <v>50938.840490000002</v>
      </c>
      <c r="AM114" s="153">
        <v>50871.719190000003</v>
      </c>
      <c r="AN114" s="153">
        <v>51895.173139999999</v>
      </c>
      <c r="AO114" s="153">
        <v>26726.48184</v>
      </c>
      <c r="AP114" s="153">
        <v>56508.561990000002</v>
      </c>
      <c r="AQ114" s="153">
        <v>37391.254249999998</v>
      </c>
      <c r="AR114" s="153">
        <v>66262.720750000008</v>
      </c>
      <c r="AS114" s="153">
        <v>71692.827650000007</v>
      </c>
      <c r="AT114" s="153">
        <v>62521.644760000003</v>
      </c>
      <c r="AU114" s="153">
        <v>34769.181420000001</v>
      </c>
      <c r="AV114" s="153">
        <v>75520.822539999994</v>
      </c>
      <c r="AW114" s="153">
        <v>92785.545699999988</v>
      </c>
      <c r="AX114" s="153">
        <v>85760.208020000005</v>
      </c>
      <c r="AY114" s="153">
        <v>71573.361199999999</v>
      </c>
      <c r="AZ114" s="153">
        <v>65412.092539999998</v>
      </c>
      <c r="BA114" s="153">
        <v>114670.17292</v>
      </c>
      <c r="BB114" s="153">
        <v>82057.039749999996</v>
      </c>
      <c r="BC114" s="153">
        <v>72569.460070000001</v>
      </c>
      <c r="BD114" s="153">
        <v>79401.521729999993</v>
      </c>
      <c r="BE114" s="153">
        <v>139005.30429999999</v>
      </c>
      <c r="BF114" s="153">
        <v>125103.65681</v>
      </c>
      <c r="BG114" s="153">
        <v>129151.78272</v>
      </c>
      <c r="BH114" s="153">
        <v>93180.594889999993</v>
      </c>
      <c r="BI114" s="153">
        <v>73598.657510000005</v>
      </c>
      <c r="BJ114" s="153">
        <v>56525.88622</v>
      </c>
      <c r="BK114" s="153">
        <v>78207.754149999993</v>
      </c>
      <c r="BL114" s="153">
        <v>103565.9642</v>
      </c>
      <c r="BM114" s="153">
        <v>87587.744260000007</v>
      </c>
      <c r="BN114" s="153">
        <v>153511.80907000002</v>
      </c>
      <c r="BO114" s="153">
        <v>112905.18004000001</v>
      </c>
      <c r="BP114" s="153">
        <v>99186.175640000001</v>
      </c>
      <c r="BQ114" s="153">
        <v>68772.223429999998</v>
      </c>
      <c r="BR114" s="153">
        <v>77955.980639999994</v>
      </c>
      <c r="BS114" s="153">
        <v>78799.173459999991</v>
      </c>
      <c r="BT114" s="153">
        <v>33432.56048</v>
      </c>
      <c r="BU114" s="153">
        <v>51062.083719999995</v>
      </c>
      <c r="BV114" s="153">
        <v>68870.562949999992</v>
      </c>
      <c r="BW114" s="153">
        <v>36612.586479999998</v>
      </c>
      <c r="BX114" s="153">
        <v>38893.48661</v>
      </c>
      <c r="BY114" s="153">
        <v>53063.389660000001</v>
      </c>
      <c r="BZ114" s="153">
        <v>48974.420169999998</v>
      </c>
      <c r="CA114" s="153">
        <v>32861.209260000003</v>
      </c>
      <c r="CB114" s="153">
        <v>33634.792669999995</v>
      </c>
      <c r="CC114" s="153">
        <v>68821.020130000004</v>
      </c>
      <c r="CD114" s="153">
        <v>85128.316930000001</v>
      </c>
      <c r="CE114" s="153">
        <v>106144.80128</v>
      </c>
      <c r="CF114" s="153">
        <v>105183.07634</v>
      </c>
      <c r="CG114" s="153">
        <v>68403.833989999999</v>
      </c>
      <c r="CH114" s="153">
        <v>0</v>
      </c>
      <c r="CI114" s="153">
        <v>15926.823609999999</v>
      </c>
      <c r="CJ114" s="153">
        <v>56152.808660000002</v>
      </c>
      <c r="CK114" s="153">
        <v>52800.565430000002</v>
      </c>
      <c r="CL114" s="153">
        <v>36396.174870000003</v>
      </c>
      <c r="CM114" s="153">
        <v>17425.132420000002</v>
      </c>
      <c r="CN114" s="153" t="s">
        <v>116</v>
      </c>
      <c r="CO114" s="153" t="s">
        <v>116</v>
      </c>
      <c r="CP114" s="153" t="s">
        <v>116</v>
      </c>
      <c r="CQ114" s="153" t="s">
        <v>116</v>
      </c>
      <c r="CR114" s="153" t="s">
        <v>116</v>
      </c>
      <c r="CS114" s="153">
        <v>39495.037120000001</v>
      </c>
      <c r="CT114" s="153">
        <v>16130.57972</v>
      </c>
      <c r="CU114" s="153">
        <v>9174.8613700000005</v>
      </c>
      <c r="CV114" s="153">
        <v>39798.324690000001</v>
      </c>
      <c r="CW114" s="153">
        <v>27762.646399999998</v>
      </c>
      <c r="CX114" s="153">
        <v>26535.436699999998</v>
      </c>
      <c r="CY114" s="153">
        <v>34381.375220000002</v>
      </c>
      <c r="CZ114" s="153">
        <v>36105.085489999998</v>
      </c>
      <c r="DA114" s="153">
        <v>27353.219150000001</v>
      </c>
      <c r="DB114" s="153">
        <v>29174.154129999999</v>
      </c>
      <c r="DC114" s="153" t="s">
        <v>116</v>
      </c>
      <c r="DD114" s="153">
        <v>13045.50071</v>
      </c>
      <c r="DE114" s="153">
        <v>6139.7194799999997</v>
      </c>
      <c r="DF114" s="153">
        <v>11662.016</v>
      </c>
      <c r="DG114" s="153">
        <v>17378.855589999999</v>
      </c>
      <c r="DH114" s="153">
        <v>18591.18893</v>
      </c>
      <c r="DI114" s="153">
        <v>17761.754860000001</v>
      </c>
      <c r="DJ114" s="153">
        <v>39271.980819999997</v>
      </c>
      <c r="DK114" s="153">
        <v>42511.282579999999</v>
      </c>
      <c r="DL114" s="153">
        <v>41567.962500000001</v>
      </c>
      <c r="DM114" s="153">
        <v>30055.76554</v>
      </c>
      <c r="DN114" s="153">
        <v>41880.474889999998</v>
      </c>
      <c r="DO114" s="153">
        <v>39230.408069999998</v>
      </c>
      <c r="DP114" s="153">
        <v>13791.22869</v>
      </c>
      <c r="DQ114" s="153">
        <v>38195.140450000006</v>
      </c>
      <c r="DR114" s="153">
        <v>30115.93851</v>
      </c>
      <c r="DS114" s="153">
        <v>38788.399079999996</v>
      </c>
      <c r="DT114" s="153">
        <v>40357.053200000002</v>
      </c>
      <c r="DU114" s="153">
        <v>38444.799770000005</v>
      </c>
      <c r="DV114" s="153">
        <v>49280.838710000004</v>
      </c>
      <c r="DW114" s="153">
        <v>46687.421560000003</v>
      </c>
      <c r="DX114" s="153">
        <v>56868.876859999997</v>
      </c>
      <c r="DY114" s="153">
        <v>61577.167350000003</v>
      </c>
      <c r="DZ114" s="153">
        <v>63570.679549999993</v>
      </c>
      <c r="EA114" s="153">
        <v>79756.769019999992</v>
      </c>
      <c r="EB114" s="153">
        <v>61126.438310000005</v>
      </c>
      <c r="EC114" s="153">
        <v>88290.591019999993</v>
      </c>
      <c r="ED114" s="153">
        <v>63942.391040000002</v>
      </c>
      <c r="EE114" s="153">
        <v>70378.676919999998</v>
      </c>
      <c r="EF114" s="153">
        <v>88096.281000000003</v>
      </c>
      <c r="EG114" s="153">
        <v>67808.701889999997</v>
      </c>
      <c r="EH114" s="153">
        <v>76537.627299999993</v>
      </c>
      <c r="EI114" s="153">
        <v>70186.021189999999</v>
      </c>
      <c r="EJ114" s="153">
        <v>83544.97163</v>
      </c>
      <c r="EK114" s="153">
        <v>99544.535109999997</v>
      </c>
      <c r="EL114" s="153">
        <v>83122.238110000006</v>
      </c>
      <c r="EM114" s="153">
        <v>75753.330760000012</v>
      </c>
      <c r="EN114" s="153">
        <v>83711.026310000001</v>
      </c>
      <c r="EO114" s="153">
        <v>41880.556250000001</v>
      </c>
      <c r="EP114" s="153">
        <v>64579.012649999997</v>
      </c>
      <c r="EQ114" s="153">
        <v>58878.68881</v>
      </c>
      <c r="ER114" s="153">
        <v>75014.767999999996</v>
      </c>
      <c r="ES114" s="153">
        <v>73957.64761</v>
      </c>
      <c r="ET114" s="153">
        <v>60997.433290000001</v>
      </c>
      <c r="EU114" s="153">
        <v>76147.484280000004</v>
      </c>
      <c r="EV114" s="153">
        <v>81124.003710000005</v>
      </c>
      <c r="EW114" s="153">
        <v>112266.30314</v>
      </c>
      <c r="EX114" s="153">
        <v>59778.716690000001</v>
      </c>
      <c r="EY114" s="153">
        <v>55429.467660000002</v>
      </c>
      <c r="EZ114" s="153">
        <v>61287.194380000001</v>
      </c>
      <c r="FA114" s="153">
        <v>45906.580139999998</v>
      </c>
      <c r="FB114" s="153">
        <v>44329.26498</v>
      </c>
      <c r="FC114" s="169">
        <v>79702.196680000008</v>
      </c>
      <c r="FD114" s="169">
        <v>47656.378720000001</v>
      </c>
      <c r="FE114" s="169">
        <v>37118.1682</v>
      </c>
      <c r="FF114" s="169">
        <v>9270.3996500000012</v>
      </c>
      <c r="FG114" s="169">
        <v>0</v>
      </c>
      <c r="FH114" s="169">
        <v>26885.765219999997</v>
      </c>
      <c r="FI114" s="169">
        <v>42041.537579999997</v>
      </c>
      <c r="FJ114" s="169">
        <v>68602.386599999998</v>
      </c>
      <c r="FK114" s="169">
        <v>45349.62285</v>
      </c>
      <c r="FL114" s="169">
        <v>41162.059450000001</v>
      </c>
      <c r="FM114" s="169">
        <v>51252.148459999997</v>
      </c>
      <c r="FN114" s="169">
        <v>36077.435619999997</v>
      </c>
      <c r="FO114" s="169">
        <v>55726.487518019996</v>
      </c>
      <c r="FP114" s="169">
        <v>58759.865387279999</v>
      </c>
      <c r="FQ114" s="169">
        <v>40101.497524539998</v>
      </c>
      <c r="FR114" s="169">
        <v>60993.569446740003</v>
      </c>
      <c r="FS114" s="169">
        <v>97936.082616640007</v>
      </c>
      <c r="FT114" s="169">
        <v>78300.459581019997</v>
      </c>
      <c r="FU114" s="169">
        <v>90442.363825599998</v>
      </c>
      <c r="FV114" s="169">
        <v>90380.662139200009</v>
      </c>
      <c r="FW114" s="169">
        <v>84784.930192700005</v>
      </c>
      <c r="FX114" s="169">
        <v>121943.23578724</v>
      </c>
      <c r="FY114" s="169">
        <v>96521.406364080001</v>
      </c>
      <c r="FZ114" s="169">
        <v>93240.194802459984</v>
      </c>
      <c r="GA114" s="169">
        <v>86010.421311979997</v>
      </c>
      <c r="GB114" s="169">
        <v>74300.53341518002</v>
      </c>
      <c r="GC114" s="143"/>
      <c r="GF114" s="198"/>
      <c r="GG114" s="198"/>
      <c r="GH114" s="198"/>
      <c r="GI114" s="198"/>
    </row>
    <row r="115" spans="1:197" s="113" customFormat="1" x14ac:dyDescent="0.2">
      <c r="A115" s="134"/>
      <c r="B115" s="137" t="s">
        <v>188</v>
      </c>
      <c r="C115" s="146">
        <v>1025.8979999999999</v>
      </c>
      <c r="D115" s="146">
        <v>825.84</v>
      </c>
      <c r="E115" s="146">
        <v>1021.885</v>
      </c>
      <c r="F115" s="146">
        <v>1020.43</v>
      </c>
      <c r="G115" s="146">
        <v>821.53300000000002</v>
      </c>
      <c r="H115" s="146">
        <v>800.20799999999997</v>
      </c>
      <c r="I115" s="146">
        <v>1451.2449999999999</v>
      </c>
      <c r="J115" s="146">
        <v>1174.979</v>
      </c>
      <c r="K115" s="146">
        <v>1380.1479999999999</v>
      </c>
      <c r="L115" s="146">
        <v>1222.578</v>
      </c>
      <c r="M115" s="146">
        <v>1396.528</v>
      </c>
      <c r="N115" s="146">
        <v>1020.159</v>
      </c>
      <c r="O115" s="146">
        <v>1544.9190000000001</v>
      </c>
      <c r="P115" s="146">
        <v>787.46299999999997</v>
      </c>
      <c r="Q115" s="146">
        <v>1010.965</v>
      </c>
      <c r="R115" s="146">
        <v>1150.8209999999999</v>
      </c>
      <c r="S115" s="146">
        <v>1331.2180000000001</v>
      </c>
      <c r="T115" s="146">
        <v>786.17899999999997</v>
      </c>
      <c r="U115" s="146">
        <v>955.03399999999999</v>
      </c>
      <c r="V115" s="146">
        <v>1347.09582</v>
      </c>
      <c r="W115" s="146">
        <v>1292.9870000000001</v>
      </c>
      <c r="X115" s="146">
        <v>890.89300000000003</v>
      </c>
      <c r="Y115" s="146">
        <v>1326.6210000000001</v>
      </c>
      <c r="Z115" s="146">
        <v>1154.5309999999999</v>
      </c>
      <c r="AA115" s="146">
        <v>1118.865</v>
      </c>
      <c r="AB115" s="146">
        <v>851.44100000000003</v>
      </c>
      <c r="AC115" s="146">
        <v>871.97199999999998</v>
      </c>
      <c r="AD115" s="146">
        <v>1198.8699999999999</v>
      </c>
      <c r="AE115" s="146">
        <v>794.59100000000001</v>
      </c>
      <c r="AF115" s="146">
        <v>1059.2629999999999</v>
      </c>
      <c r="AG115" s="146">
        <v>993.76300000000003</v>
      </c>
      <c r="AH115" s="146">
        <v>1144.8879999999999</v>
      </c>
      <c r="AI115" s="146">
        <v>732.74800000000005</v>
      </c>
      <c r="AJ115" s="146">
        <v>808.09699999999998</v>
      </c>
      <c r="AK115" s="146">
        <v>551.37400000000002</v>
      </c>
      <c r="AL115" s="146">
        <v>734.93799999999999</v>
      </c>
      <c r="AM115" s="146">
        <v>726.94500000000005</v>
      </c>
      <c r="AN115" s="146">
        <v>752.48</v>
      </c>
      <c r="AO115" s="146">
        <v>371.44</v>
      </c>
      <c r="AP115" s="146">
        <v>778.35199999999998</v>
      </c>
      <c r="AQ115" s="146">
        <v>576.54999999999995</v>
      </c>
      <c r="AR115" s="146">
        <v>792.51099999999997</v>
      </c>
      <c r="AS115" s="146">
        <v>1103.703</v>
      </c>
      <c r="AT115" s="146">
        <v>742.572</v>
      </c>
      <c r="AU115" s="146">
        <v>522.745</v>
      </c>
      <c r="AV115" s="146">
        <v>1092.912</v>
      </c>
      <c r="AW115" s="146">
        <v>1081.6192000000001</v>
      </c>
      <c r="AX115" s="146">
        <v>1166.3264999999999</v>
      </c>
      <c r="AY115" s="146">
        <v>923.41115000000002</v>
      </c>
      <c r="AZ115" s="146">
        <v>762.76562000000001</v>
      </c>
      <c r="BA115" s="146">
        <v>1190.8731399999999</v>
      </c>
      <c r="BB115" s="146">
        <v>806.17812000000004</v>
      </c>
      <c r="BC115" s="146">
        <v>779.48701000000005</v>
      </c>
      <c r="BD115" s="146">
        <v>801.02490999999998</v>
      </c>
      <c r="BE115" s="146">
        <v>1385.64057</v>
      </c>
      <c r="BF115" s="146">
        <v>1120.42707</v>
      </c>
      <c r="BG115" s="146">
        <v>920.84236999999996</v>
      </c>
      <c r="BH115" s="146">
        <v>956.10093999999992</v>
      </c>
      <c r="BI115" s="146">
        <v>566.93813</v>
      </c>
      <c r="BJ115" s="146">
        <v>588.48411999999996</v>
      </c>
      <c r="BK115" s="146">
        <v>778.37623999999994</v>
      </c>
      <c r="BL115" s="146">
        <v>954.60775000000001</v>
      </c>
      <c r="BM115" s="146">
        <v>777.66082999999992</v>
      </c>
      <c r="BN115" s="146">
        <v>1217.8121999999998</v>
      </c>
      <c r="BO115" s="146">
        <v>961.78824999999995</v>
      </c>
      <c r="BP115" s="146">
        <v>969.55749000000003</v>
      </c>
      <c r="BQ115" s="146">
        <v>552.71924000000001</v>
      </c>
      <c r="BR115" s="146">
        <v>577.72253999999998</v>
      </c>
      <c r="BS115" s="146">
        <v>563.27761999999996</v>
      </c>
      <c r="BT115" s="146">
        <v>351.11779999999999</v>
      </c>
      <c r="BU115" s="146">
        <v>352.98020000000002</v>
      </c>
      <c r="BV115" s="146">
        <v>512.10244</v>
      </c>
      <c r="BW115" s="146">
        <v>381.08509000000004</v>
      </c>
      <c r="BX115" s="146">
        <v>190.24895999999998</v>
      </c>
      <c r="BY115" s="146">
        <v>556.3777</v>
      </c>
      <c r="BZ115" s="146">
        <v>364.10535999999996</v>
      </c>
      <c r="CA115" s="146">
        <v>364.61935999999997</v>
      </c>
      <c r="CB115" s="146">
        <v>190.40667000000002</v>
      </c>
      <c r="CC115" s="146">
        <v>759.73360000000002</v>
      </c>
      <c r="CD115" s="146">
        <v>734.22031000000004</v>
      </c>
      <c r="CE115" s="146">
        <v>767.94187999999997</v>
      </c>
      <c r="CF115" s="146">
        <v>940.4773100000001</v>
      </c>
      <c r="CG115" s="146">
        <v>551.11090999999999</v>
      </c>
      <c r="CH115" s="146">
        <v>0</v>
      </c>
      <c r="CI115" s="146">
        <v>170.58117999999999</v>
      </c>
      <c r="CJ115" s="146">
        <v>387.58706000000001</v>
      </c>
      <c r="CK115" s="146">
        <v>377.26409000000001</v>
      </c>
      <c r="CL115" s="146">
        <v>186.83151999999998</v>
      </c>
      <c r="CM115" s="146">
        <v>189.43244000000001</v>
      </c>
      <c r="CN115" s="146">
        <v>0</v>
      </c>
      <c r="CO115" s="146">
        <v>0</v>
      </c>
      <c r="CP115" s="146">
        <v>0</v>
      </c>
      <c r="CQ115" s="146">
        <v>0</v>
      </c>
      <c r="CR115" s="146">
        <v>0</v>
      </c>
      <c r="CS115" s="146">
        <v>418.35059999999999</v>
      </c>
      <c r="CT115" s="146">
        <v>373.65253000000001</v>
      </c>
      <c r="CU115" s="146">
        <v>0</v>
      </c>
      <c r="CV115" s="146">
        <v>598.09960999999998</v>
      </c>
      <c r="CW115" s="146">
        <v>382.80540000000002</v>
      </c>
      <c r="CX115" s="146">
        <v>0</v>
      </c>
      <c r="CY115" s="146">
        <v>379.71865000000003</v>
      </c>
      <c r="CZ115" s="146">
        <v>195.44111999999998</v>
      </c>
      <c r="DA115" s="146">
        <v>404.09967</v>
      </c>
      <c r="DB115" s="146">
        <v>583.47280999999998</v>
      </c>
      <c r="DC115" s="146">
        <v>0</v>
      </c>
      <c r="DD115" s="146">
        <v>374.87070999999997</v>
      </c>
      <c r="DE115" s="146">
        <v>190.55616000000001</v>
      </c>
      <c r="DF115" s="146">
        <v>583.39579000000003</v>
      </c>
      <c r="DG115" s="146">
        <v>923.92538000000002</v>
      </c>
      <c r="DH115" s="146">
        <v>926.67072999999993</v>
      </c>
      <c r="DI115" s="146">
        <v>759.10368000000005</v>
      </c>
      <c r="DJ115" s="146">
        <v>1352.0455300000001</v>
      </c>
      <c r="DK115" s="146">
        <v>1127.54701</v>
      </c>
      <c r="DL115" s="146">
        <v>997.92180000000008</v>
      </c>
      <c r="DM115" s="146">
        <v>963.06909999999993</v>
      </c>
      <c r="DN115" s="146">
        <v>1297.4436699999999</v>
      </c>
      <c r="DO115" s="146">
        <v>1112.77369</v>
      </c>
      <c r="DP115" s="146">
        <v>350.43728000000004</v>
      </c>
      <c r="DQ115" s="146">
        <v>1047.84375</v>
      </c>
      <c r="DR115" s="146">
        <v>699.02849000000003</v>
      </c>
      <c r="DS115" s="146">
        <v>900.51371999999992</v>
      </c>
      <c r="DT115" s="146">
        <v>931.31359999999995</v>
      </c>
      <c r="DU115" s="146">
        <v>969.00076999999999</v>
      </c>
      <c r="DV115" s="146">
        <v>1207.0057200000001</v>
      </c>
      <c r="DW115" s="146">
        <v>963.87876000000006</v>
      </c>
      <c r="DX115" s="146">
        <v>1076.5029099999999</v>
      </c>
      <c r="DY115" s="146">
        <v>1277.8135099999997</v>
      </c>
      <c r="DZ115" s="146">
        <v>1273.3800499999998</v>
      </c>
      <c r="EA115" s="146">
        <v>1366.2291499999999</v>
      </c>
      <c r="EB115" s="146">
        <v>1124.56024</v>
      </c>
      <c r="EC115" s="146">
        <v>1492.0852199999999</v>
      </c>
      <c r="ED115" s="146">
        <v>1222.8106599999999</v>
      </c>
      <c r="EE115" s="146">
        <v>1294.16687</v>
      </c>
      <c r="EF115" s="146">
        <v>1320.0453199999997</v>
      </c>
      <c r="EG115" s="146">
        <v>1307.9525500000002</v>
      </c>
      <c r="EH115" s="146">
        <v>1359.93806</v>
      </c>
      <c r="EI115" s="146">
        <v>1121.84581</v>
      </c>
      <c r="EJ115" s="146">
        <v>1333.1794600000001</v>
      </c>
      <c r="EK115" s="146">
        <v>1167.5607199999999</v>
      </c>
      <c r="EL115" s="146">
        <v>1339.98072</v>
      </c>
      <c r="EM115" s="146">
        <v>1159.4016200000001</v>
      </c>
      <c r="EN115" s="146">
        <v>1255.4930300000001</v>
      </c>
      <c r="EO115" s="146">
        <v>698.78314</v>
      </c>
      <c r="EP115" s="146">
        <v>1286.28217</v>
      </c>
      <c r="EQ115" s="146">
        <v>1085.7823900000001</v>
      </c>
      <c r="ER115" s="146">
        <v>1219.19074</v>
      </c>
      <c r="ES115" s="146">
        <v>1206.9368300000001</v>
      </c>
      <c r="ET115" s="146">
        <v>963.46228999999994</v>
      </c>
      <c r="EU115" s="146">
        <v>746.40417000000002</v>
      </c>
      <c r="EV115" s="146">
        <v>1171.0395700000001</v>
      </c>
      <c r="EW115" s="146">
        <v>1269.2030500000003</v>
      </c>
      <c r="EX115" s="146">
        <v>1258.4688999999998</v>
      </c>
      <c r="EY115" s="146">
        <v>1173.8355699999997</v>
      </c>
      <c r="EZ115" s="146">
        <v>1552.0968300000002</v>
      </c>
      <c r="FA115" s="146">
        <v>1185.2209900000003</v>
      </c>
      <c r="FB115" s="146">
        <v>799.36954000000003</v>
      </c>
      <c r="FC115" s="146">
        <v>1524.2925900000002</v>
      </c>
      <c r="FD115" s="146">
        <v>761.01543000000004</v>
      </c>
      <c r="FE115" s="146">
        <v>1504.2838099999999</v>
      </c>
      <c r="FF115" s="146">
        <v>380.13857999999993</v>
      </c>
      <c r="FG115" s="146">
        <v>0</v>
      </c>
      <c r="FH115" s="146">
        <v>758.30005000000006</v>
      </c>
      <c r="FI115" s="146">
        <v>1139.3759000000002</v>
      </c>
      <c r="FJ115" s="146">
        <v>1337.0168600000002</v>
      </c>
      <c r="FK115" s="146">
        <v>1138.2413800000002</v>
      </c>
      <c r="FL115" s="146">
        <v>1142.95526</v>
      </c>
      <c r="FM115" s="146">
        <v>1140.4638</v>
      </c>
      <c r="FN115" s="146">
        <v>950.15585999999996</v>
      </c>
      <c r="FO115" s="146">
        <v>953.83640999999989</v>
      </c>
      <c r="FP115" s="146">
        <v>948.88033000000007</v>
      </c>
      <c r="FQ115" s="146">
        <v>558.24706000000003</v>
      </c>
      <c r="FR115" s="146">
        <v>1121.9683600000001</v>
      </c>
      <c r="FS115" s="146">
        <v>1363.78584</v>
      </c>
      <c r="FT115" s="146">
        <v>1117.70688</v>
      </c>
      <c r="FU115" s="146">
        <v>1504.8768699999998</v>
      </c>
      <c r="FV115" s="146">
        <v>1327.0238999999999</v>
      </c>
      <c r="FW115" s="146">
        <v>1141.36097</v>
      </c>
      <c r="FX115" s="146">
        <v>1710.3283200000001</v>
      </c>
      <c r="FY115" s="146">
        <v>1536.1395599999998</v>
      </c>
      <c r="FZ115" s="146">
        <v>1531.4587300000001</v>
      </c>
      <c r="GA115" s="146">
        <v>1156.23218</v>
      </c>
      <c r="GB115" s="146">
        <v>944.53861999999992</v>
      </c>
      <c r="GC115" s="143"/>
      <c r="GF115" s="198"/>
      <c r="GG115" s="198"/>
      <c r="GH115" s="198"/>
      <c r="GI115" s="198"/>
    </row>
    <row r="116" spans="1:197" s="113" customFormat="1" x14ac:dyDescent="0.2">
      <c r="A116" s="5"/>
      <c r="B116" s="152" t="s">
        <v>69</v>
      </c>
      <c r="C116" s="163">
        <v>34.17345923278922</v>
      </c>
      <c r="D116" s="163">
        <v>39.773830027608255</v>
      </c>
      <c r="E116" s="163">
        <v>31.81337614310808</v>
      </c>
      <c r="F116" s="163">
        <v>45.749396303519106</v>
      </c>
      <c r="G116" s="163">
        <v>53.615431820754608</v>
      </c>
      <c r="H116" s="163">
        <v>52.440464129326379</v>
      </c>
      <c r="I116" s="163">
        <v>58.207430750838078</v>
      </c>
      <c r="J116" s="163">
        <v>56.07848057580653</v>
      </c>
      <c r="K116" s="163">
        <v>58.524772944640716</v>
      </c>
      <c r="L116" s="163">
        <v>65.664490944545051</v>
      </c>
      <c r="M116" s="163">
        <v>74.270559337156143</v>
      </c>
      <c r="N116" s="163">
        <v>72.886183722341315</v>
      </c>
      <c r="O116" s="163">
        <v>71.978436202804161</v>
      </c>
      <c r="P116" s="163">
        <v>70.276353428669026</v>
      </c>
      <c r="Q116" s="163">
        <v>75.661848639666061</v>
      </c>
      <c r="R116" s="163">
        <v>80.494382653775006</v>
      </c>
      <c r="S116" s="163">
        <v>87.922761035382635</v>
      </c>
      <c r="T116" s="163">
        <v>99.457529532078567</v>
      </c>
      <c r="U116" s="163">
        <v>110.62850884889961</v>
      </c>
      <c r="V116" s="163">
        <v>99.570104484015985</v>
      </c>
      <c r="W116" s="163">
        <v>86.539995692145396</v>
      </c>
      <c r="X116" s="163">
        <v>53.477356551235673</v>
      </c>
      <c r="Y116" s="163">
        <v>41.196695197799521</v>
      </c>
      <c r="Z116" s="163">
        <v>32.119621274786034</v>
      </c>
      <c r="AA116" s="163">
        <v>37.796021593311082</v>
      </c>
      <c r="AB116" s="163">
        <v>40.653307040652258</v>
      </c>
      <c r="AC116" s="163">
        <v>39.928826086158736</v>
      </c>
      <c r="AD116" s="163">
        <v>45.16637368522025</v>
      </c>
      <c r="AE116" s="163">
        <v>54.635281572532286</v>
      </c>
      <c r="AF116" s="163">
        <v>61.048361341800856</v>
      </c>
      <c r="AG116" s="163">
        <v>62.836616627908263</v>
      </c>
      <c r="AH116" s="163">
        <v>68.691033000607916</v>
      </c>
      <c r="AI116" s="163">
        <v>65.971524316681865</v>
      </c>
      <c r="AJ116" s="163">
        <v>69.05525993785399</v>
      </c>
      <c r="AK116" s="163">
        <v>74.588066212770286</v>
      </c>
      <c r="AL116" s="163">
        <v>71.179106359992275</v>
      </c>
      <c r="AM116" s="163">
        <v>70.548699999999997</v>
      </c>
      <c r="AN116" s="163">
        <v>71.486495455028702</v>
      </c>
      <c r="AO116" s="163">
        <v>73.068438051906099</v>
      </c>
      <c r="AP116" s="163">
        <v>74.874872936666193</v>
      </c>
      <c r="AQ116" s="163">
        <v>66.507582638105987</v>
      </c>
      <c r="AR116" s="163">
        <v>67.92</v>
      </c>
      <c r="AS116" s="163">
        <v>67.25</v>
      </c>
      <c r="AT116" s="163">
        <v>67.611799192536211</v>
      </c>
      <c r="AU116" s="163">
        <v>68.001065318654412</v>
      </c>
      <c r="AV116" s="163">
        <v>70.886466979958129</v>
      </c>
      <c r="AW116" s="163">
        <v>73.290965378573162</v>
      </c>
      <c r="AX116" s="163">
        <v>75.572640225528616</v>
      </c>
      <c r="AY116" s="163">
        <v>79.014837031153462</v>
      </c>
      <c r="AZ116" s="163">
        <v>87.7035009653424</v>
      </c>
      <c r="BA116" s="163">
        <v>98.725519075860603</v>
      </c>
      <c r="BB116" s="163">
        <v>104.51632984035835</v>
      </c>
      <c r="BC116" s="163">
        <v>94.918431572066865</v>
      </c>
      <c r="BD116" s="163">
        <v>101.92359006663101</v>
      </c>
      <c r="BE116" s="163">
        <v>85.947530729415632</v>
      </c>
      <c r="BF116" s="163">
        <v>97.761003391322916</v>
      </c>
      <c r="BG116" s="163">
        <v>97.918956455055394</v>
      </c>
      <c r="BH116" s="163">
        <v>99.200140897257143</v>
      </c>
      <c r="BI116" s="163">
        <v>103.20329452880512</v>
      </c>
      <c r="BJ116" s="163">
        <v>98.134138232990892</v>
      </c>
      <c r="BK116" s="163">
        <v>102.39065007945258</v>
      </c>
      <c r="BL116" s="163">
        <v>111.19181341236754</v>
      </c>
      <c r="BM116" s="163">
        <v>116.05003910252238</v>
      </c>
      <c r="BN116" s="163">
        <v>110.01898320611339</v>
      </c>
      <c r="BO116" s="163">
        <v>99.212859816076971</v>
      </c>
      <c r="BP116" s="163">
        <v>87.478484148474777</v>
      </c>
      <c r="BQ116" s="163">
        <v>92.611837702628193</v>
      </c>
      <c r="BR116" s="163">
        <v>101.38995731411137</v>
      </c>
      <c r="BS116" s="163">
        <v>102.94096151024071</v>
      </c>
      <c r="BT116" s="163">
        <v>97.156579130992512</v>
      </c>
      <c r="BU116" s="163">
        <v>93.842128623645166</v>
      </c>
      <c r="BV116" s="163">
        <v>93.785081633276349</v>
      </c>
      <c r="BW116" s="163">
        <v>98.575053303712295</v>
      </c>
      <c r="BX116" s="163">
        <v>103.60100002649162</v>
      </c>
      <c r="BY116" s="163">
        <v>97.736770057462763</v>
      </c>
      <c r="BZ116" s="163">
        <v>91.829140471867817</v>
      </c>
      <c r="CA116" s="163">
        <v>92.232822031172461</v>
      </c>
      <c r="CB116" s="163">
        <v>91.419000027677598</v>
      </c>
      <c r="CC116" s="163">
        <v>92.716116386059525</v>
      </c>
      <c r="CD116" s="163">
        <v>94.740041200985019</v>
      </c>
      <c r="CE116" s="163">
        <v>95.197594120013363</v>
      </c>
      <c r="CF116" s="163">
        <v>93.524700792621985</v>
      </c>
      <c r="CG116" s="163">
        <v>93.271769089093155</v>
      </c>
      <c r="CH116" s="163">
        <v>0</v>
      </c>
      <c r="CI116" s="163">
        <v>95.434999980654382</v>
      </c>
      <c r="CJ116" s="163">
        <v>96.098126315156136</v>
      </c>
      <c r="CK116" s="163">
        <v>94.386950451605387</v>
      </c>
      <c r="CL116" s="163">
        <v>93.002999975592999</v>
      </c>
      <c r="CM116" s="163">
        <v>93.616999971071479</v>
      </c>
      <c r="CN116" s="163">
        <v>0</v>
      </c>
      <c r="CO116" s="163">
        <v>0</v>
      </c>
      <c r="CP116" s="163">
        <v>0</v>
      </c>
      <c r="CQ116" s="163">
        <v>0</v>
      </c>
      <c r="CR116" s="163">
        <v>0</v>
      </c>
      <c r="CS116" s="163">
        <v>58.078000007649088</v>
      </c>
      <c r="CT116" s="163">
        <v>43.169999999732369</v>
      </c>
      <c r="CU116" s="163">
        <v>0</v>
      </c>
      <c r="CV116" s="163">
        <v>47.420573205189015</v>
      </c>
      <c r="CW116" s="163">
        <v>42.907513765479798</v>
      </c>
      <c r="CX116" s="163">
        <v>0</v>
      </c>
      <c r="CY116" s="163">
        <v>51.156210473201668</v>
      </c>
      <c r="CZ116" s="163">
        <v>49.921999986492096</v>
      </c>
      <c r="DA116" s="163">
        <v>40.967461393868504</v>
      </c>
      <c r="DB116" s="163">
        <v>22.356921636159878</v>
      </c>
      <c r="DC116" s="163">
        <v>0</v>
      </c>
      <c r="DD116" s="163">
        <v>18.060727630600962</v>
      </c>
      <c r="DE116" s="163">
        <v>32.220000025189428</v>
      </c>
      <c r="DF116" s="163">
        <v>13.177444664110448</v>
      </c>
      <c r="DG116" s="163">
        <v>17.170827038651108</v>
      </c>
      <c r="DH116" s="163">
        <v>19.642786669219607</v>
      </c>
      <c r="DI116" s="163">
        <v>22.78896428219133</v>
      </c>
      <c r="DJ116" s="163">
        <v>23.496054285982517</v>
      </c>
      <c r="DK116" s="163">
        <v>29.493164413606134</v>
      </c>
      <c r="DL116" s="163">
        <v>32.545781292682449</v>
      </c>
      <c r="DM116" s="163">
        <v>31.208317523633561</v>
      </c>
      <c r="DN116" s="163">
        <v>31.298779619759166</v>
      </c>
      <c r="DO116" s="163">
        <v>34.502796073572128</v>
      </c>
      <c r="DP116" s="163">
        <v>38.706766538936719</v>
      </c>
      <c r="DQ116" s="163">
        <v>36.448307999999997</v>
      </c>
      <c r="DR116" s="163">
        <v>43.084299634452123</v>
      </c>
      <c r="DS116" s="163">
        <v>43.073635717510221</v>
      </c>
      <c r="DT116" s="163">
        <v>43.333473504520931</v>
      </c>
      <c r="DU116" s="163">
        <v>39.674684429610927</v>
      </c>
      <c r="DV116" s="163">
        <v>40.829001795285606</v>
      </c>
      <c r="DW116" s="163">
        <v>40.168524730433944</v>
      </c>
      <c r="DX116" s="163">
        <v>38.966212513387447</v>
      </c>
      <c r="DY116" s="163">
        <v>41.867597735901235</v>
      </c>
      <c r="DZ116" s="163">
        <v>43.366919181198114</v>
      </c>
      <c r="EA116" s="163">
        <v>46.214798291077308</v>
      </c>
      <c r="EB116" s="163">
        <v>46.72442700551106</v>
      </c>
      <c r="EC116" s="163">
        <v>52.822500000000005</v>
      </c>
      <c r="ED116" s="163">
        <v>52.291428571428575</v>
      </c>
      <c r="EE116" s="163">
        <v>54.398857142857153</v>
      </c>
      <c r="EF116" s="163">
        <v>51.145714285714284</v>
      </c>
      <c r="EG116" s="163">
        <v>51.84339591120488</v>
      </c>
      <c r="EH116" s="163">
        <v>56.280230359892727</v>
      </c>
      <c r="EI116" s="163">
        <v>62.5629837635352</v>
      </c>
      <c r="EJ116" s="163">
        <v>62.665960687048091</v>
      </c>
      <c r="EK116" s="163">
        <v>64.560520182710505</v>
      </c>
      <c r="EL116" s="163">
        <v>62.03241349709868</v>
      </c>
      <c r="EM116" s="163">
        <v>65.338299905135543</v>
      </c>
      <c r="EN116" s="163">
        <v>66.675819225774603</v>
      </c>
      <c r="EO116" s="163">
        <v>59.933552839468895</v>
      </c>
      <c r="EP116" s="163">
        <v>50.50177283387206</v>
      </c>
      <c r="EQ116" s="163">
        <v>54.22696974085202</v>
      </c>
      <c r="ER116" s="163">
        <v>61.528333000000003</v>
      </c>
      <c r="ES116" s="163">
        <v>61.27714870351582</v>
      </c>
      <c r="ET116" s="163">
        <v>63.310659809363166</v>
      </c>
      <c r="EU116" s="163">
        <v>57.093887666785143</v>
      </c>
      <c r="EV116" s="163">
        <v>52.607923809568625</v>
      </c>
      <c r="EW116" s="163">
        <v>55.04032693689161</v>
      </c>
      <c r="EX116" s="163">
        <v>41.632858455969796</v>
      </c>
      <c r="EY116" s="163">
        <v>47.220811055785276</v>
      </c>
      <c r="EZ116" s="163">
        <v>39.486708031611656</v>
      </c>
      <c r="FA116" s="163">
        <v>33.273608518948009</v>
      </c>
      <c r="FB116" s="163">
        <v>37.651076264327003</v>
      </c>
      <c r="FC116" s="163">
        <v>40.663640931679645</v>
      </c>
      <c r="FD116" s="163">
        <v>39.962491113905536</v>
      </c>
      <c r="FE116" s="163">
        <v>18.918572274602894</v>
      </c>
      <c r="FF116" s="163">
        <v>15.07672494015209</v>
      </c>
      <c r="FG116" s="163"/>
      <c r="FH116" s="163">
        <v>27.77862746573734</v>
      </c>
      <c r="FI116" s="163">
        <v>31.246659166961489</v>
      </c>
      <c r="FJ116" s="163">
        <v>35.208152036736465</v>
      </c>
      <c r="FK116" s="163">
        <v>28.138776207152127</v>
      </c>
      <c r="FL116" s="163">
        <v>30.119280975680116</v>
      </c>
      <c r="FM116" s="163">
        <v>32.493013615381741</v>
      </c>
      <c r="FN116" s="163">
        <v>37.970018554040173</v>
      </c>
      <c r="FO116" s="163">
        <v>48.136785707331093</v>
      </c>
      <c r="FP116" s="163">
        <v>51.821272580579254</v>
      </c>
      <c r="FQ116" s="163">
        <v>54.255909407816674</v>
      </c>
      <c r="FR116" s="163">
        <v>54.363003112440708</v>
      </c>
      <c r="FS116" s="163">
        <v>55.872598432786191</v>
      </c>
      <c r="FT116" s="163">
        <v>59.117020610108447</v>
      </c>
      <c r="FU116" s="163">
        <v>60.099510882641184</v>
      </c>
      <c r="FV116" s="163">
        <v>59.129025166163174</v>
      </c>
      <c r="FW116" s="163">
        <v>63.715876759567138</v>
      </c>
      <c r="FX116" s="163">
        <v>71.298144549954003</v>
      </c>
      <c r="FY116" s="163">
        <v>62.833748233187883</v>
      </c>
      <c r="FZ116" s="163">
        <v>60.883256581429386</v>
      </c>
      <c r="GA116" s="163">
        <v>74.388537873059377</v>
      </c>
      <c r="GB116" s="163">
        <v>78.663309092835206</v>
      </c>
      <c r="GC116" s="143"/>
      <c r="GF116" s="198"/>
      <c r="GG116" s="198"/>
      <c r="GH116" s="198"/>
      <c r="GI116" s="198"/>
      <c r="GJ116" s="143"/>
      <c r="GK116" s="143"/>
      <c r="GL116" s="143"/>
      <c r="GM116" s="143"/>
      <c r="GN116" s="143"/>
      <c r="GO116" s="143"/>
    </row>
    <row r="117" spans="1:197" s="113" customFormat="1" ht="15" customHeight="1" x14ac:dyDescent="0.2">
      <c r="A117" s="134"/>
      <c r="B117" s="137" t="s">
        <v>189</v>
      </c>
      <c r="C117" s="183">
        <v>0</v>
      </c>
      <c r="D117" s="183">
        <v>0</v>
      </c>
      <c r="E117" s="183">
        <v>0</v>
      </c>
      <c r="F117" s="183">
        <v>0</v>
      </c>
      <c r="G117" s="183">
        <v>0</v>
      </c>
      <c r="H117" s="183">
        <v>0</v>
      </c>
      <c r="I117" s="183">
        <v>0</v>
      </c>
      <c r="J117" s="183">
        <v>0</v>
      </c>
      <c r="K117" s="183">
        <v>0</v>
      </c>
      <c r="L117" s="183">
        <v>0</v>
      </c>
      <c r="M117" s="183">
        <v>0</v>
      </c>
      <c r="N117" s="183">
        <v>0</v>
      </c>
      <c r="O117" s="183">
        <v>0</v>
      </c>
      <c r="P117" s="183">
        <v>0</v>
      </c>
      <c r="Q117" s="183">
        <v>0</v>
      </c>
      <c r="R117" s="183">
        <v>0</v>
      </c>
      <c r="S117" s="183">
        <v>0</v>
      </c>
      <c r="T117" s="183">
        <v>0</v>
      </c>
      <c r="U117" s="183">
        <v>0</v>
      </c>
      <c r="V117" s="183">
        <v>0</v>
      </c>
      <c r="W117" s="183">
        <v>0</v>
      </c>
      <c r="X117" s="183">
        <v>0</v>
      </c>
      <c r="Y117" s="183">
        <v>0</v>
      </c>
      <c r="Z117" s="183">
        <v>0</v>
      </c>
      <c r="AA117" s="183">
        <v>0</v>
      </c>
      <c r="AB117" s="183">
        <v>0</v>
      </c>
      <c r="AC117" s="183">
        <v>0</v>
      </c>
      <c r="AD117" s="183">
        <v>0</v>
      </c>
      <c r="AE117" s="183">
        <v>0</v>
      </c>
      <c r="AF117" s="183">
        <v>0</v>
      </c>
      <c r="AG117" s="183">
        <v>0</v>
      </c>
      <c r="AH117" s="183">
        <v>0</v>
      </c>
      <c r="AI117" s="183">
        <v>0</v>
      </c>
      <c r="AJ117" s="183">
        <v>0</v>
      </c>
      <c r="AK117" s="183">
        <v>0</v>
      </c>
      <c r="AL117" s="183">
        <v>0</v>
      </c>
      <c r="AM117" s="183">
        <v>0</v>
      </c>
      <c r="AN117" s="183">
        <v>0</v>
      </c>
      <c r="AO117" s="183">
        <v>0</v>
      </c>
      <c r="AP117" s="183">
        <v>0</v>
      </c>
      <c r="AQ117" s="183">
        <v>0</v>
      </c>
      <c r="AR117" s="183">
        <v>0</v>
      </c>
      <c r="AS117" s="183">
        <v>0</v>
      </c>
      <c r="AT117" s="183">
        <v>0</v>
      </c>
      <c r="AU117" s="183">
        <v>0</v>
      </c>
      <c r="AV117" s="183">
        <v>0</v>
      </c>
      <c r="AW117" s="183">
        <v>0</v>
      </c>
      <c r="AX117" s="183">
        <v>0</v>
      </c>
      <c r="AY117" s="183">
        <v>0</v>
      </c>
      <c r="AZ117" s="183">
        <v>0</v>
      </c>
      <c r="BA117" s="183">
        <v>0</v>
      </c>
      <c r="BB117" s="183">
        <v>0</v>
      </c>
      <c r="BC117" s="183">
        <v>0</v>
      </c>
      <c r="BD117" s="183">
        <v>0</v>
      </c>
      <c r="BE117" s="183">
        <v>0</v>
      </c>
      <c r="BF117" s="183">
        <v>0</v>
      </c>
      <c r="BG117" s="183">
        <v>0</v>
      </c>
      <c r="BH117" s="183">
        <v>0</v>
      </c>
      <c r="BI117" s="183">
        <v>0</v>
      </c>
      <c r="BJ117" s="183">
        <v>0</v>
      </c>
      <c r="BK117" s="183">
        <v>0</v>
      </c>
      <c r="BL117" s="183">
        <v>0</v>
      </c>
      <c r="BM117" s="183">
        <v>0</v>
      </c>
      <c r="BN117" s="183">
        <v>0</v>
      </c>
      <c r="BO117" s="183">
        <v>0</v>
      </c>
      <c r="BP117" s="183">
        <v>0</v>
      </c>
      <c r="BQ117" s="183">
        <v>0</v>
      </c>
      <c r="BR117" s="183">
        <v>0</v>
      </c>
      <c r="BS117" s="183">
        <v>0</v>
      </c>
      <c r="BT117" s="183">
        <v>0</v>
      </c>
      <c r="BU117" s="183">
        <v>0</v>
      </c>
      <c r="BV117" s="183">
        <v>0</v>
      </c>
      <c r="BW117" s="183">
        <v>0</v>
      </c>
      <c r="BX117" s="183">
        <v>0</v>
      </c>
      <c r="BY117" s="183">
        <v>0</v>
      </c>
      <c r="BZ117" s="183">
        <v>0</v>
      </c>
      <c r="CA117" s="183">
        <v>0</v>
      </c>
      <c r="CB117" s="183">
        <v>0</v>
      </c>
      <c r="CC117" s="183">
        <v>0</v>
      </c>
      <c r="CD117" s="183">
        <v>0</v>
      </c>
      <c r="CE117" s="183">
        <v>0</v>
      </c>
      <c r="CF117" s="183">
        <v>0</v>
      </c>
      <c r="CG117" s="183">
        <v>0</v>
      </c>
      <c r="CH117" s="183">
        <v>0</v>
      </c>
      <c r="CI117" s="183">
        <v>0</v>
      </c>
      <c r="CJ117" s="183">
        <v>0</v>
      </c>
      <c r="CK117" s="183">
        <v>0</v>
      </c>
      <c r="CL117" s="183">
        <v>0</v>
      </c>
      <c r="CM117" s="183">
        <v>0</v>
      </c>
      <c r="CN117" s="183">
        <v>0</v>
      </c>
      <c r="CO117" s="183">
        <v>0</v>
      </c>
      <c r="CP117" s="183">
        <v>0</v>
      </c>
      <c r="CQ117" s="183">
        <v>0</v>
      </c>
      <c r="CR117" s="183">
        <v>0</v>
      </c>
      <c r="CS117" s="183">
        <v>0</v>
      </c>
      <c r="CT117" s="183">
        <v>0</v>
      </c>
      <c r="CU117" s="183">
        <v>0</v>
      </c>
      <c r="CV117" s="183">
        <v>0</v>
      </c>
      <c r="CW117" s="183">
        <v>0</v>
      </c>
      <c r="CX117" s="183">
        <v>0</v>
      </c>
      <c r="CY117" s="183">
        <v>0</v>
      </c>
      <c r="CZ117" s="183">
        <v>0</v>
      </c>
      <c r="DA117" s="183">
        <v>0</v>
      </c>
      <c r="DB117" s="183">
        <v>0</v>
      </c>
      <c r="DC117" s="183">
        <v>0</v>
      </c>
      <c r="DD117" s="183">
        <v>0</v>
      </c>
      <c r="DE117" s="183">
        <v>0</v>
      </c>
      <c r="DF117" s="183">
        <v>0</v>
      </c>
      <c r="DG117" s="183">
        <v>0</v>
      </c>
      <c r="DH117" s="183">
        <v>0</v>
      </c>
      <c r="DI117" s="183">
        <v>0</v>
      </c>
      <c r="DJ117" s="183">
        <v>0</v>
      </c>
      <c r="DK117" s="183">
        <v>0</v>
      </c>
      <c r="DL117" s="183">
        <v>0</v>
      </c>
      <c r="DM117" s="183">
        <v>0</v>
      </c>
      <c r="DN117" s="183">
        <v>0</v>
      </c>
      <c r="DO117" s="183">
        <v>0</v>
      </c>
      <c r="DP117" s="183">
        <v>0</v>
      </c>
      <c r="DQ117" s="183">
        <v>0</v>
      </c>
      <c r="DR117" s="183">
        <v>0</v>
      </c>
      <c r="DS117" s="183">
        <v>0</v>
      </c>
      <c r="DT117" s="183">
        <v>0</v>
      </c>
      <c r="DU117" s="183">
        <v>0</v>
      </c>
      <c r="DV117" s="183">
        <v>0</v>
      </c>
      <c r="DW117" s="146">
        <v>179.84100000000001</v>
      </c>
      <c r="DX117" s="146">
        <v>368.40388999999999</v>
      </c>
      <c r="DY117" s="146">
        <v>185.24548999999999</v>
      </c>
      <c r="DZ117" s="146">
        <v>185.67034000000001</v>
      </c>
      <c r="EA117" s="146">
        <v>350.68390000000005</v>
      </c>
      <c r="EB117" s="146">
        <v>186.20910999999998</v>
      </c>
      <c r="EC117" s="146">
        <v>178.97013000000001</v>
      </c>
      <c r="ED117" s="146">
        <v>0</v>
      </c>
      <c r="EE117" s="146">
        <v>0</v>
      </c>
      <c r="EF117" s="146">
        <v>380.96600999999998</v>
      </c>
      <c r="EG117" s="146">
        <v>0</v>
      </c>
      <c r="EH117" s="146">
        <v>0</v>
      </c>
      <c r="EI117" s="146">
        <v>0</v>
      </c>
      <c r="EJ117" s="146">
        <v>0</v>
      </c>
      <c r="EK117" s="146">
        <v>369.84532999999999</v>
      </c>
      <c r="EL117" s="146">
        <v>0</v>
      </c>
      <c r="EM117" s="146">
        <v>0</v>
      </c>
      <c r="EN117" s="146">
        <v>0</v>
      </c>
      <c r="EO117" s="146">
        <v>0</v>
      </c>
      <c r="EP117" s="146">
        <v>0</v>
      </c>
      <c r="EQ117" s="146">
        <v>0</v>
      </c>
      <c r="ER117" s="146">
        <v>0</v>
      </c>
      <c r="ES117" s="146">
        <v>0</v>
      </c>
      <c r="ET117" s="146">
        <v>0</v>
      </c>
      <c r="EU117" s="146">
        <v>0</v>
      </c>
      <c r="EV117" s="146">
        <v>0</v>
      </c>
      <c r="EW117" s="146">
        <v>0</v>
      </c>
      <c r="EX117" s="146">
        <v>166.02354</v>
      </c>
      <c r="EY117" s="146">
        <v>0</v>
      </c>
      <c r="EZ117" s="146">
        <v>0</v>
      </c>
      <c r="FA117" s="146">
        <v>178.35485999999997</v>
      </c>
      <c r="FB117" s="146">
        <v>348.96004999999997</v>
      </c>
      <c r="FC117" s="184">
        <v>375.58551</v>
      </c>
      <c r="FD117" s="184">
        <v>363.44150999999999</v>
      </c>
      <c r="FE117" s="184">
        <v>364.25120000000004</v>
      </c>
      <c r="FF117" s="184">
        <v>181.56960999999998</v>
      </c>
      <c r="FG117" s="184">
        <v>0</v>
      </c>
      <c r="FH117" s="184">
        <v>180.35786999999999</v>
      </c>
      <c r="FI117" s="184">
        <v>181.96798999999999</v>
      </c>
      <c r="FJ117" s="184">
        <v>363.26915000000002</v>
      </c>
      <c r="FK117" s="184">
        <v>185.74347</v>
      </c>
      <c r="FL117" s="184">
        <v>179.45417999999998</v>
      </c>
      <c r="FM117" s="184">
        <v>182.56086999999999</v>
      </c>
      <c r="FN117" s="184">
        <v>0</v>
      </c>
      <c r="FO117" s="184">
        <v>207.29007999999999</v>
      </c>
      <c r="FP117" s="184">
        <v>184.53459000000001</v>
      </c>
      <c r="FQ117" s="184">
        <v>181.95007999999999</v>
      </c>
      <c r="FR117" s="184">
        <v>0</v>
      </c>
      <c r="FS117" s="184">
        <v>180.68451999999999</v>
      </c>
      <c r="FT117" s="184">
        <v>0</v>
      </c>
      <c r="FU117" s="184">
        <v>0</v>
      </c>
      <c r="FV117" s="184">
        <v>0</v>
      </c>
      <c r="FW117" s="184">
        <v>0</v>
      </c>
      <c r="FX117" s="184">
        <v>0</v>
      </c>
      <c r="FY117" s="184">
        <v>0</v>
      </c>
      <c r="FZ117" s="184">
        <v>0</v>
      </c>
      <c r="GA117" s="184">
        <v>0</v>
      </c>
      <c r="GB117" s="184">
        <v>0</v>
      </c>
      <c r="GC117" s="143"/>
      <c r="GF117" s="198"/>
      <c r="GG117" s="198"/>
      <c r="GH117" s="198"/>
      <c r="GI117" s="198"/>
      <c r="GJ117" s="203"/>
      <c r="GK117" s="203"/>
      <c r="GL117" s="203"/>
      <c r="GM117" s="203"/>
      <c r="GN117" s="203"/>
      <c r="GO117" s="203"/>
    </row>
    <row r="118" spans="1:197" s="113" customFormat="1" x14ac:dyDescent="0.2">
      <c r="A118" s="5"/>
      <c r="B118" s="152" t="s">
        <v>110</v>
      </c>
      <c r="C118" s="163">
        <v>0</v>
      </c>
      <c r="D118" s="163">
        <v>0</v>
      </c>
      <c r="E118" s="163">
        <v>0</v>
      </c>
      <c r="F118" s="163">
        <v>0</v>
      </c>
      <c r="G118" s="163">
        <v>0</v>
      </c>
      <c r="H118" s="163">
        <v>0</v>
      </c>
      <c r="I118" s="163">
        <v>0</v>
      </c>
      <c r="J118" s="163">
        <v>0</v>
      </c>
      <c r="K118" s="163">
        <v>0</v>
      </c>
      <c r="L118" s="163">
        <v>0</v>
      </c>
      <c r="M118" s="163">
        <v>0</v>
      </c>
      <c r="N118" s="163">
        <v>0</v>
      </c>
      <c r="O118" s="163">
        <v>0</v>
      </c>
      <c r="P118" s="163">
        <v>0</v>
      </c>
      <c r="Q118" s="163">
        <v>0</v>
      </c>
      <c r="R118" s="163">
        <v>0</v>
      </c>
      <c r="S118" s="163">
        <v>0</v>
      </c>
      <c r="T118" s="163">
        <v>0</v>
      </c>
      <c r="U118" s="163">
        <v>0</v>
      </c>
      <c r="V118" s="163">
        <v>0</v>
      </c>
      <c r="W118" s="163">
        <v>0</v>
      </c>
      <c r="X118" s="163">
        <v>0</v>
      </c>
      <c r="Y118" s="163">
        <v>0</v>
      </c>
      <c r="Z118" s="163">
        <v>0</v>
      </c>
      <c r="AA118" s="163">
        <v>0</v>
      </c>
      <c r="AB118" s="163">
        <v>0</v>
      </c>
      <c r="AC118" s="163">
        <v>0</v>
      </c>
      <c r="AD118" s="163">
        <v>0</v>
      </c>
      <c r="AE118" s="163">
        <v>0</v>
      </c>
      <c r="AF118" s="163">
        <v>0</v>
      </c>
      <c r="AG118" s="163">
        <v>0</v>
      </c>
      <c r="AH118" s="163">
        <v>0</v>
      </c>
      <c r="AI118" s="163">
        <v>0</v>
      </c>
      <c r="AJ118" s="163">
        <v>0</v>
      </c>
      <c r="AK118" s="163">
        <v>0</v>
      </c>
      <c r="AL118" s="163">
        <v>0</v>
      </c>
      <c r="AM118" s="163">
        <v>0</v>
      </c>
      <c r="AN118" s="163">
        <v>0</v>
      </c>
      <c r="AO118" s="163">
        <v>0</v>
      </c>
      <c r="AP118" s="163">
        <v>0</v>
      </c>
      <c r="AQ118" s="163">
        <v>0</v>
      </c>
      <c r="AR118" s="163">
        <v>0</v>
      </c>
      <c r="AS118" s="163">
        <v>0</v>
      </c>
      <c r="AT118" s="163">
        <v>0</v>
      </c>
      <c r="AU118" s="163">
        <v>0</v>
      </c>
      <c r="AV118" s="163">
        <v>0</v>
      </c>
      <c r="AW118" s="163">
        <v>0</v>
      </c>
      <c r="AX118" s="163">
        <v>0</v>
      </c>
      <c r="AY118" s="163">
        <v>0</v>
      </c>
      <c r="AZ118" s="163">
        <v>0</v>
      </c>
      <c r="BA118" s="163">
        <v>0</v>
      </c>
      <c r="BB118" s="163">
        <v>0</v>
      </c>
      <c r="BC118" s="163">
        <v>0</v>
      </c>
      <c r="BD118" s="163">
        <v>0</v>
      </c>
      <c r="BE118" s="163">
        <v>0</v>
      </c>
      <c r="BF118" s="163">
        <v>0</v>
      </c>
      <c r="BG118" s="163">
        <v>0</v>
      </c>
      <c r="BH118" s="163">
        <v>0</v>
      </c>
      <c r="BI118" s="163">
        <v>0</v>
      </c>
      <c r="BJ118" s="163">
        <v>0</v>
      </c>
      <c r="BK118" s="163">
        <v>0</v>
      </c>
      <c r="BL118" s="163">
        <v>0</v>
      </c>
      <c r="BM118" s="163">
        <v>0</v>
      </c>
      <c r="BN118" s="163">
        <v>0</v>
      </c>
      <c r="BO118" s="163">
        <v>0</v>
      </c>
      <c r="BP118" s="163">
        <v>0</v>
      </c>
      <c r="BQ118" s="163">
        <v>0</v>
      </c>
      <c r="BR118" s="163">
        <v>0</v>
      </c>
      <c r="BS118" s="163">
        <v>0</v>
      </c>
      <c r="BT118" s="163">
        <v>0</v>
      </c>
      <c r="BU118" s="163">
        <v>0</v>
      </c>
      <c r="BV118" s="163">
        <v>0</v>
      </c>
      <c r="BW118" s="163">
        <v>0</v>
      </c>
      <c r="BX118" s="163">
        <v>0</v>
      </c>
      <c r="BY118" s="163">
        <v>0</v>
      </c>
      <c r="BZ118" s="163">
        <v>0</v>
      </c>
      <c r="CA118" s="163">
        <v>0</v>
      </c>
      <c r="CB118" s="163">
        <v>0</v>
      </c>
      <c r="CC118" s="163">
        <v>0</v>
      </c>
      <c r="CD118" s="163">
        <v>0</v>
      </c>
      <c r="CE118" s="163">
        <v>0</v>
      </c>
      <c r="CF118" s="163">
        <v>0</v>
      </c>
      <c r="CG118" s="163">
        <v>0</v>
      </c>
      <c r="CH118" s="163">
        <v>0</v>
      </c>
      <c r="CI118" s="163">
        <v>0</v>
      </c>
      <c r="CJ118" s="163">
        <v>0</v>
      </c>
      <c r="CK118" s="163">
        <v>0</v>
      </c>
      <c r="CL118" s="163">
        <v>0</v>
      </c>
      <c r="CM118" s="163">
        <v>0</v>
      </c>
      <c r="CN118" s="163">
        <v>0</v>
      </c>
      <c r="CO118" s="163">
        <v>0</v>
      </c>
      <c r="CP118" s="163">
        <v>0</v>
      </c>
      <c r="CQ118" s="163">
        <v>0</v>
      </c>
      <c r="CR118" s="163">
        <v>0</v>
      </c>
      <c r="CS118" s="163">
        <v>0</v>
      </c>
      <c r="CT118" s="163">
        <v>0</v>
      </c>
      <c r="CU118" s="163">
        <v>0</v>
      </c>
      <c r="CV118" s="163">
        <v>0</v>
      </c>
      <c r="CW118" s="163">
        <v>0</v>
      </c>
      <c r="CX118" s="163">
        <v>0</v>
      </c>
      <c r="CY118" s="163">
        <v>0</v>
      </c>
      <c r="CZ118" s="163">
        <v>0</v>
      </c>
      <c r="DA118" s="163">
        <v>0</v>
      </c>
      <c r="DB118" s="163">
        <v>0</v>
      </c>
      <c r="DC118" s="163">
        <v>0</v>
      </c>
      <c r="DD118" s="163">
        <v>0</v>
      </c>
      <c r="DE118" s="163">
        <v>0</v>
      </c>
      <c r="DF118" s="163">
        <v>0</v>
      </c>
      <c r="DG118" s="163">
        <v>0</v>
      </c>
      <c r="DH118" s="163">
        <v>0</v>
      </c>
      <c r="DI118" s="163">
        <v>0</v>
      </c>
      <c r="DJ118" s="163">
        <v>0</v>
      </c>
      <c r="DK118" s="163">
        <v>0</v>
      </c>
      <c r="DL118" s="163">
        <v>0</v>
      </c>
      <c r="DM118" s="163">
        <v>0</v>
      </c>
      <c r="DN118" s="163">
        <v>0</v>
      </c>
      <c r="DO118" s="163">
        <v>0</v>
      </c>
      <c r="DP118" s="163">
        <v>0</v>
      </c>
      <c r="DQ118" s="163">
        <v>0</v>
      </c>
      <c r="DR118" s="163">
        <v>0</v>
      </c>
      <c r="DS118" s="163">
        <v>0</v>
      </c>
      <c r="DT118" s="163">
        <v>0</v>
      </c>
      <c r="DU118" s="163">
        <v>0</v>
      </c>
      <c r="DV118" s="163">
        <v>0</v>
      </c>
      <c r="DW118" s="163">
        <v>44.316000022241866</v>
      </c>
      <c r="DX118" s="163">
        <v>40.503469466622626</v>
      </c>
      <c r="DY118" s="163">
        <v>43.608000011228349</v>
      </c>
      <c r="DZ118" s="163">
        <v>44.962000015726794</v>
      </c>
      <c r="EA118" s="163">
        <v>47.383881695167631</v>
      </c>
      <c r="EB118" s="163">
        <v>46.087999990977892</v>
      </c>
      <c r="EC118" s="163">
        <v>53.097999984690183</v>
      </c>
      <c r="ED118" s="163">
        <v>0</v>
      </c>
      <c r="EE118" s="163">
        <v>0</v>
      </c>
      <c r="EF118" s="163">
        <v>54.031496300680466</v>
      </c>
      <c r="EG118" s="163">
        <v>0</v>
      </c>
      <c r="EH118" s="163">
        <v>0</v>
      </c>
      <c r="EI118" s="163">
        <v>0</v>
      </c>
      <c r="EJ118" s="163">
        <v>0</v>
      </c>
      <c r="EK118" s="163">
        <v>65.341389277512306</v>
      </c>
      <c r="EL118" s="163">
        <v>0</v>
      </c>
      <c r="EM118" s="163">
        <v>0</v>
      </c>
      <c r="EN118" s="163">
        <v>0</v>
      </c>
      <c r="EO118" s="163">
        <v>0</v>
      </c>
      <c r="EP118" s="163">
        <v>0</v>
      </c>
      <c r="EQ118" s="163">
        <v>0</v>
      </c>
      <c r="ER118" s="163">
        <v>0</v>
      </c>
      <c r="ES118" s="163">
        <v>0</v>
      </c>
      <c r="ET118" s="163">
        <v>0</v>
      </c>
      <c r="EU118" s="163">
        <v>0</v>
      </c>
      <c r="EV118" s="163">
        <v>0</v>
      </c>
      <c r="EW118" s="163">
        <v>0</v>
      </c>
      <c r="EX118" s="163">
        <v>44.48200002240646</v>
      </c>
      <c r="EY118" s="163">
        <v>0</v>
      </c>
      <c r="EZ118" s="163">
        <v>0</v>
      </c>
      <c r="FA118" s="163">
        <v>36.275999992374757</v>
      </c>
      <c r="FB118" s="163">
        <v>40.784443586020807</v>
      </c>
      <c r="FC118" s="163">
        <v>47.176767081988871</v>
      </c>
      <c r="FD118" s="163">
        <v>47.447267016912846</v>
      </c>
      <c r="FE118" s="163">
        <v>23.772787131518029</v>
      </c>
      <c r="FF118" s="163">
        <v>19.492000010354158</v>
      </c>
      <c r="FG118" s="163">
        <v>0</v>
      </c>
      <c r="FH118" s="163">
        <v>32.275999988245594</v>
      </c>
      <c r="FI118" s="163">
        <v>35.390000021432343</v>
      </c>
      <c r="FJ118" s="163">
        <v>38.839757766383407</v>
      </c>
      <c r="FK118" s="163">
        <v>34.060000009690782</v>
      </c>
      <c r="FL118" s="163">
        <v>37.542000024741697</v>
      </c>
      <c r="FM118" s="163">
        <v>41.168000021034082</v>
      </c>
      <c r="FN118" s="163">
        <v>0</v>
      </c>
      <c r="FO118" s="163">
        <v>47.334000015823243</v>
      </c>
      <c r="FP118" s="163">
        <v>51.956000010621317</v>
      </c>
      <c r="FQ118" s="163">
        <v>53.933999974058821</v>
      </c>
      <c r="FR118" s="163"/>
      <c r="FS118" s="163">
        <v>57.123999997343439</v>
      </c>
      <c r="FT118" s="163">
        <v>0</v>
      </c>
      <c r="FU118" s="163">
        <v>0</v>
      </c>
      <c r="FV118" s="163">
        <v>0</v>
      </c>
      <c r="FW118" s="163">
        <v>0</v>
      </c>
      <c r="FX118" s="163">
        <v>0</v>
      </c>
      <c r="FY118" s="163">
        <v>0</v>
      </c>
      <c r="FZ118" s="163">
        <v>0</v>
      </c>
      <c r="GA118" s="163">
        <v>0</v>
      </c>
      <c r="GB118" s="163">
        <v>0</v>
      </c>
      <c r="GC118" s="143"/>
      <c r="GF118" s="198"/>
      <c r="GG118" s="198"/>
      <c r="GH118" s="198"/>
      <c r="GI118" s="198"/>
    </row>
    <row r="119" spans="1:197" s="113" customFormat="1" x14ac:dyDescent="0.2">
      <c r="A119" s="134"/>
      <c r="B119" s="137" t="s">
        <v>113</v>
      </c>
      <c r="C119" s="146">
        <v>0</v>
      </c>
      <c r="D119" s="146">
        <v>0</v>
      </c>
      <c r="E119" s="146">
        <v>0</v>
      </c>
      <c r="F119" s="146">
        <v>523.91999999999996</v>
      </c>
      <c r="G119" s="146">
        <v>219.886</v>
      </c>
      <c r="H119" s="146">
        <v>0</v>
      </c>
      <c r="I119" s="146">
        <v>0</v>
      </c>
      <c r="J119" s="146">
        <v>0</v>
      </c>
      <c r="K119" s="146">
        <v>0</v>
      </c>
      <c r="L119" s="146">
        <v>0</v>
      </c>
      <c r="M119" s="146">
        <v>0</v>
      </c>
      <c r="N119" s="146">
        <v>0</v>
      </c>
      <c r="O119" s="146">
        <v>0</v>
      </c>
      <c r="P119" s="146">
        <v>0</v>
      </c>
      <c r="Q119" s="146">
        <v>0</v>
      </c>
      <c r="R119" s="146">
        <v>0</v>
      </c>
      <c r="S119" s="146">
        <v>0</v>
      </c>
      <c r="T119" s="146">
        <v>0</v>
      </c>
      <c r="U119" s="146">
        <v>0</v>
      </c>
      <c r="V119" s="146">
        <v>0</v>
      </c>
      <c r="W119" s="146">
        <v>0</v>
      </c>
      <c r="X119" s="146">
        <v>0</v>
      </c>
      <c r="Y119" s="146">
        <v>0</v>
      </c>
      <c r="Z119" s="146">
        <v>0</v>
      </c>
      <c r="AA119" s="146">
        <v>0</v>
      </c>
      <c r="AB119" s="146">
        <v>0</v>
      </c>
      <c r="AC119" s="146">
        <v>0</v>
      </c>
      <c r="AD119" s="146">
        <v>0</v>
      </c>
      <c r="AE119" s="146">
        <v>0</v>
      </c>
      <c r="AF119" s="146">
        <v>0</v>
      </c>
      <c r="AG119" s="146">
        <v>0</v>
      </c>
      <c r="AH119" s="146">
        <v>0</v>
      </c>
      <c r="AI119" s="146">
        <v>0</v>
      </c>
      <c r="AJ119" s="146">
        <v>0</v>
      </c>
      <c r="AK119" s="146">
        <v>0</v>
      </c>
      <c r="AL119" s="146">
        <v>0</v>
      </c>
      <c r="AM119" s="146">
        <v>0</v>
      </c>
      <c r="AN119" s="146">
        <v>0</v>
      </c>
      <c r="AO119" s="146">
        <v>0</v>
      </c>
      <c r="AP119" s="146">
        <v>0</v>
      </c>
      <c r="AQ119" s="146">
        <v>0</v>
      </c>
      <c r="AR119" s="146">
        <v>0</v>
      </c>
      <c r="AS119" s="146">
        <v>0</v>
      </c>
      <c r="AT119" s="146">
        <v>0</v>
      </c>
      <c r="AU119" s="146">
        <v>0</v>
      </c>
      <c r="AV119" s="146">
        <v>0</v>
      </c>
      <c r="AW119" s="146">
        <v>0</v>
      </c>
      <c r="AX119" s="146">
        <v>0</v>
      </c>
      <c r="AY119" s="146">
        <v>0</v>
      </c>
      <c r="AZ119" s="146">
        <v>0</v>
      </c>
      <c r="BA119" s="146">
        <v>0</v>
      </c>
      <c r="BB119" s="146">
        <v>0</v>
      </c>
      <c r="BC119" s="146">
        <v>0</v>
      </c>
      <c r="BD119" s="146">
        <v>0</v>
      </c>
      <c r="BE119" s="146">
        <v>0</v>
      </c>
      <c r="BF119" s="146">
        <v>0</v>
      </c>
      <c r="BG119" s="146">
        <v>0</v>
      </c>
      <c r="BH119" s="146">
        <v>0</v>
      </c>
      <c r="BI119" s="146">
        <v>0</v>
      </c>
      <c r="BJ119" s="146">
        <v>0</v>
      </c>
      <c r="BK119" s="146">
        <v>0</v>
      </c>
      <c r="BL119" s="146">
        <v>0</v>
      </c>
      <c r="BM119" s="146">
        <v>0</v>
      </c>
      <c r="BN119" s="146">
        <v>0</v>
      </c>
      <c r="BO119" s="146">
        <v>0</v>
      </c>
      <c r="BP119" s="146">
        <v>0</v>
      </c>
      <c r="BQ119" s="146">
        <v>0</v>
      </c>
      <c r="BR119" s="146">
        <v>0</v>
      </c>
      <c r="BS119" s="146">
        <v>0</v>
      </c>
      <c r="BT119" s="146">
        <v>0</v>
      </c>
      <c r="BU119" s="146">
        <v>0</v>
      </c>
      <c r="BV119" s="146">
        <v>0</v>
      </c>
      <c r="BW119" s="146">
        <v>0</v>
      </c>
      <c r="BX119" s="146">
        <v>0</v>
      </c>
      <c r="BY119" s="146">
        <v>0</v>
      </c>
      <c r="BZ119" s="146">
        <v>0</v>
      </c>
      <c r="CA119" s="146">
        <v>0</v>
      </c>
      <c r="CB119" s="146">
        <v>0</v>
      </c>
      <c r="CC119" s="146">
        <v>0</v>
      </c>
      <c r="CD119" s="146">
        <v>0</v>
      </c>
      <c r="CE119" s="146">
        <v>0</v>
      </c>
      <c r="CF119" s="146">
        <v>0</v>
      </c>
      <c r="CG119" s="146">
        <v>0</v>
      </c>
      <c r="CH119" s="146">
        <v>0</v>
      </c>
      <c r="CI119" s="146">
        <v>0</v>
      </c>
      <c r="CJ119" s="146">
        <v>0</v>
      </c>
      <c r="CK119" s="146">
        <v>0</v>
      </c>
      <c r="CL119" s="146">
        <v>0</v>
      </c>
      <c r="CM119" s="146">
        <v>0</v>
      </c>
      <c r="CN119" s="146">
        <v>0</v>
      </c>
      <c r="CO119" s="146">
        <v>0</v>
      </c>
      <c r="CP119" s="146">
        <v>0</v>
      </c>
      <c r="CQ119" s="146">
        <v>0</v>
      </c>
      <c r="CR119" s="146">
        <v>0</v>
      </c>
      <c r="CS119" s="146">
        <v>0</v>
      </c>
      <c r="CT119" s="146">
        <v>0</v>
      </c>
      <c r="CU119" s="146">
        <v>203.32282999999998</v>
      </c>
      <c r="CV119" s="146">
        <v>200.0549</v>
      </c>
      <c r="CW119" s="146">
        <v>198.63687999999999</v>
      </c>
      <c r="CX119" s="146">
        <v>409.77909999999997</v>
      </c>
      <c r="CY119" s="146">
        <v>214.39129</v>
      </c>
      <c r="CZ119" s="146">
        <v>396.81356</v>
      </c>
      <c r="DA119" s="146">
        <v>196.23998</v>
      </c>
      <c r="DB119" s="146">
        <v>0</v>
      </c>
      <c r="DC119" s="146">
        <v>0</v>
      </c>
      <c r="DD119" s="146">
        <v>0</v>
      </c>
      <c r="DE119" s="146">
        <v>0</v>
      </c>
      <c r="DF119" s="146">
        <v>0</v>
      </c>
      <c r="DG119" s="146">
        <v>0</v>
      </c>
      <c r="DH119" s="146">
        <v>0</v>
      </c>
      <c r="DI119" s="146">
        <v>0</v>
      </c>
      <c r="DJ119" s="146">
        <v>0</v>
      </c>
      <c r="DK119" s="146">
        <v>0</v>
      </c>
      <c r="DL119" s="146">
        <v>0</v>
      </c>
      <c r="DM119" s="146">
        <v>0</v>
      </c>
      <c r="DN119" s="146">
        <v>0</v>
      </c>
      <c r="DO119" s="146">
        <v>0</v>
      </c>
      <c r="DP119" s="146">
        <v>0</v>
      </c>
      <c r="DQ119" s="146">
        <v>0</v>
      </c>
      <c r="DR119" s="146">
        <v>0</v>
      </c>
      <c r="DS119" s="146">
        <v>0</v>
      </c>
      <c r="DT119" s="146">
        <v>0</v>
      </c>
      <c r="DU119" s="146">
        <v>0</v>
      </c>
      <c r="DV119" s="146">
        <v>0</v>
      </c>
      <c r="DW119" s="146">
        <v>0</v>
      </c>
      <c r="DX119" s="146">
        <v>0</v>
      </c>
      <c r="DY119" s="146">
        <v>0</v>
      </c>
      <c r="DZ119" s="146">
        <v>0</v>
      </c>
      <c r="EA119" s="146">
        <v>0</v>
      </c>
      <c r="EB119" s="146">
        <v>0</v>
      </c>
      <c r="EC119" s="146">
        <v>0</v>
      </c>
      <c r="ED119" s="146">
        <v>0</v>
      </c>
      <c r="EE119" s="146">
        <v>0</v>
      </c>
      <c r="EF119" s="146">
        <v>0</v>
      </c>
      <c r="EG119" s="146">
        <v>0</v>
      </c>
      <c r="EH119" s="146">
        <v>0</v>
      </c>
      <c r="EI119" s="146">
        <v>0</v>
      </c>
      <c r="EJ119" s="146">
        <v>0</v>
      </c>
      <c r="EK119" s="146">
        <v>0</v>
      </c>
      <c r="EL119" s="146">
        <v>0</v>
      </c>
      <c r="EM119" s="146">
        <v>0</v>
      </c>
      <c r="EN119" s="146">
        <v>0</v>
      </c>
      <c r="EO119" s="146">
        <v>0</v>
      </c>
      <c r="EP119" s="146">
        <v>0</v>
      </c>
      <c r="EQ119" s="146">
        <v>0</v>
      </c>
      <c r="ER119" s="146">
        <v>0</v>
      </c>
      <c r="ES119" s="146">
        <v>0</v>
      </c>
      <c r="ET119" s="146">
        <v>0</v>
      </c>
      <c r="EU119" s="146">
        <v>508.87128000000001</v>
      </c>
      <c r="EV119" s="146">
        <v>335.88688000000002</v>
      </c>
      <c r="EW119" s="146">
        <v>680.03857999999991</v>
      </c>
      <c r="EX119" s="146">
        <v>0</v>
      </c>
      <c r="EY119" s="146">
        <v>0</v>
      </c>
      <c r="EZ119" s="146">
        <v>0</v>
      </c>
      <c r="FA119" s="146">
        <v>0</v>
      </c>
      <c r="FB119" s="146">
        <v>0</v>
      </c>
      <c r="FC119" s="146">
        <v>0</v>
      </c>
      <c r="FD119" s="146">
        <v>0</v>
      </c>
      <c r="FE119" s="146">
        <v>0</v>
      </c>
      <c r="FF119" s="146">
        <v>0</v>
      </c>
      <c r="FG119" s="146">
        <v>0</v>
      </c>
      <c r="FH119" s="146">
        <v>0</v>
      </c>
      <c r="FI119" s="146">
        <v>0</v>
      </c>
      <c r="FJ119" s="146">
        <v>170.43895999999998</v>
      </c>
      <c r="FK119" s="146">
        <v>168.39279000000002</v>
      </c>
      <c r="FL119" s="146">
        <v>0</v>
      </c>
      <c r="FM119" s="146">
        <v>168.31707</v>
      </c>
      <c r="FN119" s="146">
        <v>0</v>
      </c>
      <c r="FO119" s="146">
        <v>0</v>
      </c>
      <c r="FP119" s="146">
        <v>0</v>
      </c>
      <c r="FQ119" s="146">
        <v>0</v>
      </c>
      <c r="FR119" s="146">
        <v>0</v>
      </c>
      <c r="FS119" s="146">
        <v>172.49670999999998</v>
      </c>
      <c r="FT119" s="146">
        <v>168.19488000000001</v>
      </c>
      <c r="FU119" s="146">
        <v>0</v>
      </c>
      <c r="FV119" s="146">
        <v>167.81735999999998</v>
      </c>
      <c r="FW119" s="146">
        <v>168.35549</v>
      </c>
      <c r="FX119" s="146">
        <v>0</v>
      </c>
      <c r="FY119" s="146">
        <v>0</v>
      </c>
      <c r="FZ119" s="146">
        <v>0</v>
      </c>
      <c r="GA119" s="146">
        <v>0</v>
      </c>
      <c r="GB119" s="146">
        <v>0</v>
      </c>
      <c r="GC119" s="143"/>
      <c r="GF119" s="198"/>
      <c r="GG119" s="198"/>
      <c r="GH119" s="198"/>
      <c r="GI119" s="198"/>
    </row>
    <row r="120" spans="1:197" s="113" customFormat="1" x14ac:dyDescent="0.2">
      <c r="A120" s="5"/>
      <c r="B120" s="152" t="s">
        <v>110</v>
      </c>
      <c r="C120" s="163">
        <v>0</v>
      </c>
      <c r="D120" s="163">
        <v>0</v>
      </c>
      <c r="E120" s="163">
        <v>0</v>
      </c>
      <c r="F120" s="163">
        <v>67.536410000000004</v>
      </c>
      <c r="G120" s="163">
        <v>68.5458</v>
      </c>
      <c r="H120" s="163">
        <v>0</v>
      </c>
      <c r="I120" s="163">
        <v>0</v>
      </c>
      <c r="J120" s="163">
        <v>0</v>
      </c>
      <c r="K120" s="163">
        <v>0</v>
      </c>
      <c r="L120" s="163">
        <v>0</v>
      </c>
      <c r="M120" s="163">
        <v>0</v>
      </c>
      <c r="N120" s="163">
        <v>0</v>
      </c>
      <c r="O120" s="163">
        <v>0</v>
      </c>
      <c r="P120" s="163">
        <v>0</v>
      </c>
      <c r="Q120" s="163">
        <v>0</v>
      </c>
      <c r="R120" s="163">
        <v>0</v>
      </c>
      <c r="S120" s="163">
        <v>0</v>
      </c>
      <c r="T120" s="163">
        <v>0</v>
      </c>
      <c r="U120" s="163">
        <v>0</v>
      </c>
      <c r="V120" s="163">
        <v>0</v>
      </c>
      <c r="W120" s="163">
        <v>0</v>
      </c>
      <c r="X120" s="163">
        <v>0</v>
      </c>
      <c r="Y120" s="163">
        <v>0</v>
      </c>
      <c r="Z120" s="163">
        <v>0</v>
      </c>
      <c r="AA120" s="163">
        <v>0</v>
      </c>
      <c r="AB120" s="163">
        <v>0</v>
      </c>
      <c r="AC120" s="163">
        <v>0</v>
      </c>
      <c r="AD120" s="163">
        <v>0</v>
      </c>
      <c r="AE120" s="163">
        <v>0</v>
      </c>
      <c r="AF120" s="163">
        <v>0</v>
      </c>
      <c r="AG120" s="163">
        <v>0</v>
      </c>
      <c r="AH120" s="163">
        <v>0</v>
      </c>
      <c r="AI120" s="163">
        <v>0</v>
      </c>
      <c r="AJ120" s="163">
        <v>0</v>
      </c>
      <c r="AK120" s="163">
        <v>0</v>
      </c>
      <c r="AL120" s="163">
        <v>0</v>
      </c>
      <c r="AM120" s="163">
        <v>0</v>
      </c>
      <c r="AN120" s="163">
        <v>0</v>
      </c>
      <c r="AO120" s="163">
        <v>0</v>
      </c>
      <c r="AP120" s="163">
        <v>0</v>
      </c>
      <c r="AQ120" s="163">
        <v>0</v>
      </c>
      <c r="AR120" s="163">
        <v>0</v>
      </c>
      <c r="AS120" s="163">
        <v>0</v>
      </c>
      <c r="AT120" s="163">
        <v>0</v>
      </c>
      <c r="AU120" s="163">
        <v>0</v>
      </c>
      <c r="AV120" s="163">
        <v>0</v>
      </c>
      <c r="AW120" s="163">
        <v>0</v>
      </c>
      <c r="AX120" s="163">
        <v>0</v>
      </c>
      <c r="AY120" s="163">
        <v>0</v>
      </c>
      <c r="AZ120" s="163">
        <v>0</v>
      </c>
      <c r="BA120" s="163">
        <v>0</v>
      </c>
      <c r="BB120" s="163">
        <v>0</v>
      </c>
      <c r="BC120" s="163">
        <v>0</v>
      </c>
      <c r="BD120" s="163">
        <v>0</v>
      </c>
      <c r="BE120" s="163">
        <v>0</v>
      </c>
      <c r="BF120" s="163">
        <v>0</v>
      </c>
      <c r="BG120" s="163">
        <v>0</v>
      </c>
      <c r="BH120" s="163">
        <v>0</v>
      </c>
      <c r="BI120" s="163">
        <v>0</v>
      </c>
      <c r="BJ120" s="163">
        <v>0</v>
      </c>
      <c r="BK120" s="163">
        <v>0</v>
      </c>
      <c r="BL120" s="163">
        <v>0</v>
      </c>
      <c r="BM120" s="163">
        <v>0</v>
      </c>
      <c r="BN120" s="163">
        <v>0</v>
      </c>
      <c r="BO120" s="163">
        <v>0</v>
      </c>
      <c r="BP120" s="163">
        <v>0</v>
      </c>
      <c r="BQ120" s="163">
        <v>0</v>
      </c>
      <c r="BR120" s="163">
        <v>0</v>
      </c>
      <c r="BS120" s="163">
        <v>0</v>
      </c>
      <c r="BT120" s="163">
        <v>0</v>
      </c>
      <c r="BU120" s="163">
        <v>0</v>
      </c>
      <c r="BV120" s="163">
        <v>0</v>
      </c>
      <c r="BW120" s="163">
        <v>0</v>
      </c>
      <c r="BX120" s="163">
        <v>0</v>
      </c>
      <c r="BY120" s="163">
        <v>0</v>
      </c>
      <c r="BZ120" s="163">
        <v>0</v>
      </c>
      <c r="CA120" s="163">
        <v>0</v>
      </c>
      <c r="CB120" s="163">
        <v>0</v>
      </c>
      <c r="CC120" s="163">
        <v>0</v>
      </c>
      <c r="CD120" s="163">
        <v>0</v>
      </c>
      <c r="CE120" s="163">
        <v>0</v>
      </c>
      <c r="CF120" s="163">
        <v>0</v>
      </c>
      <c r="CG120" s="163">
        <v>0</v>
      </c>
      <c r="CH120" s="163">
        <v>0</v>
      </c>
      <c r="CI120" s="163">
        <v>0</v>
      </c>
      <c r="CJ120" s="163">
        <v>0</v>
      </c>
      <c r="CK120" s="163">
        <v>0</v>
      </c>
      <c r="CL120" s="163">
        <v>0</v>
      </c>
      <c r="CM120" s="163">
        <v>0</v>
      </c>
      <c r="CN120" s="163">
        <v>0</v>
      </c>
      <c r="CO120" s="163">
        <v>0</v>
      </c>
      <c r="CP120" s="163">
        <v>0</v>
      </c>
      <c r="CQ120" s="163">
        <v>0</v>
      </c>
      <c r="CR120" s="163">
        <v>0</v>
      </c>
      <c r="CS120" s="163">
        <v>0</v>
      </c>
      <c r="CT120" s="163">
        <v>0</v>
      </c>
      <c r="CU120" s="163">
        <v>45.124599977287353</v>
      </c>
      <c r="CV120" s="163">
        <v>57.164800012396597</v>
      </c>
      <c r="CW120" s="163">
        <v>57.076100017277753</v>
      </c>
      <c r="CX120" s="163">
        <v>64.755466298793664</v>
      </c>
      <c r="CY120" s="163">
        <v>69.762001502855284</v>
      </c>
      <c r="CZ120" s="163">
        <v>66.399630849308679</v>
      </c>
      <c r="DA120" s="163">
        <v>55.025900023022828</v>
      </c>
      <c r="DB120" s="163">
        <v>0</v>
      </c>
      <c r="DC120" s="163">
        <v>0</v>
      </c>
      <c r="DD120" s="163">
        <v>0</v>
      </c>
      <c r="DE120" s="163">
        <v>0</v>
      </c>
      <c r="DF120" s="163">
        <v>0</v>
      </c>
      <c r="DG120" s="163">
        <v>0</v>
      </c>
      <c r="DH120" s="163">
        <v>0</v>
      </c>
      <c r="DI120" s="163">
        <v>0</v>
      </c>
      <c r="DJ120" s="163">
        <v>0</v>
      </c>
      <c r="DK120" s="163">
        <v>0</v>
      </c>
      <c r="DL120" s="163">
        <v>0</v>
      </c>
      <c r="DM120" s="163">
        <v>0</v>
      </c>
      <c r="DN120" s="163">
        <v>0</v>
      </c>
      <c r="DO120" s="163">
        <v>0</v>
      </c>
      <c r="DP120" s="163">
        <v>0</v>
      </c>
      <c r="DQ120" s="163">
        <v>0</v>
      </c>
      <c r="DR120" s="163">
        <v>0</v>
      </c>
      <c r="DS120" s="163">
        <v>0</v>
      </c>
      <c r="DT120" s="163">
        <v>0</v>
      </c>
      <c r="DU120" s="163">
        <v>0</v>
      </c>
      <c r="DV120" s="163">
        <v>0</v>
      </c>
      <c r="DW120" s="163">
        <v>0</v>
      </c>
      <c r="DX120" s="163">
        <v>0</v>
      </c>
      <c r="DY120" s="163">
        <v>0</v>
      </c>
      <c r="DZ120" s="163">
        <v>0</v>
      </c>
      <c r="EA120" s="163">
        <v>0</v>
      </c>
      <c r="EB120" s="163">
        <v>0</v>
      </c>
      <c r="EC120" s="163">
        <v>0</v>
      </c>
      <c r="ED120" s="163">
        <v>0</v>
      </c>
      <c r="EE120" s="163">
        <v>0</v>
      </c>
      <c r="EF120" s="163">
        <v>0</v>
      </c>
      <c r="EG120" s="163">
        <v>0</v>
      </c>
      <c r="EH120" s="163">
        <v>0</v>
      </c>
      <c r="EI120" s="163">
        <v>0</v>
      </c>
      <c r="EJ120" s="163">
        <v>0</v>
      </c>
      <c r="EK120" s="163">
        <v>0</v>
      </c>
      <c r="EL120" s="163">
        <v>0</v>
      </c>
      <c r="EM120" s="163">
        <v>0</v>
      </c>
      <c r="EN120" s="163">
        <v>0</v>
      </c>
      <c r="EO120" s="163">
        <v>0</v>
      </c>
      <c r="EP120" s="163">
        <v>0</v>
      </c>
      <c r="EQ120" s="163">
        <v>0</v>
      </c>
      <c r="ER120" s="163">
        <v>0</v>
      </c>
      <c r="ES120" s="163">
        <v>0</v>
      </c>
      <c r="ET120" s="163">
        <v>0</v>
      </c>
      <c r="EU120" s="163">
        <v>65.895581570254862</v>
      </c>
      <c r="EV120" s="163">
        <v>58.108977762989731</v>
      </c>
      <c r="EW120" s="163">
        <v>62.362566673009439</v>
      </c>
      <c r="EX120" s="163">
        <v>0</v>
      </c>
      <c r="EY120" s="163">
        <v>0</v>
      </c>
      <c r="EZ120" s="163">
        <v>0</v>
      </c>
      <c r="FA120" s="163">
        <v>0</v>
      </c>
      <c r="FB120" s="163">
        <v>0</v>
      </c>
      <c r="FC120" s="169">
        <v>0</v>
      </c>
      <c r="FD120" s="169">
        <v>0</v>
      </c>
      <c r="FE120" s="169">
        <v>0</v>
      </c>
      <c r="FF120" s="169">
        <v>0</v>
      </c>
      <c r="FG120" s="169">
        <v>0</v>
      </c>
      <c r="FH120" s="169">
        <v>0</v>
      </c>
      <c r="FI120" s="169">
        <v>0</v>
      </c>
      <c r="FJ120" s="169">
        <v>43.530000007040641</v>
      </c>
      <c r="FK120" s="169">
        <v>41.536699997666169</v>
      </c>
      <c r="FL120" s="169">
        <v>0</v>
      </c>
      <c r="FM120" s="169">
        <v>39.683299976645266</v>
      </c>
      <c r="FN120" s="169">
        <v>0</v>
      </c>
      <c r="FO120" s="169">
        <v>0</v>
      </c>
      <c r="FP120" s="169">
        <v>0</v>
      </c>
      <c r="FQ120" s="169">
        <v>0</v>
      </c>
      <c r="FR120" s="169">
        <v>0</v>
      </c>
      <c r="FS120" s="169">
        <v>66.183300017722075</v>
      </c>
      <c r="FT120" s="169">
        <v>72.683299991057993</v>
      </c>
      <c r="FU120" s="169"/>
      <c r="FV120" s="169">
        <v>71.000000000000014</v>
      </c>
      <c r="FW120" s="169">
        <v>71.646700027424117</v>
      </c>
      <c r="FX120" s="169">
        <v>0</v>
      </c>
      <c r="FY120" s="169">
        <v>0</v>
      </c>
      <c r="FZ120" s="169">
        <v>0</v>
      </c>
      <c r="GA120" s="169">
        <v>0</v>
      </c>
      <c r="GB120" s="169">
        <v>0</v>
      </c>
      <c r="GC120" s="143"/>
      <c r="GF120" s="198"/>
      <c r="GG120" s="198"/>
      <c r="GH120" s="198"/>
      <c r="GI120" s="198"/>
    </row>
    <row r="121" spans="1:197" s="113" customFormat="1" x14ac:dyDescent="0.2">
      <c r="A121" s="120"/>
      <c r="B121" s="177" t="s">
        <v>32</v>
      </c>
      <c r="C121" s="146">
        <v>0</v>
      </c>
      <c r="D121" s="146">
        <v>0</v>
      </c>
      <c r="E121" s="146">
        <v>0</v>
      </c>
      <c r="F121" s="146">
        <v>0</v>
      </c>
      <c r="G121" s="146">
        <v>174.84200000000001</v>
      </c>
      <c r="H121" s="146">
        <v>0</v>
      </c>
      <c r="I121" s="146">
        <v>180.33600000000001</v>
      </c>
      <c r="J121" s="146">
        <v>167.90199999999999</v>
      </c>
      <c r="K121" s="146">
        <v>0</v>
      </c>
      <c r="L121" s="146">
        <v>351.72500000000002</v>
      </c>
      <c r="M121" s="146">
        <v>184.303</v>
      </c>
      <c r="N121" s="146">
        <v>195.351</v>
      </c>
      <c r="O121" s="146">
        <v>0</v>
      </c>
      <c r="P121" s="146">
        <v>189.17699999999999</v>
      </c>
      <c r="Q121" s="146">
        <v>0</v>
      </c>
      <c r="R121" s="146">
        <v>181.28399999999999</v>
      </c>
      <c r="S121" s="146">
        <v>0</v>
      </c>
      <c r="T121" s="146">
        <v>180.28700000000001</v>
      </c>
      <c r="U121" s="146">
        <v>189.79499999999999</v>
      </c>
      <c r="V121" s="146">
        <v>189.33500000000001</v>
      </c>
      <c r="W121" s="146">
        <v>174.59628000000001</v>
      </c>
      <c r="X121" s="146">
        <v>366.94</v>
      </c>
      <c r="Y121" s="146">
        <v>177.19</v>
      </c>
      <c r="Z121" s="146">
        <v>188.755</v>
      </c>
      <c r="AA121" s="146">
        <v>187.554</v>
      </c>
      <c r="AB121" s="146">
        <v>178.46199999999999</v>
      </c>
      <c r="AC121" s="146">
        <v>0</v>
      </c>
      <c r="AD121" s="146">
        <v>187.66499999999999</v>
      </c>
      <c r="AE121" s="146">
        <v>175.15299999999999</v>
      </c>
      <c r="AF121" s="146">
        <v>0</v>
      </c>
      <c r="AG121" s="146">
        <v>177.77199999999999</v>
      </c>
      <c r="AH121" s="146">
        <v>0</v>
      </c>
      <c r="AI121" s="146">
        <v>193.447</v>
      </c>
      <c r="AJ121" s="146">
        <v>183.333</v>
      </c>
      <c r="AK121" s="146">
        <v>190.119</v>
      </c>
      <c r="AL121" s="146">
        <v>0</v>
      </c>
      <c r="AM121" s="146">
        <v>0</v>
      </c>
      <c r="AN121" s="146">
        <v>0</v>
      </c>
      <c r="AO121" s="146">
        <v>0</v>
      </c>
      <c r="AP121" s="146">
        <v>0</v>
      </c>
      <c r="AQ121" s="146">
        <v>0</v>
      </c>
      <c r="AR121" s="146">
        <v>176.49600000000001</v>
      </c>
      <c r="AS121" s="146">
        <v>0</v>
      </c>
      <c r="AT121" s="146">
        <v>187.04400000000001</v>
      </c>
      <c r="AU121" s="146">
        <v>0</v>
      </c>
      <c r="AV121" s="146">
        <v>0</v>
      </c>
      <c r="AW121" s="146">
        <v>187.13048000000001</v>
      </c>
      <c r="AX121" s="146">
        <v>0</v>
      </c>
      <c r="AY121" s="146">
        <v>0</v>
      </c>
      <c r="AZ121" s="146">
        <v>0</v>
      </c>
      <c r="BA121" s="146">
        <v>0</v>
      </c>
      <c r="BB121" s="146">
        <v>0</v>
      </c>
      <c r="BC121" s="146">
        <v>0</v>
      </c>
      <c r="BD121" s="146">
        <v>0</v>
      </c>
      <c r="BE121" s="146">
        <v>0</v>
      </c>
      <c r="BF121" s="146">
        <v>185.16804999999999</v>
      </c>
      <c r="BG121" s="146">
        <v>377.42467999999997</v>
      </c>
      <c r="BH121" s="146">
        <v>0</v>
      </c>
      <c r="BI121" s="146">
        <v>162.47254999999998</v>
      </c>
      <c r="BJ121" s="146">
        <v>0</v>
      </c>
      <c r="BK121" s="146">
        <v>0</v>
      </c>
      <c r="BL121" s="146">
        <v>0</v>
      </c>
      <c r="BM121" s="146">
        <v>0</v>
      </c>
      <c r="BN121" s="146">
        <v>190.98054000000002</v>
      </c>
      <c r="BO121" s="146">
        <v>187.10917000000001</v>
      </c>
      <c r="BP121" s="146">
        <v>188.50509</v>
      </c>
      <c r="BQ121" s="146">
        <v>190.15030999999999</v>
      </c>
      <c r="BR121" s="146">
        <v>188.57334</v>
      </c>
      <c r="BS121" s="146">
        <v>181.89944</v>
      </c>
      <c r="BT121" s="146">
        <v>0</v>
      </c>
      <c r="BU121" s="146">
        <v>163.81917000000001</v>
      </c>
      <c r="BV121" s="146">
        <v>177.08781999999999</v>
      </c>
      <c r="BW121" s="146">
        <v>0</v>
      </c>
      <c r="BX121" s="146">
        <v>157.01671999999999</v>
      </c>
      <c r="BY121" s="146">
        <v>0</v>
      </c>
      <c r="BZ121" s="146">
        <v>162.54667000000001</v>
      </c>
      <c r="CA121" s="146">
        <v>0</v>
      </c>
      <c r="CB121" s="146">
        <v>191.90007999999997</v>
      </c>
      <c r="CC121" s="146">
        <v>0</v>
      </c>
      <c r="CD121" s="146">
        <v>171.45760999999999</v>
      </c>
      <c r="CE121" s="146">
        <v>337.00448999999998</v>
      </c>
      <c r="CF121" s="146">
        <v>177.51841000000002</v>
      </c>
      <c r="CG121" s="146">
        <v>181.76851000000002</v>
      </c>
      <c r="CH121" s="146">
        <v>0</v>
      </c>
      <c r="CI121" s="146">
        <v>0</v>
      </c>
      <c r="CJ121" s="146">
        <v>181.36615</v>
      </c>
      <c r="CK121" s="146">
        <v>170.25545000000002</v>
      </c>
      <c r="CL121" s="146">
        <v>168.5917</v>
      </c>
      <c r="CM121" s="146">
        <v>0</v>
      </c>
      <c r="CN121" s="146">
        <v>0</v>
      </c>
      <c r="CO121" s="146">
        <v>0</v>
      </c>
      <c r="CP121" s="146">
        <v>0</v>
      </c>
      <c r="CQ121" s="146">
        <v>0</v>
      </c>
      <c r="CR121" s="146">
        <v>0</v>
      </c>
      <c r="CS121" s="146">
        <v>0</v>
      </c>
      <c r="CT121" s="146">
        <v>0</v>
      </c>
      <c r="CU121" s="146">
        <v>0</v>
      </c>
      <c r="CV121" s="146">
        <v>0</v>
      </c>
      <c r="CW121" s="146">
        <v>0</v>
      </c>
      <c r="CX121" s="146">
        <v>0</v>
      </c>
      <c r="CY121" s="146">
        <v>0</v>
      </c>
      <c r="CZ121" s="146">
        <v>0</v>
      </c>
      <c r="DA121" s="146">
        <v>0</v>
      </c>
      <c r="DB121" s="146">
        <v>181.19795000000002</v>
      </c>
      <c r="DC121" s="146">
        <v>0</v>
      </c>
      <c r="DD121" s="146">
        <v>0</v>
      </c>
      <c r="DE121" s="146">
        <v>0</v>
      </c>
      <c r="DF121" s="146">
        <v>0</v>
      </c>
      <c r="DG121" s="146">
        <v>0</v>
      </c>
      <c r="DH121" s="146">
        <v>0</v>
      </c>
      <c r="DI121" s="146">
        <v>0</v>
      </c>
      <c r="DJ121" s="146">
        <v>175.00464000000002</v>
      </c>
      <c r="DK121" s="146">
        <v>170.11487</v>
      </c>
      <c r="DL121" s="146">
        <v>176.98548000000002</v>
      </c>
      <c r="DM121" s="146">
        <v>0</v>
      </c>
      <c r="DN121" s="146">
        <v>0</v>
      </c>
      <c r="DO121" s="146">
        <v>0</v>
      </c>
      <c r="DP121" s="146">
        <v>0</v>
      </c>
      <c r="DQ121" s="146">
        <v>0</v>
      </c>
      <c r="DR121" s="146">
        <v>0</v>
      </c>
      <c r="DS121" s="146">
        <v>0</v>
      </c>
      <c r="DT121" s="146">
        <v>0</v>
      </c>
      <c r="DU121" s="146">
        <v>0</v>
      </c>
      <c r="DV121" s="146">
        <v>0</v>
      </c>
      <c r="DW121" s="146">
        <v>0</v>
      </c>
      <c r="DX121" s="146">
        <v>0</v>
      </c>
      <c r="DY121" s="146">
        <v>0</v>
      </c>
      <c r="DZ121" s="146">
        <v>0</v>
      </c>
      <c r="EA121" s="146">
        <v>0</v>
      </c>
      <c r="EB121" s="146">
        <v>0</v>
      </c>
      <c r="EC121" s="146">
        <v>0</v>
      </c>
      <c r="ED121" s="146">
        <v>0</v>
      </c>
      <c r="EE121" s="146">
        <v>0</v>
      </c>
      <c r="EF121" s="146">
        <v>0</v>
      </c>
      <c r="EG121" s="146">
        <v>0</v>
      </c>
      <c r="EH121" s="146">
        <v>0</v>
      </c>
      <c r="EI121" s="146">
        <v>0</v>
      </c>
      <c r="EJ121" s="146">
        <v>0</v>
      </c>
      <c r="EK121" s="146">
        <v>0</v>
      </c>
      <c r="EL121" s="146">
        <v>0</v>
      </c>
      <c r="EM121" s="146">
        <v>0</v>
      </c>
      <c r="EN121" s="146">
        <v>0</v>
      </c>
      <c r="EO121" s="146">
        <v>0</v>
      </c>
      <c r="EP121" s="146">
        <v>0</v>
      </c>
      <c r="EQ121" s="146">
        <v>0</v>
      </c>
      <c r="ER121" s="146">
        <v>0</v>
      </c>
      <c r="ES121" s="146">
        <v>0</v>
      </c>
      <c r="ET121" s="146">
        <v>0</v>
      </c>
      <c r="EU121" s="146">
        <v>0</v>
      </c>
      <c r="EV121" s="146">
        <v>0</v>
      </c>
      <c r="EW121" s="146">
        <v>0</v>
      </c>
      <c r="EX121" s="146">
        <v>0</v>
      </c>
      <c r="EY121" s="146">
        <v>0</v>
      </c>
      <c r="EZ121" s="146">
        <v>0</v>
      </c>
      <c r="FA121" s="146">
        <v>0</v>
      </c>
      <c r="FB121" s="146">
        <v>0</v>
      </c>
      <c r="FC121" s="146">
        <v>0</v>
      </c>
      <c r="FD121" s="146">
        <v>0</v>
      </c>
      <c r="FE121" s="146">
        <v>0</v>
      </c>
      <c r="FF121" s="146">
        <v>0</v>
      </c>
      <c r="FG121" s="146">
        <v>0</v>
      </c>
      <c r="FH121" s="146">
        <v>0</v>
      </c>
      <c r="FI121" s="146">
        <v>0</v>
      </c>
      <c r="FJ121" s="146">
        <v>0</v>
      </c>
      <c r="FK121" s="146">
        <v>0</v>
      </c>
      <c r="FL121" s="146">
        <v>0</v>
      </c>
      <c r="FM121" s="146">
        <v>0</v>
      </c>
      <c r="FN121" s="146">
        <v>0</v>
      </c>
      <c r="FO121" s="146">
        <v>0</v>
      </c>
      <c r="FP121" s="146">
        <v>0</v>
      </c>
      <c r="FQ121" s="146">
        <v>0</v>
      </c>
      <c r="FR121" s="146">
        <v>0</v>
      </c>
      <c r="FS121" s="146">
        <v>0</v>
      </c>
      <c r="FT121" s="146">
        <v>0</v>
      </c>
      <c r="FU121" s="146">
        <v>0</v>
      </c>
      <c r="FV121" s="146">
        <v>0</v>
      </c>
      <c r="FW121" s="146">
        <v>0</v>
      </c>
      <c r="FX121" s="146">
        <v>0</v>
      </c>
      <c r="FY121" s="146">
        <v>0</v>
      </c>
      <c r="FZ121" s="146">
        <v>0</v>
      </c>
      <c r="GA121" s="146">
        <v>0</v>
      </c>
      <c r="GB121" s="146">
        <v>0</v>
      </c>
      <c r="GC121" s="143"/>
      <c r="GF121" s="198"/>
      <c r="GG121" s="198"/>
      <c r="GH121" s="198"/>
      <c r="GI121" s="198"/>
    </row>
    <row r="122" spans="1:197" s="113" customFormat="1" x14ac:dyDescent="0.2">
      <c r="A122" s="134"/>
      <c r="B122" s="152" t="s">
        <v>69</v>
      </c>
      <c r="C122" s="163">
        <v>0</v>
      </c>
      <c r="D122" s="163">
        <v>0</v>
      </c>
      <c r="E122" s="163">
        <v>0</v>
      </c>
      <c r="F122" s="163">
        <v>0</v>
      </c>
      <c r="G122" s="163">
        <v>74.518700026309475</v>
      </c>
      <c r="H122" s="163">
        <v>0</v>
      </c>
      <c r="I122" s="163">
        <v>74.931015498932538</v>
      </c>
      <c r="J122" s="163">
        <v>69.311899977367759</v>
      </c>
      <c r="K122" s="163">
        <v>0</v>
      </c>
      <c r="L122" s="163">
        <v>78.097242760679507</v>
      </c>
      <c r="M122" s="163">
        <v>93.083920012153897</v>
      </c>
      <c r="N122" s="163">
        <v>92.859519992219134</v>
      </c>
      <c r="O122" s="163">
        <v>0</v>
      </c>
      <c r="P122" s="163">
        <v>90.897100017443989</v>
      </c>
      <c r="Q122" s="163">
        <v>0</v>
      </c>
      <c r="R122" s="163">
        <v>103.05084000794334</v>
      </c>
      <c r="S122" s="163">
        <v>0</v>
      </c>
      <c r="T122" s="163">
        <v>128.52917997415233</v>
      </c>
      <c r="U122" s="163">
        <v>120.21688000210753</v>
      </c>
      <c r="V122" s="163">
        <v>112.33985998362691</v>
      </c>
      <c r="W122" s="163">
        <v>138.24210000350521</v>
      </c>
      <c r="X122" s="163">
        <v>65.164414182155127</v>
      </c>
      <c r="Y122" s="163">
        <v>34.846080027089563</v>
      </c>
      <c r="Z122" s="163">
        <v>25.646000000000001</v>
      </c>
      <c r="AA122" s="163">
        <v>43.969800004265437</v>
      </c>
      <c r="AB122" s="163">
        <v>43.065900023534425</v>
      </c>
      <c r="AC122" s="163">
        <v>0</v>
      </c>
      <c r="AD122" s="163">
        <v>47.768700023978894</v>
      </c>
      <c r="AE122" s="163">
        <v>63.537500014273235</v>
      </c>
      <c r="AF122" s="163">
        <v>0</v>
      </c>
      <c r="AG122" s="163">
        <v>58.413300013500439</v>
      </c>
      <c r="AH122" s="163">
        <v>0</v>
      </c>
      <c r="AI122" s="163">
        <v>64.681799976220873</v>
      </c>
      <c r="AJ122" s="163">
        <v>65.151899985272692</v>
      </c>
      <c r="AK122" s="163">
        <v>73.427200016831563</v>
      </c>
      <c r="AL122" s="163">
        <v>0</v>
      </c>
      <c r="AM122" s="163">
        <v>0</v>
      </c>
      <c r="AN122" s="163">
        <v>0</v>
      </c>
      <c r="AO122" s="163">
        <v>0</v>
      </c>
      <c r="AP122" s="163">
        <v>0</v>
      </c>
      <c r="AQ122" s="163">
        <v>0</v>
      </c>
      <c r="AR122" s="163">
        <v>78.44</v>
      </c>
      <c r="AS122" s="163">
        <v>0</v>
      </c>
      <c r="AT122" s="163">
        <v>73.328499978614659</v>
      </c>
      <c r="AU122" s="163">
        <v>0</v>
      </c>
      <c r="AV122" s="163">
        <v>0</v>
      </c>
      <c r="AW122" s="163">
        <v>83.159213327633196</v>
      </c>
      <c r="AX122" s="163">
        <v>0</v>
      </c>
      <c r="AY122" s="163">
        <v>0</v>
      </c>
      <c r="AZ122" s="163">
        <v>0</v>
      </c>
      <c r="BA122" s="163">
        <v>0</v>
      </c>
      <c r="BB122" s="163">
        <v>0</v>
      </c>
      <c r="BC122" s="163">
        <v>0</v>
      </c>
      <c r="BD122" s="163">
        <v>0</v>
      </c>
      <c r="BE122" s="163">
        <v>0</v>
      </c>
      <c r="BF122" s="163">
        <v>98.446799974401642</v>
      </c>
      <c r="BG122" s="163">
        <v>107.78090065546323</v>
      </c>
      <c r="BH122" s="163">
        <v>0</v>
      </c>
      <c r="BI122" s="163">
        <v>100.38139999649172</v>
      </c>
      <c r="BJ122" s="163">
        <v>0</v>
      </c>
      <c r="BK122" s="163">
        <v>0</v>
      </c>
      <c r="BL122" s="163">
        <v>0</v>
      </c>
      <c r="BM122" s="163">
        <v>0</v>
      </c>
      <c r="BN122" s="163">
        <v>115.63880000548745</v>
      </c>
      <c r="BO122" s="163">
        <v>105.67700001020795</v>
      </c>
      <c r="BP122" s="163">
        <v>86.203299974552408</v>
      </c>
      <c r="BQ122" s="163">
        <v>97.865899981966891</v>
      </c>
      <c r="BR122" s="163">
        <v>111.60740001741499</v>
      </c>
      <c r="BS122" s="163">
        <v>122.17629999300713</v>
      </c>
      <c r="BT122" s="163">
        <v>0</v>
      </c>
      <c r="BU122" s="163">
        <v>114.93040002583335</v>
      </c>
      <c r="BV122" s="163">
        <v>124.6660000106162</v>
      </c>
      <c r="BW122" s="163">
        <v>0</v>
      </c>
      <c r="BX122" s="163">
        <v>124.07719999500689</v>
      </c>
      <c r="BY122" s="163">
        <v>0</v>
      </c>
      <c r="BZ122" s="163">
        <v>100.98309999214379</v>
      </c>
      <c r="CA122" s="163">
        <v>0</v>
      </c>
      <c r="CB122" s="163">
        <v>86.779499987701939</v>
      </c>
      <c r="CC122" s="163">
        <v>0</v>
      </c>
      <c r="CD122" s="163">
        <v>102.23559998299288</v>
      </c>
      <c r="CE122" s="163">
        <v>103.25914034557819</v>
      </c>
      <c r="CF122" s="163">
        <v>105.88630001812207</v>
      </c>
      <c r="CG122" s="163">
        <v>102.92979999671009</v>
      </c>
      <c r="CH122" s="163">
        <v>0</v>
      </c>
      <c r="CI122" s="163">
        <v>0</v>
      </c>
      <c r="CJ122" s="163">
        <v>107.64140000766406</v>
      </c>
      <c r="CK122" s="163">
        <v>107.48259999900149</v>
      </c>
      <c r="CL122" s="163">
        <v>114.89979999015371</v>
      </c>
      <c r="CM122" s="163">
        <v>0</v>
      </c>
      <c r="CN122" s="163">
        <v>0</v>
      </c>
      <c r="CO122" s="163">
        <v>0</v>
      </c>
      <c r="CP122" s="163">
        <v>0</v>
      </c>
      <c r="CQ122" s="163">
        <v>0</v>
      </c>
      <c r="CR122" s="163">
        <v>0</v>
      </c>
      <c r="CS122" s="163">
        <v>0</v>
      </c>
      <c r="CT122" s="163">
        <v>0</v>
      </c>
      <c r="CU122" s="163">
        <v>0</v>
      </c>
      <c r="CV122" s="163">
        <v>0</v>
      </c>
      <c r="CW122" s="163">
        <v>0</v>
      </c>
      <c r="CX122" s="163">
        <v>0</v>
      </c>
      <c r="CY122" s="163">
        <v>0</v>
      </c>
      <c r="CZ122" s="163">
        <v>0</v>
      </c>
      <c r="DA122" s="163">
        <v>0</v>
      </c>
      <c r="DB122" s="163">
        <v>51.970800000772634</v>
      </c>
      <c r="DC122" s="163">
        <v>0</v>
      </c>
      <c r="DD122" s="163">
        <v>0</v>
      </c>
      <c r="DE122" s="163">
        <v>0</v>
      </c>
      <c r="DF122" s="163">
        <v>0</v>
      </c>
      <c r="DG122" s="163">
        <v>0</v>
      </c>
      <c r="DH122" s="163">
        <v>0</v>
      </c>
      <c r="DI122" s="163">
        <v>0</v>
      </c>
      <c r="DJ122" s="163">
        <v>41.36200000182852</v>
      </c>
      <c r="DK122" s="163">
        <v>45.640200001328516</v>
      </c>
      <c r="DL122" s="163">
        <v>44.032600018939405</v>
      </c>
      <c r="DM122" s="163">
        <v>0</v>
      </c>
      <c r="DN122" s="163">
        <v>0</v>
      </c>
      <c r="DO122" s="163">
        <v>0</v>
      </c>
      <c r="DP122" s="163">
        <v>0</v>
      </c>
      <c r="DQ122" s="163">
        <v>0</v>
      </c>
      <c r="DR122" s="163">
        <v>0</v>
      </c>
      <c r="DS122" s="163">
        <v>0</v>
      </c>
      <c r="DT122" s="163">
        <v>0</v>
      </c>
      <c r="DU122" s="163">
        <v>0</v>
      </c>
      <c r="DV122" s="163">
        <v>0</v>
      </c>
      <c r="DW122" s="163">
        <v>0</v>
      </c>
      <c r="DX122" s="163">
        <v>0</v>
      </c>
      <c r="DY122" s="163">
        <v>0</v>
      </c>
      <c r="DZ122" s="163">
        <v>0</v>
      </c>
      <c r="EA122" s="163">
        <v>0</v>
      </c>
      <c r="EB122" s="163">
        <v>0</v>
      </c>
      <c r="EC122" s="163">
        <v>0</v>
      </c>
      <c r="ED122" s="163">
        <v>0</v>
      </c>
      <c r="EE122" s="163">
        <v>0</v>
      </c>
      <c r="EF122" s="163">
        <v>0</v>
      </c>
      <c r="EG122" s="163">
        <v>0</v>
      </c>
      <c r="EH122" s="163">
        <v>0</v>
      </c>
      <c r="EI122" s="163">
        <v>0</v>
      </c>
      <c r="EJ122" s="163">
        <v>0</v>
      </c>
      <c r="EK122" s="163">
        <v>0</v>
      </c>
      <c r="EL122" s="163">
        <v>0</v>
      </c>
      <c r="EM122" s="163">
        <v>0</v>
      </c>
      <c r="EN122" s="163">
        <v>0</v>
      </c>
      <c r="EO122" s="163">
        <v>0</v>
      </c>
      <c r="EP122" s="163">
        <v>0</v>
      </c>
      <c r="EQ122" s="163">
        <v>0</v>
      </c>
      <c r="ER122" s="163">
        <v>0</v>
      </c>
      <c r="ES122" s="163">
        <v>0</v>
      </c>
      <c r="ET122" s="163">
        <v>0</v>
      </c>
      <c r="EU122" s="163">
        <v>0</v>
      </c>
      <c r="EV122" s="163">
        <v>0</v>
      </c>
      <c r="EW122" s="163">
        <v>0</v>
      </c>
      <c r="EX122" s="163">
        <v>0</v>
      </c>
      <c r="EY122" s="163">
        <v>0</v>
      </c>
      <c r="EZ122" s="163">
        <v>0</v>
      </c>
      <c r="FA122" s="163">
        <v>0</v>
      </c>
      <c r="FB122" s="163">
        <v>0</v>
      </c>
      <c r="FC122" s="163">
        <v>0</v>
      </c>
      <c r="FD122" s="163">
        <v>0</v>
      </c>
      <c r="FE122" s="163">
        <v>0</v>
      </c>
      <c r="FF122" s="163">
        <v>0</v>
      </c>
      <c r="FG122" s="163">
        <v>0</v>
      </c>
      <c r="FH122" s="163">
        <v>0</v>
      </c>
      <c r="FI122" s="163">
        <v>0</v>
      </c>
      <c r="FJ122" s="163">
        <v>0</v>
      </c>
      <c r="FK122" s="163">
        <v>0</v>
      </c>
      <c r="FL122" s="163">
        <v>0</v>
      </c>
      <c r="FM122" s="163">
        <v>0</v>
      </c>
      <c r="FN122" s="163">
        <v>0</v>
      </c>
      <c r="FO122" s="163">
        <v>0</v>
      </c>
      <c r="FP122" s="163">
        <v>0</v>
      </c>
      <c r="FQ122" s="163">
        <v>0</v>
      </c>
      <c r="FR122" s="163">
        <v>0</v>
      </c>
      <c r="FS122" s="163">
        <v>0</v>
      </c>
      <c r="FT122" s="163">
        <v>0</v>
      </c>
      <c r="FU122" s="163">
        <v>0</v>
      </c>
      <c r="FV122" s="163">
        <v>0</v>
      </c>
      <c r="FW122" s="163">
        <v>0</v>
      </c>
      <c r="FX122" s="163">
        <v>0</v>
      </c>
      <c r="FY122" s="163">
        <v>0</v>
      </c>
      <c r="FZ122" s="163">
        <v>0</v>
      </c>
      <c r="GA122" s="163">
        <v>0</v>
      </c>
      <c r="GB122" s="163">
        <v>0</v>
      </c>
      <c r="GC122" s="143"/>
      <c r="GF122" s="198"/>
      <c r="GG122" s="198"/>
      <c r="GH122" s="198"/>
      <c r="GI122" s="198"/>
    </row>
    <row r="123" spans="1:197" s="113" customFormat="1" x14ac:dyDescent="0.2">
      <c r="A123" s="19"/>
      <c r="B123" s="122" t="s">
        <v>141</v>
      </c>
      <c r="C123" s="126">
        <f t="shared" ref="C123:AH123" si="0">+C124+C125</f>
        <v>255300.6219</v>
      </c>
      <c r="D123" s="126">
        <f t="shared" si="0"/>
        <v>293767.68316999997</v>
      </c>
      <c r="E123" s="126">
        <f t="shared" si="0"/>
        <v>288488.56506000005</v>
      </c>
      <c r="F123" s="126">
        <f t="shared" si="0"/>
        <v>355053.40184000006</v>
      </c>
      <c r="G123" s="126">
        <f t="shared" si="0"/>
        <v>315625.61455</v>
      </c>
      <c r="H123" s="126">
        <f t="shared" si="0"/>
        <v>361491.47314000002</v>
      </c>
      <c r="I123" s="126">
        <f t="shared" si="0"/>
        <v>523893.89587000001</v>
      </c>
      <c r="J123" s="126">
        <f t="shared" si="0"/>
        <v>438810.47191999998</v>
      </c>
      <c r="K123" s="126">
        <f t="shared" si="0"/>
        <v>480577.28275999997</v>
      </c>
      <c r="L123" s="126">
        <f t="shared" si="0"/>
        <v>518860.73074999999</v>
      </c>
      <c r="M123" s="126">
        <f t="shared" si="0"/>
        <v>540791.05608000001</v>
      </c>
      <c r="N123" s="126">
        <f t="shared" si="0"/>
        <v>485334.33576000005</v>
      </c>
      <c r="O123" s="126">
        <f t="shared" si="0"/>
        <v>791199.40527999995</v>
      </c>
      <c r="P123" s="126">
        <f t="shared" si="0"/>
        <v>656721.47403000004</v>
      </c>
      <c r="Q123" s="126">
        <f t="shared" si="0"/>
        <v>558754.05601000006</v>
      </c>
      <c r="R123" s="126">
        <f t="shared" si="0"/>
        <v>626546.11126999999</v>
      </c>
      <c r="S123" s="126">
        <f t="shared" si="0"/>
        <v>830012.79400999984</v>
      </c>
      <c r="T123" s="126">
        <f t="shared" si="0"/>
        <v>836398.03266000003</v>
      </c>
      <c r="U123" s="126">
        <f t="shared" si="0"/>
        <v>831315.01542000007</v>
      </c>
      <c r="V123" s="126">
        <f t="shared" si="0"/>
        <v>807829.51594000007</v>
      </c>
      <c r="W123" s="126">
        <f t="shared" si="0"/>
        <v>659904.56021000003</v>
      </c>
      <c r="X123" s="126">
        <f t="shared" si="0"/>
        <v>480099.94148000004</v>
      </c>
      <c r="Y123" s="126">
        <f t="shared" si="0"/>
        <v>328340.94705999998</v>
      </c>
      <c r="Z123" s="126">
        <f t="shared" si="0"/>
        <v>198997.51641000001</v>
      </c>
      <c r="AA123" s="126">
        <f t="shared" si="0"/>
        <v>254412.84877000001</v>
      </c>
      <c r="AB123" s="126">
        <f t="shared" si="0"/>
        <v>197311.48320000002</v>
      </c>
      <c r="AC123" s="126">
        <f t="shared" si="0"/>
        <v>279142.11340000003</v>
      </c>
      <c r="AD123" s="126">
        <f t="shared" si="0"/>
        <v>339848.28925999999</v>
      </c>
      <c r="AE123" s="126">
        <f t="shared" si="0"/>
        <v>401080.52692000003</v>
      </c>
      <c r="AF123" s="126">
        <f t="shared" si="0"/>
        <v>471783.69776000001</v>
      </c>
      <c r="AG123" s="126">
        <f t="shared" si="0"/>
        <v>462821.28735</v>
      </c>
      <c r="AH123" s="126">
        <f t="shared" si="0"/>
        <v>600307.63718000008</v>
      </c>
      <c r="AI123" s="126">
        <f t="shared" ref="AI123:BN123" si="1">+AI124+AI125</f>
        <v>506343.81372999999</v>
      </c>
      <c r="AJ123" s="126">
        <f t="shared" si="1"/>
        <v>506256.76910999999</v>
      </c>
      <c r="AK123" s="126">
        <f t="shared" si="1"/>
        <v>461796.84545999998</v>
      </c>
      <c r="AL123" s="126">
        <f t="shared" si="1"/>
        <v>653710.02492</v>
      </c>
      <c r="AM123" s="126">
        <f t="shared" si="1"/>
        <v>577890.05861999991</v>
      </c>
      <c r="AN123" s="126">
        <f t="shared" si="1"/>
        <v>474711.50031000003</v>
      </c>
      <c r="AO123" s="126">
        <f t="shared" si="1"/>
        <v>622523.09550000005</v>
      </c>
      <c r="AP123" s="126">
        <f t="shared" si="1"/>
        <v>790203.01948999998</v>
      </c>
      <c r="AQ123" s="126">
        <f t="shared" si="1"/>
        <v>546713.13574000006</v>
      </c>
      <c r="AR123" s="126">
        <f t="shared" si="1"/>
        <v>619849.69484000001</v>
      </c>
      <c r="AS123" s="126">
        <f t="shared" si="1"/>
        <v>541637.90723999997</v>
      </c>
      <c r="AT123" s="126">
        <f t="shared" si="1"/>
        <v>507187.75138000003</v>
      </c>
      <c r="AU123" s="126">
        <f t="shared" si="1"/>
        <v>650049.27915000007</v>
      </c>
      <c r="AV123" s="126">
        <f t="shared" si="1"/>
        <v>648552.91779999994</v>
      </c>
      <c r="AW123" s="126">
        <f t="shared" si="1"/>
        <v>630919.95829999994</v>
      </c>
      <c r="AX123" s="126">
        <f t="shared" si="1"/>
        <v>830448.06779</v>
      </c>
      <c r="AY123" s="126">
        <f t="shared" si="1"/>
        <v>800068.52425000002</v>
      </c>
      <c r="AZ123" s="126">
        <f t="shared" si="1"/>
        <v>829659.68633000006</v>
      </c>
      <c r="BA123" s="126">
        <f t="shared" si="1"/>
        <v>1071025.6452500001</v>
      </c>
      <c r="BB123" s="126">
        <f t="shared" si="1"/>
        <v>1002645.1047</v>
      </c>
      <c r="BC123" s="126">
        <f t="shared" si="1"/>
        <v>1118760.18982</v>
      </c>
      <c r="BD123" s="126">
        <f t="shared" si="1"/>
        <v>973894.63266</v>
      </c>
      <c r="BE123" s="126">
        <f t="shared" si="1"/>
        <v>1064011.1202099998</v>
      </c>
      <c r="BF123" s="126">
        <f t="shared" si="1"/>
        <v>887958.54552000004</v>
      </c>
      <c r="BG123" s="126">
        <f t="shared" si="1"/>
        <v>915759.55695</v>
      </c>
      <c r="BH123" s="126">
        <f t="shared" si="1"/>
        <v>884692.92646999995</v>
      </c>
      <c r="BI123" s="126">
        <f t="shared" si="1"/>
        <v>899592.82883000001</v>
      </c>
      <c r="BJ123" s="126">
        <f t="shared" si="1"/>
        <v>965812.76939000003</v>
      </c>
      <c r="BK123" s="126">
        <f t="shared" si="1"/>
        <v>1303558.6935399999</v>
      </c>
      <c r="BL123" s="126">
        <f t="shared" si="1"/>
        <v>1000055.98378</v>
      </c>
      <c r="BM123" s="126">
        <f t="shared" si="1"/>
        <v>1065098.2237199999</v>
      </c>
      <c r="BN123" s="126">
        <f t="shared" si="1"/>
        <v>1187428.77076</v>
      </c>
      <c r="BO123" s="126">
        <f t="shared" ref="BO123:CT123" si="2">+BO124+BO125</f>
        <v>1116017.7569599999</v>
      </c>
      <c r="BP123" s="126">
        <f t="shared" si="2"/>
        <v>906920.11059000005</v>
      </c>
      <c r="BQ123" s="126">
        <f t="shared" si="2"/>
        <v>840924.33417000005</v>
      </c>
      <c r="BR123" s="126">
        <f t="shared" si="2"/>
        <v>1041053.8272199999</v>
      </c>
      <c r="BS123" s="126">
        <f t="shared" si="2"/>
        <v>1019959.4686499999</v>
      </c>
      <c r="BT123" s="126">
        <f t="shared" si="2"/>
        <v>887342.29539999994</v>
      </c>
      <c r="BU123" s="126">
        <f t="shared" si="2"/>
        <v>795552.20617999998</v>
      </c>
      <c r="BV123" s="126">
        <f t="shared" si="2"/>
        <v>913881.51656000013</v>
      </c>
      <c r="BW123" s="126">
        <f t="shared" si="2"/>
        <v>955307.82575000008</v>
      </c>
      <c r="BX123" s="126">
        <f t="shared" si="2"/>
        <v>1072978.84889</v>
      </c>
      <c r="BY123" s="126">
        <f t="shared" si="2"/>
        <v>1085172.44628</v>
      </c>
      <c r="BZ123" s="126">
        <f t="shared" si="2"/>
        <v>919233.27126999991</v>
      </c>
      <c r="CA123" s="126">
        <f t="shared" si="2"/>
        <v>986450.85495000007</v>
      </c>
      <c r="CB123" s="126">
        <f t="shared" si="2"/>
        <v>966462.76066999999</v>
      </c>
      <c r="CC123" s="126">
        <f t="shared" si="2"/>
        <v>1207183.4200000002</v>
      </c>
      <c r="CD123" s="126">
        <f t="shared" si="2"/>
        <v>1132249.79168</v>
      </c>
      <c r="CE123" s="126">
        <f t="shared" si="2"/>
        <v>1211111.2490299998</v>
      </c>
      <c r="CF123" s="126">
        <f t="shared" si="2"/>
        <v>1052587.64998</v>
      </c>
      <c r="CG123" s="126">
        <f t="shared" si="2"/>
        <v>935131.19572999992</v>
      </c>
      <c r="CH123" s="126">
        <f t="shared" si="2"/>
        <v>1054755.6072200001</v>
      </c>
      <c r="CI123" s="126">
        <f t="shared" si="2"/>
        <v>953124.9490599999</v>
      </c>
      <c r="CJ123" s="126">
        <f t="shared" si="2"/>
        <v>1010560.82522</v>
      </c>
      <c r="CK123" s="126">
        <f t="shared" si="2"/>
        <v>1213200.06975</v>
      </c>
      <c r="CL123" s="126">
        <f t="shared" si="2"/>
        <v>775517.79070999997</v>
      </c>
      <c r="CM123" s="126">
        <f t="shared" si="2"/>
        <v>1353629.9340599999</v>
      </c>
      <c r="CN123" s="126">
        <f t="shared" si="2"/>
        <v>1200221.6801499999</v>
      </c>
      <c r="CO123" s="126">
        <f t="shared" si="2"/>
        <v>1038659.65304</v>
      </c>
      <c r="CP123" s="126">
        <f t="shared" si="2"/>
        <v>1161644.87148</v>
      </c>
      <c r="CQ123" s="126">
        <f t="shared" si="2"/>
        <v>924261.05955999997</v>
      </c>
      <c r="CR123" s="126">
        <f t="shared" si="2"/>
        <v>903051.52506000001</v>
      </c>
      <c r="CS123" s="126">
        <f t="shared" si="2"/>
        <v>850830.53545999993</v>
      </c>
      <c r="CT123" s="126">
        <f t="shared" si="2"/>
        <v>544458.82971000008</v>
      </c>
      <c r="CU123" s="126">
        <f t="shared" ref="CU123:DR123" si="3">+CU124+CU125</f>
        <v>528169.65707000007</v>
      </c>
      <c r="CV123" s="126">
        <f t="shared" si="3"/>
        <v>436030.59388999996</v>
      </c>
      <c r="CW123" s="126">
        <f t="shared" si="3"/>
        <v>546394.86398999998</v>
      </c>
      <c r="CX123" s="126">
        <f t="shared" si="3"/>
        <v>519748.04417000007</v>
      </c>
      <c r="CY123" s="126">
        <f t="shared" si="3"/>
        <v>722341.30074000009</v>
      </c>
      <c r="CZ123" s="126">
        <f t="shared" si="3"/>
        <v>584573.36916</v>
      </c>
      <c r="DA123" s="126">
        <f t="shared" si="3"/>
        <v>575647.32484000002</v>
      </c>
      <c r="DB123" s="126">
        <f t="shared" si="3"/>
        <v>489645.91128</v>
      </c>
      <c r="DC123" s="126">
        <f t="shared" si="3"/>
        <v>413754.44693999999</v>
      </c>
      <c r="DD123" s="126">
        <f t="shared" si="3"/>
        <v>373392.98642999999</v>
      </c>
      <c r="DE123" s="126">
        <f t="shared" si="3"/>
        <v>324617.14581000002</v>
      </c>
      <c r="DF123" s="126">
        <f t="shared" si="3"/>
        <v>285944.64389000001</v>
      </c>
      <c r="DG123" s="126">
        <f t="shared" si="3"/>
        <v>254644.37698999999</v>
      </c>
      <c r="DH123" s="126">
        <f t="shared" si="3"/>
        <v>226345.93695</v>
      </c>
      <c r="DI123" s="126">
        <f t="shared" si="3"/>
        <v>305348.32115000003</v>
      </c>
      <c r="DJ123" s="126">
        <f t="shared" si="3"/>
        <v>354160.6813</v>
      </c>
      <c r="DK123" s="126">
        <f t="shared" si="3"/>
        <v>478652.08678999997</v>
      </c>
      <c r="DL123" s="126">
        <f t="shared" si="3"/>
        <v>477804.46841000003</v>
      </c>
      <c r="DM123" s="126">
        <f t="shared" si="3"/>
        <v>479047.05377</v>
      </c>
      <c r="DN123" s="126">
        <f t="shared" si="3"/>
        <v>401290.55935</v>
      </c>
      <c r="DO123" s="126">
        <f t="shared" si="3"/>
        <v>423088.91750999994</v>
      </c>
      <c r="DP123" s="126">
        <f t="shared" si="3"/>
        <v>498939.24761000008</v>
      </c>
      <c r="DQ123" s="126">
        <f t="shared" si="3"/>
        <v>417632.37812000007</v>
      </c>
      <c r="DR123" s="126">
        <f t="shared" si="3"/>
        <v>494527.68365000002</v>
      </c>
      <c r="DS123" s="126">
        <v>505984.64396999998</v>
      </c>
      <c r="DT123" s="126">
        <v>487066.66799000005</v>
      </c>
      <c r="DU123" s="126">
        <v>471202.56602999999</v>
      </c>
      <c r="DV123" s="126">
        <v>510149.95331000001</v>
      </c>
      <c r="DW123" s="126">
        <v>463996.99022999994</v>
      </c>
      <c r="DX123" s="126">
        <v>441220.81958000007</v>
      </c>
      <c r="DY123" s="126">
        <v>475688.06997999997</v>
      </c>
      <c r="DZ123" s="126">
        <v>453650.12393999996</v>
      </c>
      <c r="EA123" s="126">
        <v>538882.49398000003</v>
      </c>
      <c r="EB123" s="126">
        <v>523069.87030999997</v>
      </c>
      <c r="EC123" s="126">
        <v>578084.15593999997</v>
      </c>
      <c r="ED123" s="126">
        <v>546703.83172000002</v>
      </c>
      <c r="EE123" s="126">
        <v>687328.39218999993</v>
      </c>
      <c r="EF123" s="126">
        <v>472145.69668999995</v>
      </c>
      <c r="EG123" s="126">
        <v>627412.73572000011</v>
      </c>
      <c r="EH123" s="126">
        <v>544843.39066000003</v>
      </c>
      <c r="EI123" s="126">
        <v>725759.02185999998</v>
      </c>
      <c r="EJ123" s="126">
        <v>660909.76876000001</v>
      </c>
      <c r="EK123" s="126">
        <v>748084.39932000008</v>
      </c>
      <c r="EL123" s="126">
        <v>691581.72159000009</v>
      </c>
      <c r="EM123" s="126">
        <v>714347.34233999997</v>
      </c>
      <c r="EN123" s="126">
        <v>727736.31653000007</v>
      </c>
      <c r="EO123" s="126">
        <v>531710.97395000001</v>
      </c>
      <c r="EP123" s="126">
        <v>501367.51945000002</v>
      </c>
      <c r="EQ123" s="126">
        <v>488022.88435000001</v>
      </c>
      <c r="ER123" s="126">
        <v>534185.22315000009</v>
      </c>
      <c r="ES123" s="126">
        <v>699311.64894999994</v>
      </c>
      <c r="ET123" s="126">
        <v>784237.82767999999</v>
      </c>
      <c r="EU123" s="126">
        <v>692714.13991999999</v>
      </c>
      <c r="EV123" s="126">
        <v>575558.77628999995</v>
      </c>
      <c r="EW123" s="126">
        <v>705867.66650000005</v>
      </c>
      <c r="EX123" s="126">
        <v>683419.24265000003</v>
      </c>
      <c r="EY123" s="126">
        <v>572252.58545999997</v>
      </c>
      <c r="EZ123" s="126">
        <v>602726.45715999999</v>
      </c>
      <c r="FA123" s="126">
        <v>532540.06848000002</v>
      </c>
      <c r="FB123" s="126">
        <v>663133.05783000006</v>
      </c>
      <c r="FC123" s="126">
        <v>610704.73532000009</v>
      </c>
      <c r="FD123" s="126">
        <v>414409.46346999996</v>
      </c>
      <c r="FE123" s="126">
        <v>312936.33905999997</v>
      </c>
      <c r="FF123" s="126">
        <v>78069.342880000011</v>
      </c>
      <c r="FG123" s="126">
        <v>193275.01741</v>
      </c>
      <c r="FH123" s="126">
        <v>381428.41972999997</v>
      </c>
      <c r="FI123" s="126">
        <v>388061.0906</v>
      </c>
      <c r="FJ123" s="126">
        <v>473518.14264999994</v>
      </c>
      <c r="FK123" s="126">
        <v>439915.81545999995</v>
      </c>
      <c r="FL123" s="126">
        <v>413925.79203000001</v>
      </c>
      <c r="FM123" s="126">
        <v>422683.60635000002</v>
      </c>
      <c r="FN123" s="126">
        <v>507560.26379</v>
      </c>
      <c r="FO123" s="126">
        <v>504121.76448801998</v>
      </c>
      <c r="FP123" s="126">
        <v>563047.11198825703</v>
      </c>
      <c r="FQ123" s="126">
        <v>636007.83089187928</v>
      </c>
      <c r="FR123" s="126">
        <v>575347.21700448892</v>
      </c>
      <c r="FS123" s="126">
        <v>695404.31261019176</v>
      </c>
      <c r="FT123" s="126">
        <v>689586.7581416117</v>
      </c>
      <c r="FU123" s="126">
        <v>603858.47287136025</v>
      </c>
      <c r="FV123" s="126">
        <v>649509.49557909754</v>
      </c>
      <c r="FW123" s="126">
        <v>603649.6397083865</v>
      </c>
      <c r="FX123" s="126">
        <v>824366.91045622842</v>
      </c>
      <c r="FY123" s="126">
        <v>656765.8301979606</v>
      </c>
      <c r="FZ123" s="126">
        <v>256176.49744160176</v>
      </c>
      <c r="GA123" s="126">
        <v>698589.92781272694</v>
      </c>
      <c r="GB123" s="126">
        <v>710959.18182014883</v>
      </c>
      <c r="GC123" s="143"/>
      <c r="GF123" s="198"/>
      <c r="GG123" s="198"/>
      <c r="GH123" s="198"/>
      <c r="GI123" s="198"/>
    </row>
    <row r="124" spans="1:197" s="113" customFormat="1" x14ac:dyDescent="0.2">
      <c r="A124" s="120"/>
      <c r="B124" s="177" t="s">
        <v>140</v>
      </c>
      <c r="C124" s="136">
        <v>223465.98871000001</v>
      </c>
      <c r="D124" s="136">
        <v>263783.97314999998</v>
      </c>
      <c r="E124" s="136">
        <v>250054.07994000003</v>
      </c>
      <c r="F124" s="136">
        <v>275561.41457000002</v>
      </c>
      <c r="G124" s="136">
        <v>246107.72457999998</v>
      </c>
      <c r="H124" s="136">
        <v>321280.43047000002</v>
      </c>
      <c r="I124" s="136">
        <v>429705.60641000001</v>
      </c>
      <c r="J124" s="136">
        <v>364044.23940999998</v>
      </c>
      <c r="K124" s="136">
        <v>403214.99706999998</v>
      </c>
      <c r="L124" s="136">
        <v>414532.85462</v>
      </c>
      <c r="M124" s="136">
        <v>424090.57782999997</v>
      </c>
      <c r="N124" s="136">
        <v>396059.30142000003</v>
      </c>
      <c r="O124" s="136">
        <v>683273.90527999995</v>
      </c>
      <c r="P124" s="136">
        <v>586537.09744000004</v>
      </c>
      <c r="Q124" s="136">
        <v>486326.28257000004</v>
      </c>
      <c r="R124" s="136">
        <v>518476.23439</v>
      </c>
      <c r="S124" s="136">
        <v>717460.20894999988</v>
      </c>
      <c r="T124" s="136">
        <v>736706.17382000003</v>
      </c>
      <c r="U124" s="136">
        <v>705930.45226000005</v>
      </c>
      <c r="V124" s="136">
        <v>656122.32905000006</v>
      </c>
      <c r="W124" s="136">
        <v>526325.76641000004</v>
      </c>
      <c r="X124" s="136">
        <v>412119.78567000001</v>
      </c>
      <c r="Y124" s="136">
        <v>272230.09360999998</v>
      </c>
      <c r="Z124" s="136">
        <v>159165.45594000001</v>
      </c>
      <c r="AA124" s="136">
        <v>206023.21563000002</v>
      </c>
      <c r="AB124" s="136">
        <v>156989.92152</v>
      </c>
      <c r="AC124" s="136">
        <v>246322.30629000001</v>
      </c>
      <c r="AD124" s="136">
        <v>279099.56663000002</v>
      </c>
      <c r="AE124" s="136">
        <v>348039.41079000005</v>
      </c>
      <c r="AF124" s="136">
        <v>409244.88410000002</v>
      </c>
      <c r="AG124" s="136">
        <v>392515.95376</v>
      </c>
      <c r="AH124" s="136">
        <v>523898.69212000002</v>
      </c>
      <c r="AI124" s="136">
        <v>446857.21671000001</v>
      </c>
      <c r="AJ124" s="136">
        <v>440136.83668000001</v>
      </c>
      <c r="AK124" s="136">
        <v>407841.58171</v>
      </c>
      <c r="AL124" s="136">
        <v>602771.18443000002</v>
      </c>
      <c r="AM124" s="136">
        <v>527018.33942999993</v>
      </c>
      <c r="AN124" s="136">
        <v>422816.32717000006</v>
      </c>
      <c r="AO124" s="136">
        <v>595796.61366000003</v>
      </c>
      <c r="AP124" s="136">
        <v>733694.45750000002</v>
      </c>
      <c r="AQ124" s="136">
        <v>509321.88149</v>
      </c>
      <c r="AR124" s="136">
        <v>553586.97409000003</v>
      </c>
      <c r="AS124" s="136">
        <v>469945.07958999998</v>
      </c>
      <c r="AT124" s="136">
        <v>444666.10662000004</v>
      </c>
      <c r="AU124" s="136">
        <v>615280.09773000004</v>
      </c>
      <c r="AV124" s="136">
        <v>573032.09525999997</v>
      </c>
      <c r="AW124" s="136">
        <v>538134.41259999992</v>
      </c>
      <c r="AX124" s="136">
        <v>744687.85976999998</v>
      </c>
      <c r="AY124" s="136">
        <v>728495.16304999997</v>
      </c>
      <c r="AZ124" s="136">
        <v>764247.59379000007</v>
      </c>
      <c r="BA124" s="136">
        <v>956355.47233000002</v>
      </c>
      <c r="BB124" s="136">
        <v>920588.06495000003</v>
      </c>
      <c r="BC124" s="136">
        <v>1046190.7297499999</v>
      </c>
      <c r="BD124" s="136">
        <v>894493.11092999997</v>
      </c>
      <c r="BE124" s="136">
        <v>925005.81590999989</v>
      </c>
      <c r="BF124" s="136">
        <v>762854.88871000009</v>
      </c>
      <c r="BG124" s="136">
        <v>786607.77422999998</v>
      </c>
      <c r="BH124" s="136">
        <v>791512.33158</v>
      </c>
      <c r="BI124" s="136">
        <v>825994.17131999996</v>
      </c>
      <c r="BJ124" s="136">
        <v>909286.88317000004</v>
      </c>
      <c r="BK124" s="136">
        <v>1225350.93939</v>
      </c>
      <c r="BL124" s="136">
        <v>896490.01957999996</v>
      </c>
      <c r="BM124" s="136">
        <v>977510.47945999994</v>
      </c>
      <c r="BN124" s="136">
        <v>1033916.96169</v>
      </c>
      <c r="BO124" s="136">
        <v>1003112.57692</v>
      </c>
      <c r="BP124" s="136">
        <v>807733.93495000002</v>
      </c>
      <c r="BQ124" s="136">
        <v>772152.11074000003</v>
      </c>
      <c r="BR124" s="136">
        <v>963097.8465799999</v>
      </c>
      <c r="BS124" s="136">
        <v>941160.29518999998</v>
      </c>
      <c r="BT124" s="136">
        <v>853909.73491999996</v>
      </c>
      <c r="BU124" s="136">
        <v>744490.12245999998</v>
      </c>
      <c r="BV124" s="136">
        <v>845010.95361000008</v>
      </c>
      <c r="BW124" s="136">
        <v>918695.23927000002</v>
      </c>
      <c r="BX124" s="136">
        <v>1034085.36228</v>
      </c>
      <c r="BY124" s="136">
        <v>1032109.05662</v>
      </c>
      <c r="BZ124" s="136">
        <v>870258.85109999997</v>
      </c>
      <c r="CA124" s="136">
        <v>953589.64569000003</v>
      </c>
      <c r="CB124" s="136">
        <v>932827.96799999999</v>
      </c>
      <c r="CC124" s="136">
        <v>1138362.3998700001</v>
      </c>
      <c r="CD124" s="136">
        <v>1047121.4747500001</v>
      </c>
      <c r="CE124" s="136">
        <v>1104966.4477499998</v>
      </c>
      <c r="CF124" s="136">
        <v>947404.57363999996</v>
      </c>
      <c r="CG124" s="136">
        <v>866727.36173999996</v>
      </c>
      <c r="CH124" s="136">
        <v>1054755.6072200001</v>
      </c>
      <c r="CI124" s="136">
        <v>937198.12544999993</v>
      </c>
      <c r="CJ124" s="136">
        <v>954408.01656000002</v>
      </c>
      <c r="CK124" s="136">
        <v>1160399.5043200001</v>
      </c>
      <c r="CL124" s="136">
        <v>739121.61583999998</v>
      </c>
      <c r="CM124" s="136">
        <v>1336204.80164</v>
      </c>
      <c r="CN124" s="136">
        <v>1200221.6801499999</v>
      </c>
      <c r="CO124" s="136">
        <v>1038659.65304</v>
      </c>
      <c r="CP124" s="136">
        <v>1161644.87148</v>
      </c>
      <c r="CQ124" s="136">
        <v>924261.05955999997</v>
      </c>
      <c r="CR124" s="136">
        <v>903051.52506000001</v>
      </c>
      <c r="CS124" s="136">
        <v>811335.49833999993</v>
      </c>
      <c r="CT124" s="136">
        <v>528328.24999000004</v>
      </c>
      <c r="CU124" s="136">
        <v>518994.79570000002</v>
      </c>
      <c r="CV124" s="136">
        <v>396232.26919999998</v>
      </c>
      <c r="CW124" s="136">
        <v>518632.21759000001</v>
      </c>
      <c r="CX124" s="136">
        <v>493212.60747000005</v>
      </c>
      <c r="CY124" s="136">
        <v>687959.92552000005</v>
      </c>
      <c r="CZ124" s="136">
        <v>548468.28367000003</v>
      </c>
      <c r="DA124" s="136">
        <v>548294.10569</v>
      </c>
      <c r="DB124" s="136">
        <v>460471.75715000002</v>
      </c>
      <c r="DC124" s="136">
        <v>413754.44693999999</v>
      </c>
      <c r="DD124" s="136">
        <v>360347.48572</v>
      </c>
      <c r="DE124" s="136">
        <v>318477.42633000005</v>
      </c>
      <c r="DF124" s="136">
        <v>274282.62789</v>
      </c>
      <c r="DG124" s="136">
        <v>237265.5214</v>
      </c>
      <c r="DH124" s="136">
        <v>207754.74802</v>
      </c>
      <c r="DI124" s="136">
        <v>287586.56629000005</v>
      </c>
      <c r="DJ124" s="136">
        <v>314888.70048</v>
      </c>
      <c r="DK124" s="136">
        <v>436140.80420999997</v>
      </c>
      <c r="DL124" s="136">
        <v>436236.50591000001</v>
      </c>
      <c r="DM124" s="136">
        <v>448991.28823000001</v>
      </c>
      <c r="DN124" s="136">
        <v>359410.08445999998</v>
      </c>
      <c r="DO124" s="136">
        <v>383858.50943999994</v>
      </c>
      <c r="DP124" s="136">
        <v>485148.01892000006</v>
      </c>
      <c r="DQ124" s="136">
        <v>379437.23767000006</v>
      </c>
      <c r="DR124" s="136">
        <v>464411.74514000001</v>
      </c>
      <c r="DS124" s="136">
        <v>467196.24488999997</v>
      </c>
      <c r="DT124" s="136">
        <v>446709.61479000002</v>
      </c>
      <c r="DU124" s="136">
        <v>432757.76626</v>
      </c>
      <c r="DV124" s="136">
        <v>460869.11460000003</v>
      </c>
      <c r="DW124" s="136">
        <v>417309.56866999995</v>
      </c>
      <c r="DX124" s="136">
        <v>384351.94272000005</v>
      </c>
      <c r="DY124" s="136">
        <v>414110.90262999997</v>
      </c>
      <c r="DZ124" s="136">
        <v>390079.44438999996</v>
      </c>
      <c r="EA124" s="136">
        <v>459125.72496000002</v>
      </c>
      <c r="EB124" s="136">
        <v>461943.43199999997</v>
      </c>
      <c r="EC124" s="136">
        <v>489793.56491999998</v>
      </c>
      <c r="ED124" s="136">
        <v>482761.44068</v>
      </c>
      <c r="EE124" s="136">
        <v>616949.71526999993</v>
      </c>
      <c r="EF124" s="136">
        <v>384049.41568999994</v>
      </c>
      <c r="EG124" s="136">
        <v>559604.03383000009</v>
      </c>
      <c r="EH124" s="136">
        <v>468305.76336000004</v>
      </c>
      <c r="EI124" s="146">
        <v>655573.00066999998</v>
      </c>
      <c r="EJ124" s="146">
        <v>577364.79712999996</v>
      </c>
      <c r="EK124" s="146">
        <v>648539.86421000003</v>
      </c>
      <c r="EL124" s="146">
        <v>608459.48348000005</v>
      </c>
      <c r="EM124" s="146">
        <v>638594.01157999993</v>
      </c>
      <c r="EN124" s="146">
        <v>644025.29022000008</v>
      </c>
      <c r="EO124" s="146">
        <v>489830.41769999999</v>
      </c>
      <c r="EP124" s="146">
        <v>436788.50680000003</v>
      </c>
      <c r="EQ124" s="146">
        <v>429144.19553999999</v>
      </c>
      <c r="ER124" s="146">
        <v>459170.45515000005</v>
      </c>
      <c r="ES124" s="146">
        <v>625354.00133999996</v>
      </c>
      <c r="ET124" s="146">
        <v>723240.39439000003</v>
      </c>
      <c r="EU124" s="146">
        <v>616566.65564000001</v>
      </c>
      <c r="EV124" s="146">
        <v>494434.77257999999</v>
      </c>
      <c r="EW124" s="146">
        <v>593601.36336000008</v>
      </c>
      <c r="EX124" s="146">
        <v>623640.52596</v>
      </c>
      <c r="EY124" s="146">
        <v>516823.11780000001</v>
      </c>
      <c r="EZ124" s="146">
        <v>541439.26277999999</v>
      </c>
      <c r="FA124" s="146">
        <v>486633.48834000004</v>
      </c>
      <c r="FB124" s="146">
        <v>618803.79285000009</v>
      </c>
      <c r="FC124" s="146">
        <v>531002.53864000004</v>
      </c>
      <c r="FD124" s="146">
        <v>366753.08474999998</v>
      </c>
      <c r="FE124" s="146">
        <v>275818.17085999995</v>
      </c>
      <c r="FF124" s="146">
        <v>68798.943230000004</v>
      </c>
      <c r="FG124" s="146">
        <v>193275.01741</v>
      </c>
      <c r="FH124" s="146">
        <v>354542.65450999996</v>
      </c>
      <c r="FI124" s="146">
        <v>346019.55301999999</v>
      </c>
      <c r="FJ124" s="146">
        <v>404915.75604999997</v>
      </c>
      <c r="FK124" s="146">
        <v>394566.19260999997</v>
      </c>
      <c r="FL124" s="146">
        <v>372763.73258000001</v>
      </c>
      <c r="FM124" s="146">
        <v>371431.45789000002</v>
      </c>
      <c r="FN124" s="146">
        <v>471482.82816999999</v>
      </c>
      <c r="FO124" s="146">
        <v>448395.27697000001</v>
      </c>
      <c r="FP124" s="146">
        <v>504287.24660097709</v>
      </c>
      <c r="FQ124" s="146">
        <v>595906.33336733922</v>
      </c>
      <c r="FR124" s="146">
        <v>514353.64755774889</v>
      </c>
      <c r="FS124" s="146">
        <v>597468.22999355174</v>
      </c>
      <c r="FT124" s="146">
        <v>611286.29856059165</v>
      </c>
      <c r="FU124" s="146">
        <v>513416.1090457603</v>
      </c>
      <c r="FV124" s="146">
        <v>559128.83343989751</v>
      </c>
      <c r="FW124" s="146">
        <v>518864.7095156865</v>
      </c>
      <c r="FX124" s="146">
        <v>702423.67466898845</v>
      </c>
      <c r="FY124" s="146">
        <v>560244.42383388057</v>
      </c>
      <c r="FZ124" s="146">
        <v>162936.3026391418</v>
      </c>
      <c r="GA124" s="146">
        <v>612579.50650074694</v>
      </c>
      <c r="GB124" s="146">
        <v>636658.64840496879</v>
      </c>
      <c r="GC124" s="143"/>
      <c r="GF124" s="198"/>
      <c r="GG124" s="198"/>
      <c r="GH124" s="198"/>
      <c r="GI124" s="198"/>
    </row>
    <row r="125" spans="1:197" s="144" customFormat="1" x14ac:dyDescent="0.2">
      <c r="A125" s="142"/>
      <c r="B125" s="152" t="s">
        <v>142</v>
      </c>
      <c r="C125" s="163">
        <v>31834.63319</v>
      </c>
      <c r="D125" s="163">
        <v>29983.710019999999</v>
      </c>
      <c r="E125" s="163">
        <v>38434.485119999998</v>
      </c>
      <c r="F125" s="163">
        <v>79491.987270000012</v>
      </c>
      <c r="G125" s="163">
        <v>69517.889970000004</v>
      </c>
      <c r="H125" s="163">
        <v>40211.042670000003</v>
      </c>
      <c r="I125" s="163">
        <v>94188.28946</v>
      </c>
      <c r="J125" s="163">
        <v>74766.232510000002</v>
      </c>
      <c r="K125" s="163">
        <v>77362.285690000004</v>
      </c>
      <c r="L125" s="163">
        <v>104327.87613</v>
      </c>
      <c r="M125" s="163">
        <v>116700.47825</v>
      </c>
      <c r="N125" s="163">
        <v>89275.034339999998</v>
      </c>
      <c r="O125" s="163">
        <v>107925.5</v>
      </c>
      <c r="P125" s="163">
        <v>70184.37659</v>
      </c>
      <c r="Q125" s="163">
        <v>72427.773440000004</v>
      </c>
      <c r="R125" s="163">
        <v>108069.87688</v>
      </c>
      <c r="S125" s="163">
        <v>112552.58506</v>
      </c>
      <c r="T125" s="163">
        <v>99691.858840000001</v>
      </c>
      <c r="U125" s="163">
        <v>125384.56315999999</v>
      </c>
      <c r="V125" s="163">
        <v>151707.18689000001</v>
      </c>
      <c r="W125" s="163">
        <v>133578.79379999998</v>
      </c>
      <c r="X125" s="163">
        <v>67980.155809999997</v>
      </c>
      <c r="Y125" s="163">
        <v>56110.853450000002</v>
      </c>
      <c r="Z125" s="163">
        <v>39832.060469999997</v>
      </c>
      <c r="AA125" s="163">
        <v>48389.633139999998</v>
      </c>
      <c r="AB125" s="163">
        <v>40321.561679999999</v>
      </c>
      <c r="AC125" s="163">
        <v>32819.807110000002</v>
      </c>
      <c r="AD125" s="163">
        <v>60748.722630000004</v>
      </c>
      <c r="AE125" s="163">
        <v>53041.116130000002</v>
      </c>
      <c r="AF125" s="163">
        <v>62538.81366</v>
      </c>
      <c r="AG125" s="163">
        <v>70305.333589999995</v>
      </c>
      <c r="AH125" s="163">
        <v>76408.945059999998</v>
      </c>
      <c r="AI125" s="163">
        <v>59486.597020000001</v>
      </c>
      <c r="AJ125" s="163">
        <v>66119.932430000001</v>
      </c>
      <c r="AK125" s="163">
        <v>53955.263749999998</v>
      </c>
      <c r="AL125" s="163">
        <v>50938.840490000002</v>
      </c>
      <c r="AM125" s="163">
        <v>50871.719190000003</v>
      </c>
      <c r="AN125" s="163">
        <v>51895.173139999999</v>
      </c>
      <c r="AO125" s="163">
        <v>26726.48184</v>
      </c>
      <c r="AP125" s="163">
        <v>56508.561990000002</v>
      </c>
      <c r="AQ125" s="163">
        <v>37391.254249999998</v>
      </c>
      <c r="AR125" s="163">
        <v>66262.720750000008</v>
      </c>
      <c r="AS125" s="163">
        <v>71692.827650000007</v>
      </c>
      <c r="AT125" s="163">
        <v>62521.644760000003</v>
      </c>
      <c r="AU125" s="163">
        <v>34769.181420000001</v>
      </c>
      <c r="AV125" s="163">
        <v>75520.822539999994</v>
      </c>
      <c r="AW125" s="163">
        <v>92785.545699999988</v>
      </c>
      <c r="AX125" s="163">
        <v>85760.208020000005</v>
      </c>
      <c r="AY125" s="163">
        <v>71573.361199999999</v>
      </c>
      <c r="AZ125" s="163">
        <v>65412.092539999998</v>
      </c>
      <c r="BA125" s="163">
        <v>114670.17292</v>
      </c>
      <c r="BB125" s="163">
        <v>82057.039749999996</v>
      </c>
      <c r="BC125" s="163">
        <v>72569.460070000001</v>
      </c>
      <c r="BD125" s="163">
        <v>79401.521729999993</v>
      </c>
      <c r="BE125" s="163">
        <v>139005.30429999999</v>
      </c>
      <c r="BF125" s="163">
        <v>125103.65681</v>
      </c>
      <c r="BG125" s="163">
        <v>129151.78272</v>
      </c>
      <c r="BH125" s="163">
        <v>93180.594889999993</v>
      </c>
      <c r="BI125" s="163">
        <v>73598.657510000005</v>
      </c>
      <c r="BJ125" s="163">
        <v>56525.88622</v>
      </c>
      <c r="BK125" s="163">
        <v>78207.754149999993</v>
      </c>
      <c r="BL125" s="163">
        <v>103565.9642</v>
      </c>
      <c r="BM125" s="163">
        <v>87587.744260000007</v>
      </c>
      <c r="BN125" s="163">
        <v>153511.80907000002</v>
      </c>
      <c r="BO125" s="163">
        <v>112905.18004000001</v>
      </c>
      <c r="BP125" s="163">
        <v>99186.175640000001</v>
      </c>
      <c r="BQ125" s="163">
        <v>68772.223429999998</v>
      </c>
      <c r="BR125" s="163">
        <v>77955.980639999994</v>
      </c>
      <c r="BS125" s="163">
        <v>78799.173459999991</v>
      </c>
      <c r="BT125" s="163">
        <v>33432.56048</v>
      </c>
      <c r="BU125" s="163">
        <v>51062.083719999995</v>
      </c>
      <c r="BV125" s="163">
        <v>68870.562949999992</v>
      </c>
      <c r="BW125" s="163">
        <v>36612.586479999998</v>
      </c>
      <c r="BX125" s="163">
        <v>38893.48661</v>
      </c>
      <c r="BY125" s="169">
        <v>53063.389660000001</v>
      </c>
      <c r="BZ125" s="169">
        <v>48974.420169999998</v>
      </c>
      <c r="CA125" s="169">
        <v>32861.209260000003</v>
      </c>
      <c r="CB125" s="169">
        <v>33634.792669999995</v>
      </c>
      <c r="CC125" s="169">
        <v>68821.020130000004</v>
      </c>
      <c r="CD125" s="169">
        <v>85128.316930000001</v>
      </c>
      <c r="CE125" s="169">
        <v>106144.80128</v>
      </c>
      <c r="CF125" s="169">
        <v>105183.07634</v>
      </c>
      <c r="CG125" s="169">
        <v>68403.833989999999</v>
      </c>
      <c r="CH125" s="169">
        <v>0</v>
      </c>
      <c r="CI125" s="169">
        <v>15926.823609999999</v>
      </c>
      <c r="CJ125" s="169">
        <v>56152.808660000002</v>
      </c>
      <c r="CK125" s="169">
        <v>52800.565430000002</v>
      </c>
      <c r="CL125" s="169">
        <v>36396.174870000003</v>
      </c>
      <c r="CM125" s="169">
        <v>17425.132420000002</v>
      </c>
      <c r="CN125" s="169">
        <v>0</v>
      </c>
      <c r="CO125" s="169">
        <v>0</v>
      </c>
      <c r="CP125" s="169">
        <v>0</v>
      </c>
      <c r="CQ125" s="169">
        <v>0</v>
      </c>
      <c r="CR125" s="169">
        <v>0</v>
      </c>
      <c r="CS125" s="169">
        <v>39495.037120000001</v>
      </c>
      <c r="CT125" s="169">
        <v>16130.57972</v>
      </c>
      <c r="CU125" s="169">
        <v>9174.8613700000005</v>
      </c>
      <c r="CV125" s="169">
        <v>39798.324690000001</v>
      </c>
      <c r="CW125" s="169">
        <v>27762.646399999998</v>
      </c>
      <c r="CX125" s="169">
        <v>26535.436699999998</v>
      </c>
      <c r="CY125" s="169">
        <v>34381.375220000002</v>
      </c>
      <c r="CZ125" s="169">
        <v>36105.085489999998</v>
      </c>
      <c r="DA125" s="169">
        <v>27353.219150000001</v>
      </c>
      <c r="DB125" s="169">
        <v>29174.154129999999</v>
      </c>
      <c r="DC125" s="169">
        <v>0</v>
      </c>
      <c r="DD125" s="169">
        <v>13045.50071</v>
      </c>
      <c r="DE125" s="169">
        <v>6139.7194799999997</v>
      </c>
      <c r="DF125" s="169">
        <v>11662.016</v>
      </c>
      <c r="DG125" s="169">
        <v>17378.855589999999</v>
      </c>
      <c r="DH125" s="169">
        <v>18591.18893</v>
      </c>
      <c r="DI125" s="169">
        <v>17761.754860000001</v>
      </c>
      <c r="DJ125" s="169">
        <v>39271.980819999997</v>
      </c>
      <c r="DK125" s="169">
        <v>42511.282579999999</v>
      </c>
      <c r="DL125" s="169">
        <v>41567.962500000001</v>
      </c>
      <c r="DM125" s="169">
        <v>30055.76554</v>
      </c>
      <c r="DN125" s="169">
        <v>41880.474889999998</v>
      </c>
      <c r="DO125" s="169">
        <v>39230.408069999998</v>
      </c>
      <c r="DP125" s="169">
        <v>13791.22869</v>
      </c>
      <c r="DQ125" s="169">
        <v>38195.140450000006</v>
      </c>
      <c r="DR125" s="169">
        <v>30115.93851</v>
      </c>
      <c r="DS125" s="169">
        <v>38788.399079999996</v>
      </c>
      <c r="DT125" s="169">
        <v>40357.053200000002</v>
      </c>
      <c r="DU125" s="169">
        <v>38444.799770000005</v>
      </c>
      <c r="DV125" s="169">
        <v>49280.838710000004</v>
      </c>
      <c r="DW125" s="169">
        <v>46687.421560000003</v>
      </c>
      <c r="DX125" s="169">
        <v>56868.876859999997</v>
      </c>
      <c r="DY125" s="169">
        <v>61577.167350000003</v>
      </c>
      <c r="DZ125" s="169">
        <v>63570.679549999993</v>
      </c>
      <c r="EA125" s="169">
        <v>79756.769019999992</v>
      </c>
      <c r="EB125" s="169">
        <v>61126.438310000005</v>
      </c>
      <c r="EC125" s="169">
        <v>88290.591019999993</v>
      </c>
      <c r="ED125" s="169">
        <v>63942.391040000002</v>
      </c>
      <c r="EE125" s="169">
        <v>70378.676919999998</v>
      </c>
      <c r="EF125" s="169">
        <v>88096.281000000003</v>
      </c>
      <c r="EG125" s="169">
        <v>67808.701889999997</v>
      </c>
      <c r="EH125" s="169">
        <v>76537.627299999993</v>
      </c>
      <c r="EI125" s="169">
        <v>70186.021189999999</v>
      </c>
      <c r="EJ125" s="169">
        <v>83544.97163</v>
      </c>
      <c r="EK125" s="169">
        <v>99544.535109999997</v>
      </c>
      <c r="EL125" s="169">
        <v>83122.238110000006</v>
      </c>
      <c r="EM125" s="169">
        <v>75753.330760000012</v>
      </c>
      <c r="EN125" s="169">
        <v>83711.026310000001</v>
      </c>
      <c r="EO125" s="169">
        <v>41880.556250000001</v>
      </c>
      <c r="EP125" s="169">
        <v>64579.012649999997</v>
      </c>
      <c r="EQ125" s="169">
        <v>58878.68881</v>
      </c>
      <c r="ER125" s="169">
        <v>75014.767999999996</v>
      </c>
      <c r="ES125" s="169">
        <v>73957.64761</v>
      </c>
      <c r="ET125" s="169">
        <v>60997.433290000001</v>
      </c>
      <c r="EU125" s="169">
        <v>76147.484280000004</v>
      </c>
      <c r="EV125" s="169">
        <v>81124.003710000005</v>
      </c>
      <c r="EW125" s="169">
        <v>112266.30314</v>
      </c>
      <c r="EX125" s="169">
        <v>59778.716690000001</v>
      </c>
      <c r="EY125" s="169">
        <v>55429.467660000002</v>
      </c>
      <c r="EZ125" s="169">
        <v>61287.194380000001</v>
      </c>
      <c r="FA125" s="169">
        <v>45906.580139999998</v>
      </c>
      <c r="FB125" s="169">
        <v>44329.26498</v>
      </c>
      <c r="FC125" s="163">
        <v>79702.196680000008</v>
      </c>
      <c r="FD125" s="163">
        <v>47656.378720000001</v>
      </c>
      <c r="FE125" s="163">
        <v>37118.1682</v>
      </c>
      <c r="FF125" s="163">
        <v>9270.3996500000012</v>
      </c>
      <c r="FG125" s="163">
        <v>0</v>
      </c>
      <c r="FH125" s="163">
        <v>26885.765219999997</v>
      </c>
      <c r="FI125" s="163">
        <v>42041.537579999997</v>
      </c>
      <c r="FJ125" s="163">
        <v>68602.386599999998</v>
      </c>
      <c r="FK125" s="163">
        <v>45349.62285</v>
      </c>
      <c r="FL125" s="163">
        <v>41162.059450000001</v>
      </c>
      <c r="FM125" s="163">
        <v>51252.148459999997</v>
      </c>
      <c r="FN125" s="163">
        <v>36077.435619999997</v>
      </c>
      <c r="FO125" s="163">
        <v>55726.487518019996</v>
      </c>
      <c r="FP125" s="163">
        <v>58759.865387279999</v>
      </c>
      <c r="FQ125" s="163">
        <v>40101.497524539998</v>
      </c>
      <c r="FR125" s="163">
        <v>60993.569446740003</v>
      </c>
      <c r="FS125" s="163">
        <v>97936.082616640007</v>
      </c>
      <c r="FT125" s="163">
        <v>78300.459581019997</v>
      </c>
      <c r="FU125" s="163">
        <v>90442.363825599998</v>
      </c>
      <c r="FV125" s="163">
        <v>90380.662139200009</v>
      </c>
      <c r="FW125" s="163">
        <v>84784.930192700005</v>
      </c>
      <c r="FX125" s="163">
        <v>121943.23578724</v>
      </c>
      <c r="FY125" s="163">
        <v>96521.406364080001</v>
      </c>
      <c r="FZ125" s="163">
        <v>93240.194802459984</v>
      </c>
      <c r="GA125" s="163">
        <v>86010.421311979997</v>
      </c>
      <c r="GB125" s="163">
        <v>74300.53341518002</v>
      </c>
      <c r="GC125" s="143"/>
      <c r="GD125" s="113"/>
      <c r="GE125" s="113"/>
      <c r="GF125" s="198"/>
      <c r="GG125" s="198"/>
      <c r="GH125" s="198"/>
      <c r="GI125" s="198"/>
    </row>
    <row r="126" spans="1:197" s="113" customFormat="1" x14ac:dyDescent="0.2">
      <c r="A126" s="19"/>
      <c r="B126" s="128" t="s">
        <v>158</v>
      </c>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c r="AA126" s="129"/>
      <c r="AB126" s="129"/>
      <c r="AC126" s="129"/>
      <c r="AD126" s="129"/>
      <c r="AE126" s="129"/>
      <c r="AF126" s="129"/>
      <c r="AG126" s="129"/>
      <c r="AH126" s="129"/>
      <c r="AI126" s="129"/>
      <c r="AJ126" s="129"/>
      <c r="AK126" s="129"/>
      <c r="AL126" s="129"/>
      <c r="AM126" s="129"/>
      <c r="AN126" s="129"/>
      <c r="AO126" s="129"/>
      <c r="AP126" s="129"/>
      <c r="AQ126" s="129"/>
      <c r="AR126" s="129"/>
      <c r="AS126" s="129"/>
      <c r="AT126" s="129"/>
      <c r="AU126" s="129"/>
      <c r="AV126" s="129"/>
      <c r="AW126" s="129"/>
      <c r="AX126" s="129"/>
      <c r="AY126" s="129"/>
      <c r="AZ126" s="129"/>
      <c r="BA126" s="129"/>
      <c r="BB126" s="129"/>
      <c r="BC126" s="129"/>
      <c r="BD126" s="129"/>
      <c r="BE126" s="129"/>
      <c r="BF126" s="129"/>
      <c r="BG126" s="129"/>
      <c r="BH126" s="129"/>
      <c r="BI126" s="129"/>
      <c r="BJ126" s="129"/>
      <c r="BK126" s="129"/>
      <c r="BL126" s="129"/>
      <c r="BM126" s="129"/>
      <c r="BN126" s="129"/>
      <c r="BO126" s="129"/>
      <c r="BP126" s="129"/>
      <c r="BQ126" s="129"/>
      <c r="BR126" s="129"/>
      <c r="BS126" s="129"/>
      <c r="BT126" s="129"/>
      <c r="BU126" s="129"/>
      <c r="BV126" s="129"/>
      <c r="BW126" s="130"/>
      <c r="BX126" s="130"/>
      <c r="BY126" s="130"/>
      <c r="BZ126" s="130"/>
      <c r="CA126" s="130"/>
      <c r="CB126" s="130"/>
      <c r="CC126" s="130"/>
      <c r="CD126" s="130"/>
      <c r="CE126" s="130"/>
      <c r="CF126" s="130"/>
      <c r="CG126" s="130"/>
      <c r="CH126" s="130"/>
      <c r="CI126" s="130"/>
      <c r="CJ126" s="130"/>
      <c r="CK126" s="130"/>
      <c r="CL126" s="130"/>
      <c r="CM126" s="130"/>
      <c r="CN126" s="130"/>
      <c r="CO126" s="130"/>
      <c r="CP126" s="130"/>
      <c r="CQ126" s="130"/>
      <c r="CR126" s="130"/>
      <c r="CS126" s="130"/>
      <c r="CT126" s="130"/>
      <c r="CU126" s="130"/>
      <c r="CV126" s="130"/>
      <c r="CW126" s="130"/>
      <c r="CX126" s="130"/>
      <c r="CY126" s="130"/>
      <c r="CZ126" s="130"/>
      <c r="DA126" s="130"/>
      <c r="DB126" s="130"/>
      <c r="DC126" s="130"/>
      <c r="DD126" s="130"/>
      <c r="DE126" s="130"/>
      <c r="DF126" s="130"/>
      <c r="DG126" s="130"/>
      <c r="DH126" s="130"/>
      <c r="DI126" s="130"/>
      <c r="DJ126" s="130"/>
      <c r="DK126" s="130"/>
      <c r="DL126" s="130"/>
      <c r="DM126" s="130"/>
      <c r="DN126" s="130"/>
      <c r="DO126" s="130"/>
      <c r="DP126" s="130"/>
      <c r="DQ126" s="130"/>
      <c r="DR126" s="130"/>
      <c r="DS126" s="130"/>
      <c r="DT126" s="130"/>
      <c r="DU126" s="130"/>
      <c r="DV126" s="130"/>
      <c r="DW126" s="130"/>
      <c r="DX126" s="130"/>
      <c r="DY126" s="130"/>
      <c r="DZ126" s="130"/>
      <c r="EA126" s="130"/>
      <c r="EB126" s="130"/>
      <c r="EC126" s="130"/>
      <c r="ED126" s="130"/>
      <c r="EE126" s="130"/>
      <c r="EF126" s="130"/>
      <c r="EG126" s="130"/>
      <c r="EH126" s="130"/>
      <c r="EI126" s="130"/>
      <c r="EJ126" s="130"/>
      <c r="EK126" s="130"/>
      <c r="EL126" s="130"/>
      <c r="EM126" s="130"/>
      <c r="EN126" s="130"/>
      <c r="EO126" s="130"/>
      <c r="EP126" s="130"/>
      <c r="EQ126" s="130"/>
      <c r="ER126" s="130"/>
      <c r="ES126" s="130"/>
      <c r="ET126" s="130"/>
      <c r="EU126" s="130"/>
      <c r="EV126" s="130"/>
      <c r="EW126" s="130"/>
      <c r="EX126" s="130"/>
      <c r="EY126" s="130"/>
      <c r="EZ126" s="130"/>
      <c r="FA126" s="130"/>
      <c r="FB126" s="130"/>
      <c r="FC126" s="125"/>
      <c r="FD126" s="125"/>
      <c r="FE126" s="125"/>
      <c r="FF126" s="125"/>
      <c r="FG126" s="125"/>
      <c r="FH126" s="125"/>
      <c r="FI126" s="125"/>
      <c r="FJ126" s="125"/>
      <c r="FK126" s="125"/>
      <c r="FL126" s="125"/>
      <c r="FM126" s="125"/>
      <c r="FN126" s="125"/>
      <c r="FO126" s="125"/>
      <c r="FP126" s="125"/>
      <c r="FQ126" s="125"/>
      <c r="FR126" s="125"/>
      <c r="FS126" s="125"/>
      <c r="FT126" s="125"/>
      <c r="FU126" s="125"/>
      <c r="FV126" s="125"/>
      <c r="FW126" s="125"/>
      <c r="FX126" s="125"/>
      <c r="FY126" s="125"/>
      <c r="FZ126" s="125"/>
      <c r="GA126" s="125"/>
      <c r="GB126" s="125"/>
      <c r="GC126" s="143"/>
      <c r="GF126" s="198"/>
      <c r="GG126" s="198"/>
      <c r="GH126" s="198"/>
      <c r="GI126" s="198"/>
    </row>
    <row r="127" spans="1:197" s="113" customFormat="1" x14ac:dyDescent="0.2">
      <c r="A127" s="134"/>
      <c r="B127" s="174" t="s">
        <v>75</v>
      </c>
      <c r="C127" s="173">
        <v>-62364.579025304716</v>
      </c>
      <c r="D127" s="173">
        <v>-66285.125807737539</v>
      </c>
      <c r="E127" s="173">
        <v>-97316.607904192584</v>
      </c>
      <c r="F127" s="173">
        <v>-105673.46032620023</v>
      </c>
      <c r="G127" s="173">
        <v>-122932.65572920738</v>
      </c>
      <c r="H127" s="173">
        <v>-144627.27619934475</v>
      </c>
      <c r="I127" s="173">
        <v>-127061.12005095489</v>
      </c>
      <c r="J127" s="173">
        <v>-103228.11723299013</v>
      </c>
      <c r="K127" s="173">
        <v>-136694.12971261505</v>
      </c>
      <c r="L127" s="173">
        <v>-146588.3102303285</v>
      </c>
      <c r="M127" s="173">
        <v>-156262.18000699955</v>
      </c>
      <c r="N127" s="173">
        <v>-157356.43222501222</v>
      </c>
      <c r="O127" s="173">
        <v>-136887.08948460667</v>
      </c>
      <c r="P127" s="173">
        <v>-99333.435442540533</v>
      </c>
      <c r="Q127" s="173">
        <v>-149835.48080997495</v>
      </c>
      <c r="R127" s="173">
        <v>-145517.08802808987</v>
      </c>
      <c r="S127" s="173">
        <v>-171117.66273195361</v>
      </c>
      <c r="T127" s="173">
        <v>-252332.82781842299</v>
      </c>
      <c r="U127" s="173">
        <v>-239711.2476340154</v>
      </c>
      <c r="V127" s="173">
        <v>-229903.24670411475</v>
      </c>
      <c r="W127" s="173">
        <v>-197371.95612758808</v>
      </c>
      <c r="X127" s="173">
        <v>-130063.26409119142</v>
      </c>
      <c r="Y127" s="173">
        <v>-78749.088869258587</v>
      </c>
      <c r="Z127" s="173">
        <v>-60118.567468279667</v>
      </c>
      <c r="AA127" s="173">
        <v>-45995.904151114577</v>
      </c>
      <c r="AB127" s="173">
        <v>-42495.697173148263</v>
      </c>
      <c r="AC127" s="173">
        <v>-52258.754202883021</v>
      </c>
      <c r="AD127" s="173">
        <v>-59753.507665976707</v>
      </c>
      <c r="AE127" s="173">
        <v>-70461.657860648629</v>
      </c>
      <c r="AF127" s="173">
        <v>-59590.962306107183</v>
      </c>
      <c r="AG127" s="173">
        <v>-86989.918655262562</v>
      </c>
      <c r="AH127" s="173">
        <v>-125673.94050500047</v>
      </c>
      <c r="AI127" s="173">
        <v>-100550.35064007135</v>
      </c>
      <c r="AJ127" s="173">
        <v>-132450.50513973681</v>
      </c>
      <c r="AK127" s="173">
        <v>-129302.86736658591</v>
      </c>
      <c r="AL127" s="173">
        <v>-179835.03023630218</v>
      </c>
      <c r="AM127" s="173">
        <v>-147833.22288474394</v>
      </c>
      <c r="AN127" s="173">
        <v>-130066.55778122135</v>
      </c>
      <c r="AO127" s="173">
        <v>-151551.50755297139</v>
      </c>
      <c r="AP127" s="173">
        <v>-186181.58350275934</v>
      </c>
      <c r="AQ127" s="173">
        <v>-227744.92129841328</v>
      </c>
      <c r="AR127" s="173">
        <v>-149156.54084299164</v>
      </c>
      <c r="AS127" s="173">
        <v>-153063.40191352402</v>
      </c>
      <c r="AT127" s="173">
        <v>-134885.81367280401</v>
      </c>
      <c r="AU127" s="173">
        <v>-171926.40641737595</v>
      </c>
      <c r="AV127" s="173">
        <v>-194585.871626957</v>
      </c>
      <c r="AW127" s="173">
        <v>-190140.07938371302</v>
      </c>
      <c r="AX127" s="173">
        <v>-179946.57543635985</v>
      </c>
      <c r="AY127" s="173">
        <v>-135140.2141675624</v>
      </c>
      <c r="AZ127" s="173">
        <v>-148654.33845849993</v>
      </c>
      <c r="BA127" s="173">
        <v>-226434.47392136639</v>
      </c>
      <c r="BB127" s="173">
        <v>-284759.12034964818</v>
      </c>
      <c r="BC127" s="173">
        <v>-304158.85888019158</v>
      </c>
      <c r="BD127" s="173">
        <v>-220622.40197631562</v>
      </c>
      <c r="BE127" s="173">
        <v>-259657.3006702284</v>
      </c>
      <c r="BF127" s="173">
        <v>-247982.97126066682</v>
      </c>
      <c r="BG127" s="173">
        <v>-270776.30780275929</v>
      </c>
      <c r="BH127" s="173">
        <v>-289072.14676259912</v>
      </c>
      <c r="BI127" s="173">
        <v>-258271.47120382258</v>
      </c>
      <c r="BJ127" s="173">
        <v>-304345.88842501119</v>
      </c>
      <c r="BK127" s="173">
        <v>-272430.44973442465</v>
      </c>
      <c r="BL127" s="173">
        <v>-193639.07110245942</v>
      </c>
      <c r="BM127" s="173">
        <v>-242595.81731084688</v>
      </c>
      <c r="BN127" s="173">
        <v>-283432.25365057075</v>
      </c>
      <c r="BO127" s="173">
        <v>-316555.94019456819</v>
      </c>
      <c r="BP127" s="173">
        <v>-295379.69458153099</v>
      </c>
      <c r="BQ127" s="173">
        <v>-239360.86008732251</v>
      </c>
      <c r="BR127" s="173">
        <v>-301992.2295725919</v>
      </c>
      <c r="BS127" s="173">
        <v>-313034.16146024468</v>
      </c>
      <c r="BT127" s="173">
        <v>-329625.84811707452</v>
      </c>
      <c r="BU127" s="173">
        <v>-322999.01155063265</v>
      </c>
      <c r="BV127" s="173">
        <v>-294621.29863151477</v>
      </c>
      <c r="BW127" s="173">
        <v>-245871.9346368619</v>
      </c>
      <c r="BX127" s="173">
        <v>-352876.31220349111</v>
      </c>
      <c r="BY127" s="173">
        <v>-365807.3495288227</v>
      </c>
      <c r="BZ127" s="173">
        <v>-284034.86007705075</v>
      </c>
      <c r="CA127" s="173">
        <v>-279358.18999952532</v>
      </c>
      <c r="CB127" s="173">
        <v>-347319.81328888331</v>
      </c>
      <c r="CC127" s="173">
        <v>-238268.80895985023</v>
      </c>
      <c r="CD127" s="173">
        <v>-354729.26984550385</v>
      </c>
      <c r="CE127" s="173">
        <v>-303675.09074324812</v>
      </c>
      <c r="CF127" s="173">
        <v>-324894.76018350647</v>
      </c>
      <c r="CG127" s="173">
        <v>-278763.40540239832</v>
      </c>
      <c r="CH127" s="173">
        <v>-291252.75064295426</v>
      </c>
      <c r="CI127" s="173">
        <v>-392881.79359484068</v>
      </c>
      <c r="CJ127" s="173">
        <v>-293521.51257843577</v>
      </c>
      <c r="CK127" s="173">
        <v>-357423.80500984943</v>
      </c>
      <c r="CL127" s="173">
        <v>-305020.20395839709</v>
      </c>
      <c r="CM127" s="173">
        <v>-334714.72273652547</v>
      </c>
      <c r="CN127" s="173">
        <v>-321561.6093380737</v>
      </c>
      <c r="CO127" s="173">
        <v>-284239.60774620855</v>
      </c>
      <c r="CP127" s="173">
        <v>-333431.83006670349</v>
      </c>
      <c r="CQ127" s="173">
        <v>-304009.78290083609</v>
      </c>
      <c r="CR127" s="173">
        <v>-367264.41198932711</v>
      </c>
      <c r="CS127" s="173">
        <v>-354009.13119537785</v>
      </c>
      <c r="CT127" s="173">
        <v>-251087.63047181081</v>
      </c>
      <c r="CU127" s="173">
        <v>-221939.70598955755</v>
      </c>
      <c r="CV127" s="173">
        <v>-189211.51119655717</v>
      </c>
      <c r="CW127" s="173">
        <v>-138274.81559367004</v>
      </c>
      <c r="CX127" s="173">
        <v>-166136.52950990546</v>
      </c>
      <c r="CY127" s="173">
        <v>-182457.80141116527</v>
      </c>
      <c r="CZ127" s="173">
        <v>-172823.48152367174</v>
      </c>
      <c r="DA127" s="173">
        <v>-150183.52175764958</v>
      </c>
      <c r="DB127" s="173">
        <v>-137730.97904771264</v>
      </c>
      <c r="DC127" s="173">
        <v>-116179.07418167306</v>
      </c>
      <c r="DD127" s="173">
        <v>-104505.46554626283</v>
      </c>
      <c r="DE127" s="173">
        <v>-82813.691236122162</v>
      </c>
      <c r="DF127" s="173">
        <v>-50800.928363734216</v>
      </c>
      <c r="DG127" s="173">
        <v>-31007.877543475595</v>
      </c>
      <c r="DH127" s="173">
        <v>-11507.452978999208</v>
      </c>
      <c r="DI127" s="173">
        <v>-28651.78952351131</v>
      </c>
      <c r="DJ127" s="173">
        <v>-36116.034981418794</v>
      </c>
      <c r="DK127" s="173">
        <v>-46492.219850462177</v>
      </c>
      <c r="DL127" s="173">
        <v>-65623.349684004905</v>
      </c>
      <c r="DM127" s="173">
        <v>-61180.370866968035</v>
      </c>
      <c r="DN127" s="173">
        <v>-64521.995576598158</v>
      </c>
      <c r="DO127" s="173">
        <v>-59740.072019519692</v>
      </c>
      <c r="DP127" s="173">
        <v>-68480.054744387686</v>
      </c>
      <c r="DQ127" s="173">
        <v>-62138.405748464138</v>
      </c>
      <c r="DR127" s="173">
        <v>-92248.13428093656</v>
      </c>
      <c r="DS127" s="173">
        <v>-103268.55313924904</v>
      </c>
      <c r="DT127" s="173">
        <v>-78505.670579490135</v>
      </c>
      <c r="DU127" s="173">
        <v>-82318.023702974111</v>
      </c>
      <c r="DV127" s="173">
        <v>-75513.371698885865</v>
      </c>
      <c r="DW127" s="173">
        <v>-89953.085013825505</v>
      </c>
      <c r="DX127" s="173">
        <v>-75003.668149732344</v>
      </c>
      <c r="DY127" s="173">
        <v>-71162.778577421472</v>
      </c>
      <c r="DZ127" s="173">
        <v>-82041.720710178924</v>
      </c>
      <c r="EA127" s="173">
        <v>-130174.75150183114</v>
      </c>
      <c r="EB127" s="173">
        <v>-106034.91817396192</v>
      </c>
      <c r="EC127" s="173">
        <v>-111751.92461629421</v>
      </c>
      <c r="ED127" s="173">
        <v>-116856.21997913776</v>
      </c>
      <c r="EE127" s="173">
        <v>-135437.9703719207</v>
      </c>
      <c r="EF127" s="173">
        <v>-114952.10196748303</v>
      </c>
      <c r="EG127" s="173">
        <v>-102543.61009215271</v>
      </c>
      <c r="EH127" s="173">
        <v>-158685.96287970105</v>
      </c>
      <c r="EI127" s="173">
        <v>-228190.71462843922</v>
      </c>
      <c r="EJ127" s="173">
        <v>-167377.67040596603</v>
      </c>
      <c r="EK127" s="173">
        <v>-162247.08127141171</v>
      </c>
      <c r="EL127" s="173">
        <v>-145805.93379614686</v>
      </c>
      <c r="EM127" s="173">
        <v>-176877.79714767545</v>
      </c>
      <c r="EN127" s="173">
        <v>-246215.52405947883</v>
      </c>
      <c r="EO127" s="173">
        <v>-165572.49417481999</v>
      </c>
      <c r="EP127" s="173">
        <v>-115613.42121310695</v>
      </c>
      <c r="EQ127" s="173">
        <v>-69838.272725932766</v>
      </c>
      <c r="ER127" s="173">
        <v>-80015.419011502847</v>
      </c>
      <c r="ES127" s="173">
        <v>-110850.11099330959</v>
      </c>
      <c r="ET127" s="173">
        <v>-152156.93737510365</v>
      </c>
      <c r="EU127" s="173">
        <v>-125453.19678101345</v>
      </c>
      <c r="EV127" s="173">
        <v>-110155.22489724969</v>
      </c>
      <c r="EW127" s="173">
        <v>-109505.52110891198</v>
      </c>
      <c r="EX127" s="173">
        <v>-107099.42811051616</v>
      </c>
      <c r="EY127" s="173">
        <v>-100058.10580037595</v>
      </c>
      <c r="EZ127" s="173">
        <v>-86592.681239218917</v>
      </c>
      <c r="FA127" s="173">
        <v>-104320.62482261675</v>
      </c>
      <c r="FB127" s="173">
        <v>-76719.288152771915</v>
      </c>
      <c r="FC127" s="173">
        <v>-100601.26373992144</v>
      </c>
      <c r="FD127" s="173">
        <v>-81257.132679948001</v>
      </c>
      <c r="FE127" s="173">
        <v>-37401.974755574949</v>
      </c>
      <c r="FF127" s="173">
        <v>16662.983364665648</v>
      </c>
      <c r="FG127" s="173">
        <v>-2447.414857924814</v>
      </c>
      <c r="FH127" s="173">
        <v>-15585.786018349856</v>
      </c>
      <c r="FI127" s="173">
        <v>-51951.075328712206</v>
      </c>
      <c r="FJ127" s="173">
        <v>-23452.556364864024</v>
      </c>
      <c r="FK127" s="173">
        <v>-17583.012015287444</v>
      </c>
      <c r="FL127" s="173">
        <v>-18455.721803224704</v>
      </c>
      <c r="FM127" s="173">
        <v>-25594.813028724922</v>
      </c>
      <c r="FN127" s="173">
        <v>-31560.931446469709</v>
      </c>
      <c r="FO127" s="173">
        <v>-65492.732144594513</v>
      </c>
      <c r="FP127" s="173">
        <v>-75722.94655328209</v>
      </c>
      <c r="FQ127" s="173">
        <v>-112671.2164939401</v>
      </c>
      <c r="FR127" s="173">
        <v>-81102.94849459923</v>
      </c>
      <c r="FS127" s="173">
        <v>-75359.770372255618</v>
      </c>
      <c r="FT127" s="173">
        <v>-93198.330523810495</v>
      </c>
      <c r="FU127" s="173">
        <v>-104971.09457915352</v>
      </c>
      <c r="FV127" s="173">
        <v>-111443.50492547773</v>
      </c>
      <c r="FW127" s="173">
        <v>-93342.541828229645</v>
      </c>
      <c r="FX127" s="173">
        <v>-143171.21896840329</v>
      </c>
      <c r="FY127" s="173">
        <v>-118951.34248066519</v>
      </c>
      <c r="FZ127" s="173">
        <v>-109139.62490279553</v>
      </c>
      <c r="GA127" s="173">
        <v>-128076.24208369985</v>
      </c>
      <c r="GB127" s="173">
        <v>-156824.11754322471</v>
      </c>
      <c r="GC127" s="143"/>
      <c r="GF127" s="198"/>
      <c r="GG127" s="198"/>
      <c r="GH127" s="198"/>
      <c r="GI127" s="198"/>
    </row>
    <row r="128" spans="1:197" s="113" customFormat="1" x14ac:dyDescent="0.2">
      <c r="A128" s="19"/>
      <c r="B128" s="152" t="s">
        <v>76</v>
      </c>
      <c r="C128" s="143">
        <v>124200.56379</v>
      </c>
      <c r="D128" s="143">
        <v>123199.27033999999</v>
      </c>
      <c r="E128" s="143">
        <v>187976.88034</v>
      </c>
      <c r="F128" s="143">
        <v>189722.48196</v>
      </c>
      <c r="G128" s="143">
        <v>209392.79135999997</v>
      </c>
      <c r="H128" s="143">
        <v>254843.32957999999</v>
      </c>
      <c r="I128" s="143">
        <v>208144.02598000001</v>
      </c>
      <c r="J128" s="143">
        <v>174821.36913000001</v>
      </c>
      <c r="K128" s="143">
        <v>227263.87955000001</v>
      </c>
      <c r="L128" s="143">
        <v>239602.51156000001</v>
      </c>
      <c r="M128" s="143">
        <v>243553.31664999999</v>
      </c>
      <c r="N128" s="143">
        <v>252141.72903750002</v>
      </c>
      <c r="O128" s="143">
        <v>210583.49419</v>
      </c>
      <c r="P128" s="143">
        <v>154469.22880000001</v>
      </c>
      <c r="Q128" s="143">
        <v>229031.82750000001</v>
      </c>
      <c r="R128" s="143">
        <v>215503.10058</v>
      </c>
      <c r="S128" s="143">
        <v>238072.21004000001</v>
      </c>
      <c r="T128" s="143">
        <v>341212.78795999999</v>
      </c>
      <c r="U128" s="143">
        <v>340287.51209000003</v>
      </c>
      <c r="V128" s="143">
        <v>330134.73657000001</v>
      </c>
      <c r="W128" s="143">
        <v>295100.57324</v>
      </c>
      <c r="X128" s="143">
        <v>217828.40356999999</v>
      </c>
      <c r="Y128" s="143">
        <v>170924.77787999998</v>
      </c>
      <c r="Z128" s="143">
        <v>134803.4547645</v>
      </c>
      <c r="AA128" s="143">
        <v>138464.58093</v>
      </c>
      <c r="AB128" s="143">
        <v>111581.46356999999</v>
      </c>
      <c r="AC128" s="143">
        <v>151350.68103000001</v>
      </c>
      <c r="AD128" s="143">
        <v>159464.40643999999</v>
      </c>
      <c r="AE128" s="143">
        <v>152619.00959</v>
      </c>
      <c r="AF128" s="143">
        <v>122810.66436</v>
      </c>
      <c r="AG128" s="143">
        <v>162611.24661999999</v>
      </c>
      <c r="AH128" s="143">
        <v>258715.25187000004</v>
      </c>
      <c r="AI128" s="143">
        <v>185168.74946000002</v>
      </c>
      <c r="AJ128" s="143">
        <v>231546.21609999996</v>
      </c>
      <c r="AK128" s="143">
        <v>241793.45411999998</v>
      </c>
      <c r="AL128" s="143">
        <v>322927.16369999998</v>
      </c>
      <c r="AM128" s="143">
        <v>249525.43224905001</v>
      </c>
      <c r="AN128" s="143">
        <v>236965.46857150403</v>
      </c>
      <c r="AO128" s="143">
        <v>271228.41200072353</v>
      </c>
      <c r="AP128" s="143">
        <v>324626.22261198348</v>
      </c>
      <c r="AQ128" s="143">
        <v>405518.46639713453</v>
      </c>
      <c r="AR128" s="143">
        <v>275681.51540567901</v>
      </c>
      <c r="AS128" s="143">
        <v>282427.44012123148</v>
      </c>
      <c r="AT128" s="143">
        <v>245944.194557571</v>
      </c>
      <c r="AU128" s="143">
        <v>328497.0503325215</v>
      </c>
      <c r="AV128" s="143">
        <v>339319.38709596399</v>
      </c>
      <c r="AW128" s="143">
        <v>321364.53010797204</v>
      </c>
      <c r="AX128" s="143">
        <v>304892.16125</v>
      </c>
      <c r="AY128" s="143">
        <v>215634.43732438001</v>
      </c>
      <c r="AZ128" s="143">
        <v>240437.92948350002</v>
      </c>
      <c r="BA128" s="143">
        <v>341606.25180875004</v>
      </c>
      <c r="BB128" s="143">
        <v>424113.90662210004</v>
      </c>
      <c r="BC128" s="143">
        <v>429127.69128000003</v>
      </c>
      <c r="BD128" s="143">
        <v>325896.97025000001</v>
      </c>
      <c r="BE128" s="143">
        <v>378486.08130999992</v>
      </c>
      <c r="BF128" s="143">
        <v>358549.35261</v>
      </c>
      <c r="BG128" s="143">
        <v>405174.62310000003</v>
      </c>
      <c r="BH128" s="143">
        <v>431916.38265999994</v>
      </c>
      <c r="BI128" s="143">
        <v>390496.20192000002</v>
      </c>
      <c r="BJ128" s="143">
        <v>466482.39317</v>
      </c>
      <c r="BK128" s="143">
        <v>409399.51429000002</v>
      </c>
      <c r="BL128" s="143">
        <v>286197.01515999995</v>
      </c>
      <c r="BM128" s="143">
        <v>349184.68268650945</v>
      </c>
      <c r="BN128" s="143">
        <v>410334.54581212002</v>
      </c>
      <c r="BO128" s="143">
        <v>462096.85560155613</v>
      </c>
      <c r="BP128" s="143">
        <v>448681.57631999999</v>
      </c>
      <c r="BQ128" s="143">
        <v>358825.25637000002</v>
      </c>
      <c r="BR128" s="143">
        <v>454544.03757999995</v>
      </c>
      <c r="BS128" s="143">
        <v>452203.36982999998</v>
      </c>
      <c r="BT128" s="143">
        <v>474135.15147620003</v>
      </c>
      <c r="BU128" s="143">
        <v>470767.96867999987</v>
      </c>
      <c r="BV128" s="143">
        <v>433057.15124000004</v>
      </c>
      <c r="BW128" s="143">
        <v>365250.21377999999</v>
      </c>
      <c r="BX128" s="143">
        <v>518905.7472199999</v>
      </c>
      <c r="BY128" s="143">
        <v>540500.70965000009</v>
      </c>
      <c r="BZ128" s="143">
        <v>414510.22330000001</v>
      </c>
      <c r="CA128" s="143">
        <v>417802.27877000009</v>
      </c>
      <c r="CB128" s="143">
        <v>521313.05979999993</v>
      </c>
      <c r="CC128" s="143">
        <v>365933.46419999999</v>
      </c>
      <c r="CD128" s="143">
        <v>534741.68446000014</v>
      </c>
      <c r="CE128" s="143">
        <v>464802.49498084001</v>
      </c>
      <c r="CF128" s="143">
        <v>493304.42834536493</v>
      </c>
      <c r="CG128" s="143">
        <v>426878.872472352</v>
      </c>
      <c r="CH128" s="143">
        <v>446905.72811000003</v>
      </c>
      <c r="CI128" s="143">
        <v>595890.89864000003</v>
      </c>
      <c r="CJ128" s="143">
        <v>440717.73695000005</v>
      </c>
      <c r="CK128" s="143">
        <v>533854.00165999995</v>
      </c>
      <c r="CL128" s="143">
        <v>455381.77202000009</v>
      </c>
      <c r="CM128" s="143">
        <v>507919.24616000004</v>
      </c>
      <c r="CN128" s="143">
        <v>493713.08576835005</v>
      </c>
      <c r="CO128" s="143">
        <v>446466.38219000003</v>
      </c>
      <c r="CP128" s="143">
        <v>523595.06762000005</v>
      </c>
      <c r="CQ128" s="143">
        <v>474349.87441000005</v>
      </c>
      <c r="CR128" s="143">
        <v>579410.42131000001</v>
      </c>
      <c r="CS128" s="143">
        <v>579493.74581999995</v>
      </c>
      <c r="CT128" s="143">
        <v>472589.83198999998</v>
      </c>
      <c r="CU128" s="143">
        <v>399923.533965168</v>
      </c>
      <c r="CV128" s="143">
        <v>364486.80543295603</v>
      </c>
      <c r="CW128" s="143">
        <v>294193.42440999998</v>
      </c>
      <c r="CX128" s="143">
        <v>348196.69417000003</v>
      </c>
      <c r="CY128" s="143">
        <v>354618.98285910394</v>
      </c>
      <c r="CZ128" s="143">
        <v>348746.64259031095</v>
      </c>
      <c r="DA128" s="143">
        <v>301190.12875964202</v>
      </c>
      <c r="DB128" s="143">
        <v>310661.62598243303</v>
      </c>
      <c r="DC128" s="143">
        <v>284133.04411000002</v>
      </c>
      <c r="DD128" s="143">
        <v>289139.94920999999</v>
      </c>
      <c r="DE128" s="143">
        <v>297129.6923845</v>
      </c>
      <c r="DF128" s="143">
        <v>195388.19121146097</v>
      </c>
      <c r="DG128" s="143">
        <v>198011.76074422296</v>
      </c>
      <c r="DH128" s="143">
        <v>149692.3361704</v>
      </c>
      <c r="DI128" s="143">
        <v>168937.36487870198</v>
      </c>
      <c r="DJ128" s="143">
        <v>141974.62949188001</v>
      </c>
      <c r="DK128" s="143">
        <v>152140.43097836198</v>
      </c>
      <c r="DL128" s="143">
        <v>201749.22307203797</v>
      </c>
      <c r="DM128" s="143">
        <v>204987.81128373797</v>
      </c>
      <c r="DN128" s="143">
        <v>241064.01585758803</v>
      </c>
      <c r="DO128" s="143">
        <v>204909.10187877601</v>
      </c>
      <c r="DP128" s="143">
        <v>199737.63407905897</v>
      </c>
      <c r="DQ128" s="143">
        <v>208875.90692456</v>
      </c>
      <c r="DR128" s="143">
        <v>259750.669232657</v>
      </c>
      <c r="DS128" s="143">
        <v>279619.19487000001</v>
      </c>
      <c r="DT128" s="143">
        <v>191623.18970000002</v>
      </c>
      <c r="DU128" s="143">
        <v>216737.41063</v>
      </c>
      <c r="DV128" s="143">
        <v>196950.87055999998</v>
      </c>
      <c r="DW128" s="143">
        <v>259199.50972000003</v>
      </c>
      <c r="DX128" s="143">
        <v>216733.14207</v>
      </c>
      <c r="DY128" s="143">
        <v>210605.28334000002</v>
      </c>
      <c r="DZ128" s="143">
        <v>239990.46165000001</v>
      </c>
      <c r="EA128" s="143">
        <v>301321.18375999999</v>
      </c>
      <c r="EB128" s="143">
        <v>253203.25321</v>
      </c>
      <c r="EC128" s="143">
        <v>256404.95695000002</v>
      </c>
      <c r="ED128" s="143">
        <v>266888.35453000001</v>
      </c>
      <c r="EE128" s="143">
        <v>295350.58669999999</v>
      </c>
      <c r="EF128" s="143">
        <v>249903.54019000003</v>
      </c>
      <c r="EG128" s="143">
        <v>228431.94141999996</v>
      </c>
      <c r="EH128" s="143">
        <v>333741.35110999999</v>
      </c>
      <c r="EI128" s="143">
        <v>402799.51480999996</v>
      </c>
      <c r="EJ128" s="143">
        <v>319725.51845999999</v>
      </c>
      <c r="EK128" s="143">
        <v>330228.04836000002</v>
      </c>
      <c r="EL128" s="143">
        <v>291132.67847000004</v>
      </c>
      <c r="EM128" s="143">
        <v>353420.04624000005</v>
      </c>
      <c r="EN128" s="143">
        <v>478465.95676999999</v>
      </c>
      <c r="EO128" s="143">
        <v>343359.07556000003</v>
      </c>
      <c r="EP128" s="143">
        <v>298586.01068000001</v>
      </c>
      <c r="EQ128" s="143">
        <v>279127.49173000001</v>
      </c>
      <c r="ER128" s="143">
        <v>272907.54880000005</v>
      </c>
      <c r="ES128" s="143">
        <v>335695.98950000003</v>
      </c>
      <c r="ET128" s="143">
        <v>408596.53308999992</v>
      </c>
      <c r="EU128" s="143">
        <v>342276.81839999999</v>
      </c>
      <c r="EV128" s="143">
        <v>322268.43805999996</v>
      </c>
      <c r="EW128" s="143">
        <v>320474.75716000004</v>
      </c>
      <c r="EX128" s="143">
        <v>328431.55192999996</v>
      </c>
      <c r="EY128" s="143">
        <v>314795.01869</v>
      </c>
      <c r="EZ128" s="143">
        <v>322159.15863000002</v>
      </c>
      <c r="FA128" s="143">
        <v>320434.45027999993</v>
      </c>
      <c r="FB128" s="143">
        <v>248884.61903999999</v>
      </c>
      <c r="FC128" s="143">
        <v>301368.63115999999</v>
      </c>
      <c r="FD128" s="143">
        <v>292568.43072</v>
      </c>
      <c r="FE128" s="143">
        <v>225134.42745999998</v>
      </c>
      <c r="FF128" s="143">
        <v>154796.55616000001</v>
      </c>
      <c r="FG128" s="143">
        <v>79814.386449999991</v>
      </c>
      <c r="FH128" s="143">
        <v>97542.500960000005</v>
      </c>
      <c r="FI128" s="143">
        <v>221459.02706999998</v>
      </c>
      <c r="FJ128" s="143">
        <v>190563.86900999999</v>
      </c>
      <c r="FK128" s="143">
        <v>176327.27575999999</v>
      </c>
      <c r="FL128" s="143">
        <v>195197.35550000001</v>
      </c>
      <c r="FM128" s="143">
        <v>222995.88761000001</v>
      </c>
      <c r="FN128" s="143">
        <v>244214.37564999997</v>
      </c>
      <c r="FO128" s="143">
        <v>295730.96711999999</v>
      </c>
      <c r="FP128" s="143">
        <v>253408.15315000003</v>
      </c>
      <c r="FQ128" s="143">
        <v>337239.98225</v>
      </c>
      <c r="FR128" s="143">
        <v>300193.14613000001</v>
      </c>
      <c r="FS128" s="143">
        <v>258097.92439</v>
      </c>
      <c r="FT128" s="143">
        <v>289710.83702999994</v>
      </c>
      <c r="FU128" s="143">
        <v>404895.53294999996</v>
      </c>
      <c r="FV128" s="143">
        <v>433798.31902999996</v>
      </c>
      <c r="FW128" s="143">
        <v>324251.53309000004</v>
      </c>
      <c r="FX128" s="143">
        <v>424449.52625</v>
      </c>
      <c r="FY128" s="143">
        <v>510656.88051000005</v>
      </c>
      <c r="FZ128" s="143">
        <v>501179.09596999997</v>
      </c>
      <c r="GA128" s="143">
        <v>489321.66084999999</v>
      </c>
      <c r="GB128" s="143">
        <v>445594.14372707997</v>
      </c>
      <c r="GC128" s="143"/>
      <c r="GF128" s="198"/>
      <c r="GG128" s="198"/>
      <c r="GH128" s="198"/>
      <c r="GI128" s="198"/>
    </row>
    <row r="129" spans="1:191" s="113" customFormat="1" x14ac:dyDescent="0.2">
      <c r="A129" s="134"/>
      <c r="B129" s="177" t="s">
        <v>77</v>
      </c>
      <c r="C129" s="136">
        <v>61835.984764695284</v>
      </c>
      <c r="D129" s="136">
        <v>56914.14453226245</v>
      </c>
      <c r="E129" s="136">
        <v>90660.272435807419</v>
      </c>
      <c r="F129" s="136">
        <v>84049.02163379977</v>
      </c>
      <c r="G129" s="136">
        <v>86460.135630792589</v>
      </c>
      <c r="H129" s="136">
        <v>110216.05338065524</v>
      </c>
      <c r="I129" s="136">
        <v>81082.905929045111</v>
      </c>
      <c r="J129" s="136">
        <v>71593.251897009875</v>
      </c>
      <c r="K129" s="136">
        <v>90569.749837384967</v>
      </c>
      <c r="L129" s="136">
        <v>93014.201329671516</v>
      </c>
      <c r="M129" s="136">
        <v>87291.136643000442</v>
      </c>
      <c r="N129" s="136">
        <v>94785.296812487795</v>
      </c>
      <c r="O129" s="136">
        <v>73696.404705393332</v>
      </c>
      <c r="P129" s="136">
        <v>55135.793357459472</v>
      </c>
      <c r="Q129" s="136">
        <v>79196.346690025079</v>
      </c>
      <c r="R129" s="136">
        <v>69986.012551910128</v>
      </c>
      <c r="S129" s="136">
        <v>66954.5473080464</v>
      </c>
      <c r="T129" s="136">
        <v>88879.960141576987</v>
      </c>
      <c r="U129" s="136">
        <v>100576.26445598464</v>
      </c>
      <c r="V129" s="136">
        <v>100231.48986588526</v>
      </c>
      <c r="W129" s="136">
        <v>97728.617112411914</v>
      </c>
      <c r="X129" s="136">
        <v>87765.139478808574</v>
      </c>
      <c r="Y129" s="136">
        <v>92175.689010741393</v>
      </c>
      <c r="Z129" s="136">
        <v>74684.887296220331</v>
      </c>
      <c r="AA129" s="136">
        <v>92468.676778885419</v>
      </c>
      <c r="AB129" s="136">
        <v>69085.76639685173</v>
      </c>
      <c r="AC129" s="136">
        <v>99091.926827116986</v>
      </c>
      <c r="AD129" s="136">
        <v>99710.898774023284</v>
      </c>
      <c r="AE129" s="136">
        <v>82157.351729351372</v>
      </c>
      <c r="AF129" s="136">
        <v>63219.702053892812</v>
      </c>
      <c r="AG129" s="136">
        <v>75621.327964737429</v>
      </c>
      <c r="AH129" s="136">
        <v>133041.31136499956</v>
      </c>
      <c r="AI129" s="136">
        <v>84618.398819928669</v>
      </c>
      <c r="AJ129" s="136">
        <v>99095.710960263154</v>
      </c>
      <c r="AK129" s="136">
        <v>112490.58675341407</v>
      </c>
      <c r="AL129" s="136">
        <v>143092.1334636978</v>
      </c>
      <c r="AM129" s="136">
        <v>101692.20936430608</v>
      </c>
      <c r="AN129" s="136">
        <v>106898.91079028268</v>
      </c>
      <c r="AO129" s="136">
        <v>119676.90444775214</v>
      </c>
      <c r="AP129" s="136">
        <v>138444.63910922414</v>
      </c>
      <c r="AQ129" s="136">
        <v>177773.54509872125</v>
      </c>
      <c r="AR129" s="136">
        <v>126524.97456268736</v>
      </c>
      <c r="AS129" s="136">
        <v>129364.03820770748</v>
      </c>
      <c r="AT129" s="136">
        <v>111058.38088476699</v>
      </c>
      <c r="AU129" s="136">
        <v>156570.64391514554</v>
      </c>
      <c r="AV129" s="136">
        <v>144733.51546900699</v>
      </c>
      <c r="AW129" s="136">
        <v>131224.45072425902</v>
      </c>
      <c r="AX129" s="136">
        <v>124945.58581364015</v>
      </c>
      <c r="AY129" s="136">
        <v>80494.223156817607</v>
      </c>
      <c r="AZ129" s="136">
        <v>91783.591025000074</v>
      </c>
      <c r="BA129" s="136">
        <v>115171.77788738365</v>
      </c>
      <c r="BB129" s="136">
        <v>139354.78627245189</v>
      </c>
      <c r="BC129" s="136">
        <v>124968.83239980848</v>
      </c>
      <c r="BD129" s="136">
        <v>105274.56827368439</v>
      </c>
      <c r="BE129" s="136">
        <v>118828.78063977152</v>
      </c>
      <c r="BF129" s="136">
        <v>110566.38134933318</v>
      </c>
      <c r="BG129" s="136">
        <v>134398.31529724074</v>
      </c>
      <c r="BH129" s="136">
        <v>142844.23589740079</v>
      </c>
      <c r="BI129" s="136">
        <v>132224.73071617744</v>
      </c>
      <c r="BJ129" s="136">
        <v>162136.50474498881</v>
      </c>
      <c r="BK129" s="136">
        <v>136969.06455557537</v>
      </c>
      <c r="BL129" s="136">
        <v>92557.944057540532</v>
      </c>
      <c r="BM129" s="136">
        <v>106588.86537566257</v>
      </c>
      <c r="BN129" s="136">
        <v>126902.29216154924</v>
      </c>
      <c r="BO129" s="136">
        <v>145540.91540698794</v>
      </c>
      <c r="BP129" s="136">
        <v>153301.88173846898</v>
      </c>
      <c r="BQ129" s="136">
        <v>119464.39628267751</v>
      </c>
      <c r="BR129" s="136">
        <v>152551.80800740805</v>
      </c>
      <c r="BS129" s="136">
        <v>139169.20836975527</v>
      </c>
      <c r="BT129" s="136">
        <v>144509.30335912551</v>
      </c>
      <c r="BU129" s="136">
        <v>147768.95712936722</v>
      </c>
      <c r="BV129" s="136">
        <v>138435.85260848523</v>
      </c>
      <c r="BW129" s="136">
        <v>119378.2791431381</v>
      </c>
      <c r="BX129" s="136">
        <v>166029.4350165088</v>
      </c>
      <c r="BY129" s="136">
        <v>174693.36012117742</v>
      </c>
      <c r="BZ129" s="136">
        <v>130475.36322294924</v>
      </c>
      <c r="CA129" s="136">
        <v>138444.08877047477</v>
      </c>
      <c r="CB129" s="136">
        <v>173993.24651111662</v>
      </c>
      <c r="CC129" s="136">
        <v>127664.65524014978</v>
      </c>
      <c r="CD129" s="136">
        <v>180012.41461449629</v>
      </c>
      <c r="CE129" s="136">
        <v>161127.40423759192</v>
      </c>
      <c r="CF129" s="136">
        <v>168409.66816185846</v>
      </c>
      <c r="CG129" s="136">
        <v>148115.46706995368</v>
      </c>
      <c r="CH129" s="136">
        <v>155652.97746704574</v>
      </c>
      <c r="CI129" s="136">
        <v>203009.10504515935</v>
      </c>
      <c r="CJ129" s="136">
        <v>147196.22437156428</v>
      </c>
      <c r="CK129" s="136">
        <v>176430.19665015052</v>
      </c>
      <c r="CL129" s="136">
        <v>150361.568061603</v>
      </c>
      <c r="CM129" s="136">
        <v>173204.5234234746</v>
      </c>
      <c r="CN129" s="136">
        <v>172151.47643027635</v>
      </c>
      <c r="CO129" s="136">
        <v>162226.77444379145</v>
      </c>
      <c r="CP129" s="136">
        <v>190163.23755329652</v>
      </c>
      <c r="CQ129" s="136">
        <v>170340.09150916399</v>
      </c>
      <c r="CR129" s="136">
        <v>212146.00932067289</v>
      </c>
      <c r="CS129" s="136">
        <v>225484.6146246221</v>
      </c>
      <c r="CT129" s="136">
        <v>221502.20151818916</v>
      </c>
      <c r="CU129" s="136">
        <v>177983.82797561045</v>
      </c>
      <c r="CV129" s="136">
        <v>175275.29423639885</v>
      </c>
      <c r="CW129" s="136">
        <v>155918.60881632994</v>
      </c>
      <c r="CX129" s="136">
        <v>182060.16466009457</v>
      </c>
      <c r="CY129" s="136">
        <v>172161.18144793867</v>
      </c>
      <c r="CZ129" s="136">
        <v>175923.16106663921</v>
      </c>
      <c r="DA129" s="136">
        <v>151006.60700199244</v>
      </c>
      <c r="DB129" s="136">
        <v>172930.6469347204</v>
      </c>
      <c r="DC129" s="136">
        <v>167953.96992832696</v>
      </c>
      <c r="DD129" s="136">
        <v>184634.48366373716</v>
      </c>
      <c r="DE129" s="136">
        <v>214316.00114837784</v>
      </c>
      <c r="DF129" s="136">
        <v>144587.26284772676</v>
      </c>
      <c r="DG129" s="136">
        <v>167003.88320074737</v>
      </c>
      <c r="DH129" s="136">
        <v>138184.88319140079</v>
      </c>
      <c r="DI129" s="136">
        <v>140285.57535519067</v>
      </c>
      <c r="DJ129" s="136">
        <v>105858.59451046122</v>
      </c>
      <c r="DK129" s="136">
        <v>105648.21112789981</v>
      </c>
      <c r="DL129" s="136">
        <v>136125.87338803307</v>
      </c>
      <c r="DM129" s="136">
        <v>143807.44041676994</v>
      </c>
      <c r="DN129" s="136">
        <v>176542.02028098988</v>
      </c>
      <c r="DO129" s="136">
        <v>145169.02985925632</v>
      </c>
      <c r="DP129" s="136">
        <v>131257.57933467129</v>
      </c>
      <c r="DQ129" s="136">
        <v>146737.50117609586</v>
      </c>
      <c r="DR129" s="136">
        <v>167502.53495172044</v>
      </c>
      <c r="DS129" s="136">
        <v>176350.64173075097</v>
      </c>
      <c r="DT129" s="136">
        <v>113117.51912050988</v>
      </c>
      <c r="DU129" s="136">
        <v>134419.38692702589</v>
      </c>
      <c r="DV129" s="136">
        <v>121437.49886111412</v>
      </c>
      <c r="DW129" s="136">
        <v>169246.42470617453</v>
      </c>
      <c r="DX129" s="136">
        <v>141729.47392026766</v>
      </c>
      <c r="DY129" s="136">
        <v>139442.50476257855</v>
      </c>
      <c r="DZ129" s="136">
        <v>157948.74093982109</v>
      </c>
      <c r="EA129" s="136">
        <v>171146.43225816885</v>
      </c>
      <c r="EB129" s="136">
        <v>147168.33503603807</v>
      </c>
      <c r="EC129" s="136">
        <v>144653.03233370581</v>
      </c>
      <c r="ED129" s="136">
        <v>150032.13455086225</v>
      </c>
      <c r="EE129" s="136">
        <v>159912.61632807928</v>
      </c>
      <c r="EF129" s="136">
        <v>134951.438222517</v>
      </c>
      <c r="EG129" s="136">
        <v>125888.33132784725</v>
      </c>
      <c r="EH129" s="136">
        <v>175055.38823029894</v>
      </c>
      <c r="EI129" s="136">
        <v>174608.80018156074</v>
      </c>
      <c r="EJ129" s="136">
        <v>152347.84805403397</v>
      </c>
      <c r="EK129" s="136">
        <v>167980.96708858831</v>
      </c>
      <c r="EL129" s="136">
        <v>145326.74467385319</v>
      </c>
      <c r="EM129" s="136">
        <v>176542.24909232461</v>
      </c>
      <c r="EN129" s="136">
        <v>232250.43271052116</v>
      </c>
      <c r="EO129" s="136">
        <v>177786.58138518003</v>
      </c>
      <c r="EP129" s="136">
        <v>182972.58946689306</v>
      </c>
      <c r="EQ129" s="136">
        <v>209289.21900406724</v>
      </c>
      <c r="ER129" s="136">
        <v>192892.1297884972</v>
      </c>
      <c r="ES129" s="136">
        <v>224845.87850669044</v>
      </c>
      <c r="ET129" s="136">
        <v>256439.59571489628</v>
      </c>
      <c r="EU129" s="136">
        <v>216823.62161898654</v>
      </c>
      <c r="EV129" s="136">
        <v>212113.21316275027</v>
      </c>
      <c r="EW129" s="136">
        <v>210969.23605108805</v>
      </c>
      <c r="EX129" s="136">
        <v>221332.12381948379</v>
      </c>
      <c r="EY129" s="136">
        <v>214736.91288962404</v>
      </c>
      <c r="EZ129" s="136">
        <v>235566.4773907811</v>
      </c>
      <c r="FA129" s="136">
        <v>216113.82545738318</v>
      </c>
      <c r="FB129" s="136">
        <v>172165.33088722808</v>
      </c>
      <c r="FC129" s="136">
        <v>200767.36742007855</v>
      </c>
      <c r="FD129" s="136">
        <v>211311.298040052</v>
      </c>
      <c r="FE129" s="136">
        <v>187732.45270442503</v>
      </c>
      <c r="FF129" s="136">
        <v>171459.53952466566</v>
      </c>
      <c r="FG129" s="136">
        <v>77366.971592075177</v>
      </c>
      <c r="FH129" s="136">
        <v>81956.714941650149</v>
      </c>
      <c r="FI129" s="136">
        <v>169507.95174128778</v>
      </c>
      <c r="FJ129" s="136">
        <v>167111.31264513597</v>
      </c>
      <c r="FK129" s="136">
        <v>158744.26374471255</v>
      </c>
      <c r="FL129" s="136">
        <v>176741.6336967753</v>
      </c>
      <c r="FM129" s="136">
        <v>197401.07458127508</v>
      </c>
      <c r="FN129" s="136">
        <v>212653.44420353026</v>
      </c>
      <c r="FO129" s="136">
        <v>230238.23497540547</v>
      </c>
      <c r="FP129" s="136">
        <v>177685.20659671794</v>
      </c>
      <c r="FQ129" s="136">
        <v>224568.7657560599</v>
      </c>
      <c r="FR129" s="136">
        <v>219090.19763540078</v>
      </c>
      <c r="FS129" s="136">
        <v>182738.15401774438</v>
      </c>
      <c r="FT129" s="136">
        <v>196512.50650618944</v>
      </c>
      <c r="FU129" s="136">
        <v>299924.43837084644</v>
      </c>
      <c r="FV129" s="136">
        <v>322354.81410452223</v>
      </c>
      <c r="FW129" s="136">
        <v>230908.9912617704</v>
      </c>
      <c r="FX129" s="136">
        <v>281278.3072815967</v>
      </c>
      <c r="FY129" s="136">
        <v>391705.53802933486</v>
      </c>
      <c r="FZ129" s="136">
        <v>392039.47106720443</v>
      </c>
      <c r="GA129" s="136">
        <v>361245.41876630014</v>
      </c>
      <c r="GB129" s="136">
        <v>288770.02618385525</v>
      </c>
      <c r="GC129" s="143"/>
      <c r="GF129" s="198"/>
      <c r="GG129" s="198"/>
      <c r="GH129" s="198"/>
      <c r="GI129" s="198"/>
    </row>
    <row r="130" spans="1:191" s="113" customFormat="1" x14ac:dyDescent="0.2">
      <c r="A130" s="19"/>
      <c r="B130" s="185" t="s">
        <v>6</v>
      </c>
      <c r="C130" s="186"/>
      <c r="D130" s="186"/>
      <c r="E130" s="186"/>
      <c r="F130" s="186"/>
      <c r="G130" s="186"/>
      <c r="H130" s="186"/>
      <c r="I130" s="186"/>
      <c r="J130" s="186"/>
      <c r="K130" s="186"/>
      <c r="L130" s="186"/>
      <c r="M130" s="186"/>
      <c r="N130" s="186"/>
      <c r="O130" s="186"/>
      <c r="P130" s="186"/>
      <c r="Q130" s="186"/>
      <c r="R130" s="186"/>
      <c r="S130" s="186"/>
      <c r="T130" s="186"/>
      <c r="U130" s="186"/>
      <c r="V130" s="186"/>
      <c r="W130" s="186"/>
      <c r="X130" s="186"/>
      <c r="Y130" s="186"/>
      <c r="Z130" s="186"/>
      <c r="AA130" s="186"/>
      <c r="AB130" s="186"/>
      <c r="AC130" s="186"/>
      <c r="AD130" s="186"/>
      <c r="AE130" s="186"/>
      <c r="AF130" s="186"/>
      <c r="AG130" s="186"/>
      <c r="AH130" s="186"/>
      <c r="AI130" s="186"/>
      <c r="AJ130" s="186"/>
      <c r="AK130" s="186"/>
      <c r="AL130" s="186"/>
      <c r="AM130" s="186"/>
      <c r="AN130" s="186"/>
      <c r="AO130" s="186"/>
      <c r="AP130" s="186"/>
      <c r="AQ130" s="186"/>
      <c r="AR130" s="186"/>
      <c r="AS130" s="186"/>
      <c r="AT130" s="186"/>
      <c r="AU130" s="186"/>
      <c r="AV130" s="186"/>
      <c r="AW130" s="186"/>
      <c r="AX130" s="186"/>
      <c r="AY130" s="186"/>
      <c r="AZ130" s="186"/>
      <c r="BA130" s="186"/>
      <c r="BB130" s="186"/>
      <c r="BC130" s="186"/>
      <c r="BD130" s="186"/>
      <c r="BE130" s="186"/>
      <c r="BF130" s="186"/>
      <c r="BG130" s="186"/>
      <c r="BH130" s="186"/>
      <c r="BI130" s="186"/>
      <c r="BJ130" s="186"/>
      <c r="BK130" s="186"/>
      <c r="BL130" s="186"/>
      <c r="BM130" s="186"/>
      <c r="BN130" s="186"/>
      <c r="BO130" s="186"/>
      <c r="BP130" s="186"/>
      <c r="BQ130" s="186"/>
      <c r="BR130" s="186"/>
      <c r="BS130" s="186"/>
      <c r="BT130" s="186"/>
      <c r="BU130" s="186"/>
      <c r="BV130" s="186"/>
      <c r="BW130" s="186"/>
      <c r="BX130" s="186"/>
      <c r="BY130" s="186"/>
      <c r="BZ130" s="186"/>
      <c r="CA130" s="186"/>
      <c r="CB130" s="186"/>
      <c r="CC130" s="186"/>
      <c r="CD130" s="186"/>
      <c r="CE130" s="186"/>
      <c r="CF130" s="186"/>
      <c r="CG130" s="186"/>
      <c r="CH130" s="186"/>
      <c r="CI130" s="186"/>
      <c r="CJ130" s="186"/>
      <c r="CK130" s="186"/>
      <c r="CL130" s="186"/>
      <c r="CM130" s="186"/>
      <c r="CN130" s="186"/>
      <c r="CO130" s="186"/>
      <c r="CP130" s="186"/>
      <c r="CQ130" s="186"/>
      <c r="CR130" s="186"/>
      <c r="CS130" s="186"/>
      <c r="CT130" s="186"/>
      <c r="CU130" s="186"/>
      <c r="CV130" s="186"/>
      <c r="CW130" s="186"/>
      <c r="CX130" s="186"/>
      <c r="CY130" s="186"/>
      <c r="CZ130" s="186"/>
      <c r="DA130" s="186"/>
      <c r="DB130" s="186"/>
      <c r="DC130" s="186"/>
      <c r="DD130" s="186"/>
      <c r="DE130" s="186"/>
      <c r="DF130" s="186"/>
      <c r="DG130" s="186"/>
      <c r="DH130" s="186"/>
      <c r="DI130" s="186"/>
      <c r="DJ130" s="186"/>
      <c r="DK130" s="186"/>
      <c r="DL130" s="186"/>
      <c r="DM130" s="186"/>
      <c r="DN130" s="186"/>
      <c r="DO130" s="186"/>
      <c r="DP130" s="186"/>
      <c r="DQ130" s="186"/>
      <c r="DR130" s="186"/>
      <c r="DS130" s="186"/>
      <c r="DT130" s="186"/>
      <c r="DU130" s="186"/>
      <c r="DV130" s="186"/>
      <c r="DW130" s="186"/>
      <c r="DX130" s="186"/>
      <c r="DY130" s="186"/>
      <c r="DZ130" s="186"/>
      <c r="EA130" s="186"/>
      <c r="EB130" s="186"/>
      <c r="EC130" s="186"/>
      <c r="ED130" s="186"/>
      <c r="EE130" s="186"/>
      <c r="EF130" s="186"/>
      <c r="EG130" s="186"/>
      <c r="EH130" s="186"/>
      <c r="EI130" s="186"/>
      <c r="EJ130" s="186"/>
      <c r="EK130" s="186"/>
      <c r="EL130" s="186"/>
      <c r="EM130" s="186"/>
      <c r="EN130" s="186"/>
      <c r="EO130" s="186"/>
      <c r="EP130" s="186"/>
      <c r="EQ130" s="186"/>
      <c r="ER130" s="186"/>
      <c r="ES130" s="186"/>
      <c r="ET130" s="186"/>
      <c r="EU130" s="186"/>
      <c r="EV130" s="186"/>
      <c r="EW130" s="186"/>
      <c r="EX130" s="186"/>
      <c r="EY130" s="186"/>
      <c r="EZ130" s="186"/>
      <c r="FA130" s="186"/>
      <c r="FB130" s="186"/>
      <c r="FC130" s="186"/>
      <c r="FD130" s="186"/>
      <c r="FE130" s="186"/>
      <c r="FF130" s="186"/>
      <c r="FG130" s="186"/>
      <c r="FH130" s="186"/>
      <c r="FI130" s="186"/>
      <c r="FJ130" s="186"/>
      <c r="FK130" s="186"/>
      <c r="FL130" s="186"/>
      <c r="FM130" s="186"/>
      <c r="FN130" s="186"/>
      <c r="FO130" s="186"/>
      <c r="FP130" s="186"/>
      <c r="FQ130" s="186"/>
      <c r="FR130" s="186"/>
      <c r="FS130" s="186"/>
      <c r="FT130" s="186"/>
      <c r="FU130" s="186"/>
      <c r="FV130" s="186"/>
      <c r="FW130" s="186"/>
      <c r="FX130" s="186"/>
      <c r="FY130" s="186"/>
      <c r="FZ130" s="186"/>
      <c r="GA130" s="186"/>
      <c r="GB130" s="186"/>
      <c r="GC130" s="143"/>
      <c r="GF130" s="198"/>
      <c r="GG130" s="198"/>
      <c r="GH130" s="198"/>
      <c r="GI130" s="198"/>
    </row>
    <row r="131" spans="1:191" s="113" customFormat="1" x14ac:dyDescent="0.2">
      <c r="A131" s="134"/>
      <c r="B131" s="177" t="s">
        <v>78</v>
      </c>
      <c r="C131" s="158">
        <v>-7704.212539081298</v>
      </c>
      <c r="D131" s="158">
        <v>-3975.9708347037194</v>
      </c>
      <c r="E131" s="158">
        <v>-22653.998469041857</v>
      </c>
      <c r="F131" s="158">
        <v>-25573.691703381141</v>
      </c>
      <c r="G131" s="158">
        <v>-33383.647745217371</v>
      </c>
      <c r="H131" s="158">
        <v>-42126.708332837319</v>
      </c>
      <c r="I131" s="158">
        <v>-19594.313177866774</v>
      </c>
      <c r="J131" s="158">
        <v>-16746.995648212978</v>
      </c>
      <c r="K131" s="158">
        <v>-24093.594101214418</v>
      </c>
      <c r="L131" s="158">
        <v>-25721.136950419386</v>
      </c>
      <c r="M131" s="158">
        <v>-32176.140452271429</v>
      </c>
      <c r="N131" s="158">
        <v>-34681.854940377751</v>
      </c>
      <c r="O131" s="158">
        <v>-20376.983053014766</v>
      </c>
      <c r="P131" s="158">
        <v>-22256.721968970123</v>
      </c>
      <c r="Q131" s="158">
        <v>-39675.157126100057</v>
      </c>
      <c r="R131" s="158">
        <v>-48401.93414680897</v>
      </c>
      <c r="S131" s="158">
        <v>-36420.102394395959</v>
      </c>
      <c r="T131" s="158">
        <v>-41677.734034036039</v>
      </c>
      <c r="U131" s="158">
        <v>-62008.480614502492</v>
      </c>
      <c r="V131" s="158">
        <v>-52282.021849033299</v>
      </c>
      <c r="W131" s="158">
        <v>-51086.955743342718</v>
      </c>
      <c r="X131" s="158">
        <v>-24900.628475265985</v>
      </c>
      <c r="Y131" s="158">
        <v>-1491.3489191301633</v>
      </c>
      <c r="Z131" s="158">
        <v>3178.256910745873</v>
      </c>
      <c r="AA131" s="158">
        <v>-5889.1046327976073</v>
      </c>
      <c r="AB131" s="158">
        <v>-5770.4199228345897</v>
      </c>
      <c r="AC131" s="158">
        <v>-12870.875251209174</v>
      </c>
      <c r="AD131" s="158">
        <v>-17910.924778042354</v>
      </c>
      <c r="AE131" s="158">
        <v>-11707.101753984472</v>
      </c>
      <c r="AF131" s="158">
        <v>-11797.764688650575</v>
      </c>
      <c r="AG131" s="158">
        <v>-22048.957895744923</v>
      </c>
      <c r="AH131" s="158">
        <v>-38948.097975239158</v>
      </c>
      <c r="AI131" s="158">
        <v>-20037.845600166122</v>
      </c>
      <c r="AJ131" s="158">
        <v>-33480.78878693196</v>
      </c>
      <c r="AK131" s="158">
        <v>-11186.38141420429</v>
      </c>
      <c r="AL131" s="158">
        <v>-45100.706750347956</v>
      </c>
      <c r="AM131" s="158">
        <v>-21282.792592738417</v>
      </c>
      <c r="AN131" s="158">
        <v>-30872.388582098683</v>
      </c>
      <c r="AO131" s="158">
        <v>-47018.020627788916</v>
      </c>
      <c r="AP131" s="158">
        <v>-64052.016141403539</v>
      </c>
      <c r="AQ131" s="158">
        <v>-64295.254275422543</v>
      </c>
      <c r="AR131" s="158">
        <v>-39407.735710769048</v>
      </c>
      <c r="AS131" s="158">
        <v>-40261.620966395989</v>
      </c>
      <c r="AT131" s="158">
        <v>-28874.778425173376</v>
      </c>
      <c r="AU131" s="158">
        <v>-58480.476193680399</v>
      </c>
      <c r="AV131" s="158">
        <v>-45019.772333626017</v>
      </c>
      <c r="AW131" s="158">
        <v>-34874.219002616985</v>
      </c>
      <c r="AX131" s="158">
        <v>-49831.216106214939</v>
      </c>
      <c r="AY131" s="158">
        <v>-41370.095368806433</v>
      </c>
      <c r="AZ131" s="158">
        <v>-57555.893686940297</v>
      </c>
      <c r="BA131" s="158">
        <v>-76818.291545707209</v>
      </c>
      <c r="BB131" s="158">
        <v>-108178.3034996468</v>
      </c>
      <c r="BC131" s="158">
        <v>-100085.17870025645</v>
      </c>
      <c r="BD131" s="158">
        <v>-84697.333543170156</v>
      </c>
      <c r="BE131" s="158">
        <v>-83183.363163184127</v>
      </c>
      <c r="BF131" s="158">
        <v>-87053.171193456365</v>
      </c>
      <c r="BG131" s="158">
        <v>-82032.383836896784</v>
      </c>
      <c r="BH131" s="158">
        <v>-75706.724261586729</v>
      </c>
      <c r="BI131" s="158">
        <v>-92477.436039134001</v>
      </c>
      <c r="BJ131" s="158">
        <v>-87099.412375331085</v>
      </c>
      <c r="BK131" s="158">
        <v>-79260.422226998751</v>
      </c>
      <c r="BL131" s="158">
        <v>-63270.083122087468</v>
      </c>
      <c r="BM131" s="158">
        <v>-101125.23874767295</v>
      </c>
      <c r="BN131" s="158">
        <v>-127533.22208840586</v>
      </c>
      <c r="BO131" s="158">
        <v>-115066.46852216272</v>
      </c>
      <c r="BP131" s="158">
        <v>-125420.45903418606</v>
      </c>
      <c r="BQ131" s="158">
        <v>-87329.424645969877</v>
      </c>
      <c r="BR131" s="158">
        <v>-129965.64114380856</v>
      </c>
      <c r="BS131" s="158">
        <v>-122703.68836606327</v>
      </c>
      <c r="BT131" s="158">
        <v>-125231.20228880458</v>
      </c>
      <c r="BU131" s="158">
        <v>-122216.6940291606</v>
      </c>
      <c r="BV131" s="158">
        <v>-83022.695081746395</v>
      </c>
      <c r="BW131" s="158">
        <v>-86366.377436117036</v>
      </c>
      <c r="BX131" s="158">
        <v>-136612.30950131692</v>
      </c>
      <c r="BY131" s="158">
        <v>-137417.13440589156</v>
      </c>
      <c r="BZ131" s="158">
        <v>-92411.596573417803</v>
      </c>
      <c r="CA131" s="158">
        <v>-105650.50998265197</v>
      </c>
      <c r="CB131" s="158">
        <v>-111488.33469276523</v>
      </c>
      <c r="CC131" s="158">
        <v>-98778.870843299475</v>
      </c>
      <c r="CD131" s="158">
        <v>-120674.50748232189</v>
      </c>
      <c r="CE131" s="158">
        <v>-113753.28968650429</v>
      </c>
      <c r="CF131" s="158">
        <v>-94582.14984181078</v>
      </c>
      <c r="CG131" s="158">
        <v>-79129.594521167935</v>
      </c>
      <c r="CH131" s="158">
        <v>-84758.064006165048</v>
      </c>
      <c r="CI131" s="158">
        <v>-78905.507797291153</v>
      </c>
      <c r="CJ131" s="158">
        <v>-118686.55639782836</v>
      </c>
      <c r="CK131" s="158">
        <v>-128131.48335201918</v>
      </c>
      <c r="CL131" s="158">
        <v>-106611.12440421002</v>
      </c>
      <c r="CM131" s="158">
        <v>-124131.60449042324</v>
      </c>
      <c r="CN131" s="158">
        <v>-112263.49262771767</v>
      </c>
      <c r="CO131" s="158">
        <v>-136330.39594082203</v>
      </c>
      <c r="CP131" s="158">
        <v>-128192.99885578653</v>
      </c>
      <c r="CQ131" s="158">
        <v>-110767.98106102544</v>
      </c>
      <c r="CR131" s="158">
        <v>-130614.29217718219</v>
      </c>
      <c r="CS131" s="158">
        <v>-125292.97976808992</v>
      </c>
      <c r="CT131" s="158">
        <v>-74435.928309096402</v>
      </c>
      <c r="CU131" s="158">
        <v>-54131.380538735</v>
      </c>
      <c r="CV131" s="158">
        <v>-58060.319912834777</v>
      </c>
      <c r="CW131" s="158">
        <v>-59055.648239536924</v>
      </c>
      <c r="CX131" s="158">
        <v>-68715.887254766218</v>
      </c>
      <c r="CY131" s="158">
        <v>-64914.134366757135</v>
      </c>
      <c r="CZ131" s="158">
        <v>-79344.545327709289</v>
      </c>
      <c r="DA131" s="158">
        <v>-63580.585991239466</v>
      </c>
      <c r="DB131" s="158">
        <v>-54061.63648563996</v>
      </c>
      <c r="DC131" s="158">
        <v>-45210.86642124776</v>
      </c>
      <c r="DD131" s="158">
        <v>-23873.295828846414</v>
      </c>
      <c r="DE131" s="158">
        <v>-18858.284449254541</v>
      </c>
      <c r="DF131" s="158">
        <v>-9293.4200593610876</v>
      </c>
      <c r="DG131" s="158">
        <v>-4694.2764287721802</v>
      </c>
      <c r="DH131" s="158">
        <v>1706.5218779808492</v>
      </c>
      <c r="DI131" s="158">
        <v>-6272.2292314321821</v>
      </c>
      <c r="DJ131" s="158">
        <v>-9642.0063335114246</v>
      </c>
      <c r="DK131" s="158">
        <v>-16038.001983262759</v>
      </c>
      <c r="DL131" s="158">
        <v>-18795.086269519925</v>
      </c>
      <c r="DM131" s="158">
        <v>-18776.519534968334</v>
      </c>
      <c r="DN131" s="158">
        <v>-15434.961495432945</v>
      </c>
      <c r="DO131" s="158">
        <v>-16547.637065338466</v>
      </c>
      <c r="DP131" s="158">
        <v>-13944.75354013023</v>
      </c>
      <c r="DQ131" s="158">
        <v>-9942.9874366398581</v>
      </c>
      <c r="DR131" s="158">
        <v>-19001.117078053561</v>
      </c>
      <c r="DS131" s="158">
        <v>-33604.702116676257</v>
      </c>
      <c r="DT131" s="158">
        <v>-23300.658871149717</v>
      </c>
      <c r="DU131" s="158">
        <v>-21967.393962372982</v>
      </c>
      <c r="DV131" s="158">
        <v>-22599.722080034364</v>
      </c>
      <c r="DW131" s="158">
        <v>-23494.538074883443</v>
      </c>
      <c r="DX131" s="158">
        <v>-21134.887728326008</v>
      </c>
      <c r="DY131" s="158">
        <v>-16755.190904207702</v>
      </c>
      <c r="DZ131" s="158">
        <v>-30139.544527970371</v>
      </c>
      <c r="EA131" s="158">
        <v>-43126.917716001102</v>
      </c>
      <c r="EB131" s="158">
        <v>-33025.116064752176</v>
      </c>
      <c r="EC131" s="158">
        <v>-29920.056448046656</v>
      </c>
      <c r="ED131" s="158">
        <v>-30346.07748752342</v>
      </c>
      <c r="EE131" s="158">
        <v>-42331.722857991321</v>
      </c>
      <c r="EF131" s="158">
        <v>-42250.767657684046</v>
      </c>
      <c r="EG131" s="158">
        <v>-37380.949317407853</v>
      </c>
      <c r="EH131" s="158">
        <v>-55160.483014251062</v>
      </c>
      <c r="EI131" s="158">
        <v>-71464.97355654955</v>
      </c>
      <c r="EJ131" s="158">
        <v>-53853.570095682095</v>
      </c>
      <c r="EK131" s="158">
        <v>-60688.172626310581</v>
      </c>
      <c r="EL131" s="158">
        <v>-51258.730803225728</v>
      </c>
      <c r="EM131" s="158">
        <v>-60036.04348199963</v>
      </c>
      <c r="EN131" s="158">
        <v>-73678.32090276698</v>
      </c>
      <c r="EO131" s="158">
        <v>-55666.102106571547</v>
      </c>
      <c r="EP131" s="158">
        <v>-27033.988627280778</v>
      </c>
      <c r="EQ131" s="158">
        <v>1681.713931943319</v>
      </c>
      <c r="ER131" s="158">
        <v>-3538.7778819575469</v>
      </c>
      <c r="ES131" s="158">
        <v>-29926.131177133298</v>
      </c>
      <c r="ET131" s="158">
        <v>-42326.453155924857</v>
      </c>
      <c r="EU131" s="158">
        <v>-42825.584086810748</v>
      </c>
      <c r="EV131" s="158">
        <v>-25525.742121570991</v>
      </c>
      <c r="EW131" s="158">
        <v>-29407.183695619635</v>
      </c>
      <c r="EX131" s="158">
        <v>-28574.29118668304</v>
      </c>
      <c r="EY131" s="158">
        <v>-12094.457290291903</v>
      </c>
      <c r="EZ131" s="158">
        <v>-3311.3555036029284</v>
      </c>
      <c r="FA131" s="158">
        <v>-10051.600873823263</v>
      </c>
      <c r="FB131" s="158">
        <v>-13552.120918193847</v>
      </c>
      <c r="FC131" s="158">
        <v>-11000.814160819602</v>
      </c>
      <c r="FD131" s="158">
        <v>-6511.1828355851758</v>
      </c>
      <c r="FE131" s="158">
        <v>-6632.94286892729</v>
      </c>
      <c r="FF131" s="158">
        <v>25219.015349786365</v>
      </c>
      <c r="FG131" s="158">
        <v>14157.924457719499</v>
      </c>
      <c r="FH131" s="158">
        <v>9605.4190670795033</v>
      </c>
      <c r="FI131" s="158">
        <v>5781.8759524245106</v>
      </c>
      <c r="FJ131" s="158">
        <v>11925.779149063063</v>
      </c>
      <c r="FK131" s="158">
        <v>11601.069818774558</v>
      </c>
      <c r="FL131" s="158">
        <v>13950.970660023289</v>
      </c>
      <c r="FM131" s="158">
        <v>15259.643863312296</v>
      </c>
      <c r="FN131" s="158">
        <v>12176.474302518443</v>
      </c>
      <c r="FO131" s="158">
        <v>-6597.8648977336998</v>
      </c>
      <c r="FP131" s="158">
        <v>-15040.315580454029</v>
      </c>
      <c r="FQ131" s="158">
        <v>-30884.749452492732</v>
      </c>
      <c r="FR131" s="158">
        <v>-24191.746440288742</v>
      </c>
      <c r="FS131" s="158">
        <v>-17167.867688668834</v>
      </c>
      <c r="FT131" s="158">
        <v>-12090.498836903484</v>
      </c>
      <c r="FU131" s="158">
        <v>-18823.893477431091</v>
      </c>
      <c r="FV131" s="158">
        <v>-12236.952735103667</v>
      </c>
      <c r="FW131" s="158">
        <v>-2357.0526626646897</v>
      </c>
      <c r="FX131" s="158">
        <v>-6123.948554405928</v>
      </c>
      <c r="FY131" s="158">
        <v>-5182.1628872271394</v>
      </c>
      <c r="FZ131" s="158">
        <v>-5742.3693693944369</v>
      </c>
      <c r="GA131" s="158">
        <v>-16327.528511892247</v>
      </c>
      <c r="GB131" s="158">
        <v>-24747.792865149095</v>
      </c>
      <c r="GC131" s="143"/>
      <c r="GD131" s="143"/>
      <c r="GF131" s="198"/>
      <c r="GG131" s="198"/>
      <c r="GH131" s="198"/>
      <c r="GI131" s="198"/>
    </row>
    <row r="132" spans="1:191" s="113" customFormat="1" x14ac:dyDescent="0.2">
      <c r="A132" s="19"/>
      <c r="B132" s="152" t="s">
        <v>13</v>
      </c>
      <c r="C132" s="163">
        <v>474.983</v>
      </c>
      <c r="D132" s="163">
        <v>241.447</v>
      </c>
      <c r="E132" s="163">
        <v>859.69399999999996</v>
      </c>
      <c r="F132" s="163">
        <v>691.81100000000004</v>
      </c>
      <c r="G132" s="163">
        <v>712.149</v>
      </c>
      <c r="H132" s="163">
        <v>991.43100000000004</v>
      </c>
      <c r="I132" s="163">
        <v>477.44</v>
      </c>
      <c r="J132" s="163">
        <v>517.14400000000001</v>
      </c>
      <c r="K132" s="163">
        <v>661.05399999999997</v>
      </c>
      <c r="L132" s="163">
        <v>694.58399999999995</v>
      </c>
      <c r="M132" s="163">
        <v>714.822</v>
      </c>
      <c r="N132" s="163">
        <v>748.09299999999996</v>
      </c>
      <c r="O132" s="163">
        <v>479.92200000000003</v>
      </c>
      <c r="P132" s="163">
        <v>483.084</v>
      </c>
      <c r="Q132" s="163">
        <v>721.77</v>
      </c>
      <c r="R132" s="163">
        <v>738.46900000000005</v>
      </c>
      <c r="S132" s="163">
        <v>480.36399999999998</v>
      </c>
      <c r="T132" s="163">
        <v>479.96600000000001</v>
      </c>
      <c r="U132" s="163">
        <v>719.30200000000002</v>
      </c>
      <c r="V132" s="163">
        <v>718.60799999999995</v>
      </c>
      <c r="W132" s="163">
        <v>719.80899999999997</v>
      </c>
      <c r="X132" s="163">
        <v>720.06</v>
      </c>
      <c r="Y132" s="163">
        <v>606.55999999999995</v>
      </c>
      <c r="Z132" s="163">
        <v>545.19799999999998</v>
      </c>
      <c r="AA132" s="163">
        <v>1047.7819999999999</v>
      </c>
      <c r="AB132" s="163">
        <v>496.59199999999998</v>
      </c>
      <c r="AC132" s="163">
        <v>979.52200000000005</v>
      </c>
      <c r="AD132" s="163">
        <v>1035.5429999999999</v>
      </c>
      <c r="AE132" s="163">
        <v>498.40600000000001</v>
      </c>
      <c r="AF132" s="163">
        <v>485.14</v>
      </c>
      <c r="AG132" s="163">
        <v>526.47900000000004</v>
      </c>
      <c r="AH132" s="163">
        <v>1244.5309999999999</v>
      </c>
      <c r="AI132" s="163">
        <v>521.89200000000005</v>
      </c>
      <c r="AJ132" s="163">
        <v>784.76199999999994</v>
      </c>
      <c r="AK132" s="163">
        <v>735.98599999999999</v>
      </c>
      <c r="AL132" s="163">
        <v>1020.351</v>
      </c>
      <c r="AM132" s="163">
        <v>491.77755999999999</v>
      </c>
      <c r="AN132" s="163">
        <v>744.94299999999998</v>
      </c>
      <c r="AO132" s="163">
        <v>1009.5</v>
      </c>
      <c r="AP132" s="163">
        <v>1250.5219999999999</v>
      </c>
      <c r="AQ132" s="163">
        <v>1505.79</v>
      </c>
      <c r="AR132" s="163">
        <v>1035.0319999999999</v>
      </c>
      <c r="AS132" s="163">
        <v>994.54100000000005</v>
      </c>
      <c r="AT132" s="163">
        <v>765.86699999999996</v>
      </c>
      <c r="AU132" s="163">
        <v>1564.1183000000001</v>
      </c>
      <c r="AV132" s="163">
        <v>1044.9537499999999</v>
      </c>
      <c r="AW132" s="163">
        <v>778.61992000000009</v>
      </c>
      <c r="AX132" s="163">
        <v>958.04611</v>
      </c>
      <c r="AY132" s="163">
        <v>722.23993999999993</v>
      </c>
      <c r="AZ132" s="163">
        <v>968.36543999999992</v>
      </c>
      <c r="BA132" s="163">
        <v>988.73476000000005</v>
      </c>
      <c r="BB132" s="163">
        <v>1243.55728</v>
      </c>
      <c r="BC132" s="163">
        <v>1035.9989699999999</v>
      </c>
      <c r="BD132" s="163">
        <v>1016.9045699999999</v>
      </c>
      <c r="BE132" s="163">
        <v>991.46789000000001</v>
      </c>
      <c r="BF132" s="163">
        <v>1034.3219100000001</v>
      </c>
      <c r="BG132" s="163">
        <v>991.30796999999995</v>
      </c>
      <c r="BH132" s="163">
        <v>1023.9131600000001</v>
      </c>
      <c r="BI132" s="163">
        <v>1294.74974</v>
      </c>
      <c r="BJ132" s="163">
        <v>1299.3189199999999</v>
      </c>
      <c r="BK132" s="163">
        <v>1047.3467900000001</v>
      </c>
      <c r="BL132" s="163">
        <v>760.4452</v>
      </c>
      <c r="BM132" s="163">
        <v>1022.5775600000001</v>
      </c>
      <c r="BN132" s="163">
        <v>1284.13678</v>
      </c>
      <c r="BO132" s="163">
        <v>1275.84322</v>
      </c>
      <c r="BP132" s="163">
        <v>1493.48099</v>
      </c>
      <c r="BQ132" s="163">
        <v>1015.3435899999999</v>
      </c>
      <c r="BR132" s="163">
        <v>1543.5229299999999</v>
      </c>
      <c r="BS132" s="163">
        <v>1241.4126799999999</v>
      </c>
      <c r="BT132" s="163">
        <v>1270.5955100000001</v>
      </c>
      <c r="BU132" s="163">
        <v>1279.37301</v>
      </c>
      <c r="BV132" s="163">
        <v>997.69416999999999</v>
      </c>
      <c r="BW132" s="163">
        <v>1026.70353</v>
      </c>
      <c r="BX132" s="163">
        <v>1515.9328</v>
      </c>
      <c r="BY132" s="163">
        <v>1556.86211</v>
      </c>
      <c r="BZ132" s="163">
        <v>1047.4210600000001</v>
      </c>
      <c r="CA132" s="163">
        <v>1250.91769</v>
      </c>
      <c r="CB132" s="163">
        <v>1307.31495</v>
      </c>
      <c r="CC132" s="163">
        <v>1286.36905</v>
      </c>
      <c r="CD132" s="163">
        <v>1562.6880200000001</v>
      </c>
      <c r="CE132" s="163">
        <v>1572.5189700000003</v>
      </c>
      <c r="CF132" s="163">
        <v>1322.21263</v>
      </c>
      <c r="CG132" s="163">
        <v>1280.0823600000001</v>
      </c>
      <c r="CH132" s="163">
        <v>1277.0550900000001</v>
      </c>
      <c r="CI132" s="163">
        <v>1263.2393100000002</v>
      </c>
      <c r="CJ132" s="163">
        <v>1564.9385699999998</v>
      </c>
      <c r="CK132" s="163">
        <v>1562.9640099999999</v>
      </c>
      <c r="CL132" s="163">
        <v>1296.01196</v>
      </c>
      <c r="CM132" s="163">
        <v>1609.5921400000002</v>
      </c>
      <c r="CN132" s="163">
        <v>1490.3575600000001</v>
      </c>
      <c r="CO132" s="163">
        <v>1863.7163899999998</v>
      </c>
      <c r="CP132" s="163">
        <v>1835.4638599999998</v>
      </c>
      <c r="CQ132" s="163">
        <v>1573.4952499999999</v>
      </c>
      <c r="CR132" s="163">
        <v>1809.4708699999999</v>
      </c>
      <c r="CS132" s="163">
        <v>2109.6657500000001</v>
      </c>
      <c r="CT132" s="163">
        <v>2086.8456699999997</v>
      </c>
      <c r="CU132" s="163">
        <v>1541.0011999999997</v>
      </c>
      <c r="CV132" s="163">
        <v>1823.5403399999998</v>
      </c>
      <c r="CW132" s="163">
        <v>1854.48639</v>
      </c>
      <c r="CX132" s="163">
        <v>1770.6783199999998</v>
      </c>
      <c r="CY132" s="163">
        <v>1552.9248599999999</v>
      </c>
      <c r="CZ132" s="163">
        <v>1804.30753</v>
      </c>
      <c r="DA132" s="163">
        <v>1364.7760600000001</v>
      </c>
      <c r="DB132" s="163">
        <v>1538.4250599999998</v>
      </c>
      <c r="DC132" s="163">
        <v>1561.5152700000001</v>
      </c>
      <c r="DD132" s="163">
        <v>1545.6847600000001</v>
      </c>
      <c r="DE132" s="163">
        <v>1781.0324100000003</v>
      </c>
      <c r="DF132" s="163">
        <v>1282.4974199999999</v>
      </c>
      <c r="DG132" s="163">
        <v>1537.34629</v>
      </c>
      <c r="DH132" s="163">
        <v>1298.5928000000001</v>
      </c>
      <c r="DI132" s="163">
        <v>1563.7823399999997</v>
      </c>
      <c r="DJ132" s="163">
        <v>1086.1939399999999</v>
      </c>
      <c r="DK132" s="163">
        <v>1286.5703500000002</v>
      </c>
      <c r="DL132" s="163">
        <v>1258.8773799999999</v>
      </c>
      <c r="DM132" s="163">
        <v>1519.1969899999999</v>
      </c>
      <c r="DN132" s="163">
        <v>1517.6860899999999</v>
      </c>
      <c r="DO132" s="163">
        <v>1335.4236400000002</v>
      </c>
      <c r="DP132" s="163">
        <v>1027.8730799999998</v>
      </c>
      <c r="DQ132" s="163">
        <v>1292.60646</v>
      </c>
      <c r="DR132" s="163">
        <v>1219.6837399999999</v>
      </c>
      <c r="DS132" s="163">
        <v>1573.61383</v>
      </c>
      <c r="DT132" s="163">
        <v>1286.3111100000001</v>
      </c>
      <c r="DU132" s="163">
        <v>1292.3867299999999</v>
      </c>
      <c r="DV132" s="163">
        <v>1041.3675499999999</v>
      </c>
      <c r="DW132" s="163">
        <v>1301.4514899999999</v>
      </c>
      <c r="DX132" s="163">
        <v>1295.55818</v>
      </c>
      <c r="DY132" s="163">
        <v>1254.47002</v>
      </c>
      <c r="DZ132" s="163">
        <v>1798.3087999999998</v>
      </c>
      <c r="EA132" s="163">
        <v>1547.1631400000001</v>
      </c>
      <c r="EB132" s="163">
        <v>1476.4274800000001</v>
      </c>
      <c r="EC132" s="163">
        <v>1197.86096</v>
      </c>
      <c r="ED132" s="163">
        <v>1313.7548499999998</v>
      </c>
      <c r="EE132" s="163">
        <v>1456.1076400000002</v>
      </c>
      <c r="EF132" s="163">
        <v>1312.5913400000002</v>
      </c>
      <c r="EG132" s="163">
        <v>1318.3948699999999</v>
      </c>
      <c r="EH132" s="163">
        <v>1565.42677</v>
      </c>
      <c r="EI132" s="163">
        <v>1556.4917700000001</v>
      </c>
      <c r="EJ132" s="163">
        <v>1294.3927900000001</v>
      </c>
      <c r="EK132" s="163">
        <v>1539.5512200000001</v>
      </c>
      <c r="EL132" s="163">
        <v>1304.8785</v>
      </c>
      <c r="EM132" s="163">
        <v>1562.54979</v>
      </c>
      <c r="EN132" s="163">
        <v>1835.90155</v>
      </c>
      <c r="EO132" s="163">
        <v>1566.2041600000002</v>
      </c>
      <c r="EP132" s="163">
        <v>1316.9235499999998</v>
      </c>
      <c r="EQ132" s="163">
        <v>1575.7348300000001</v>
      </c>
      <c r="ER132" s="163">
        <v>1615.2993700000002</v>
      </c>
      <c r="ES132" s="163">
        <v>2099.4797599999997</v>
      </c>
      <c r="ET132" s="163">
        <v>2089.0786200000002</v>
      </c>
      <c r="EU132" s="163">
        <v>1834.5918499999998</v>
      </c>
      <c r="EV132" s="163">
        <v>1570.0508500000001</v>
      </c>
      <c r="EW132" s="163">
        <v>1577.0990799999997</v>
      </c>
      <c r="EX132" s="163">
        <v>1828.3916800000002</v>
      </c>
      <c r="EY132" s="163">
        <v>1544.7207599999999</v>
      </c>
      <c r="EZ132" s="163">
        <v>1533.02649</v>
      </c>
      <c r="FA132" s="163">
        <v>1546.04945</v>
      </c>
      <c r="FB132" s="163">
        <v>1570.306376</v>
      </c>
      <c r="FC132" s="163">
        <v>1401.9856600000001</v>
      </c>
      <c r="FD132" s="163">
        <v>1488.8998000000001</v>
      </c>
      <c r="FE132" s="163">
        <v>1534.4948300000003</v>
      </c>
      <c r="FF132" s="163">
        <v>1218.3771099999999</v>
      </c>
      <c r="FG132" s="163">
        <v>595.38949000000002</v>
      </c>
      <c r="FH132" s="163">
        <v>589.95033000000012</v>
      </c>
      <c r="FI132" s="163">
        <v>891.78677000000005</v>
      </c>
      <c r="FJ132" s="163">
        <v>1492.0367099999999</v>
      </c>
      <c r="FK132" s="163">
        <v>1483.08169</v>
      </c>
      <c r="FL132" s="163">
        <v>1485.6416299999999</v>
      </c>
      <c r="FM132" s="163">
        <v>1217.6851999999999</v>
      </c>
      <c r="FN132" s="163">
        <v>1792.8544199999999</v>
      </c>
      <c r="FO132" s="163">
        <v>1791.2984300000003</v>
      </c>
      <c r="FP132" s="163">
        <v>1196.7314799999999</v>
      </c>
      <c r="FQ132" s="163">
        <v>1491.08196</v>
      </c>
      <c r="FR132" s="163">
        <v>1788.4477400000001</v>
      </c>
      <c r="FS132" s="163">
        <v>1491.93246</v>
      </c>
      <c r="FT132" s="163">
        <v>1187.6609500000002</v>
      </c>
      <c r="FU132" s="163">
        <v>1792.2236399999999</v>
      </c>
      <c r="FV132" s="163">
        <v>1795.3532299999999</v>
      </c>
      <c r="FW132" s="163">
        <v>896.80668999999989</v>
      </c>
      <c r="FX132" s="163">
        <v>899.63440000000014</v>
      </c>
      <c r="FY132" s="163">
        <v>1790.4130400000001</v>
      </c>
      <c r="FZ132" s="163">
        <v>1800.4638799999998</v>
      </c>
      <c r="GA132" s="163">
        <v>1786.6594100000002</v>
      </c>
      <c r="GB132" s="163">
        <v>1216.14897</v>
      </c>
      <c r="GC132" s="143"/>
      <c r="GD132" s="143"/>
      <c r="GF132" s="198"/>
      <c r="GG132" s="198"/>
      <c r="GH132" s="198"/>
      <c r="GI132" s="198"/>
    </row>
    <row r="133" spans="1:191" s="113" customFormat="1" x14ac:dyDescent="0.2">
      <c r="A133" s="134"/>
      <c r="B133" s="174" t="s">
        <v>79</v>
      </c>
      <c r="C133" s="146">
        <v>71.314700020842849</v>
      </c>
      <c r="D133" s="146">
        <v>71.57040000497004</v>
      </c>
      <c r="E133" s="146">
        <v>81.471803641760914</v>
      </c>
      <c r="F133" s="146">
        <v>92.095998372387839</v>
      </c>
      <c r="G133" s="146">
        <v>102.02574961138751</v>
      </c>
      <c r="H133" s="146">
        <v>97.641802697313281</v>
      </c>
      <c r="I133" s="146">
        <v>96.185920366957106</v>
      </c>
      <c r="J133" s="146">
        <v>87.513066244604971</v>
      </c>
      <c r="K133" s="146">
        <v>91.579567160927851</v>
      </c>
      <c r="L133" s="146">
        <v>92.178507725487492</v>
      </c>
      <c r="M133" s="146">
        <v>100.16029327580853</v>
      </c>
      <c r="N133" s="146">
        <v>101.50879608217161</v>
      </c>
      <c r="O133" s="146">
        <v>97.598528156658773</v>
      </c>
      <c r="P133" s="146">
        <v>101.20896508681719</v>
      </c>
      <c r="Q133" s="146">
        <v>110.12472110229021</v>
      </c>
      <c r="R133" s="146">
        <v>120.68790474617077</v>
      </c>
      <c r="S133" s="146">
        <v>130.98441000990917</v>
      </c>
      <c r="T133" s="146">
        <v>142.00415735697942</v>
      </c>
      <c r="U133" s="146">
        <v>141.38136435043972</v>
      </c>
      <c r="V133" s="146">
        <v>127.97014718733999</v>
      </c>
      <c r="W133" s="146">
        <v>126.27601440104249</v>
      </c>
      <c r="X133" s="146">
        <v>89.765238730105835</v>
      </c>
      <c r="Y133" s="146">
        <v>57.56</v>
      </c>
      <c r="Z133" s="146">
        <v>49.253700000000002</v>
      </c>
      <c r="AA133" s="146">
        <v>60.703777092944911</v>
      </c>
      <c r="AB133" s="146">
        <v>66.70399231159584</v>
      </c>
      <c r="AC133" s="146">
        <v>68.225252755936054</v>
      </c>
      <c r="AD133" s="146">
        <v>72.386471059144824</v>
      </c>
      <c r="AE133" s="146">
        <v>78.583704951385016</v>
      </c>
      <c r="AF133" s="146">
        <v>79.432798202580699</v>
      </c>
      <c r="AG133" s="146">
        <v>97</v>
      </c>
      <c r="AH133" s="146">
        <v>86.426673268886034</v>
      </c>
      <c r="AI133" s="146">
        <v>93.504445498302331</v>
      </c>
      <c r="AJ133" s="146">
        <v>97.779812503663535</v>
      </c>
      <c r="AK133" s="146">
        <v>70.331047275355772</v>
      </c>
      <c r="AL133" s="146">
        <v>99.332407916491476</v>
      </c>
      <c r="AM133" s="146">
        <v>98.416903630169713</v>
      </c>
      <c r="AN133" s="146">
        <v>96.582767272126873</v>
      </c>
      <c r="AO133" s="146">
        <v>101.73858880633976</v>
      </c>
      <c r="AP133" s="146">
        <v>106.39036699874134</v>
      </c>
      <c r="AQ133" s="146">
        <v>97.845949348846787</v>
      </c>
      <c r="AR133" s="146">
        <v>93.213527746002057</v>
      </c>
      <c r="AS133" s="146">
        <v>95.635314260548327</v>
      </c>
      <c r="AT133" s="146">
        <v>92.848795861422417</v>
      </c>
      <c r="AU133" s="146">
        <v>92.549379397964969</v>
      </c>
      <c r="AV133" s="146">
        <v>98.224037226527983</v>
      </c>
      <c r="AW133" s="146">
        <v>99.924395268489917</v>
      </c>
      <c r="AX133" s="146">
        <v>107.15858043617548</v>
      </c>
      <c r="AY133" s="146">
        <v>111.69234473518593</v>
      </c>
      <c r="AZ133" s="146">
        <v>113.89640880822844</v>
      </c>
      <c r="BA133" s="146">
        <v>132.14144011686207</v>
      </c>
      <c r="BB133" s="146">
        <v>141.7583282532832</v>
      </c>
      <c r="BC133" s="146">
        <v>151.46704681569329</v>
      </c>
      <c r="BD133" s="146">
        <v>137.8023274986364</v>
      </c>
      <c r="BE133" s="146">
        <v>138.33508053397472</v>
      </c>
      <c r="BF133" s="146">
        <v>138.52922375974805</v>
      </c>
      <c r="BG133" s="146">
        <v>137.16514158561642</v>
      </c>
      <c r="BH133" s="146">
        <v>128.25384797281049</v>
      </c>
      <c r="BI133" s="146">
        <v>125.70621762009391</v>
      </c>
      <c r="BJ133" s="146">
        <v>121.33944389880816</v>
      </c>
      <c r="BK133" s="146">
        <v>129.72192055890105</v>
      </c>
      <c r="BL133" s="146">
        <v>137.19999278054487</v>
      </c>
      <c r="BM133" s="146">
        <v>152.94082252483614</v>
      </c>
      <c r="BN133" s="146">
        <v>153.27193288103624</v>
      </c>
      <c r="BO133" s="146">
        <v>144.18122698301599</v>
      </c>
      <c r="BP133" s="146">
        <v>137.91728953978853</v>
      </c>
      <c r="BQ133" s="146">
        <v>139.85413548530897</v>
      </c>
      <c r="BR133" s="146">
        <v>138.0769034574692</v>
      </c>
      <c r="BS133" s="146">
        <v>152.49726451964386</v>
      </c>
      <c r="BT133" s="146">
        <v>152.16167909423825</v>
      </c>
      <c r="BU133" s="146">
        <v>149.00474374553201</v>
      </c>
      <c r="BV133" s="146">
        <v>136.72017239511382</v>
      </c>
      <c r="BW133" s="146">
        <v>137.39993676655618</v>
      </c>
      <c r="BX133" s="146">
        <v>143.34285248000438</v>
      </c>
      <c r="BY133" s="146">
        <v>142.76250563384832</v>
      </c>
      <c r="BZ133" s="146">
        <v>141.36084070144628</v>
      </c>
      <c r="CA133" s="146">
        <v>137.65132213455229</v>
      </c>
      <c r="CB133" s="146">
        <v>138.29604241120322</v>
      </c>
      <c r="CC133" s="146">
        <v>129.38923123189258</v>
      </c>
      <c r="CD133" s="146">
        <v>129.63544433520391</v>
      </c>
      <c r="CE133" s="146">
        <v>124.84388351150444</v>
      </c>
      <c r="CF133" s="146">
        <v>123.65802201609584</v>
      </c>
      <c r="CG133" s="146">
        <v>113.86678195785854</v>
      </c>
      <c r="CH133" s="146">
        <v>118.5414528671586</v>
      </c>
      <c r="CI133" s="146">
        <v>114.429978053802</v>
      </c>
      <c r="CJ133" s="146">
        <v>127.76219221180038</v>
      </c>
      <c r="CK133" s="146">
        <v>133.95084703837807</v>
      </c>
      <c r="CL133" s="146">
        <v>134.23513910319164</v>
      </c>
      <c r="CM133" s="146">
        <v>129.15261013265135</v>
      </c>
      <c r="CN133" s="146">
        <v>127.44767917975334</v>
      </c>
      <c r="CO133" s="146">
        <v>125.2610181316268</v>
      </c>
      <c r="CP133" s="146">
        <v>121.93012475876263</v>
      </c>
      <c r="CQ133" s="146">
        <v>122.54465083386812</v>
      </c>
      <c r="CR133" s="146">
        <v>123.85066073486996</v>
      </c>
      <c r="CS133" s="146">
        <v>110.90226463599744</v>
      </c>
      <c r="CT133" s="146">
        <v>87.369489383467453</v>
      </c>
      <c r="CU133" s="146">
        <v>86.64383425059502</v>
      </c>
      <c r="CV133" s="146">
        <v>83.413827314155284</v>
      </c>
      <c r="CW133" s="146">
        <v>83.337343009565032</v>
      </c>
      <c r="CX133" s="146">
        <v>90.377821365091322</v>
      </c>
      <c r="CY133" s="146">
        <v>93.408017236584115</v>
      </c>
      <c r="CZ133" s="146">
        <v>95.580210829797409</v>
      </c>
      <c r="DA133" s="146">
        <v>98.264093491425243</v>
      </c>
      <c r="DB133" s="146">
        <v>86.6715804010434</v>
      </c>
      <c r="DC133" s="146">
        <v>80.548370032910398</v>
      </c>
      <c r="DD133" s="146">
        <v>67.168147954049829</v>
      </c>
      <c r="DE133" s="146">
        <v>62.452507288889812</v>
      </c>
      <c r="DF133" s="146">
        <v>59.130543751212386</v>
      </c>
      <c r="DG133" s="146">
        <v>54.810086394471995</v>
      </c>
      <c r="DH133" s="146">
        <v>50.430030114443873</v>
      </c>
      <c r="DI133" s="146">
        <v>55.702736116525024</v>
      </c>
      <c r="DJ133" s="146">
        <v>60.587897820531026</v>
      </c>
      <c r="DK133" s="146">
        <v>64.190421198780129</v>
      </c>
      <c r="DL133" s="146">
        <v>66.655691042790835</v>
      </c>
      <c r="DM133" s="146">
        <v>63.628212937505879</v>
      </c>
      <c r="DN133" s="146">
        <v>61.708316184145829</v>
      </c>
      <c r="DO133" s="146">
        <v>63.881035550636192</v>
      </c>
      <c r="DP133" s="146">
        <v>64.899403250680521</v>
      </c>
      <c r="DQ133" s="146">
        <v>59.356660549259516</v>
      </c>
      <c r="DR133" s="146">
        <v>67.347629111493291</v>
      </c>
      <c r="DS133" s="146">
        <v>72.667234126939519</v>
      </c>
      <c r="DT133" s="146">
        <v>69.550264562357697</v>
      </c>
      <c r="DU133" s="146">
        <v>68.623119737541714</v>
      </c>
      <c r="DV133" s="146">
        <v>73.36628124239131</v>
      </c>
      <c r="DW133" s="146">
        <v>70.329854422772229</v>
      </c>
      <c r="DX133" s="146">
        <v>68.336364955837027</v>
      </c>
      <c r="DY133" s="146">
        <v>65.940782395102602</v>
      </c>
      <c r="DZ133" s="146">
        <v>69.730752160029482</v>
      </c>
      <c r="EA133" s="146">
        <v>80.707514289669547</v>
      </c>
      <c r="EB133" s="146">
        <v>75.237709169433771</v>
      </c>
      <c r="EC133" s="146">
        <v>77.849663127847506</v>
      </c>
      <c r="ED133" s="146">
        <v>75.997313517053826</v>
      </c>
      <c r="EE133" s="146">
        <v>81.770651069449769</v>
      </c>
      <c r="EF133" s="146">
        <v>85.039828771078135</v>
      </c>
      <c r="EG133" s="146">
        <v>81.105334087047837</v>
      </c>
      <c r="EH133" s="146">
        <v>87.910394690644011</v>
      </c>
      <c r="EI133" s="146">
        <v>92.992796839523265</v>
      </c>
      <c r="EJ133" s="146">
        <v>93.207505034078565</v>
      </c>
      <c r="EK133" s="146">
        <v>92.209470919713866</v>
      </c>
      <c r="EL133" s="146">
        <v>92.061066965238524</v>
      </c>
      <c r="EM133" s="146">
        <v>91.225140947348649</v>
      </c>
      <c r="EN133" s="146">
        <v>92.952973328008795</v>
      </c>
      <c r="EO133" s="146">
        <v>88.422698187699893</v>
      </c>
      <c r="EP133" s="146">
        <v>75.698862071378414</v>
      </c>
      <c r="EQ133" s="146">
        <v>66.725172508879538</v>
      </c>
      <c r="ER133" s="146">
        <v>70.017970043534405</v>
      </c>
      <c r="ES133" s="146">
        <v>81.77587448616319</v>
      </c>
      <c r="ET133" s="146">
        <v>88.224101972763464</v>
      </c>
      <c r="EU133" s="146">
        <v>91.528462578747437</v>
      </c>
      <c r="EV133" s="146">
        <v>84.371740278348298</v>
      </c>
      <c r="EW133" s="146">
        <v>86.737123408885651</v>
      </c>
      <c r="EX133" s="146">
        <v>83.676930552429539</v>
      </c>
      <c r="EY133" s="146">
        <v>76.199427435674522</v>
      </c>
      <c r="EZ133" s="146">
        <v>74.555160622175549</v>
      </c>
      <c r="FA133" s="146">
        <v>74.790239477786429</v>
      </c>
      <c r="FB133" s="146">
        <v>76.830205107694226</v>
      </c>
      <c r="FC133" s="146">
        <v>75.9422447872969</v>
      </c>
      <c r="FD133" s="146">
        <v>72.706189308373865</v>
      </c>
      <c r="FE133" s="146">
        <v>72.330620377521882</v>
      </c>
      <c r="FF133" s="146">
        <v>47.907564374711541</v>
      </c>
      <c r="FG133" s="146">
        <v>43.313243067155923</v>
      </c>
      <c r="FH133" s="146">
        <v>48.408019807362422</v>
      </c>
      <c r="FI133" s="146">
        <v>58.146700270065679</v>
      </c>
      <c r="FJ133" s="146">
        <v>56.734403002725045</v>
      </c>
      <c r="FK133" s="146">
        <v>57.031499269605298</v>
      </c>
      <c r="FL133" s="146">
        <v>55.272544920540504</v>
      </c>
      <c r="FM133" s="146">
        <v>51.942677688781963</v>
      </c>
      <c r="FN133" s="146">
        <v>57.796026037629971</v>
      </c>
      <c r="FO133" s="146">
        <v>68.014789646189769</v>
      </c>
      <c r="FP133" s="146">
        <v>77.032160272077078</v>
      </c>
      <c r="FQ133" s="146">
        <v>87.093605122819667</v>
      </c>
      <c r="FR133" s="146">
        <v>82.967799456080286</v>
      </c>
      <c r="FS133" s="146">
        <v>85.722368705618223</v>
      </c>
      <c r="FT133" s="146">
        <v>87.54333035029903</v>
      </c>
      <c r="FU133" s="146">
        <v>91.250834639141345</v>
      </c>
      <c r="FV133" s="146">
        <v>91.527916041346359</v>
      </c>
      <c r="FW133" s="146">
        <v>91.340817495462716</v>
      </c>
      <c r="FX133" s="146">
        <v>100.64362581066261</v>
      </c>
      <c r="FY133" s="146">
        <v>99.891547645341106</v>
      </c>
      <c r="FZ133" s="146">
        <v>100.21029761507907</v>
      </c>
      <c r="GA133" s="146">
        <v>105.86200037980376</v>
      </c>
      <c r="GB133" s="146">
        <v>117.46088715595427</v>
      </c>
      <c r="GC133" s="143"/>
      <c r="GD133" s="143"/>
      <c r="GF133" s="198"/>
      <c r="GG133" s="198"/>
      <c r="GH133" s="198"/>
      <c r="GI133" s="198"/>
    </row>
    <row r="134" spans="1:191" s="113" customFormat="1" x14ac:dyDescent="0.2">
      <c r="A134" s="19"/>
      <c r="B134" s="152" t="s">
        <v>80</v>
      </c>
      <c r="C134" s="153">
        <v>33873.27016</v>
      </c>
      <c r="D134" s="153">
        <v>17280.45837</v>
      </c>
      <c r="E134" s="153">
        <v>70040.820760000002</v>
      </c>
      <c r="F134" s="153">
        <v>63713.024730000005</v>
      </c>
      <c r="G134" s="153">
        <v>72657.535560000004</v>
      </c>
      <c r="H134" s="153">
        <v>96805.110090000002</v>
      </c>
      <c r="I134" s="153">
        <v>45923.005819999998</v>
      </c>
      <c r="J134" s="153">
        <v>45256.857129999997</v>
      </c>
      <c r="K134" s="153">
        <v>60539.039189999996</v>
      </c>
      <c r="L134" s="153">
        <v>64025.716609999996</v>
      </c>
      <c r="M134" s="153">
        <v>71596.781159999999</v>
      </c>
      <c r="N134" s="153">
        <v>75938.019787500001</v>
      </c>
      <c r="O134" s="153">
        <v>46839.680829999998</v>
      </c>
      <c r="P134" s="153">
        <v>48892.431689999998</v>
      </c>
      <c r="Q134" s="153">
        <v>79484.719949999999</v>
      </c>
      <c r="R134" s="153">
        <v>89124.276329999993</v>
      </c>
      <c r="S134" s="153">
        <v>62920.195130000007</v>
      </c>
      <c r="T134" s="153">
        <v>68157.167389999988</v>
      </c>
      <c r="U134" s="153">
        <v>101695.89814</v>
      </c>
      <c r="V134" s="153">
        <v>91960.371530000004</v>
      </c>
      <c r="W134" s="153">
        <v>90894.611649999992</v>
      </c>
      <c r="X134" s="153">
        <v>64636.357800000005</v>
      </c>
      <c r="Y134" s="153">
        <v>34913.5936</v>
      </c>
      <c r="Z134" s="153">
        <v>26853.018732600001</v>
      </c>
      <c r="AA134" s="153">
        <v>63604.324970000001</v>
      </c>
      <c r="AB134" s="153">
        <v>33124.668949999999</v>
      </c>
      <c r="AC134" s="153">
        <v>66828.136029999994</v>
      </c>
      <c r="AD134" s="153">
        <v>74959.303400000004</v>
      </c>
      <c r="AE134" s="153">
        <v>39166.590049999999</v>
      </c>
      <c r="AF134" s="153">
        <v>38536.027719999998</v>
      </c>
      <c r="AG134" s="153">
        <v>51068.463000000003</v>
      </c>
      <c r="AH134" s="153">
        <v>107560.67411000001</v>
      </c>
      <c r="AI134" s="153">
        <v>48799.222070000003</v>
      </c>
      <c r="AJ134" s="153">
        <v>76733.881219999996</v>
      </c>
      <c r="AK134" s="153">
        <v>51762.666159999993</v>
      </c>
      <c r="AL134" s="153">
        <v>101353.92174999999</v>
      </c>
      <c r="AM134" s="153">
        <v>48399.224730000002</v>
      </c>
      <c r="AN134" s="153">
        <v>71948.656400000007</v>
      </c>
      <c r="AO134" s="153">
        <v>102705.10539999999</v>
      </c>
      <c r="AP134" s="153">
        <v>133043.49452000001</v>
      </c>
      <c r="AQ134" s="153">
        <v>147335.45207</v>
      </c>
      <c r="AR134" s="153">
        <v>96478.984049999999</v>
      </c>
      <c r="AS134" s="153">
        <v>95113.241079999993</v>
      </c>
      <c r="AT134" s="153">
        <v>71109.828739999997</v>
      </c>
      <c r="AU134" s="153">
        <v>144758.17796999999</v>
      </c>
      <c r="AV134" s="153">
        <v>102639.57604</v>
      </c>
      <c r="AW134" s="153">
        <v>77803.124650000012</v>
      </c>
      <c r="AX134" s="153">
        <v>102662.86114000002</v>
      </c>
      <c r="AY134" s="153">
        <v>80668.672359999997</v>
      </c>
      <c r="AZ134" s="153">
        <v>110293.34603</v>
      </c>
      <c r="BA134" s="153">
        <v>130652.83508</v>
      </c>
      <c r="BB134" s="153">
        <v>176284.6011</v>
      </c>
      <c r="BC134" s="153">
        <v>156919.70449</v>
      </c>
      <c r="BD134" s="153">
        <v>140131.81659</v>
      </c>
      <c r="BE134" s="153">
        <v>137154.79040999999</v>
      </c>
      <c r="BF134" s="153">
        <v>143283.81130999999</v>
      </c>
      <c r="BG134" s="153">
        <v>135972.89806000001</v>
      </c>
      <c r="BH134" s="153">
        <v>131320.80275999999</v>
      </c>
      <c r="BI134" s="153">
        <v>162758.09258</v>
      </c>
      <c r="BJ134" s="153">
        <v>157658.63519999999</v>
      </c>
      <c r="BK134" s="153">
        <v>135863.83709000002</v>
      </c>
      <c r="BL134" s="153">
        <v>104333.07595</v>
      </c>
      <c r="BM134" s="153">
        <v>156393.85312183999</v>
      </c>
      <c r="BN134" s="153">
        <v>196822.12635423001</v>
      </c>
      <c r="BO134" s="153">
        <v>183952.640897562</v>
      </c>
      <c r="BP134" s="153">
        <v>205976.85012000002</v>
      </c>
      <c r="BQ134" s="153">
        <v>142000</v>
      </c>
      <c r="BR134" s="153">
        <v>213124.86658999996</v>
      </c>
      <c r="BS134" s="153">
        <v>189312.03783999998</v>
      </c>
      <c r="BT134" s="153">
        <v>193335.94625120002</v>
      </c>
      <c r="BU134" s="153">
        <v>190632.64750999995</v>
      </c>
      <c r="BV134" s="153">
        <v>136404.91892</v>
      </c>
      <c r="BW134" s="153">
        <v>141069.0001</v>
      </c>
      <c r="BX134" s="153">
        <v>217298.13172</v>
      </c>
      <c r="BY134" s="153">
        <v>222261.53574999998</v>
      </c>
      <c r="BZ134" s="153">
        <v>148064.32161000001</v>
      </c>
      <c r="CA134" s="153">
        <v>172190.47391000003</v>
      </c>
      <c r="CB134" s="153">
        <v>180796.48377000002</v>
      </c>
      <c r="CC134" s="153">
        <v>166442.30245999998</v>
      </c>
      <c r="CD134" s="153">
        <v>202579.75583000004</v>
      </c>
      <c r="CE134" s="153">
        <v>196319.375110311</v>
      </c>
      <c r="CF134" s="153">
        <v>163502.19851049999</v>
      </c>
      <c r="CG134" s="153">
        <v>145758.85897422099</v>
      </c>
      <c r="CH134" s="153">
        <v>151383.96575999999</v>
      </c>
      <c r="CI134" s="153">
        <v>144552.44652</v>
      </c>
      <c r="CJ134" s="153">
        <v>199939.98238</v>
      </c>
      <c r="CK134" s="153">
        <v>209360.35303</v>
      </c>
      <c r="CL134" s="153">
        <v>173970.34573000006</v>
      </c>
      <c r="CM134" s="153">
        <v>207883.02612999998</v>
      </c>
      <c r="CN134" s="153">
        <v>189942.61217000001</v>
      </c>
      <c r="CO134" s="153">
        <v>233451.01252000002</v>
      </c>
      <c r="CP134" s="153">
        <v>223798.33744</v>
      </c>
      <c r="CQ134" s="153">
        <v>192823.42600000001</v>
      </c>
      <c r="CR134" s="153">
        <v>224104.16282999999</v>
      </c>
      <c r="CS134" s="153">
        <v>233966.70930000002</v>
      </c>
      <c r="CT134" s="153">
        <v>182326.64061</v>
      </c>
      <c r="CU134" s="153">
        <v>133518.25255276801</v>
      </c>
      <c r="CV134" s="153">
        <v>152108.479021156</v>
      </c>
      <c r="CW134" s="153">
        <v>154547.96838999999</v>
      </c>
      <c r="CX134" s="153">
        <v>160030.04889999999</v>
      </c>
      <c r="CY134" s="153">
        <v>145055.63208999997</v>
      </c>
      <c r="CZ134" s="153">
        <v>172456.09411919102</v>
      </c>
      <c r="DA134" s="153">
        <v>134108.48235469899</v>
      </c>
      <c r="DB134" s="153">
        <v>133337.73127876999</v>
      </c>
      <c r="DC134" s="153">
        <v>125777.50977999999</v>
      </c>
      <c r="DD134" s="153">
        <v>103820.78265000001</v>
      </c>
      <c r="DE134" s="153">
        <v>111229.93956727401</v>
      </c>
      <c r="DF134" s="153">
        <v>75834.769804127005</v>
      </c>
      <c r="DG134" s="153">
        <v>84262.082973120996</v>
      </c>
      <c r="DH134" s="153">
        <v>65488.0740104</v>
      </c>
      <c r="DI134" s="153">
        <v>87106.955028701996</v>
      </c>
      <c r="DJ134" s="153">
        <v>65810.207450000002</v>
      </c>
      <c r="DK134" s="153">
        <v>82585.492668361985</v>
      </c>
      <c r="DL134" s="153">
        <v>83911.341702037986</v>
      </c>
      <c r="DM134" s="153">
        <v>96663.789573737988</v>
      </c>
      <c r="DN134" s="153">
        <v>93653.853109999996</v>
      </c>
      <c r="DO134" s="153">
        <v>85308.245022000003</v>
      </c>
      <c r="DP134" s="153">
        <v>66708.349509438995</v>
      </c>
      <c r="DQ134" s="153">
        <v>76724.80287</v>
      </c>
      <c r="DR134" s="153">
        <v>82142.808154839004</v>
      </c>
      <c r="DS134" s="153">
        <v>114350.16461000001</v>
      </c>
      <c r="DT134" s="153">
        <v>89463.278009999995</v>
      </c>
      <c r="DU134" s="153">
        <v>88687.609319999989</v>
      </c>
      <c r="DV134" s="153">
        <v>76401.264549999993</v>
      </c>
      <c r="DW134" s="153">
        <v>91530.893830000001</v>
      </c>
      <c r="DX134" s="153">
        <v>88533.736609999993</v>
      </c>
      <c r="DY134" s="153">
        <v>82720.734610000014</v>
      </c>
      <c r="DZ134" s="153">
        <v>125397.42524000001</v>
      </c>
      <c r="EA134" s="153">
        <v>124867.69123000001</v>
      </c>
      <c r="EB134" s="153">
        <v>111083.02135</v>
      </c>
      <c r="EC134" s="153">
        <v>93253.072210000013</v>
      </c>
      <c r="ED134" s="153">
        <v>99841.839220000009</v>
      </c>
      <c r="EE134" s="153">
        <v>119066.86975</v>
      </c>
      <c r="EF134" s="153">
        <v>111622.54280000001</v>
      </c>
      <c r="EG134" s="153">
        <v>106928.85638999999</v>
      </c>
      <c r="EH134" s="153">
        <v>137617.28521</v>
      </c>
      <c r="EI134" s="153">
        <v>144742.52294999998</v>
      </c>
      <c r="EJ134" s="153">
        <v>120647.12249000001</v>
      </c>
      <c r="EK134" s="153">
        <v>141961.20345</v>
      </c>
      <c r="EL134" s="153">
        <v>120128.50697</v>
      </c>
      <c r="EM134" s="153">
        <v>142543.82483000003</v>
      </c>
      <c r="EN134" s="153">
        <v>170652.50781000001</v>
      </c>
      <c r="EO134" s="153">
        <v>138487.99774000005</v>
      </c>
      <c r="EP134" s="153">
        <v>99689.614170000001</v>
      </c>
      <c r="EQ134" s="153">
        <v>105141.17835999998</v>
      </c>
      <c r="ER134" s="153">
        <v>113099.9829</v>
      </c>
      <c r="ES134" s="153">
        <v>171686.79334</v>
      </c>
      <c r="ET134" s="153">
        <v>184307.0852</v>
      </c>
      <c r="EU134" s="153">
        <v>167917.37149000002</v>
      </c>
      <c r="EV134" s="153">
        <v>132467.92254</v>
      </c>
      <c r="EW134" s="153">
        <v>136793.03753</v>
      </c>
      <c r="EX134" s="153">
        <v>152994.20362999997</v>
      </c>
      <c r="EY134" s="153">
        <v>117706.83746</v>
      </c>
      <c r="EZ134" s="153">
        <v>114295.0362</v>
      </c>
      <c r="FA134" s="153">
        <v>115629.40861</v>
      </c>
      <c r="FB134" s="153">
        <v>120646.96095000001</v>
      </c>
      <c r="FC134" s="153">
        <v>106469.93818000001</v>
      </c>
      <c r="FD134" s="153">
        <v>108252.23071999999</v>
      </c>
      <c r="FE134" s="153">
        <v>110990.96302</v>
      </c>
      <c r="FF134" s="153">
        <v>58369.479829999997</v>
      </c>
      <c r="FG134" s="153">
        <v>25788.2497</v>
      </c>
      <c r="FH134" s="153">
        <v>28558.327260000002</v>
      </c>
      <c r="FI134" s="153">
        <v>51854.458020000005</v>
      </c>
      <c r="FJ134" s="153">
        <v>84649.811999999991</v>
      </c>
      <c r="FK134" s="153">
        <v>84582.372319999995</v>
      </c>
      <c r="FL134" s="153">
        <v>82115.193730000014</v>
      </c>
      <c r="FM134" s="153">
        <v>63249.829869999994</v>
      </c>
      <c r="FN134" s="153">
        <v>103619.86073999997</v>
      </c>
      <c r="FO134" s="153">
        <v>121834.78591000001</v>
      </c>
      <c r="FP134" s="153">
        <v>92186.811170000001</v>
      </c>
      <c r="FQ134" s="153">
        <v>129863.70342999999</v>
      </c>
      <c r="FR134" s="153">
        <v>148383.57343000002</v>
      </c>
      <c r="FS134" s="153">
        <v>127891.98442000001</v>
      </c>
      <c r="FT134" s="153">
        <v>103971.79488999999</v>
      </c>
      <c r="FU134" s="153">
        <v>163541.90300999998</v>
      </c>
      <c r="FV134" s="153">
        <v>164324.93969999999</v>
      </c>
      <c r="FW134" s="153">
        <v>81915.056199999992</v>
      </c>
      <c r="FX134" s="153">
        <v>90542.467919999981</v>
      </c>
      <c r="FY134" s="153">
        <v>178847.12949000002</v>
      </c>
      <c r="FZ134" s="153">
        <v>180425.02125999998</v>
      </c>
      <c r="GA134" s="153">
        <v>189139.33914</v>
      </c>
      <c r="GB134" s="153">
        <v>142849.93693</v>
      </c>
      <c r="GC134" s="143"/>
      <c r="GD134" s="143"/>
      <c r="GF134" s="198"/>
      <c r="GG134" s="198"/>
      <c r="GH134" s="198"/>
      <c r="GI134" s="198"/>
    </row>
    <row r="135" spans="1:191" s="113" customFormat="1" ht="14.25" customHeight="1" x14ac:dyDescent="0.2">
      <c r="A135" s="134"/>
      <c r="B135" s="174" t="s">
        <v>81</v>
      </c>
      <c r="C135" s="146">
        <v>55.094724697344333</v>
      </c>
      <c r="D135" s="146">
        <v>55.103138723182646</v>
      </c>
      <c r="E135" s="146">
        <v>55.120568819787209</v>
      </c>
      <c r="F135" s="146">
        <v>55.129700202250127</v>
      </c>
      <c r="G135" s="146">
        <v>55.148413906054259</v>
      </c>
      <c r="H135" s="146">
        <v>55.150990595576175</v>
      </c>
      <c r="I135" s="146">
        <v>55.145552618409063</v>
      </c>
      <c r="J135" s="146">
        <v>55.129444568218943</v>
      </c>
      <c r="K135" s="146">
        <v>55.132326691594905</v>
      </c>
      <c r="L135" s="146">
        <v>55.147512265731159</v>
      </c>
      <c r="M135" s="146">
        <v>55.147492253635967</v>
      </c>
      <c r="N135" s="146">
        <v>55.148443906201841</v>
      </c>
      <c r="O135" s="146">
        <v>55.139580550558691</v>
      </c>
      <c r="P135" s="146">
        <v>55.136807927875637</v>
      </c>
      <c r="Q135" s="146">
        <v>55.155468949803875</v>
      </c>
      <c r="R135" s="146">
        <v>55.14428118606336</v>
      </c>
      <c r="S135" s="146">
        <v>55.166691791233411</v>
      </c>
      <c r="T135" s="146">
        <v>55.169393990332537</v>
      </c>
      <c r="U135" s="146">
        <v>55.174902232299523</v>
      </c>
      <c r="V135" s="146">
        <v>55.215569101605752</v>
      </c>
      <c r="W135" s="146">
        <v>55.303081660075485</v>
      </c>
      <c r="X135" s="146">
        <v>55.183914291495185</v>
      </c>
      <c r="Y135" s="146">
        <v>55.101300252027563</v>
      </c>
      <c r="Z135" s="146">
        <v>55.083246166247633</v>
      </c>
      <c r="AA135" s="146">
        <v>55.083233284406866</v>
      </c>
      <c r="AB135" s="146">
        <v>55.083950259298199</v>
      </c>
      <c r="AC135" s="146">
        <v>55.085297501016633</v>
      </c>
      <c r="AD135" s="146">
        <v>55.090303948708701</v>
      </c>
      <c r="AE135" s="146">
        <v>55.094618234964116</v>
      </c>
      <c r="AF135" s="146">
        <v>55.114529891061188</v>
      </c>
      <c r="AG135" s="146">
        <v>55.119966996319093</v>
      </c>
      <c r="AH135" s="146">
        <v>55.131271245763145</v>
      </c>
      <c r="AI135" s="146">
        <v>55.10982438863573</v>
      </c>
      <c r="AJ135" s="146">
        <v>55.116191193085342</v>
      </c>
      <c r="AK135" s="146">
        <v>55.131870369539236</v>
      </c>
      <c r="AL135" s="146">
        <v>55.131239151676276</v>
      </c>
      <c r="AM135" s="146">
        <v>55.139628854276282</v>
      </c>
      <c r="AN135" s="146">
        <v>55.140148733394803</v>
      </c>
      <c r="AO135" s="146">
        <v>55.163035930867828</v>
      </c>
      <c r="AP135" s="146">
        <v>55.170143650888569</v>
      </c>
      <c r="AQ135" s="146">
        <v>55.147263426226402</v>
      </c>
      <c r="AR135" s="146">
        <v>55.139597944054827</v>
      </c>
      <c r="AS135" s="146">
        <v>55.152698695784288</v>
      </c>
      <c r="AT135" s="146">
        <v>55.146716485795345</v>
      </c>
      <c r="AU135" s="146">
        <v>55.160598642902897</v>
      </c>
      <c r="AV135" s="146">
        <v>55.141008591407981</v>
      </c>
      <c r="AW135" s="146">
        <v>55.134610025624596</v>
      </c>
      <c r="AX135" s="146">
        <v>55.145200718768209</v>
      </c>
      <c r="AY135" s="146">
        <v>54.412079441623746</v>
      </c>
      <c r="AZ135" s="146">
        <v>54.460279316721284</v>
      </c>
      <c r="BA135" s="146">
        <v>54.447912334236925</v>
      </c>
      <c r="BB135" s="146">
        <v>54.767318478770193</v>
      </c>
      <c r="BC135" s="146">
        <v>54.859635420046374</v>
      </c>
      <c r="BD135" s="146">
        <v>54.512964817170456</v>
      </c>
      <c r="BE135" s="146">
        <v>54.435880164324693</v>
      </c>
      <c r="BF135" s="146">
        <v>54.364738456080481</v>
      </c>
      <c r="BG135" s="146">
        <v>54.413477804585014</v>
      </c>
      <c r="BH135" s="146">
        <v>54.315229719689576</v>
      </c>
      <c r="BI135" s="146">
        <v>54.281267158907475</v>
      </c>
      <c r="BJ135" s="146">
        <v>54.304775939589113</v>
      </c>
      <c r="BK135" s="146">
        <v>54.044577596882938</v>
      </c>
      <c r="BL135" s="146">
        <v>53.99862189663704</v>
      </c>
      <c r="BM135" s="146">
        <v>54.048334851164775</v>
      </c>
      <c r="BN135" s="146">
        <v>53.957573168976708</v>
      </c>
      <c r="BO135" s="146">
        <v>53.992662496101431</v>
      </c>
      <c r="BP135" s="146">
        <v>53.938678580578355</v>
      </c>
      <c r="BQ135" s="146">
        <v>53.84440882128397</v>
      </c>
      <c r="BR135" s="146">
        <v>53.876248826566773</v>
      </c>
      <c r="BS135" s="146">
        <v>53.65528365147415</v>
      </c>
      <c r="BT135" s="146">
        <v>53.600649007799056</v>
      </c>
      <c r="BU135" s="146">
        <v>53.476158200992025</v>
      </c>
      <c r="BV135" s="146">
        <v>53.505598652795179</v>
      </c>
      <c r="BW135" s="146">
        <v>53.279862263532848</v>
      </c>
      <c r="BX135" s="146">
        <v>53.225197197846157</v>
      </c>
      <c r="BY135" s="146">
        <v>54.497055840165849</v>
      </c>
      <c r="BZ135" s="146">
        <v>53.133097244180107</v>
      </c>
      <c r="CA135" s="146">
        <v>53.192919453675692</v>
      </c>
      <c r="CB135" s="146">
        <v>53.015647895126413</v>
      </c>
      <c r="CC135" s="146">
        <v>52.600326179101167</v>
      </c>
      <c r="CD135" s="146">
        <v>52.413051933218341</v>
      </c>
      <c r="CE135" s="146">
        <v>52.505621235085449</v>
      </c>
      <c r="CF135" s="146">
        <v>52.124784701753462</v>
      </c>
      <c r="CG135" s="146">
        <v>52.050763712620061</v>
      </c>
      <c r="CH135" s="146">
        <v>52.171517325720806</v>
      </c>
      <c r="CI135" s="146">
        <v>51.967143678190979</v>
      </c>
      <c r="CJ135" s="146">
        <v>51.92116006328073</v>
      </c>
      <c r="CK135" s="146">
        <v>51.97104294038148</v>
      </c>
      <c r="CL135" s="146">
        <v>51.974228174398981</v>
      </c>
      <c r="CM135" s="146">
        <v>52.032697947678059</v>
      </c>
      <c r="CN135" s="146">
        <v>52.121129604819352</v>
      </c>
      <c r="CO135" s="146">
        <v>52.111263870560258</v>
      </c>
      <c r="CP135" s="146">
        <v>52.087834943376919</v>
      </c>
      <c r="CQ135" s="146">
        <v>52.148517727635067</v>
      </c>
      <c r="CR135" s="146">
        <v>51.666966405940435</v>
      </c>
      <c r="CS135" s="146">
        <v>51.512297401571828</v>
      </c>
      <c r="CT135" s="146">
        <v>51.700379118549584</v>
      </c>
      <c r="CU135" s="146">
        <v>51.516424525842694</v>
      </c>
      <c r="CV135" s="146">
        <v>51.57448784945511</v>
      </c>
      <c r="CW135" s="146">
        <v>51.492596907364238</v>
      </c>
      <c r="CX135" s="146">
        <v>51.570158517123417</v>
      </c>
      <c r="CY135" s="146">
        <v>51.606809696666744</v>
      </c>
      <c r="CZ135" s="146">
        <v>51.605143382337786</v>
      </c>
      <c r="DA135" s="146">
        <v>51.677266645093056</v>
      </c>
      <c r="DB135" s="146">
        <v>51.530683459570035</v>
      </c>
      <c r="DC135" s="146">
        <v>51.59516842813342</v>
      </c>
      <c r="DD135" s="146">
        <v>51.723021983572892</v>
      </c>
      <c r="DE135" s="146">
        <v>51.864106795237632</v>
      </c>
      <c r="DF135" s="146">
        <v>51.884197743466743</v>
      </c>
      <c r="DG135" s="146">
        <v>51.75659320344073</v>
      </c>
      <c r="DH135" s="146">
        <v>51.744161748302346</v>
      </c>
      <c r="DI135" s="146">
        <v>51.691801173090255</v>
      </c>
      <c r="DJ135" s="146">
        <v>51.711024199314338</v>
      </c>
      <c r="DK135" s="146">
        <v>51.724719666592051</v>
      </c>
      <c r="DL135" s="146">
        <v>51.72565371896512</v>
      </c>
      <c r="DM135" s="146">
        <v>51.268710082666537</v>
      </c>
      <c r="DN135" s="146">
        <v>51.538254274022542</v>
      </c>
      <c r="DO135" s="146">
        <v>51.489733966864272</v>
      </c>
      <c r="DP135" s="146">
        <v>51.332792925473612</v>
      </c>
      <c r="DQ135" s="146">
        <v>51.664460529897198</v>
      </c>
      <c r="DR135" s="146">
        <v>51.768904516826176</v>
      </c>
      <c r="DS135" s="146">
        <v>51.312120517728133</v>
      </c>
      <c r="DT135" s="146">
        <v>51.435938494576384</v>
      </c>
      <c r="DU135" s="146">
        <v>51.625580647695919</v>
      </c>
      <c r="DV135" s="146">
        <v>51.664316282916282</v>
      </c>
      <c r="DW135" s="146">
        <v>52.277289071386413</v>
      </c>
      <c r="DX135" s="146">
        <v>52.023019824299965</v>
      </c>
      <c r="DY135" s="146">
        <v>52.584392336289007</v>
      </c>
      <c r="DZ135" s="146">
        <v>52.970813862463253</v>
      </c>
      <c r="EA135" s="146">
        <v>52.832678985616802</v>
      </c>
      <c r="EB135" s="146">
        <v>52.869447597417938</v>
      </c>
      <c r="EC135" s="146">
        <v>52.871758807427334</v>
      </c>
      <c r="ED135" s="146">
        <v>52.898576726454408</v>
      </c>
      <c r="EE135" s="146">
        <v>52.698814829382165</v>
      </c>
      <c r="EF135" s="146">
        <v>52.851007795248712</v>
      </c>
      <c r="EG135" s="146">
        <v>52.751955165444585</v>
      </c>
      <c r="EH135" s="146">
        <v>52.673688591481628</v>
      </c>
      <c r="EI135" s="146">
        <v>47.078661645252666</v>
      </c>
      <c r="EJ135" s="146">
        <v>51.602228404190903</v>
      </c>
      <c r="EK135" s="146">
        <v>52.790079191837094</v>
      </c>
      <c r="EL135" s="146">
        <v>52.778688718355212</v>
      </c>
      <c r="EM135" s="146">
        <v>52.803297453964902</v>
      </c>
      <c r="EN135" s="146">
        <v>52.821016958797728</v>
      </c>
      <c r="EO135" s="146">
        <v>52.880651034299703</v>
      </c>
      <c r="EP135" s="146">
        <v>55.170723875899427</v>
      </c>
      <c r="EQ135" s="146">
        <v>67.792429448261473</v>
      </c>
      <c r="ER135" s="146">
        <v>67.827182411420395</v>
      </c>
      <c r="ES135" s="146">
        <v>67.521804622144458</v>
      </c>
      <c r="ET135" s="146">
        <v>67.963278492637642</v>
      </c>
      <c r="EU135" s="146">
        <v>68.185077461883026</v>
      </c>
      <c r="EV135" s="146">
        <v>68.113832375829745</v>
      </c>
      <c r="EW135" s="146">
        <v>68.090746609515733</v>
      </c>
      <c r="EX135" s="146">
        <v>68.048828817311687</v>
      </c>
      <c r="EY135" s="146">
        <v>68.369884644851993</v>
      </c>
      <c r="EZ135" s="146">
        <v>72.395148694656328</v>
      </c>
      <c r="FA135" s="146">
        <v>68.288765107853919</v>
      </c>
      <c r="FB135" s="146">
        <v>68.199965095095664</v>
      </c>
      <c r="FC135" s="146">
        <v>68.095649437085115</v>
      </c>
      <c r="FD135" s="146">
        <v>68.333038854874459</v>
      </c>
      <c r="FE135" s="146">
        <v>68.008062399970868</v>
      </c>
      <c r="FF135" s="146">
        <v>68.606422833884636</v>
      </c>
      <c r="FG135" s="146">
        <v>67.092508061772293</v>
      </c>
      <c r="FH135" s="146">
        <v>64.689761809404359</v>
      </c>
      <c r="FI135" s="146">
        <v>64.630173839004712</v>
      </c>
      <c r="FJ135" s="146">
        <v>64.727355903369869</v>
      </c>
      <c r="FK135" s="146">
        <v>64.853772241483583</v>
      </c>
      <c r="FL135" s="146">
        <v>64.663080550605812</v>
      </c>
      <c r="FM135" s="146">
        <v>64.474359820840633</v>
      </c>
      <c r="FN135" s="146">
        <v>64.587695325824853</v>
      </c>
      <c r="FO135" s="146">
        <v>64.331503384540056</v>
      </c>
      <c r="FP135" s="146">
        <v>64.464332123648973</v>
      </c>
      <c r="FQ135" s="146">
        <v>66.380626037154428</v>
      </c>
      <c r="FR135" s="146">
        <v>69.441127192070638</v>
      </c>
      <c r="FS135" s="146">
        <v>74.215234067185037</v>
      </c>
      <c r="FT135" s="146">
        <v>77.363237423185879</v>
      </c>
      <c r="FU135" s="146">
        <v>80.747740573586498</v>
      </c>
      <c r="FV135" s="146">
        <v>84.712013448682924</v>
      </c>
      <c r="FW135" s="146">
        <v>88.712544659245694</v>
      </c>
      <c r="FX135" s="146">
        <v>93.836473311374093</v>
      </c>
      <c r="FY135" s="146">
        <v>96.997152457498231</v>
      </c>
      <c r="FZ135" s="146">
        <v>97.0209143493651</v>
      </c>
      <c r="GA135" s="146">
        <v>96.72342118529896</v>
      </c>
      <c r="GB135" s="146">
        <v>97.111576770772501</v>
      </c>
      <c r="GC135" s="143"/>
      <c r="GD135" s="143"/>
      <c r="GF135" s="198"/>
      <c r="GG135" s="198"/>
      <c r="GH135" s="198"/>
      <c r="GI135" s="198"/>
    </row>
    <row r="136" spans="1:191" s="113" customFormat="1" x14ac:dyDescent="0.2">
      <c r="A136" s="19"/>
      <c r="B136" s="152" t="s">
        <v>82</v>
      </c>
      <c r="C136" s="153">
        <v>26169.057620918702</v>
      </c>
      <c r="D136" s="153">
        <v>13304.487535296281</v>
      </c>
      <c r="E136" s="153">
        <v>47386.822290958145</v>
      </c>
      <c r="F136" s="153">
        <v>38139.333026618864</v>
      </c>
      <c r="G136" s="153">
        <v>39273.887814782633</v>
      </c>
      <c r="H136" s="153">
        <v>54678.401757162683</v>
      </c>
      <c r="I136" s="153">
        <v>26328.692642133225</v>
      </c>
      <c r="J136" s="153">
        <v>28509.861481787018</v>
      </c>
      <c r="K136" s="153">
        <v>36445.445088785578</v>
      </c>
      <c r="L136" s="153">
        <v>38304.57965958061</v>
      </c>
      <c r="M136" s="153">
        <v>39420.640707728569</v>
      </c>
      <c r="N136" s="153">
        <v>41256.164847122251</v>
      </c>
      <c r="O136" s="153">
        <v>26462.697776985231</v>
      </c>
      <c r="P136" s="153">
        <v>26635.709721029874</v>
      </c>
      <c r="Q136" s="153">
        <v>39809.562823899942</v>
      </c>
      <c r="R136" s="153">
        <v>40722.342183191024</v>
      </c>
      <c r="S136" s="153">
        <v>26500.092735604045</v>
      </c>
      <c r="T136" s="153">
        <v>26479.433355963945</v>
      </c>
      <c r="U136" s="153">
        <v>39687.417525497513</v>
      </c>
      <c r="V136" s="153">
        <v>39678.349680966705</v>
      </c>
      <c r="W136" s="153">
        <v>39807.655906657274</v>
      </c>
      <c r="X136" s="153">
        <v>39735.72932473402</v>
      </c>
      <c r="Y136" s="153">
        <v>33422.244680869837</v>
      </c>
      <c r="Z136" s="153">
        <v>30031.275643345874</v>
      </c>
      <c r="AA136" s="153">
        <v>57715.220337202394</v>
      </c>
      <c r="AB136" s="153">
        <v>27354.24902716541</v>
      </c>
      <c r="AC136" s="153">
        <v>53957.26077879082</v>
      </c>
      <c r="AD136" s="153">
        <v>57048.37862195765</v>
      </c>
      <c r="AE136" s="153">
        <v>27459.488296015526</v>
      </c>
      <c r="AF136" s="153">
        <v>26738.263031349423</v>
      </c>
      <c r="AG136" s="153">
        <v>29019.50510425508</v>
      </c>
      <c r="AH136" s="153">
        <v>68612.57613476085</v>
      </c>
      <c r="AI136" s="153">
        <v>28761.376469833882</v>
      </c>
      <c r="AJ136" s="153">
        <v>43253.092433068035</v>
      </c>
      <c r="AK136" s="153">
        <v>40576.284745795703</v>
      </c>
      <c r="AL136" s="153">
        <v>56253.214999652038</v>
      </c>
      <c r="AM136" s="153">
        <v>27116.432137261585</v>
      </c>
      <c r="AN136" s="153">
        <v>41076.267817901324</v>
      </c>
      <c r="AO136" s="153">
        <v>55687.08477221107</v>
      </c>
      <c r="AP136" s="153">
        <v>68991.478378596468</v>
      </c>
      <c r="AQ136" s="153">
        <v>83040.197794577456</v>
      </c>
      <c r="AR136" s="153">
        <v>57071.248339230951</v>
      </c>
      <c r="AS136" s="153">
        <v>54851.620113604004</v>
      </c>
      <c r="AT136" s="153">
        <v>42235.050314826622</v>
      </c>
      <c r="AU136" s="153">
        <v>86277.701776319591</v>
      </c>
      <c r="AV136" s="153">
        <v>57619.803706373983</v>
      </c>
      <c r="AW136" s="153">
        <v>42928.905647383028</v>
      </c>
      <c r="AX136" s="153">
        <v>52831.645033785084</v>
      </c>
      <c r="AY136" s="153">
        <v>39298.576991193564</v>
      </c>
      <c r="AZ136" s="153">
        <v>52737.452343059704</v>
      </c>
      <c r="BA136" s="153">
        <v>53834.543534292789</v>
      </c>
      <c r="BB136" s="153">
        <v>68106.297600353195</v>
      </c>
      <c r="BC136" s="153">
        <v>56834.525789743551</v>
      </c>
      <c r="BD136" s="153">
        <v>55434.483046829846</v>
      </c>
      <c r="BE136" s="153">
        <v>53971.42724681586</v>
      </c>
      <c r="BF136" s="153">
        <v>56230.640116543618</v>
      </c>
      <c r="BG136" s="153">
        <v>53940.514223103222</v>
      </c>
      <c r="BH136" s="153">
        <v>55614.07849841327</v>
      </c>
      <c r="BI136" s="153">
        <v>70280.656540865995</v>
      </c>
      <c r="BJ136" s="153">
        <v>70559.222824668905</v>
      </c>
      <c r="BK136" s="153">
        <v>56603.414863001264</v>
      </c>
      <c r="BL136" s="153">
        <v>41062.992827912531</v>
      </c>
      <c r="BM136" s="153">
        <v>55268.614374167038</v>
      </c>
      <c r="BN136" s="153">
        <v>69288.904265824152</v>
      </c>
      <c r="BO136" s="153">
        <v>68886.172375399285</v>
      </c>
      <c r="BP136" s="153">
        <v>80556.391085813957</v>
      </c>
      <c r="BQ136" s="153">
        <v>54670.57535403013</v>
      </c>
      <c r="BR136" s="153">
        <v>83159.225446191398</v>
      </c>
      <c r="BS136" s="153">
        <v>66608.349473936702</v>
      </c>
      <c r="BT136" s="153">
        <v>68104.743962395441</v>
      </c>
      <c r="BU136" s="153">
        <v>68415.953480839351</v>
      </c>
      <c r="BV136" s="153">
        <v>53382.223838253602</v>
      </c>
      <c r="BW136" s="153">
        <v>54702.622663882968</v>
      </c>
      <c r="BX136" s="153">
        <v>80685.822218683083</v>
      </c>
      <c r="BY136" s="153">
        <v>84844.401344108424</v>
      </c>
      <c r="BZ136" s="153">
        <v>55652.725036582211</v>
      </c>
      <c r="CA136" s="153">
        <v>66539.963927348057</v>
      </c>
      <c r="CB136" s="153">
        <v>69308.14907723479</v>
      </c>
      <c r="CC136" s="153">
        <v>67663.431616700502</v>
      </c>
      <c r="CD136" s="153">
        <v>81905.248347678149</v>
      </c>
      <c r="CE136" s="153">
        <v>82566.085423806711</v>
      </c>
      <c r="CF136" s="153">
        <v>68920.048668689211</v>
      </c>
      <c r="CG136" s="153">
        <v>66629.264453053052</v>
      </c>
      <c r="CH136" s="153">
        <v>66625.901753834944</v>
      </c>
      <c r="CI136" s="153">
        <v>65646.938722708845</v>
      </c>
      <c r="CJ136" s="153">
        <v>81253.42598217164</v>
      </c>
      <c r="CK136" s="153">
        <v>81228.869677980823</v>
      </c>
      <c r="CL136" s="153">
        <v>67359.221325790044</v>
      </c>
      <c r="CM136" s="153">
        <v>83751.421639576743</v>
      </c>
      <c r="CN136" s="153">
        <v>77679.119542282337</v>
      </c>
      <c r="CO136" s="153">
        <v>97120.616579177979</v>
      </c>
      <c r="CP136" s="153">
        <v>95605.338584213474</v>
      </c>
      <c r="CQ136" s="153">
        <v>82055.444938974571</v>
      </c>
      <c r="CR136" s="153">
        <v>93489.870652817801</v>
      </c>
      <c r="CS136" s="153">
        <v>108673.7295319101</v>
      </c>
      <c r="CT136" s="153">
        <v>107890.7123009036</v>
      </c>
      <c r="CU136" s="153">
        <v>79386.872014033012</v>
      </c>
      <c r="CV136" s="153">
        <v>94048.159108321226</v>
      </c>
      <c r="CW136" s="153">
        <v>95492.320150463071</v>
      </c>
      <c r="CX136" s="153">
        <v>91314.161645233777</v>
      </c>
      <c r="CY136" s="153">
        <v>80141.497723242835</v>
      </c>
      <c r="CZ136" s="153">
        <v>93111.548791481735</v>
      </c>
      <c r="DA136" s="153">
        <v>70527.896363459527</v>
      </c>
      <c r="DB136" s="153">
        <v>79276.094793130032</v>
      </c>
      <c r="DC136" s="153">
        <v>80566.643358752233</v>
      </c>
      <c r="DD136" s="153">
        <v>79947.486821153594</v>
      </c>
      <c r="DE136" s="153">
        <v>92371.655118019466</v>
      </c>
      <c r="DF136" s="153">
        <v>66541.349744765917</v>
      </c>
      <c r="DG136" s="153">
        <v>79567.806544348816</v>
      </c>
      <c r="DH136" s="153">
        <v>67194.595888380849</v>
      </c>
      <c r="DI136" s="153">
        <v>80834.725797269813</v>
      </c>
      <c r="DJ136" s="153">
        <v>56168.201116488577</v>
      </c>
      <c r="DK136" s="153">
        <v>66547.490685099227</v>
      </c>
      <c r="DL136" s="153">
        <v>65116.255432518061</v>
      </c>
      <c r="DM136" s="153">
        <v>77887.270038769653</v>
      </c>
      <c r="DN136" s="153">
        <v>78218.891614567052</v>
      </c>
      <c r="DO136" s="153">
        <v>68760.607956661537</v>
      </c>
      <c r="DP136" s="153">
        <v>52763.595969308764</v>
      </c>
      <c r="DQ136" s="153">
        <v>66781.815433360141</v>
      </c>
      <c r="DR136" s="153">
        <v>63141.691076785442</v>
      </c>
      <c r="DS136" s="153">
        <v>80745.46249332375</v>
      </c>
      <c r="DT136" s="153">
        <v>66162.619138850278</v>
      </c>
      <c r="DU136" s="153">
        <v>66720.215357627007</v>
      </c>
      <c r="DV136" s="153">
        <v>53801.542469965629</v>
      </c>
      <c r="DW136" s="153">
        <v>68036.355755116558</v>
      </c>
      <c r="DX136" s="153">
        <v>67398.848881673985</v>
      </c>
      <c r="DY136" s="153">
        <v>65965.543705792312</v>
      </c>
      <c r="DZ136" s="153">
        <v>95257.880712029641</v>
      </c>
      <c r="EA136" s="153">
        <v>81740.773513998909</v>
      </c>
      <c r="EB136" s="153">
        <v>78057.90528524782</v>
      </c>
      <c r="EC136" s="153">
        <v>63333.015761953357</v>
      </c>
      <c r="ED136" s="153">
        <v>69495.761732476589</v>
      </c>
      <c r="EE136" s="153">
        <v>76735.146892008677</v>
      </c>
      <c r="EF136" s="153">
        <v>69371.775142315964</v>
      </c>
      <c r="EG136" s="153">
        <v>69547.907072592134</v>
      </c>
      <c r="EH136" s="153">
        <v>82456.80219574894</v>
      </c>
      <c r="EI136" s="153">
        <v>73277.549393450434</v>
      </c>
      <c r="EJ136" s="153">
        <v>66793.552394317914</v>
      </c>
      <c r="EK136" s="153">
        <v>81273.03082368942</v>
      </c>
      <c r="EL136" s="153">
        <v>68869.776166774274</v>
      </c>
      <c r="EM136" s="153">
        <v>82507.781348000397</v>
      </c>
      <c r="EN136" s="153">
        <v>96974.18690723303</v>
      </c>
      <c r="EO136" s="153">
        <v>82821.895633428503</v>
      </c>
      <c r="EP136" s="153">
        <v>72655.625542719223</v>
      </c>
      <c r="EQ136" s="153">
        <v>106822.8922919433</v>
      </c>
      <c r="ER136" s="153">
        <v>109561.20501804246</v>
      </c>
      <c r="ES136" s="153">
        <v>141760.66216286671</v>
      </c>
      <c r="ET136" s="153">
        <v>141980.63204407514</v>
      </c>
      <c r="EU136" s="153">
        <v>125091.78740318927</v>
      </c>
      <c r="EV136" s="153">
        <v>106942.18041842901</v>
      </c>
      <c r="EW136" s="153">
        <v>107385.85383438037</v>
      </c>
      <c r="EX136" s="153">
        <v>124419.91244331693</v>
      </c>
      <c r="EY136" s="153">
        <v>105612.38016970809</v>
      </c>
      <c r="EZ136" s="153">
        <v>110983.68069639707</v>
      </c>
      <c r="FA136" s="153">
        <v>105577.80773617674</v>
      </c>
      <c r="FB136" s="153">
        <v>107094.84003180616</v>
      </c>
      <c r="FC136" s="153">
        <v>95469.12401918041</v>
      </c>
      <c r="FD136" s="153">
        <v>101741.04788441482</v>
      </c>
      <c r="FE136" s="153">
        <v>104358.02015107271</v>
      </c>
      <c r="FF136" s="153">
        <v>83588.495179786361</v>
      </c>
      <c r="FG136" s="153">
        <v>39946.174157719499</v>
      </c>
      <c r="FH136" s="153">
        <v>38163.746327079505</v>
      </c>
      <c r="FI136" s="153">
        <v>57636.333972424516</v>
      </c>
      <c r="FJ136" s="153">
        <v>96575.591149063053</v>
      </c>
      <c r="FK136" s="153">
        <v>96183.442138774553</v>
      </c>
      <c r="FL136" s="153">
        <v>96066.164390023303</v>
      </c>
      <c r="FM136" s="153">
        <v>78509.47373331229</v>
      </c>
      <c r="FN136" s="153">
        <v>115796.33504251842</v>
      </c>
      <c r="FO136" s="153">
        <v>115236.92101226631</v>
      </c>
      <c r="FP136" s="153">
        <v>77146.495589545972</v>
      </c>
      <c r="FQ136" s="153">
        <v>98978.953977507263</v>
      </c>
      <c r="FR136" s="153">
        <v>124191.82698971128</v>
      </c>
      <c r="FS136" s="153">
        <v>110724.11673133117</v>
      </c>
      <c r="FT136" s="153">
        <v>91881.296053096507</v>
      </c>
      <c r="FU136" s="153">
        <v>144718.00953256889</v>
      </c>
      <c r="FV136" s="153">
        <v>152087.98696489632</v>
      </c>
      <c r="FW136" s="153">
        <v>79558.003537335302</v>
      </c>
      <c r="FX136" s="153">
        <v>84418.519365594053</v>
      </c>
      <c r="FY136" s="153">
        <v>173664.96660277288</v>
      </c>
      <c r="FZ136" s="153">
        <v>174682.65189060554</v>
      </c>
      <c r="GA136" s="153">
        <v>172811.81062810775</v>
      </c>
      <c r="GB136" s="153">
        <v>118102.1440648509</v>
      </c>
      <c r="GC136" s="143"/>
      <c r="GD136" s="143"/>
      <c r="GF136" s="198"/>
      <c r="GG136" s="198"/>
      <c r="GH136" s="198"/>
      <c r="GI136" s="198"/>
    </row>
    <row r="137" spans="1:191" s="113" customFormat="1" x14ac:dyDescent="0.2">
      <c r="A137" s="134"/>
      <c r="B137" s="187" t="s">
        <v>186</v>
      </c>
      <c r="C137" s="188"/>
      <c r="D137" s="188"/>
      <c r="E137" s="188"/>
      <c r="F137" s="188"/>
      <c r="G137" s="188"/>
      <c r="H137" s="188"/>
      <c r="I137" s="188"/>
      <c r="J137" s="188"/>
      <c r="K137" s="188"/>
      <c r="L137" s="188"/>
      <c r="M137" s="188"/>
      <c r="N137" s="188"/>
      <c r="O137" s="188"/>
      <c r="P137" s="188"/>
      <c r="Q137" s="188"/>
      <c r="R137" s="188"/>
      <c r="S137" s="188"/>
      <c r="T137" s="188"/>
      <c r="U137" s="188"/>
      <c r="V137" s="188"/>
      <c r="W137" s="188"/>
      <c r="X137" s="188"/>
      <c r="Y137" s="188"/>
      <c r="Z137" s="188"/>
      <c r="AA137" s="188"/>
      <c r="AB137" s="188"/>
      <c r="AC137" s="188"/>
      <c r="AD137" s="188"/>
      <c r="AE137" s="188"/>
      <c r="AF137" s="188"/>
      <c r="AG137" s="188"/>
      <c r="AH137" s="188"/>
      <c r="AI137" s="188"/>
      <c r="AJ137" s="188"/>
      <c r="AK137" s="188"/>
      <c r="AL137" s="188"/>
      <c r="AM137" s="188"/>
      <c r="AN137" s="188"/>
      <c r="AO137" s="188"/>
      <c r="AP137" s="188"/>
      <c r="AQ137" s="188"/>
      <c r="AR137" s="188"/>
      <c r="AS137" s="188"/>
      <c r="AT137" s="188"/>
      <c r="AU137" s="188"/>
      <c r="AV137" s="188"/>
      <c r="AW137" s="188"/>
      <c r="AX137" s="188"/>
      <c r="AY137" s="188"/>
      <c r="AZ137" s="188"/>
      <c r="BA137" s="188"/>
      <c r="BB137" s="188"/>
      <c r="BC137" s="188"/>
      <c r="BD137" s="188"/>
      <c r="BE137" s="188"/>
      <c r="BF137" s="188"/>
      <c r="BG137" s="188"/>
      <c r="BH137" s="188"/>
      <c r="BI137" s="188"/>
      <c r="BJ137" s="188"/>
      <c r="BK137" s="188"/>
      <c r="BL137" s="188"/>
      <c r="BM137" s="188"/>
      <c r="BN137" s="188"/>
      <c r="BO137" s="188"/>
      <c r="BP137" s="188"/>
      <c r="BQ137" s="188"/>
      <c r="BR137" s="188"/>
      <c r="BS137" s="188"/>
      <c r="BT137" s="188"/>
      <c r="BU137" s="188"/>
      <c r="BV137" s="188"/>
      <c r="BW137" s="188"/>
      <c r="BX137" s="188"/>
      <c r="BY137" s="188"/>
      <c r="BZ137" s="188"/>
      <c r="CA137" s="188"/>
      <c r="CB137" s="188"/>
      <c r="CC137" s="188"/>
      <c r="CD137" s="188"/>
      <c r="CE137" s="188"/>
      <c r="CF137" s="188"/>
      <c r="CG137" s="188"/>
      <c r="CH137" s="188"/>
      <c r="CI137" s="188"/>
      <c r="CJ137" s="188"/>
      <c r="CK137" s="188"/>
      <c r="CL137" s="188"/>
      <c r="CM137" s="188"/>
      <c r="CN137" s="188"/>
      <c r="CO137" s="188"/>
      <c r="CP137" s="188"/>
      <c r="CQ137" s="188"/>
      <c r="CR137" s="188"/>
      <c r="CS137" s="188"/>
      <c r="CT137" s="188"/>
      <c r="CU137" s="188"/>
      <c r="CV137" s="188"/>
      <c r="CW137" s="188"/>
      <c r="CX137" s="188"/>
      <c r="CY137" s="188"/>
      <c r="CZ137" s="188"/>
      <c r="DA137" s="188"/>
      <c r="DB137" s="188"/>
      <c r="DC137" s="188"/>
      <c r="DD137" s="188"/>
      <c r="DE137" s="188"/>
      <c r="DF137" s="188"/>
      <c r="DG137" s="188"/>
      <c r="DH137" s="188"/>
      <c r="DI137" s="188"/>
      <c r="DJ137" s="188"/>
      <c r="DK137" s="188"/>
      <c r="DL137" s="188"/>
      <c r="DM137" s="188"/>
      <c r="DN137" s="188"/>
      <c r="DO137" s="188"/>
      <c r="DP137" s="188"/>
      <c r="DQ137" s="188"/>
      <c r="DR137" s="188"/>
      <c r="DS137" s="188"/>
      <c r="DT137" s="188"/>
      <c r="DU137" s="188"/>
      <c r="DV137" s="188"/>
      <c r="DW137" s="188"/>
      <c r="DX137" s="188"/>
      <c r="DY137" s="188"/>
      <c r="DZ137" s="188"/>
      <c r="EA137" s="188"/>
      <c r="EB137" s="188"/>
      <c r="EC137" s="188"/>
      <c r="ED137" s="188"/>
      <c r="EE137" s="188"/>
      <c r="EF137" s="188"/>
      <c r="EG137" s="188"/>
      <c r="EH137" s="188"/>
      <c r="EI137" s="188"/>
      <c r="EJ137" s="188"/>
      <c r="EK137" s="188"/>
      <c r="EL137" s="188"/>
      <c r="EM137" s="188"/>
      <c r="EN137" s="188"/>
      <c r="EO137" s="188"/>
      <c r="EP137" s="188"/>
      <c r="EQ137" s="188"/>
      <c r="ER137" s="188"/>
      <c r="ES137" s="188"/>
      <c r="ET137" s="188"/>
      <c r="EU137" s="188"/>
      <c r="EV137" s="188"/>
      <c r="EW137" s="188"/>
      <c r="EX137" s="188"/>
      <c r="EY137" s="188"/>
      <c r="EZ137" s="188"/>
      <c r="FA137" s="188"/>
      <c r="FB137" s="188"/>
      <c r="FC137" s="188"/>
      <c r="FD137" s="188"/>
      <c r="FE137" s="188"/>
      <c r="FF137" s="188"/>
      <c r="FG137" s="188"/>
      <c r="FH137" s="188"/>
      <c r="FI137" s="188"/>
      <c r="FJ137" s="188"/>
      <c r="FK137" s="188"/>
      <c r="FL137" s="188"/>
      <c r="FM137" s="188"/>
      <c r="FN137" s="188"/>
      <c r="FO137" s="188"/>
      <c r="FP137" s="188"/>
      <c r="FQ137" s="188"/>
      <c r="FR137" s="188"/>
      <c r="FS137" s="188"/>
      <c r="FT137" s="188"/>
      <c r="FU137" s="188"/>
      <c r="FV137" s="188"/>
      <c r="FW137" s="188"/>
      <c r="FX137" s="188"/>
      <c r="FY137" s="188"/>
      <c r="FZ137" s="188"/>
      <c r="GA137" s="188"/>
      <c r="GB137" s="188"/>
      <c r="GC137" s="143"/>
      <c r="GF137" s="198"/>
      <c r="GG137" s="198"/>
      <c r="GH137" s="198"/>
      <c r="GI137" s="198"/>
    </row>
    <row r="138" spans="1:191" s="113" customFormat="1" x14ac:dyDescent="0.2">
      <c r="A138" s="19"/>
      <c r="B138" s="152" t="s">
        <v>78</v>
      </c>
      <c r="C138" s="153">
        <v>-23358.336004168399</v>
      </c>
      <c r="D138" s="153">
        <v>-32085.595795540947</v>
      </c>
      <c r="E138" s="153">
        <v>-32307.684751976522</v>
      </c>
      <c r="F138" s="153">
        <v>-38971.284995791815</v>
      </c>
      <c r="G138" s="153">
        <v>-41845.144297614213</v>
      </c>
      <c r="H138" s="153">
        <v>-58783.377922242005</v>
      </c>
      <c r="I138" s="153">
        <v>-61873.021543956638</v>
      </c>
      <c r="J138" s="153">
        <v>-47303.746344729923</v>
      </c>
      <c r="K138" s="153">
        <v>-65658.062041985599</v>
      </c>
      <c r="L138" s="153">
        <v>-66767.741449261477</v>
      </c>
      <c r="M138" s="153">
        <v>-69975.330239839066</v>
      </c>
      <c r="N138" s="153">
        <v>-68388.413247947901</v>
      </c>
      <c r="O138" s="153">
        <v>-65037.128122227281</v>
      </c>
      <c r="P138" s="153">
        <v>-33860.500571093566</v>
      </c>
      <c r="Q138" s="153">
        <v>-61170.273449387263</v>
      </c>
      <c r="R138" s="153">
        <v>-43790.468517655681</v>
      </c>
      <c r="S138" s="153">
        <v>-75373.25029739803</v>
      </c>
      <c r="T138" s="153">
        <v>-150570.27423858427</v>
      </c>
      <c r="U138" s="153">
        <v>-112589.44549793725</v>
      </c>
      <c r="V138" s="153">
        <v>-121666.44373215179</v>
      </c>
      <c r="W138" s="153">
        <v>-100886.13091488919</v>
      </c>
      <c r="X138" s="153">
        <v>-74573.108489263992</v>
      </c>
      <c r="Y138" s="153">
        <v>-56253.671564401164</v>
      </c>
      <c r="Z138" s="153">
        <v>-41764.127747620565</v>
      </c>
      <c r="AA138" s="153">
        <v>-18032.254474453031</v>
      </c>
      <c r="AB138" s="153">
        <v>-20453.822162331788</v>
      </c>
      <c r="AC138" s="153">
        <v>-15546.298701611231</v>
      </c>
      <c r="AD138" s="153">
        <v>-20635.200954757274</v>
      </c>
      <c r="AE138" s="153">
        <v>-34667.17913161176</v>
      </c>
      <c r="AF138" s="153">
        <v>-22046.05282074929</v>
      </c>
      <c r="AG138" s="153">
        <v>-36351.637526448219</v>
      </c>
      <c r="AH138" s="153">
        <v>-58767.445688874213</v>
      </c>
      <c r="AI138" s="153">
        <v>-51933.925892859763</v>
      </c>
      <c r="AJ138" s="153">
        <v>-70329.795704689284</v>
      </c>
      <c r="AK138" s="153">
        <v>-87794.679491497925</v>
      </c>
      <c r="AL138" s="153">
        <v>-102572.57217746787</v>
      </c>
      <c r="AM138" s="153">
        <v>-90874.8624671117</v>
      </c>
      <c r="AN138" s="153">
        <v>-71143.690700947147</v>
      </c>
      <c r="AO138" s="153">
        <v>-70586.598087114893</v>
      </c>
      <c r="AP138" s="153">
        <v>-88075.788120283454</v>
      </c>
      <c r="AQ138" s="153">
        <v>-129139.79170977349</v>
      </c>
      <c r="AR138" s="153">
        <v>-80228.283979183121</v>
      </c>
      <c r="AS138" s="153">
        <v>-85794.505667217774</v>
      </c>
      <c r="AT138" s="153">
        <v>-76106.238765237737</v>
      </c>
      <c r="AU138" s="153">
        <v>-76943.368056448293</v>
      </c>
      <c r="AV138" s="153">
        <v>-111690.82986246039</v>
      </c>
      <c r="AW138" s="153">
        <v>-120068.97677465557</v>
      </c>
      <c r="AX138" s="153">
        <v>-93147.939371452725</v>
      </c>
      <c r="AY138" s="153">
        <v>-53769.322829546778</v>
      </c>
      <c r="AZ138" s="153">
        <v>-54499.193835932747</v>
      </c>
      <c r="BA138" s="153">
        <v>-108693.78985324822</v>
      </c>
      <c r="BB138" s="153">
        <v>-136230.27267697087</v>
      </c>
      <c r="BC138" s="153">
        <v>-120951.68282510381</v>
      </c>
      <c r="BD138" s="153">
        <v>-84751.125399595549</v>
      </c>
      <c r="BE138" s="153">
        <v>-115255.78854462015</v>
      </c>
      <c r="BF138" s="153">
        <v>-83874.074462398596</v>
      </c>
      <c r="BG138" s="153">
        <v>-157227.02543904274</v>
      </c>
      <c r="BH138" s="153">
        <v>-145943.05879667139</v>
      </c>
      <c r="BI138" s="153">
        <v>-115513.46841621843</v>
      </c>
      <c r="BJ138" s="153">
        <v>-160744.70985166682</v>
      </c>
      <c r="BK138" s="153">
        <v>-152231.7127781118</v>
      </c>
      <c r="BL138" s="153">
        <v>-90027.242969194442</v>
      </c>
      <c r="BM138" s="153">
        <v>-96600.048331859813</v>
      </c>
      <c r="BN138" s="153">
        <v>-118232.08306644567</v>
      </c>
      <c r="BO138" s="153">
        <v>-144462.06871395573</v>
      </c>
      <c r="BP138" s="153">
        <v>-130275.61735131711</v>
      </c>
      <c r="BQ138" s="153">
        <v>-107033.53855344543</v>
      </c>
      <c r="BR138" s="153">
        <v>-139703.24959328538</v>
      </c>
      <c r="BS138" s="153">
        <v>-150937.95784446184</v>
      </c>
      <c r="BT138" s="153">
        <v>-155284.19477497693</v>
      </c>
      <c r="BU138" s="153">
        <v>-155636.91426535399</v>
      </c>
      <c r="BV138" s="153">
        <v>-159921.17663819529</v>
      </c>
      <c r="BW138" s="153">
        <v>-118120.61892661595</v>
      </c>
      <c r="BX138" s="153">
        <v>-176578.14559539442</v>
      </c>
      <c r="BY138" s="153">
        <v>-178696.92251913782</v>
      </c>
      <c r="BZ138" s="153">
        <v>-140644.05272648105</v>
      </c>
      <c r="CA138" s="153">
        <v>-132326.3268303466</v>
      </c>
      <c r="CB138" s="153">
        <v>-199446.2467583195</v>
      </c>
      <c r="CC138" s="153">
        <v>-107549.31421348067</v>
      </c>
      <c r="CD138" s="153">
        <v>-166086.78176207852</v>
      </c>
      <c r="CE138" s="153">
        <v>-142653.46156358629</v>
      </c>
      <c r="CF138" s="153">
        <v>-186614.72876577973</v>
      </c>
      <c r="CG138" s="153">
        <v>-156206.64996887976</v>
      </c>
      <c r="CH138" s="153">
        <v>-177375.85461619511</v>
      </c>
      <c r="CI138" s="153">
        <v>-263693.88264453877</v>
      </c>
      <c r="CJ138" s="153">
        <v>-113175.40005716894</v>
      </c>
      <c r="CK138" s="153">
        <v>-176421.70484128507</v>
      </c>
      <c r="CL138" s="153">
        <v>-154262.05851210785</v>
      </c>
      <c r="CM138" s="153">
        <v>-155691.48706529109</v>
      </c>
      <c r="CN138" s="153">
        <v>-179194.69506442492</v>
      </c>
      <c r="CO138" s="153">
        <v>-109512.03787246287</v>
      </c>
      <c r="CP138" s="153">
        <v>-164509.53180994018</v>
      </c>
      <c r="CQ138" s="153">
        <v>-149074.62508733131</v>
      </c>
      <c r="CR138" s="153">
        <v>-192001.08432062902</v>
      </c>
      <c r="CS138" s="153">
        <v>-187760.36459794338</v>
      </c>
      <c r="CT138" s="153">
        <v>-139394.48411414883</v>
      </c>
      <c r="CU138" s="153">
        <v>-144897.68837554104</v>
      </c>
      <c r="CV138" s="153">
        <v>-111011.21850754943</v>
      </c>
      <c r="CW138" s="153">
        <v>-53946.084141429448</v>
      </c>
      <c r="CX138" s="153">
        <v>-73961.513605229586</v>
      </c>
      <c r="CY138" s="153">
        <v>-91218.8233697369</v>
      </c>
      <c r="CZ138" s="153">
        <v>-75823.423437195685</v>
      </c>
      <c r="DA138" s="153">
        <v>-68981.297929381923</v>
      </c>
      <c r="DB138" s="153">
        <v>-59544.23746607294</v>
      </c>
      <c r="DC138" s="153">
        <v>-52907.64262492425</v>
      </c>
      <c r="DD138" s="153">
        <v>-57783.659632882482</v>
      </c>
      <c r="DE138" s="153">
        <v>-49244.739138949968</v>
      </c>
      <c r="DF138" s="153">
        <v>-25578.751050651917</v>
      </c>
      <c r="DG138" s="153">
        <v>-11574.598641264689</v>
      </c>
      <c r="DH138" s="153">
        <v>-4179.466907539274</v>
      </c>
      <c r="DI138" s="153">
        <v>-9312.6122817008509</v>
      </c>
      <c r="DJ138" s="153">
        <v>-12896.612975269389</v>
      </c>
      <c r="DK138" s="153">
        <v>-14245.897413025294</v>
      </c>
      <c r="DL138" s="153">
        <v>-33118.270527857647</v>
      </c>
      <c r="DM138" s="153">
        <v>-23919.09706413238</v>
      </c>
      <c r="DN138" s="153">
        <v>-36615.879224847697</v>
      </c>
      <c r="DO138" s="153">
        <v>-30138.146429388362</v>
      </c>
      <c r="DP138" s="153">
        <v>-35746.650447130523</v>
      </c>
      <c r="DQ138" s="153">
        <v>-31568.14468577315</v>
      </c>
      <c r="DR138" s="153">
        <v>-50940.810606561339</v>
      </c>
      <c r="DS138" s="153">
        <v>-50783.565939618566</v>
      </c>
      <c r="DT138" s="153">
        <v>-19649.707634930179</v>
      </c>
      <c r="DU138" s="153">
        <v>-29524.155969307685</v>
      </c>
      <c r="DV138" s="153">
        <v>-31026.172752080245</v>
      </c>
      <c r="DW138" s="153">
        <v>-46371.836636742446</v>
      </c>
      <c r="DX138" s="153">
        <v>-30711.512843406796</v>
      </c>
      <c r="DY138" s="153">
        <v>-31016.982965416304</v>
      </c>
      <c r="DZ138" s="153">
        <v>-30172.384299932986</v>
      </c>
      <c r="EA138" s="153">
        <v>-54007.22875066413</v>
      </c>
      <c r="EB138" s="153">
        <v>-39331.974897658576</v>
      </c>
      <c r="EC138" s="153">
        <v>-51736.0964586021</v>
      </c>
      <c r="ED138" s="153">
        <v>-54490.286631197203</v>
      </c>
      <c r="EE138" s="153">
        <v>-61129.93165644235</v>
      </c>
      <c r="EF138" s="153">
        <v>-51580.469144435163</v>
      </c>
      <c r="EG138" s="153">
        <v>-40006.968197220034</v>
      </c>
      <c r="EH138" s="153">
        <v>-79176.349515792666</v>
      </c>
      <c r="EI138" s="153">
        <v>-115106.10231095611</v>
      </c>
      <c r="EJ138" s="153">
        <v>-78290.037753003911</v>
      </c>
      <c r="EK138" s="153">
        <v>-73883.681777597114</v>
      </c>
      <c r="EL138" s="153">
        <v>-57903.255670075836</v>
      </c>
      <c r="EM138" s="153">
        <v>-78116.285160954125</v>
      </c>
      <c r="EN138" s="153">
        <v>-134115.93242667819</v>
      </c>
      <c r="EO138" s="153">
        <v>-81790.165276986751</v>
      </c>
      <c r="EP138" s="153">
        <v>-65390.870504136765</v>
      </c>
      <c r="EQ138" s="153">
        <v>-54691.573956574357</v>
      </c>
      <c r="ER138" s="153">
        <v>-57948.396483672725</v>
      </c>
      <c r="ES138" s="153">
        <v>-61250.085636120828</v>
      </c>
      <c r="ET138" s="153">
        <v>-83603.097448045868</v>
      </c>
      <c r="EU138" s="153">
        <v>-62247.761066150284</v>
      </c>
      <c r="EV138" s="153">
        <v>-66814.374103847324</v>
      </c>
      <c r="EW138" s="153">
        <v>-64296.229872247961</v>
      </c>
      <c r="EX138" s="153">
        <v>-65565.529413491342</v>
      </c>
      <c r="EY138" s="153">
        <v>-75148.690194232593</v>
      </c>
      <c r="EZ138" s="153">
        <v>-67924.034046147237</v>
      </c>
      <c r="FA138" s="153">
        <v>-78153.37674456861</v>
      </c>
      <c r="FB138" s="153">
        <v>-40799.502077804464</v>
      </c>
      <c r="FC138" s="153">
        <v>-74580.030687097518</v>
      </c>
      <c r="FD138" s="153">
        <v>-62826.030045180654</v>
      </c>
      <c r="FE138" s="153">
        <v>-18933.568383432954</v>
      </c>
      <c r="FF138" s="153">
        <v>895.25544915771752</v>
      </c>
      <c r="FG138" s="153">
        <v>-42.262227965649799</v>
      </c>
      <c r="FH138" s="153">
        <v>-8125.0851246755774</v>
      </c>
      <c r="FI138" s="153">
        <v>-40082.969795449288</v>
      </c>
      <c r="FJ138" s="153">
        <v>-19242.032673349371</v>
      </c>
      <c r="FK138" s="153">
        <v>-10974.104535453371</v>
      </c>
      <c r="FL138" s="153">
        <v>-9085.7591827277938</v>
      </c>
      <c r="FM138" s="153">
        <v>-20916.335017439094</v>
      </c>
      <c r="FN138" s="153">
        <v>-21829.671849614824</v>
      </c>
      <c r="FO138" s="153">
        <v>-27349.368254029556</v>
      </c>
      <c r="FP138" s="153">
        <v>-34863.817562365992</v>
      </c>
      <c r="FQ138" s="153">
        <v>-44248.060056108006</v>
      </c>
      <c r="FR138" s="153">
        <v>-26459.217718332991</v>
      </c>
      <c r="FS138" s="153">
        <v>-21546.123980050928</v>
      </c>
      <c r="FT138" s="153">
        <v>-35546.33241038055</v>
      </c>
      <c r="FU138" s="153">
        <v>-51898.722624873946</v>
      </c>
      <c r="FV138" s="153">
        <v>-41918.575168411247</v>
      </c>
      <c r="FW138" s="153">
        <v>-41558.896096325916</v>
      </c>
      <c r="FX138" s="153">
        <v>-77112.513863939967</v>
      </c>
      <c r="FY138" s="153">
        <v>-57931.606297111633</v>
      </c>
      <c r="FZ138" s="153">
        <v>-50929.598391500884</v>
      </c>
      <c r="GA138" s="153">
        <v>-64913.510436451121</v>
      </c>
      <c r="GB138" s="153">
        <v>-77253.801208668156</v>
      </c>
      <c r="GC138" s="143"/>
      <c r="GD138" s="143"/>
      <c r="GF138" s="198"/>
      <c r="GG138" s="198"/>
      <c r="GH138" s="198"/>
      <c r="GI138" s="198"/>
    </row>
    <row r="139" spans="1:191" s="113" customFormat="1" x14ac:dyDescent="0.2">
      <c r="A139" s="134"/>
      <c r="B139" s="177" t="s">
        <v>13</v>
      </c>
      <c r="C139" s="146">
        <v>721.22299999999996</v>
      </c>
      <c r="D139" s="146">
        <v>942.80799999999999</v>
      </c>
      <c r="E139" s="146">
        <v>871.03200000000004</v>
      </c>
      <c r="F139" s="146">
        <v>944.76900000000001</v>
      </c>
      <c r="G139" s="146">
        <v>943.34500000000003</v>
      </c>
      <c r="H139" s="146">
        <v>1165.6990000000001</v>
      </c>
      <c r="I139" s="146">
        <v>1147.0730000000001</v>
      </c>
      <c r="J139" s="146">
        <v>877.06200000000001</v>
      </c>
      <c r="K139" s="146">
        <v>1140.3109999999999</v>
      </c>
      <c r="L139" s="146">
        <v>1128.307</v>
      </c>
      <c r="M139" s="146">
        <v>952.65099999999995</v>
      </c>
      <c r="N139" s="146">
        <v>1010.215</v>
      </c>
      <c r="O139" s="146">
        <v>927.16200000000003</v>
      </c>
      <c r="P139" s="146">
        <v>478.9</v>
      </c>
      <c r="Q139" s="146">
        <v>715.37</v>
      </c>
      <c r="R139" s="146">
        <v>474.98599999999999</v>
      </c>
      <c r="S139" s="146">
        <v>711.88400000000001</v>
      </c>
      <c r="T139" s="146">
        <v>1229.306</v>
      </c>
      <c r="U139" s="146">
        <v>1185.6099999999999</v>
      </c>
      <c r="V139" s="146">
        <v>1190.663</v>
      </c>
      <c r="W139" s="146">
        <v>1133.434</v>
      </c>
      <c r="X139" s="146">
        <v>935.71600000000001</v>
      </c>
      <c r="Y139" s="146">
        <v>1240.1554799999999</v>
      </c>
      <c r="Z139" s="146">
        <v>936.42899999999997</v>
      </c>
      <c r="AA139" s="146">
        <v>695.88</v>
      </c>
      <c r="AB139" s="146">
        <v>890.33199999999999</v>
      </c>
      <c r="AC139" s="146">
        <v>917.41800000000001</v>
      </c>
      <c r="AD139" s="146">
        <v>868.45299999999997</v>
      </c>
      <c r="AE139" s="146">
        <v>1180.3889999999999</v>
      </c>
      <c r="AF139" s="146">
        <v>720.22500000000002</v>
      </c>
      <c r="AG139" s="146">
        <v>946.16899999999998</v>
      </c>
      <c r="AH139" s="146">
        <v>1413.88</v>
      </c>
      <c r="AI139" s="146">
        <v>1198.2159999999999</v>
      </c>
      <c r="AJ139" s="146">
        <v>1196.0429999999999</v>
      </c>
      <c r="AK139" s="146">
        <v>1665.0840000000001</v>
      </c>
      <c r="AL139" s="146">
        <v>1982.7149999999999</v>
      </c>
      <c r="AM139" s="146">
        <v>1677.4</v>
      </c>
      <c r="AN139" s="146">
        <v>1474.1110000000001</v>
      </c>
      <c r="AO139" s="146">
        <v>1360.846</v>
      </c>
      <c r="AP139" s="146">
        <v>1495.3885899999998</v>
      </c>
      <c r="AQ139" s="146">
        <v>2088.1260000000002</v>
      </c>
      <c r="AR139" s="146">
        <v>1507.1861299999998</v>
      </c>
      <c r="AS139" s="146">
        <v>1624.1769999999999</v>
      </c>
      <c r="AT139" s="146">
        <v>1449.62</v>
      </c>
      <c r="AU139" s="146">
        <v>1470.2729999999999</v>
      </c>
      <c r="AV139" s="146">
        <v>1891.4851899999999</v>
      </c>
      <c r="AW139" s="146">
        <v>1932.6191600000002</v>
      </c>
      <c r="AX139" s="146">
        <v>1482.0650000000001</v>
      </c>
      <c r="AY139" s="146">
        <v>759.02700000000004</v>
      </c>
      <c r="AZ139" s="146">
        <v>712.82193999999993</v>
      </c>
      <c r="BA139" s="146">
        <v>1221.52153</v>
      </c>
      <c r="BB139" s="146">
        <v>1443.2388599999999</v>
      </c>
      <c r="BC139" s="146">
        <v>1240.2541099999999</v>
      </c>
      <c r="BD139" s="146">
        <v>943.01658999999995</v>
      </c>
      <c r="BE139" s="146">
        <v>1259.7429999999999</v>
      </c>
      <c r="BF139" s="146">
        <v>934.15282999999999</v>
      </c>
      <c r="BG139" s="146">
        <v>1764.8999099999999</v>
      </c>
      <c r="BH139" s="146">
        <v>1697.4259500000001</v>
      </c>
      <c r="BI139" s="146">
        <v>1216.59835</v>
      </c>
      <c r="BJ139" s="146">
        <v>1896.5646999999999</v>
      </c>
      <c r="BK139" s="146">
        <v>1689.0598200000002</v>
      </c>
      <c r="BL139" s="146">
        <v>927.65478000000007</v>
      </c>
      <c r="BM139" s="146">
        <v>963.66690000000006</v>
      </c>
      <c r="BN139" s="146">
        <v>1185.20544</v>
      </c>
      <c r="BO139" s="146">
        <v>1502.1695400000001</v>
      </c>
      <c r="BP139" s="146">
        <v>1509.1498700000002</v>
      </c>
      <c r="BQ139" s="146">
        <v>1294.9722899999999</v>
      </c>
      <c r="BR139" s="146">
        <v>1480.3866599999999</v>
      </c>
      <c r="BS139" s="146">
        <v>1517.8383900000001</v>
      </c>
      <c r="BT139" s="146">
        <v>1553.874</v>
      </c>
      <c r="BU139" s="146">
        <v>1634.0444</v>
      </c>
      <c r="BV139" s="146">
        <v>1764.856</v>
      </c>
      <c r="BW139" s="146">
        <v>1301.6404299999999</v>
      </c>
      <c r="BX139" s="146">
        <v>1796.6577799999998</v>
      </c>
      <c r="BY139" s="146">
        <v>1811.0821899999999</v>
      </c>
      <c r="BZ139" s="146">
        <v>1532.9451000000001</v>
      </c>
      <c r="CA139" s="146">
        <v>1501.0484199999999</v>
      </c>
      <c r="CB139" s="146">
        <v>2321.3150599999999</v>
      </c>
      <c r="CC139" s="146">
        <v>1223.1491899999999</v>
      </c>
      <c r="CD139" s="146">
        <v>1889.6602599999999</v>
      </c>
      <c r="CE139" s="146">
        <v>1569.6336800000001</v>
      </c>
      <c r="CF139" s="146">
        <v>2138.0155399999994</v>
      </c>
      <c r="CG139" s="146">
        <v>1723.4212000000002</v>
      </c>
      <c r="CH139" s="146">
        <v>2032.4494499999998</v>
      </c>
      <c r="CI139" s="146">
        <v>3042.2939500000002</v>
      </c>
      <c r="CJ139" s="146">
        <v>1295.2516699999999</v>
      </c>
      <c r="CK139" s="146">
        <v>2025.2257099999999</v>
      </c>
      <c r="CL139" s="146">
        <v>1790.2624499999999</v>
      </c>
      <c r="CM139" s="146">
        <v>1832.6348500000001</v>
      </c>
      <c r="CN139" s="146">
        <v>2083.5164500000001</v>
      </c>
      <c r="CO139" s="146">
        <v>1292.0412099999999</v>
      </c>
      <c r="CP139" s="146">
        <v>2010.03738</v>
      </c>
      <c r="CQ139" s="146">
        <v>1850.3344099999999</v>
      </c>
      <c r="CR139" s="146">
        <v>2609.1771899999999</v>
      </c>
      <c r="CS139" s="146">
        <v>2609.3860200000004</v>
      </c>
      <c r="CT139" s="146">
        <v>2524.4736499999999</v>
      </c>
      <c r="CU139" s="146">
        <v>2274.51379</v>
      </c>
      <c r="CV139" s="146">
        <v>1854.3826999999999</v>
      </c>
      <c r="CW139" s="146">
        <v>1233.1588999999999</v>
      </c>
      <c r="CX139" s="146">
        <v>2028.85727</v>
      </c>
      <c r="CY139" s="146">
        <v>2045.14968</v>
      </c>
      <c r="CZ139" s="146">
        <v>1842.36204</v>
      </c>
      <c r="DA139" s="146">
        <v>1799.8494900000001</v>
      </c>
      <c r="DB139" s="146">
        <v>2055.2807200000002</v>
      </c>
      <c r="DC139" s="146">
        <v>2028.4701200000002</v>
      </c>
      <c r="DD139" s="146">
        <v>2334.3125799999998</v>
      </c>
      <c r="DE139" s="146">
        <v>2554.4884200000001</v>
      </c>
      <c r="DF139" s="146">
        <v>1633.6838700000001</v>
      </c>
      <c r="DG139" s="146">
        <v>1821.8916099999999</v>
      </c>
      <c r="DH139" s="146">
        <v>1548.99134</v>
      </c>
      <c r="DI139" s="146">
        <v>1258.19769</v>
      </c>
      <c r="DJ139" s="146">
        <v>1034.8878200000001</v>
      </c>
      <c r="DK139" s="146">
        <v>743.93899999999996</v>
      </c>
      <c r="DL139" s="146">
        <v>1526.6505500000001</v>
      </c>
      <c r="DM139" s="146">
        <v>1279.2851000000001</v>
      </c>
      <c r="DN139" s="146">
        <v>2043.4670799999997</v>
      </c>
      <c r="DO139" s="146">
        <v>1565.0712699999999</v>
      </c>
      <c r="DP139" s="146">
        <v>1559.60473</v>
      </c>
      <c r="DQ139" s="146">
        <v>1572.2040400000003</v>
      </c>
      <c r="DR139" s="146">
        <v>2098.8528600000004</v>
      </c>
      <c r="DS139" s="146">
        <v>2043.8941499999999</v>
      </c>
      <c r="DT139" s="146">
        <v>789.62506999999994</v>
      </c>
      <c r="DU139" s="146">
        <v>1263.3065200000001</v>
      </c>
      <c r="DV139" s="146">
        <v>1299.2701200000001</v>
      </c>
      <c r="DW139" s="146">
        <v>2106.0708300000001</v>
      </c>
      <c r="DX139" s="146">
        <v>1429.2049500000001</v>
      </c>
      <c r="DY139" s="146">
        <v>1434.4446800000001</v>
      </c>
      <c r="DZ139" s="146">
        <v>1252.0633700000001</v>
      </c>
      <c r="EA139" s="146">
        <v>1784.2375400000001</v>
      </c>
      <c r="EB139" s="146">
        <v>1311.2830300000001</v>
      </c>
      <c r="EC139" s="146">
        <v>1586.9026100000001</v>
      </c>
      <c r="ED139" s="146">
        <v>1559.92644</v>
      </c>
      <c r="EE139" s="146">
        <v>1580.7644100000002</v>
      </c>
      <c r="EF139" s="146">
        <v>1291.9739399999999</v>
      </c>
      <c r="EG139" s="146">
        <v>1034.85491</v>
      </c>
      <c r="EH139" s="146">
        <v>1865.2191700000001</v>
      </c>
      <c r="EI139" s="146">
        <v>2132.3801200000003</v>
      </c>
      <c r="EJ139" s="146">
        <v>1614.58824</v>
      </c>
      <c r="EK139" s="146">
        <v>1618.0989100000002</v>
      </c>
      <c r="EL139" s="146">
        <v>1320.2669300000002</v>
      </c>
      <c r="EM139" s="146">
        <v>1648.3741999999997</v>
      </c>
      <c r="EN139" s="146">
        <v>2514.5435000000002</v>
      </c>
      <c r="EO139" s="146">
        <v>1671.96703</v>
      </c>
      <c r="EP139" s="146">
        <v>1959.9662310000001</v>
      </c>
      <c r="EQ139" s="146">
        <v>1851.19642</v>
      </c>
      <c r="ER139" s="146">
        <v>1569.7372000000003</v>
      </c>
      <c r="ES139" s="146">
        <v>1571.6140800000001</v>
      </c>
      <c r="ET139" s="146">
        <v>2068.8012800000001</v>
      </c>
      <c r="EU139" s="146">
        <v>1556.4489199999998</v>
      </c>
      <c r="EV139" s="146">
        <v>1804.4053999999999</v>
      </c>
      <c r="EW139" s="146">
        <v>1806.4288000000001</v>
      </c>
      <c r="EX139" s="146">
        <v>1802.0709700000002</v>
      </c>
      <c r="EY139" s="146">
        <v>2051.3301000000001</v>
      </c>
      <c r="EZ139" s="146">
        <v>2133.3542200000002</v>
      </c>
      <c r="FA139" s="146">
        <v>2111.8236499999998</v>
      </c>
      <c r="FB139" s="146">
        <v>1072.44964</v>
      </c>
      <c r="FC139" s="146">
        <v>2003.4597900000001</v>
      </c>
      <c r="FD139" s="146">
        <v>2092.7390500000001</v>
      </c>
      <c r="FE139" s="146">
        <v>1436.98092</v>
      </c>
      <c r="FF139" s="146">
        <v>1709.33619</v>
      </c>
      <c r="FG139" s="146">
        <v>575.04136000000005</v>
      </c>
      <c r="FH139" s="146">
        <v>852.74719999999991</v>
      </c>
      <c r="FI139" s="146">
        <v>2576.3052400000001</v>
      </c>
      <c r="FJ139" s="146">
        <v>1420.3484300000002</v>
      </c>
      <c r="FK139" s="146">
        <v>1133.63158</v>
      </c>
      <c r="FL139" s="146">
        <v>1409.7761600000001</v>
      </c>
      <c r="FM139" s="146">
        <v>2267.10619</v>
      </c>
      <c r="FN139" s="146">
        <v>1703.8398199999999</v>
      </c>
      <c r="FO139" s="146">
        <v>1992.0678</v>
      </c>
      <c r="FP139" s="146">
        <v>1707.1766900000002</v>
      </c>
      <c r="FQ139" s="146">
        <v>1977.9731399999998</v>
      </c>
      <c r="FR139" s="146">
        <v>1397.77135</v>
      </c>
      <c r="FS139" s="146">
        <v>927.61049000000003</v>
      </c>
      <c r="FT139" s="146">
        <v>1437.94472</v>
      </c>
      <c r="FU139" s="146">
        <v>2273.82924</v>
      </c>
      <c r="FV139" s="146">
        <v>2308.9415700000004</v>
      </c>
      <c r="FW139" s="146">
        <v>2033.6749499999999</v>
      </c>
      <c r="FX139" s="146">
        <v>2571.7432200000003</v>
      </c>
      <c r="FY139" s="146">
        <v>2581.6785800000002</v>
      </c>
      <c r="FZ139" s="146">
        <v>2593.6900799999994</v>
      </c>
      <c r="GA139" s="146">
        <v>2253.0545199999997</v>
      </c>
      <c r="GB139" s="146">
        <v>1981.5491100000004</v>
      </c>
      <c r="GC139" s="143"/>
      <c r="GD139" s="143"/>
      <c r="GF139" s="198"/>
      <c r="GG139" s="198"/>
      <c r="GH139" s="198"/>
      <c r="GI139" s="198"/>
    </row>
    <row r="140" spans="1:191" s="113" customFormat="1" x14ac:dyDescent="0.2">
      <c r="A140" s="19"/>
      <c r="B140" s="182" t="s">
        <v>79</v>
      </c>
      <c r="C140" s="163">
        <v>71.440671955830581</v>
      </c>
      <c r="D140" s="163">
        <v>72.953476497865935</v>
      </c>
      <c r="E140" s="163">
        <v>76.370810992018662</v>
      </c>
      <c r="F140" s="163">
        <v>80.735653985259887</v>
      </c>
      <c r="G140" s="163">
        <v>84.219940382362751</v>
      </c>
      <c r="H140" s="163">
        <v>90.520650382302804</v>
      </c>
      <c r="I140" s="163">
        <v>93.953037226052757</v>
      </c>
      <c r="J140" s="163">
        <v>93.809483993149854</v>
      </c>
      <c r="K140" s="163">
        <v>97.456761664142505</v>
      </c>
      <c r="L140" s="163">
        <v>99.476072850740096</v>
      </c>
      <c r="M140" s="163">
        <v>113.87460974690626</v>
      </c>
      <c r="N140" s="163">
        <v>111.58219975945715</v>
      </c>
      <c r="O140" s="163">
        <v>111.20227570802082</v>
      </c>
      <c r="P140" s="163">
        <v>112.35547043224057</v>
      </c>
      <c r="Q140" s="163">
        <v>127.4550256510617</v>
      </c>
      <c r="R140" s="163">
        <v>134.41851538782197</v>
      </c>
      <c r="S140" s="163">
        <v>149.04922953739654</v>
      </c>
      <c r="T140" s="163">
        <v>166.22943560838388</v>
      </c>
      <c r="U140" s="163">
        <v>137.56059922740195</v>
      </c>
      <c r="V140" s="163">
        <v>144.46667368516532</v>
      </c>
      <c r="W140" s="163">
        <v>131.94917196766642</v>
      </c>
      <c r="X140" s="163">
        <v>121.15030027273232</v>
      </c>
      <c r="Y140" s="163">
        <v>85.954543780268594</v>
      </c>
      <c r="Z140" s="163">
        <v>83.941100000000006</v>
      </c>
      <c r="AA140" s="163">
        <v>65.067543815025573</v>
      </c>
      <c r="AB140" s="163">
        <v>62.41541624921939</v>
      </c>
      <c r="AC140" s="163">
        <v>55.872746752298305</v>
      </c>
      <c r="AD140" s="163">
        <v>62.939119618447975</v>
      </c>
      <c r="AE140" s="163">
        <v>68.458736399610643</v>
      </c>
      <c r="AF140" s="163">
        <v>70.123523343399626</v>
      </c>
      <c r="AG140" s="163">
        <v>78.247684737081855</v>
      </c>
      <c r="AH140" s="163">
        <v>81.105044621891537</v>
      </c>
      <c r="AI140" s="163">
        <v>82.735330900271748</v>
      </c>
      <c r="AJ140" s="163">
        <v>98.232787792746578</v>
      </c>
      <c r="AK140" s="163">
        <v>90.443817945521062</v>
      </c>
      <c r="AL140" s="163">
        <v>90.897294643960436</v>
      </c>
      <c r="AM140" s="163">
        <v>93.475107732204592</v>
      </c>
      <c r="AN140" s="163">
        <v>87.867926953940369</v>
      </c>
      <c r="AO140" s="163">
        <v>91.329587668259322</v>
      </c>
      <c r="AP140" s="163">
        <v>98.790238128003907</v>
      </c>
      <c r="AQ140" s="163">
        <v>102.1136476821801</v>
      </c>
      <c r="AR140" s="163">
        <v>93.20631782884044</v>
      </c>
      <c r="AS140" s="163">
        <v>93.286882870524579</v>
      </c>
      <c r="AT140" s="163">
        <v>93.08111745147005</v>
      </c>
      <c r="AU140" s="163">
        <v>92.079580955373615</v>
      </c>
      <c r="AV140" s="163">
        <v>99.198912739041859</v>
      </c>
      <c r="AW140" s="163">
        <v>102.80933079955598</v>
      </c>
      <c r="AX140" s="163">
        <v>104.7127885349158</v>
      </c>
      <c r="AY140" s="163">
        <v>112.46212510226908</v>
      </c>
      <c r="AZ140" s="163">
        <v>118.49742467242241</v>
      </c>
      <c r="BA140" s="163">
        <v>131.16471815277788</v>
      </c>
      <c r="BB140" s="163">
        <v>137.27504223382678</v>
      </c>
      <c r="BC140" s="163">
        <v>140.73659061690191</v>
      </c>
      <c r="BD140" s="163">
        <v>132.92771515292219</v>
      </c>
      <c r="BE140" s="163">
        <v>134.04659394813066</v>
      </c>
      <c r="BF140" s="163">
        <v>131.78167417209451</v>
      </c>
      <c r="BG140" s="163">
        <v>130.93973276932178</v>
      </c>
      <c r="BH140" s="163">
        <v>127.97859766430456</v>
      </c>
      <c r="BI140" s="163">
        <v>136.31650313351156</v>
      </c>
      <c r="BJ140" s="163">
        <v>126.47157620301593</v>
      </c>
      <c r="BK140" s="163">
        <v>132.57056445164858</v>
      </c>
      <c r="BL140" s="163">
        <v>139.97516522256262</v>
      </c>
      <c r="BM140" s="163">
        <v>143.03962287660755</v>
      </c>
      <c r="BN140" s="163">
        <v>143.14014600531198</v>
      </c>
      <c r="BO140" s="163">
        <v>138.83754310049054</v>
      </c>
      <c r="BP140" s="163">
        <v>128.19388456098133</v>
      </c>
      <c r="BQ140" s="163">
        <v>124.64536333051576</v>
      </c>
      <c r="BR140" s="163">
        <v>136.08567076658204</v>
      </c>
      <c r="BS140" s="163">
        <v>141.10524038728522</v>
      </c>
      <c r="BT140" s="163">
        <v>141.43691094966516</v>
      </c>
      <c r="BU140" s="163">
        <v>137.04772845217667</v>
      </c>
      <c r="BV140" s="163">
        <v>132.2873310117086</v>
      </c>
      <c r="BW140" s="163">
        <v>132.91639142616367</v>
      </c>
      <c r="BX140" s="163">
        <v>140.97345900786959</v>
      </c>
      <c r="BY140" s="163">
        <v>141.71616853015382</v>
      </c>
      <c r="BZ140" s="163">
        <v>132.71588106449471</v>
      </c>
      <c r="CA140" s="163">
        <v>129.41739042635282</v>
      </c>
      <c r="CB140" s="163">
        <v>127.00150961412362</v>
      </c>
      <c r="CC140" s="163">
        <v>129.04605210097063</v>
      </c>
      <c r="CD140" s="163">
        <v>129.65345158922909</v>
      </c>
      <c r="CE140" s="163">
        <v>132.52612113542887</v>
      </c>
      <c r="CF140" s="163">
        <v>128.17599666060661</v>
      </c>
      <c r="CG140" s="163">
        <v>130.98779534807335</v>
      </c>
      <c r="CH140" s="163">
        <v>127.70856405801386</v>
      </c>
      <c r="CI140" s="163">
        <v>127.57732290793268</v>
      </c>
      <c r="CJ140" s="163">
        <v>127.99893662364472</v>
      </c>
      <c r="CK140" s="163">
        <v>127.93317699882449</v>
      </c>
      <c r="CL140" s="163">
        <v>126.96798611287412</v>
      </c>
      <c r="CM140" s="163">
        <v>125.82693267565004</v>
      </c>
      <c r="CN140" s="163">
        <v>126.98542203494483</v>
      </c>
      <c r="CO140" s="163">
        <v>125.3943418027665</v>
      </c>
      <c r="CP140" s="163">
        <v>122.54047301846695</v>
      </c>
      <c r="CQ140" s="163">
        <v>120.63933298954322</v>
      </c>
      <c r="CR140" s="163">
        <v>113.17527515254723</v>
      </c>
      <c r="CS140" s="163">
        <v>111.18617840222809</v>
      </c>
      <c r="CT140" s="163">
        <v>93.890962260588452</v>
      </c>
      <c r="CU140" s="163">
        <v>102.00231216114103</v>
      </c>
      <c r="CV140" s="163">
        <v>97.992814396834063</v>
      </c>
      <c r="CW140" s="163">
        <v>82.13447516779874</v>
      </c>
      <c r="CX140" s="163">
        <v>74.809379350771195</v>
      </c>
      <c r="CY140" s="163">
        <v>82.873364686492778</v>
      </c>
      <c r="CZ140" s="163">
        <v>79.533934888888595</v>
      </c>
      <c r="DA140" s="163">
        <v>76.489161082543077</v>
      </c>
      <c r="DB140" s="163">
        <v>66.876412173838233</v>
      </c>
      <c r="DC140" s="163">
        <v>63.860143968992752</v>
      </c>
      <c r="DD140" s="163">
        <v>64.072164692699388</v>
      </c>
      <c r="DE140" s="163">
        <v>63.073994869479975</v>
      </c>
      <c r="DF140" s="163">
        <v>57.59733771952709</v>
      </c>
      <c r="DG140" s="163">
        <v>48.221398396528102</v>
      </c>
      <c r="DH140" s="163">
        <v>43.894232397709857</v>
      </c>
      <c r="DI140" s="163">
        <v>47.092271954497072</v>
      </c>
      <c r="DJ140" s="163">
        <v>51.430840989006903</v>
      </c>
      <c r="DK140" s="163">
        <v>58.367737623649248</v>
      </c>
      <c r="DL140" s="163">
        <v>62.485977652187657</v>
      </c>
      <c r="DM140" s="163">
        <v>61.064411560800629</v>
      </c>
      <c r="DN140" s="163">
        <v>60.986201807365568</v>
      </c>
      <c r="DO140" s="163">
        <v>61.16103719466782</v>
      </c>
      <c r="DP140" s="163">
        <v>65.701166192038926</v>
      </c>
      <c r="DQ140" s="163">
        <v>62.518416108382453</v>
      </c>
      <c r="DR140" s="163">
        <v>67.37164971527254</v>
      </c>
      <c r="DS140" s="163">
        <v>67.269808106256392</v>
      </c>
      <c r="DT140" s="163">
        <v>67.925212708861949</v>
      </c>
      <c r="DU140" s="163">
        <v>67.23315449207054</v>
      </c>
      <c r="DV140" s="163">
        <v>67.158101142201275</v>
      </c>
      <c r="DW140" s="163">
        <v>64.810053757783635</v>
      </c>
      <c r="DX140" s="163">
        <v>63.693499284339872</v>
      </c>
      <c r="DY140" s="163">
        <v>63.529754050884691</v>
      </c>
      <c r="DZ140" s="163">
        <v>66.075660675226047</v>
      </c>
      <c r="EA140" s="163">
        <v>72.743927537809782</v>
      </c>
      <c r="EB140" s="163">
        <v>72.622783099694345</v>
      </c>
      <c r="EC140" s="163">
        <v>76.3186460951123</v>
      </c>
      <c r="ED140" s="163">
        <v>78.722542955294742</v>
      </c>
      <c r="EE140" s="163">
        <v>83.433343384799485</v>
      </c>
      <c r="EF140" s="163">
        <v>83.630501749903729</v>
      </c>
      <c r="EG140" s="163">
        <v>82.436882683389882</v>
      </c>
      <c r="EH140" s="163">
        <v>86.06007477930865</v>
      </c>
      <c r="EI140" s="163">
        <v>93.60925864850023</v>
      </c>
      <c r="EJ140" s="163">
        <v>92.834192797044025</v>
      </c>
      <c r="EK140" s="163">
        <v>92.510073324256794</v>
      </c>
      <c r="EL140" s="163">
        <v>90.572934323212934</v>
      </c>
      <c r="EM140" s="163">
        <v>95.174776218894976</v>
      </c>
      <c r="EN140" s="163">
        <v>101.07360128786794</v>
      </c>
      <c r="EO140" s="163">
        <v>96.706854949167251</v>
      </c>
      <c r="EP140" s="163">
        <v>82.549567697118135</v>
      </c>
      <c r="EQ140" s="163">
        <v>78.779012245496887</v>
      </c>
      <c r="ER140" s="163">
        <v>82.95980172986917</v>
      </c>
      <c r="ES140" s="163">
        <v>85.208833818796023</v>
      </c>
      <c r="ET140" s="163">
        <v>87.009831649949462</v>
      </c>
      <c r="EU140" s="163">
        <v>87.712860991287783</v>
      </c>
      <c r="EV140" s="163">
        <v>85.807679848442049</v>
      </c>
      <c r="EW140" s="163">
        <v>83.186678998917643</v>
      </c>
      <c r="EX140" s="163">
        <v>82.569469003765136</v>
      </c>
      <c r="EY140" s="163">
        <v>83.614832488442488</v>
      </c>
      <c r="EZ140" s="163">
        <v>84.389427274763591</v>
      </c>
      <c r="FA140" s="163">
        <v>83.152431359502941</v>
      </c>
      <c r="FB140" s="163">
        <v>84.372790893938841</v>
      </c>
      <c r="FC140" s="163">
        <v>84.016407297098766</v>
      </c>
      <c r="FD140" s="163">
        <v>76.949930150154174</v>
      </c>
      <c r="FE140" s="163">
        <v>62.786652824868412</v>
      </c>
      <c r="FF140" s="163">
        <v>44.835584297785218</v>
      </c>
      <c r="FG140" s="163">
        <v>40.654613974201773</v>
      </c>
      <c r="FH140" s="163">
        <v>46.88467047443838</v>
      </c>
      <c r="FI140" s="163">
        <v>53.942974509495613</v>
      </c>
      <c r="FJ140" s="163">
        <v>54.816993440123689</v>
      </c>
      <c r="FK140" s="163">
        <v>52.812137175995048</v>
      </c>
      <c r="FL140" s="163">
        <v>51.613075844607842</v>
      </c>
      <c r="FM140" s="163">
        <v>55.241636034702026</v>
      </c>
      <c r="FN140" s="163">
        <v>60.983339595854737</v>
      </c>
      <c r="FO140" s="163">
        <v>64.271583934040805</v>
      </c>
      <c r="FP140" s="163">
        <v>73.107106084022263</v>
      </c>
      <c r="FQ140" s="163">
        <v>77.750130555362347</v>
      </c>
      <c r="FR140" s="163">
        <v>77.200205970740484</v>
      </c>
      <c r="FS140" s="163">
        <v>83.364537996977589</v>
      </c>
      <c r="FT140" s="163">
        <v>85.896707468698793</v>
      </c>
      <c r="FU140" s="163">
        <v>86.199041626362387</v>
      </c>
      <c r="FV140" s="163">
        <v>83.514341586391865</v>
      </c>
      <c r="FW140" s="163">
        <v>86.848309721275768</v>
      </c>
      <c r="FX140" s="163">
        <v>100.04970432467981</v>
      </c>
      <c r="FY140" s="163">
        <v>100.11025211744214</v>
      </c>
      <c r="FZ140" s="163">
        <v>96.519309959345648</v>
      </c>
      <c r="GA140" s="163">
        <v>105.47082287649215</v>
      </c>
      <c r="GB140" s="163">
        <v>117.19943278472667</v>
      </c>
      <c r="GC140" s="143"/>
      <c r="GD140" s="143"/>
      <c r="GF140" s="198"/>
      <c r="GG140" s="198"/>
      <c r="GH140" s="198"/>
      <c r="GI140" s="198"/>
    </row>
    <row r="141" spans="1:191" s="113" customFormat="1" ht="15.75" customHeight="1" x14ac:dyDescent="0.2">
      <c r="A141" s="134"/>
      <c r="B141" s="177" t="s">
        <v>80</v>
      </c>
      <c r="C141" s="158">
        <v>51524.655749999998</v>
      </c>
      <c r="D141" s="158">
        <v>68781.121269999989</v>
      </c>
      <c r="E141" s="158">
        <v>66521.420240000007</v>
      </c>
      <c r="F141" s="158">
        <v>76276.543080000003</v>
      </c>
      <c r="G141" s="158">
        <v>79448.459659999993</v>
      </c>
      <c r="H141" s="158">
        <v>105519.83163</v>
      </c>
      <c r="I141" s="158">
        <v>107770.99227000002</v>
      </c>
      <c r="J141" s="158">
        <v>82276.733649999995</v>
      </c>
      <c r="K141" s="158">
        <v>111131.01734999999</v>
      </c>
      <c r="L141" s="158">
        <v>112239.54933000001</v>
      </c>
      <c r="M141" s="158">
        <v>108482.76084999999</v>
      </c>
      <c r="N141" s="158">
        <v>112722.01193000001</v>
      </c>
      <c r="O141" s="158">
        <v>103102.52435000001</v>
      </c>
      <c r="P141" s="158">
        <v>53807.034790000005</v>
      </c>
      <c r="Q141" s="158">
        <v>91177.501700000008</v>
      </c>
      <c r="R141" s="158">
        <v>63846.912950000005</v>
      </c>
      <c r="S141" s="158">
        <v>106105.76171999999</v>
      </c>
      <c r="T141" s="158">
        <v>204346.84256999995</v>
      </c>
      <c r="U141" s="158">
        <v>163093.22205000001</v>
      </c>
      <c r="V141" s="158">
        <v>172011.12309000001</v>
      </c>
      <c r="W141" s="158">
        <v>149555.67778</v>
      </c>
      <c r="X141" s="158">
        <v>113362.27437</v>
      </c>
      <c r="Y141" s="158">
        <v>106596.9985</v>
      </c>
      <c r="Z141" s="158">
        <v>78604.8803319</v>
      </c>
      <c r="AA141" s="158">
        <v>45279.202389999999</v>
      </c>
      <c r="AB141" s="158">
        <v>55570.44238</v>
      </c>
      <c r="AC141" s="158">
        <v>51258.663580000008</v>
      </c>
      <c r="AD141" s="158">
        <v>54659.667249999999</v>
      </c>
      <c r="AE141" s="158">
        <v>80807.939400000003</v>
      </c>
      <c r="AF141" s="158">
        <v>50504.714599999999</v>
      </c>
      <c r="AG141" s="158">
        <v>74035.533620000002</v>
      </c>
      <c r="AH141" s="158">
        <v>114672.80049000001</v>
      </c>
      <c r="AI141" s="158">
        <v>99134.797250000003</v>
      </c>
      <c r="AJ141" s="158">
        <v>117490.63820999999</v>
      </c>
      <c r="AK141" s="158">
        <v>150596.55416</v>
      </c>
      <c r="AL141" s="158">
        <v>180223.42955</v>
      </c>
      <c r="AM141" s="158">
        <v>156795.14570999998</v>
      </c>
      <c r="AN141" s="158">
        <v>129527.07767</v>
      </c>
      <c r="AO141" s="158">
        <v>124285.50406000002</v>
      </c>
      <c r="AP141" s="158">
        <v>147729.79489999998</v>
      </c>
      <c r="AQ141" s="158">
        <v>213226.16268000004</v>
      </c>
      <c r="AR141" s="158">
        <v>140479.26946000001</v>
      </c>
      <c r="AS141" s="158">
        <v>151514.40956</v>
      </c>
      <c r="AT141" s="158">
        <v>134932.24948</v>
      </c>
      <c r="AU141" s="158">
        <v>135382.12173000001</v>
      </c>
      <c r="AV141" s="158">
        <v>187633.27431000001</v>
      </c>
      <c r="AW141" s="158">
        <v>198691.28253000003</v>
      </c>
      <c r="AX141" s="158">
        <v>155191.15893999999</v>
      </c>
      <c r="AY141" s="158">
        <v>85361.789430000004</v>
      </c>
      <c r="AZ141" s="158">
        <v>84467.564140000002</v>
      </c>
      <c r="BA141" s="158">
        <v>160220.52720000001</v>
      </c>
      <c r="BB141" s="158">
        <v>198120.67546</v>
      </c>
      <c r="BC141" s="158">
        <v>174549.13494000002</v>
      </c>
      <c r="BD141" s="158">
        <v>125353.04066</v>
      </c>
      <c r="BE141" s="158">
        <v>168864.25839999996</v>
      </c>
      <c r="BF141" s="158">
        <v>123104.22387</v>
      </c>
      <c r="BG141" s="158">
        <v>231095.52258000005</v>
      </c>
      <c r="BH141" s="158">
        <v>217234.19271999996</v>
      </c>
      <c r="BI141" s="158">
        <v>165842.43278999999</v>
      </c>
      <c r="BJ141" s="158">
        <v>239861.52698000002</v>
      </c>
      <c r="BK141" s="158">
        <v>223919.61372999998</v>
      </c>
      <c r="BL141" s="158">
        <v>129848.63109999998</v>
      </c>
      <c r="BM141" s="158">
        <v>137842.54995466949</v>
      </c>
      <c r="BN141" s="158">
        <v>169650.47972789002</v>
      </c>
      <c r="BO141" s="158">
        <v>208557.52825399407</v>
      </c>
      <c r="BP141" s="158">
        <v>193463.78422</v>
      </c>
      <c r="BQ141" s="158">
        <v>161412.29159000001</v>
      </c>
      <c r="BR141" s="158">
        <v>201459.41162</v>
      </c>
      <c r="BS141" s="158">
        <v>214174.95089000001</v>
      </c>
      <c r="BT141" s="158">
        <v>219775.138565</v>
      </c>
      <c r="BU141" s="158">
        <v>223942.07320999994</v>
      </c>
      <c r="BV141" s="158">
        <v>233468.08986000001</v>
      </c>
      <c r="BW141" s="158">
        <v>173009.34888999999</v>
      </c>
      <c r="BX141" s="158">
        <v>253281.06189999994</v>
      </c>
      <c r="BY141" s="158">
        <v>256659.62886000006</v>
      </c>
      <c r="BZ141" s="158">
        <v>203446.15956999996</v>
      </c>
      <c r="CA141" s="158">
        <v>194261.76942000003</v>
      </c>
      <c r="CB141" s="158">
        <v>294810.51690999995</v>
      </c>
      <c r="CC141" s="158">
        <v>157842.5741</v>
      </c>
      <c r="CD141" s="158">
        <v>245000.97504000005</v>
      </c>
      <c r="CE141" s="158">
        <v>208017.463213929</v>
      </c>
      <c r="CF141" s="158">
        <v>274042.27271536499</v>
      </c>
      <c r="CG141" s="158">
        <v>225747.14344413101</v>
      </c>
      <c r="CH141" s="158">
        <v>259561.20078000001</v>
      </c>
      <c r="CI141" s="158">
        <v>388127.71764000005</v>
      </c>
      <c r="CJ141" s="158">
        <v>165790.83641999998</v>
      </c>
      <c r="CK141" s="158">
        <v>259093.55922</v>
      </c>
      <c r="CL141" s="158">
        <v>227306.01788999999</v>
      </c>
      <c r="CM141" s="158">
        <v>230594.82189000002</v>
      </c>
      <c r="CN141" s="158">
        <v>264576.21572000004</v>
      </c>
      <c r="CO141" s="158">
        <v>162014.65711</v>
      </c>
      <c r="CP141" s="158">
        <v>246310.93133000002</v>
      </c>
      <c r="CQ141" s="158">
        <v>223223.10902999999</v>
      </c>
      <c r="CR141" s="158">
        <v>295294.34639999998</v>
      </c>
      <c r="CS141" s="158">
        <v>290127.65953999996</v>
      </c>
      <c r="CT141" s="158">
        <v>237025.26019999996</v>
      </c>
      <c r="CU141" s="158">
        <v>232005.66562239997</v>
      </c>
      <c r="CV141" s="158">
        <v>181716.17974180001</v>
      </c>
      <c r="CW141" s="158">
        <v>101284.85905</v>
      </c>
      <c r="CX141" s="158">
        <v>151777.55316000001</v>
      </c>
      <c r="CY141" s="158">
        <v>169488.435269104</v>
      </c>
      <c r="CZ141" s="158">
        <v>146530.30253111996</v>
      </c>
      <c r="DA141" s="158">
        <v>137668.97756494302</v>
      </c>
      <c r="DB141" s="158">
        <v>137449.80056366301</v>
      </c>
      <c r="DC141" s="158">
        <v>129538.39390000001</v>
      </c>
      <c r="DD141" s="158">
        <v>149564.46007</v>
      </c>
      <c r="DE141" s="158">
        <v>161121.78949722601</v>
      </c>
      <c r="DF141" s="158">
        <v>94095.841587333998</v>
      </c>
      <c r="DG141" s="158">
        <v>87854.161161101991</v>
      </c>
      <c r="DH141" s="158">
        <v>67991.785860000004</v>
      </c>
      <c r="DI141" s="158">
        <v>59251.387790000001</v>
      </c>
      <c r="DJ141" s="158">
        <v>53225.150911880002</v>
      </c>
      <c r="DK141" s="158">
        <v>43422.036359999998</v>
      </c>
      <c r="DL141" s="158">
        <v>95394.25215</v>
      </c>
      <c r="DM141" s="158">
        <v>78118.791849999994</v>
      </c>
      <c r="DN141" s="158">
        <v>124623.29572758802</v>
      </c>
      <c r="DO141" s="158">
        <v>95721.382156776002</v>
      </c>
      <c r="DP141" s="158">
        <v>102467.84955961999</v>
      </c>
      <c r="DQ141" s="158">
        <v>98291.706379999989</v>
      </c>
      <c r="DR141" s="158">
        <v>141403.17968781799</v>
      </c>
      <c r="DS141" s="158">
        <v>137492.36726</v>
      </c>
      <c r="DT141" s="158">
        <v>53635.450840000005</v>
      </c>
      <c r="DU141" s="158">
        <v>84936.082430000009</v>
      </c>
      <c r="DV141" s="158">
        <v>87256.514129999996</v>
      </c>
      <c r="DW141" s="158">
        <v>136494.56371000002</v>
      </c>
      <c r="DX141" s="158">
        <v>91031.064460000009</v>
      </c>
      <c r="DY141" s="158">
        <v>91129.917719999998</v>
      </c>
      <c r="DZ141" s="158">
        <v>82730.914380000002</v>
      </c>
      <c r="EA141" s="158">
        <v>129792.44631999999</v>
      </c>
      <c r="EB141" s="158">
        <v>95229.023069999996</v>
      </c>
      <c r="EC141" s="158">
        <v>121110.25868000003</v>
      </c>
      <c r="ED141" s="158">
        <v>122801.37618000001</v>
      </c>
      <c r="EE141" s="158">
        <v>131888.45982999998</v>
      </c>
      <c r="EF141" s="158">
        <v>108048.42885</v>
      </c>
      <c r="EG141" s="158">
        <v>85310.212809999997</v>
      </c>
      <c r="EH141" s="158">
        <v>160520.90125000002</v>
      </c>
      <c r="EI141" s="158">
        <v>199610.52218999999</v>
      </c>
      <c r="EJ141" s="158">
        <v>149888.99596</v>
      </c>
      <c r="EK141" s="158">
        <v>149690.44881</v>
      </c>
      <c r="EL141" s="158">
        <v>119580.44993999999</v>
      </c>
      <c r="EM141" s="158">
        <v>156883.64561000001</v>
      </c>
      <c r="EN141" s="158">
        <v>254153.96713999999</v>
      </c>
      <c r="EO141" s="158">
        <v>161690.67304999998</v>
      </c>
      <c r="EP141" s="158">
        <v>161794.36507</v>
      </c>
      <c r="EQ141" s="158">
        <v>145835.42543999999</v>
      </c>
      <c r="ER141" s="158">
        <v>130225.08688</v>
      </c>
      <c r="ES141" s="158">
        <v>133915.40297</v>
      </c>
      <c r="ET141" s="158">
        <v>180006.05108999996</v>
      </c>
      <c r="EU141" s="158">
        <v>136520.58775999999</v>
      </c>
      <c r="EV141" s="158">
        <v>154831.84088</v>
      </c>
      <c r="EW141" s="158">
        <v>150270.81272000002</v>
      </c>
      <c r="EX141" s="158">
        <v>148796.04309999998</v>
      </c>
      <c r="EY141" s="158">
        <v>171521.62268999999</v>
      </c>
      <c r="EZ141" s="158">
        <v>180032.54080000002</v>
      </c>
      <c r="FA141" s="158">
        <v>175603.27109999995</v>
      </c>
      <c r="FB141" s="158">
        <v>90485.56921999999</v>
      </c>
      <c r="FC141" s="158">
        <v>168323.49371999997</v>
      </c>
      <c r="FD141" s="158">
        <v>161036.12372</v>
      </c>
      <c r="FE141" s="158">
        <v>90223.222140000013</v>
      </c>
      <c r="FF141" s="158">
        <v>76639.086840000004</v>
      </c>
      <c r="FG141" s="158">
        <v>23378.084509999993</v>
      </c>
      <c r="FH141" s="158">
        <v>39980.771469999992</v>
      </c>
      <c r="FI141" s="158">
        <v>138973.56788999998</v>
      </c>
      <c r="FJ141" s="158">
        <v>77859.23057</v>
      </c>
      <c r="FK141" s="158">
        <v>59869.506510000007</v>
      </c>
      <c r="FL141" s="158">
        <v>72762.883870000005</v>
      </c>
      <c r="FM141" s="158">
        <v>125238.65500000001</v>
      </c>
      <c r="FN141" s="158">
        <v>103905.84236000001</v>
      </c>
      <c r="FO141" s="158">
        <v>128033.35281000001</v>
      </c>
      <c r="FP141" s="158">
        <v>124806.74738</v>
      </c>
      <c r="FQ141" s="158">
        <v>153787.66986999998</v>
      </c>
      <c r="FR141" s="158">
        <v>107908.23611999999</v>
      </c>
      <c r="FS141" s="158">
        <v>77329.819940000001</v>
      </c>
      <c r="FT141" s="158">
        <v>123514.71696999999</v>
      </c>
      <c r="FU141" s="158">
        <v>196001.90130999996</v>
      </c>
      <c r="FV141" s="158">
        <v>192829.73497999995</v>
      </c>
      <c r="FW141" s="158">
        <v>176621.23193000001</v>
      </c>
      <c r="FX141" s="158">
        <v>257302.14876000001</v>
      </c>
      <c r="FY141" s="158">
        <v>258452.49353000007</v>
      </c>
      <c r="FZ141" s="158">
        <v>250341.17676999996</v>
      </c>
      <c r="GA141" s="158">
        <v>237631.51420999999</v>
      </c>
      <c r="GB141" s="158">
        <v>232236.43172707999</v>
      </c>
      <c r="GC141" s="143"/>
      <c r="GD141" s="143"/>
      <c r="GF141" s="198"/>
      <c r="GG141" s="198"/>
      <c r="GH141" s="198"/>
      <c r="GI141" s="198"/>
    </row>
    <row r="142" spans="1:191" s="113" customFormat="1" ht="15.75" customHeight="1" x14ac:dyDescent="0.2">
      <c r="A142" s="19"/>
      <c r="B142" s="182" t="s">
        <v>81</v>
      </c>
      <c r="C142" s="163">
        <v>39.053551738965062</v>
      </c>
      <c r="D142" s="163">
        <v>38.921525352414321</v>
      </c>
      <c r="E142" s="163">
        <v>39.279539084698939</v>
      </c>
      <c r="F142" s="163">
        <v>39.486115742798702</v>
      </c>
      <c r="G142" s="163">
        <v>39.861678773286314</v>
      </c>
      <c r="H142" s="163">
        <v>40.093071803062365</v>
      </c>
      <c r="I142" s="163">
        <v>40.013120983619501</v>
      </c>
      <c r="J142" s="163">
        <v>39.875159686852321</v>
      </c>
      <c r="K142" s="163">
        <v>39.877678377227269</v>
      </c>
      <c r="L142" s="163">
        <v>40.300917995491062</v>
      </c>
      <c r="M142" s="163">
        <v>40.421340669522131</v>
      </c>
      <c r="N142" s="163">
        <v>43.885310237971225</v>
      </c>
      <c r="O142" s="163">
        <v>41.05582004846265</v>
      </c>
      <c r="P142" s="163">
        <v>41.650729210495811</v>
      </c>
      <c r="Q142" s="163">
        <v>41.946444847579215</v>
      </c>
      <c r="R142" s="163">
        <v>42.225338078057732</v>
      </c>
      <c r="S142" s="163">
        <v>43.170673062748939</v>
      </c>
      <c r="T142" s="163">
        <v>43.745469664522659</v>
      </c>
      <c r="U142" s="163">
        <v>42.597292998593772</v>
      </c>
      <c r="V142" s="163">
        <v>42.282895628610468</v>
      </c>
      <c r="W142" s="163">
        <v>42.939903748353075</v>
      </c>
      <c r="X142" s="163">
        <v>41.453994460644047</v>
      </c>
      <c r="Y142" s="163">
        <v>40.594367196279968</v>
      </c>
      <c r="Z142" s="163">
        <v>39.341746768072575</v>
      </c>
      <c r="AA142" s="163">
        <v>39.154664475982884</v>
      </c>
      <c r="AB142" s="163">
        <v>39.44216339260884</v>
      </c>
      <c r="AC142" s="163">
        <v>38.927037488242846</v>
      </c>
      <c r="AD142" s="163">
        <v>39.178247176580342</v>
      </c>
      <c r="AE142" s="163">
        <v>39.089452941689771</v>
      </c>
      <c r="AF142" s="163">
        <v>39.513571146864813</v>
      </c>
      <c r="AG142" s="163">
        <v>39.827870172825136</v>
      </c>
      <c r="AH142" s="163">
        <v>39.540381645631733</v>
      </c>
      <c r="AI142" s="163">
        <v>39.3926231640541</v>
      </c>
      <c r="AJ142" s="163">
        <v>39.430724903126979</v>
      </c>
      <c r="AK142" s="163">
        <v>37.716940808092609</v>
      </c>
      <c r="AL142" s="163">
        <v>39.163902715484646</v>
      </c>
      <c r="AM142" s="163">
        <v>39.299083845766233</v>
      </c>
      <c r="AN142" s="163">
        <v>39.605828169692003</v>
      </c>
      <c r="AO142" s="163">
        <v>39.459943280051625</v>
      </c>
      <c r="AP142" s="163">
        <v>39.891976693306539</v>
      </c>
      <c r="AQ142" s="163">
        <v>40.268820449640749</v>
      </c>
      <c r="AR142" s="163">
        <v>39.9758094116862</v>
      </c>
      <c r="AS142" s="163">
        <v>40.463510992202345</v>
      </c>
      <c r="AT142" s="163">
        <v>40.580297398464609</v>
      </c>
      <c r="AU142" s="163">
        <v>39.746872637633771</v>
      </c>
      <c r="AV142" s="163">
        <v>40.149637358534974</v>
      </c>
      <c r="AW142" s="163">
        <v>40.681737707363126</v>
      </c>
      <c r="AX142" s="163">
        <v>41.86268454389468</v>
      </c>
      <c r="AY142" s="163">
        <v>41.622322526673258</v>
      </c>
      <c r="AZ142" s="163">
        <v>42.041874165752048</v>
      </c>
      <c r="BA142" s="163">
        <v>42.182422561763431</v>
      </c>
      <c r="BB142" s="163">
        <v>42.882993590561391</v>
      </c>
      <c r="BC142" s="163">
        <v>43.214895788489848</v>
      </c>
      <c r="BD142" s="163">
        <v>43.055356280003991</v>
      </c>
      <c r="BE142" s="163">
        <v>42.555084533416583</v>
      </c>
      <c r="BF142" s="163">
        <v>41.995429599674175</v>
      </c>
      <c r="BG142" s="163">
        <v>41.85421321765341</v>
      </c>
      <c r="BH142" s="163">
        <v>41.99955463348995</v>
      </c>
      <c r="BI142" s="163">
        <v>41.368594962981469</v>
      </c>
      <c r="BJ142" s="163">
        <v>41.715854528101893</v>
      </c>
      <c r="BK142" s="163">
        <v>42.442487887662963</v>
      </c>
      <c r="BL142" s="163">
        <v>42.926947598766795</v>
      </c>
      <c r="BM142" s="163">
        <v>42.797466243584452</v>
      </c>
      <c r="BN142" s="163">
        <v>43.383530758553007</v>
      </c>
      <c r="BO142" s="163">
        <v>42.668592214989481</v>
      </c>
      <c r="BP142" s="163">
        <v>41.870040958014911</v>
      </c>
      <c r="BQ142" s="163">
        <v>41.9922136222348</v>
      </c>
      <c r="BR142" s="163">
        <v>41.716237855530686</v>
      </c>
      <c r="BS142" s="163">
        <v>41.66253368090009</v>
      </c>
      <c r="BT142" s="163">
        <v>41.503328963624512</v>
      </c>
      <c r="BU142" s="163">
        <v>41.801287005815716</v>
      </c>
      <c r="BV142" s="163">
        <v>41.673039172490398</v>
      </c>
      <c r="BW142" s="163">
        <v>42.168888349130377</v>
      </c>
      <c r="BX142" s="163">
        <v>42.692001314020708</v>
      </c>
      <c r="BY142" s="163">
        <v>43.047580486042015</v>
      </c>
      <c r="BZ142" s="163">
        <v>40.968268755038189</v>
      </c>
      <c r="CA142" s="163">
        <v>41.261455502983317</v>
      </c>
      <c r="CB142" s="163">
        <v>41.082002092245268</v>
      </c>
      <c r="CC142" s="163">
        <v>41.117845883149656</v>
      </c>
      <c r="CD142" s="163">
        <v>41.761048241508512</v>
      </c>
      <c r="CE142" s="163">
        <v>41.642838378915712</v>
      </c>
      <c r="CF142" s="163">
        <v>40.891912296196537</v>
      </c>
      <c r="CG142" s="163">
        <v>40.350259980120484</v>
      </c>
      <c r="CH142" s="163">
        <v>40.436600361108567</v>
      </c>
      <c r="CI142" s="163">
        <v>40.901318886513671</v>
      </c>
      <c r="CJ142" s="163">
        <v>40.621786160546733</v>
      </c>
      <c r="CK142" s="163">
        <v>40.821057115019016</v>
      </c>
      <c r="CL142" s="163">
        <v>40.800699013651403</v>
      </c>
      <c r="CM142" s="163">
        <v>40.871936286003148</v>
      </c>
      <c r="CN142" s="163">
        <v>40.979527978084896</v>
      </c>
      <c r="CO142" s="163">
        <v>40.635406077749749</v>
      </c>
      <c r="CP142" s="163">
        <v>40.696456858956438</v>
      </c>
      <c r="CQ142" s="163">
        <v>40.073017905270802</v>
      </c>
      <c r="CR142" s="163">
        <v>39.588442852886878</v>
      </c>
      <c r="CS142" s="163">
        <v>39.230414418352936</v>
      </c>
      <c r="CT142" s="163">
        <v>38.673715642011608</v>
      </c>
      <c r="CU142" s="163">
        <v>38.297405638881152</v>
      </c>
      <c r="CV142" s="163">
        <v>38.128570350796835</v>
      </c>
      <c r="CW142" s="163">
        <v>38.388219805712431</v>
      </c>
      <c r="CX142" s="163">
        <v>38.35461503645864</v>
      </c>
      <c r="CY142" s="163">
        <v>38.270847686496516</v>
      </c>
      <c r="CZ142" s="163">
        <v>38.378384681614627</v>
      </c>
      <c r="DA142" s="163">
        <v>38.163013083700179</v>
      </c>
      <c r="DB142" s="163">
        <v>37.90507172061151</v>
      </c>
      <c r="DC142" s="163">
        <v>37.777609105267842</v>
      </c>
      <c r="DD142" s="163">
        <v>39.318127839210604</v>
      </c>
      <c r="DE142" s="163">
        <v>43.796264442755252</v>
      </c>
      <c r="DF142" s="163">
        <v>41.940238129842143</v>
      </c>
      <c r="DG142" s="163">
        <v>41.868331848697245</v>
      </c>
      <c r="DH142" s="163">
        <v>41.19604629452656</v>
      </c>
      <c r="DI142" s="163">
        <v>39.690722614742008</v>
      </c>
      <c r="DJ142" s="163">
        <v>38.968994665151833</v>
      </c>
      <c r="DK142" s="163">
        <v>39.218456011816436</v>
      </c>
      <c r="DL142" s="163">
        <v>40.792558337690544</v>
      </c>
      <c r="DM142" s="163">
        <v>42.367174280281709</v>
      </c>
      <c r="DN142" s="163">
        <v>43.067694784072735</v>
      </c>
      <c r="DO142" s="163">
        <v>41.904312592350919</v>
      </c>
      <c r="DP142" s="163">
        <v>42.780839163324075</v>
      </c>
      <c r="DQ142" s="163">
        <v>42.439505303794299</v>
      </c>
      <c r="DR142" s="163">
        <v>43.100862764270495</v>
      </c>
      <c r="DS142" s="163">
        <v>42.423332597914346</v>
      </c>
      <c r="DT142" s="163">
        <v>43.04035484216557</v>
      </c>
      <c r="DU142" s="163">
        <v>43.862614166427576</v>
      </c>
      <c r="DV142" s="163">
        <v>43.278407247539675</v>
      </c>
      <c r="DW142" s="163">
        <v>42.791878501663483</v>
      </c>
      <c r="DX142" s="163">
        <v>42.204969704725144</v>
      </c>
      <c r="DY142" s="163">
        <v>41.90676405491196</v>
      </c>
      <c r="DZ142" s="163">
        <v>41.977531920023353</v>
      </c>
      <c r="EA142" s="163">
        <v>42.474847586345398</v>
      </c>
      <c r="EB142" s="163">
        <v>42.627752280406938</v>
      </c>
      <c r="EC142" s="163">
        <v>43.71671064388628</v>
      </c>
      <c r="ED142" s="163">
        <v>43.791224891862726</v>
      </c>
      <c r="EE142" s="163">
        <v>44.76222245765112</v>
      </c>
      <c r="EF142" s="163">
        <v>43.706732742275619</v>
      </c>
      <c r="EG142" s="163">
        <v>43.777387704311096</v>
      </c>
      <c r="EH142" s="163">
        <v>43.611256544295195</v>
      </c>
      <c r="EI142" s="163">
        <v>39.62915386729636</v>
      </c>
      <c r="EJ142" s="163">
        <v>44.345026448970103</v>
      </c>
      <c r="EK142" s="163">
        <v>46.849278844395783</v>
      </c>
      <c r="EL142" s="163">
        <v>46.715700339418596</v>
      </c>
      <c r="EM142" s="163">
        <v>47.784878244906949</v>
      </c>
      <c r="EN142" s="163">
        <v>47.73750571955577</v>
      </c>
      <c r="EO142" s="163">
        <v>47.788327364932087</v>
      </c>
      <c r="EP142" s="163">
        <v>49.186303845998879</v>
      </c>
      <c r="EQ142" s="163">
        <v>49.235105739576589</v>
      </c>
      <c r="ER142" s="163">
        <v>46.043815739556443</v>
      </c>
      <c r="ES142" s="163">
        <v>46.236107361598059</v>
      </c>
      <c r="ET142" s="163">
        <v>46.598459974828558</v>
      </c>
      <c r="EU142" s="163">
        <v>47.719411629550763</v>
      </c>
      <c r="EV142" s="163">
        <v>48.779208251179412</v>
      </c>
      <c r="EW142" s="163">
        <v>47.593673687970458</v>
      </c>
      <c r="EX142" s="163">
        <v>46.186035440384806</v>
      </c>
      <c r="EY142" s="163">
        <v>46.980704127418299</v>
      </c>
      <c r="EZ142" s="163">
        <v>52.550348040117207</v>
      </c>
      <c r="FA142" s="163">
        <v>46.144901519324947</v>
      </c>
      <c r="FB142" s="163">
        <v>46.329510765834677</v>
      </c>
      <c r="FC142" s="163">
        <v>46.79078836561149</v>
      </c>
      <c r="FD142" s="163">
        <v>46.928972666142656</v>
      </c>
      <c r="FE142" s="163">
        <v>49.610717000032999</v>
      </c>
      <c r="FF142" s="163">
        <v>45.359328810067325</v>
      </c>
      <c r="FG142" s="163">
        <v>40.581119733777655</v>
      </c>
      <c r="FH142" s="163">
        <v>37.356541710514463</v>
      </c>
      <c r="FI142" s="163">
        <v>38.384658991164684</v>
      </c>
      <c r="FJ142" s="163">
        <v>41.269590375546528</v>
      </c>
      <c r="FK142" s="163">
        <v>43.13165126764256</v>
      </c>
      <c r="FL142" s="163">
        <v>45.168251878562202</v>
      </c>
      <c r="FM142" s="163">
        <v>46.01563016444365</v>
      </c>
      <c r="FN142" s="163">
        <v>48.171294946249816</v>
      </c>
      <c r="FO142" s="163">
        <v>50.542448683709686</v>
      </c>
      <c r="FP142" s="163">
        <v>52.685190902901795</v>
      </c>
      <c r="FQ142" s="163">
        <v>55.379725638686878</v>
      </c>
      <c r="FR142" s="163">
        <v>58.270630887996809</v>
      </c>
      <c r="FS142" s="163">
        <v>60.136982668176891</v>
      </c>
      <c r="FT142" s="163">
        <v>61.176471762850134</v>
      </c>
      <c r="FU142" s="163">
        <v>63.374670423855576</v>
      </c>
      <c r="FV142" s="163">
        <v>65.359453774132831</v>
      </c>
      <c r="FW142" s="163">
        <v>66.412941671762297</v>
      </c>
      <c r="FX142" s="163">
        <v>70.065173495843808</v>
      </c>
      <c r="FY142" s="163">
        <v>77.670740574099042</v>
      </c>
      <c r="FZ142" s="163">
        <v>76.883348521924844</v>
      </c>
      <c r="GA142" s="163">
        <v>76.659487038755231</v>
      </c>
      <c r="GB142" s="163">
        <v>78.212863731856643</v>
      </c>
      <c r="GC142" s="143"/>
      <c r="GD142" s="143"/>
      <c r="GF142" s="198"/>
      <c r="GG142" s="198"/>
      <c r="GH142" s="198"/>
      <c r="GI142" s="198"/>
    </row>
    <row r="143" spans="1:191" s="113" customFormat="1" ht="15.75" customHeight="1" x14ac:dyDescent="0.2">
      <c r="A143" s="134"/>
      <c r="B143" s="177" t="s">
        <v>82</v>
      </c>
      <c r="C143" s="158">
        <v>28166.319745831599</v>
      </c>
      <c r="D143" s="158">
        <v>36695.525474459042</v>
      </c>
      <c r="E143" s="158">
        <v>34213.735488023485</v>
      </c>
      <c r="F143" s="158">
        <v>37305.258084208188</v>
      </c>
      <c r="G143" s="158">
        <v>37603.31536238578</v>
      </c>
      <c r="H143" s="158">
        <v>46736.453707757995</v>
      </c>
      <c r="I143" s="158">
        <v>45897.970726043379</v>
      </c>
      <c r="J143" s="158">
        <v>34972.987305270071</v>
      </c>
      <c r="K143" s="158">
        <v>45472.955308014403</v>
      </c>
      <c r="L143" s="158">
        <v>45471.807880738532</v>
      </c>
      <c r="M143" s="158">
        <v>38507.430610160925</v>
      </c>
      <c r="N143" s="158">
        <v>44333.598682052099</v>
      </c>
      <c r="O143" s="158">
        <v>38065.396227772726</v>
      </c>
      <c r="P143" s="158">
        <v>19946.534218906443</v>
      </c>
      <c r="Q143" s="158">
        <v>30007.228250612745</v>
      </c>
      <c r="R143" s="158">
        <v>20056.444432344328</v>
      </c>
      <c r="S143" s="158">
        <v>30732.511422601965</v>
      </c>
      <c r="T143" s="158">
        <v>53776.568331415692</v>
      </c>
      <c r="U143" s="158">
        <v>50503.776552062758</v>
      </c>
      <c r="V143" s="158">
        <v>50344.679357848225</v>
      </c>
      <c r="W143" s="158">
        <v>48669.546865110817</v>
      </c>
      <c r="X143" s="158">
        <v>38789.165880736007</v>
      </c>
      <c r="Y143" s="158">
        <v>50343.326935598838</v>
      </c>
      <c r="Z143" s="158">
        <v>36840.752584279435</v>
      </c>
      <c r="AA143" s="158">
        <v>27246.947915546967</v>
      </c>
      <c r="AB143" s="158">
        <v>35116.620217668213</v>
      </c>
      <c r="AC143" s="158">
        <v>35712.364878388777</v>
      </c>
      <c r="AD143" s="158">
        <v>34024.466295242724</v>
      </c>
      <c r="AE143" s="158">
        <v>46140.760268388243</v>
      </c>
      <c r="AF143" s="158">
        <v>28458.66177925071</v>
      </c>
      <c r="AG143" s="158">
        <v>37683.896093551783</v>
      </c>
      <c r="AH143" s="158">
        <v>55905.354801125795</v>
      </c>
      <c r="AI143" s="158">
        <v>47200.87135714024</v>
      </c>
      <c r="AJ143" s="158">
        <v>47160.842505310698</v>
      </c>
      <c r="AK143" s="158">
        <v>62801.874668502074</v>
      </c>
      <c r="AL143" s="158">
        <v>77650.857372532133</v>
      </c>
      <c r="AM143" s="158">
        <v>65920.283242888283</v>
      </c>
      <c r="AN143" s="158">
        <v>58383.386969052852</v>
      </c>
      <c r="AO143" s="158">
        <v>53698.905972885135</v>
      </c>
      <c r="AP143" s="158">
        <v>59654.006779716517</v>
      </c>
      <c r="AQ143" s="158">
        <v>84086.370970226548</v>
      </c>
      <c r="AR143" s="158">
        <v>60250.985480816897</v>
      </c>
      <c r="AS143" s="158">
        <v>65719.903892782226</v>
      </c>
      <c r="AT143" s="158">
        <v>58826.010714762262</v>
      </c>
      <c r="AU143" s="158">
        <v>58438.753673551713</v>
      </c>
      <c r="AV143" s="158">
        <v>75942.444447539616</v>
      </c>
      <c r="AW143" s="158">
        <v>78622.305755344452</v>
      </c>
      <c r="AX143" s="158">
        <v>62043.219568547269</v>
      </c>
      <c r="AY143" s="158">
        <v>31592.466600453226</v>
      </c>
      <c r="AZ143" s="158">
        <v>29968.370304067255</v>
      </c>
      <c r="BA143" s="158">
        <v>51526.737346751783</v>
      </c>
      <c r="BB143" s="158">
        <v>61890.402783029123</v>
      </c>
      <c r="BC143" s="158">
        <v>53597.452114896216</v>
      </c>
      <c r="BD143" s="158">
        <v>40601.91526040445</v>
      </c>
      <c r="BE143" s="158">
        <v>53608.469855379801</v>
      </c>
      <c r="BF143" s="158">
        <v>39230.149407601399</v>
      </c>
      <c r="BG143" s="158">
        <v>73868.497140957305</v>
      </c>
      <c r="BH143" s="158">
        <v>71291.133923328583</v>
      </c>
      <c r="BI143" s="158">
        <v>50328.964373781564</v>
      </c>
      <c r="BJ143" s="158">
        <v>79116.817128333205</v>
      </c>
      <c r="BK143" s="158">
        <v>71687.900951888194</v>
      </c>
      <c r="BL143" s="158">
        <v>39821.388130805542</v>
      </c>
      <c r="BM143" s="158">
        <v>41242.501622809679</v>
      </c>
      <c r="BN143" s="158">
        <v>51418.396661444349</v>
      </c>
      <c r="BO143" s="158">
        <v>64095.459540038333</v>
      </c>
      <c r="BP143" s="158">
        <v>63188.166868682885</v>
      </c>
      <c r="BQ143" s="158">
        <v>54378.75303655459</v>
      </c>
      <c r="BR143" s="158">
        <v>61756.162026714628</v>
      </c>
      <c r="BS143" s="158">
        <v>63236.993045538169</v>
      </c>
      <c r="BT143" s="158">
        <v>64490.943790023077</v>
      </c>
      <c r="BU143" s="158">
        <v>68305.15894464594</v>
      </c>
      <c r="BV143" s="158">
        <v>73546.913221804716</v>
      </c>
      <c r="BW143" s="158">
        <v>54888.729963384052</v>
      </c>
      <c r="BX143" s="158">
        <v>76702.916304605518</v>
      </c>
      <c r="BY143" s="158">
        <v>77962.706340862234</v>
      </c>
      <c r="BZ143" s="158">
        <v>62802.106843518894</v>
      </c>
      <c r="CA143" s="158">
        <v>61935.442589653409</v>
      </c>
      <c r="CB143" s="158">
        <v>95364.270151680452</v>
      </c>
      <c r="CC143" s="158">
        <v>50293.259886519329</v>
      </c>
      <c r="CD143" s="158">
        <v>78914.193277921513</v>
      </c>
      <c r="CE143" s="158">
        <v>65364.00165034271</v>
      </c>
      <c r="CF143" s="158">
        <v>87427.543949585262</v>
      </c>
      <c r="CG143" s="158">
        <v>69540.493475251234</v>
      </c>
      <c r="CH143" s="158">
        <v>82185.346163804905</v>
      </c>
      <c r="CI143" s="158">
        <v>124433.83499546129</v>
      </c>
      <c r="CJ143" s="158">
        <v>52615.436362831038</v>
      </c>
      <c r="CK143" s="158">
        <v>82671.854378714939</v>
      </c>
      <c r="CL143" s="158">
        <v>73043.959377892141</v>
      </c>
      <c r="CM143" s="158">
        <v>74903.334824708945</v>
      </c>
      <c r="CN143" s="158">
        <v>85381.520655575121</v>
      </c>
      <c r="CO143" s="158">
        <v>52502.619237537132</v>
      </c>
      <c r="CP143" s="158">
        <v>81801.399520059829</v>
      </c>
      <c r="CQ143" s="158">
        <v>74148.483942668681</v>
      </c>
      <c r="CR143" s="158">
        <v>103293.26207937096</v>
      </c>
      <c r="CS143" s="158">
        <v>102367.2949420566</v>
      </c>
      <c r="CT143" s="158">
        <v>97630.776085851132</v>
      </c>
      <c r="CU143" s="158">
        <v>87107.977246858936</v>
      </c>
      <c r="CV143" s="158">
        <v>70704.961234250572</v>
      </c>
      <c r="CW143" s="158">
        <v>47338.774908570551</v>
      </c>
      <c r="CX143" s="158">
        <v>77816.039554770425</v>
      </c>
      <c r="CY143" s="158">
        <v>78269.611899367097</v>
      </c>
      <c r="CZ143" s="158">
        <v>70706.879093924275</v>
      </c>
      <c r="DA143" s="158">
        <v>68687.6796355611</v>
      </c>
      <c r="DB143" s="158">
        <v>77905.563097590071</v>
      </c>
      <c r="DC143" s="158">
        <v>76630.75127507576</v>
      </c>
      <c r="DD143" s="158">
        <v>91780.800437117519</v>
      </c>
      <c r="DE143" s="158">
        <v>111877.05035827604</v>
      </c>
      <c r="DF143" s="158">
        <v>68517.090536682081</v>
      </c>
      <c r="DG143" s="158">
        <v>76279.562519837302</v>
      </c>
      <c r="DH143" s="158">
        <v>63812.31895246073</v>
      </c>
      <c r="DI143" s="158">
        <v>49938.77550829915</v>
      </c>
      <c r="DJ143" s="158">
        <v>40328.537936610614</v>
      </c>
      <c r="DK143" s="158">
        <v>29176.138946974705</v>
      </c>
      <c r="DL143" s="158">
        <v>62275.981622142353</v>
      </c>
      <c r="DM143" s="158">
        <v>54199.694785867614</v>
      </c>
      <c r="DN143" s="158">
        <v>88007.416502740321</v>
      </c>
      <c r="DO143" s="158">
        <v>65583.235727387641</v>
      </c>
      <c r="DP143" s="158">
        <v>66721.19911248947</v>
      </c>
      <c r="DQ143" s="158">
        <v>66723.561694226839</v>
      </c>
      <c r="DR143" s="158">
        <v>90462.369081256649</v>
      </c>
      <c r="DS143" s="158">
        <v>86708.801320381433</v>
      </c>
      <c r="DT143" s="158">
        <v>33985.743205069826</v>
      </c>
      <c r="DU143" s="158">
        <v>55411.926460692324</v>
      </c>
      <c r="DV143" s="158">
        <v>56230.341377919751</v>
      </c>
      <c r="DW143" s="158">
        <v>90122.727073257571</v>
      </c>
      <c r="DX143" s="158">
        <v>60319.551616593213</v>
      </c>
      <c r="DY143" s="158">
        <v>60112.934754583694</v>
      </c>
      <c r="DZ143" s="158">
        <v>52558.530080067016</v>
      </c>
      <c r="EA143" s="158">
        <v>75785.217569335859</v>
      </c>
      <c r="EB143" s="158">
        <v>55897.04817234142</v>
      </c>
      <c r="EC143" s="158">
        <v>69374.162221397928</v>
      </c>
      <c r="ED143" s="158">
        <v>68311.089548802804</v>
      </c>
      <c r="EE143" s="158">
        <v>70758.528173557628</v>
      </c>
      <c r="EF143" s="158">
        <v>56467.959705564834</v>
      </c>
      <c r="EG143" s="158">
        <v>45303.244612779963</v>
      </c>
      <c r="EH143" s="158">
        <v>81344.551734207358</v>
      </c>
      <c r="EI143" s="158">
        <v>84504.419879043882</v>
      </c>
      <c r="EJ143" s="158">
        <v>71598.958206996089</v>
      </c>
      <c r="EK143" s="158">
        <v>75806.767032402888</v>
      </c>
      <c r="EL143" s="158">
        <v>61677.194269924155</v>
      </c>
      <c r="EM143" s="158">
        <v>78767.360449045882</v>
      </c>
      <c r="EN143" s="158">
        <v>120038.0347133218</v>
      </c>
      <c r="EO143" s="158">
        <v>79900.507773013233</v>
      </c>
      <c r="EP143" s="158">
        <v>96403.494565863235</v>
      </c>
      <c r="EQ143" s="158">
        <v>91143.851483425635</v>
      </c>
      <c r="ER143" s="158">
        <v>72276.690396327278</v>
      </c>
      <c r="ES143" s="158">
        <v>72665.317333879168</v>
      </c>
      <c r="ET143" s="158">
        <v>96402.953641954096</v>
      </c>
      <c r="EU143" s="158">
        <v>74272.826693849711</v>
      </c>
      <c r="EV143" s="158">
        <v>88017.46677615268</v>
      </c>
      <c r="EW143" s="158">
        <v>85974.582847752055</v>
      </c>
      <c r="EX143" s="158">
        <v>83230.513686508639</v>
      </c>
      <c r="EY143" s="158">
        <v>96372.932495767396</v>
      </c>
      <c r="EZ143" s="158">
        <v>112108.50675385278</v>
      </c>
      <c r="FA143" s="158">
        <v>97449.894355431345</v>
      </c>
      <c r="FB143" s="158">
        <v>49686.067142195527</v>
      </c>
      <c r="FC143" s="158">
        <v>93743.463032902451</v>
      </c>
      <c r="FD143" s="158">
        <v>98210.093674819349</v>
      </c>
      <c r="FE143" s="158">
        <v>71289.653756567059</v>
      </c>
      <c r="FF143" s="158">
        <v>77534.342289157721</v>
      </c>
      <c r="FG143" s="158">
        <v>23335.822282034344</v>
      </c>
      <c r="FH143" s="158">
        <v>31855.686345324415</v>
      </c>
      <c r="FI143" s="158">
        <v>98890.598094550689</v>
      </c>
      <c r="FJ143" s="158">
        <v>58617.197896650629</v>
      </c>
      <c r="FK143" s="158">
        <v>48895.401974546636</v>
      </c>
      <c r="FL143" s="158">
        <v>63677.124687272211</v>
      </c>
      <c r="FM143" s="158">
        <v>104322.31998256092</v>
      </c>
      <c r="FN143" s="158">
        <v>82076.170510385185</v>
      </c>
      <c r="FO143" s="158">
        <v>100683.98455597046</v>
      </c>
      <c r="FP143" s="158">
        <v>89942.929817634009</v>
      </c>
      <c r="FQ143" s="158">
        <v>109539.60981389198</v>
      </c>
      <c r="FR143" s="158">
        <v>81449.018401666995</v>
      </c>
      <c r="FS143" s="158">
        <v>55783.695959949073</v>
      </c>
      <c r="FT143" s="158">
        <v>87968.384559619444</v>
      </c>
      <c r="FU143" s="158">
        <v>144103.17868512601</v>
      </c>
      <c r="FV143" s="158">
        <v>150911.1598115887</v>
      </c>
      <c r="FW143" s="158">
        <v>135062.33583367409</v>
      </c>
      <c r="FX143" s="158">
        <v>180189.63489606004</v>
      </c>
      <c r="FY143" s="158">
        <v>200520.88723288843</v>
      </c>
      <c r="FZ143" s="158">
        <v>199411.57837849908</v>
      </c>
      <c r="GA143" s="158">
        <v>172718.00377354887</v>
      </c>
      <c r="GB143" s="158">
        <v>154982.63051841184</v>
      </c>
      <c r="GC143" s="143"/>
      <c r="GD143" s="143"/>
      <c r="GF143" s="198"/>
      <c r="GG143" s="198"/>
      <c r="GH143" s="198"/>
      <c r="GI143" s="198"/>
    </row>
    <row r="144" spans="1:191" s="113" customFormat="1" x14ac:dyDescent="0.2">
      <c r="A144" s="19"/>
      <c r="B144" s="185" t="s">
        <v>8</v>
      </c>
      <c r="C144" s="186"/>
      <c r="D144" s="186"/>
      <c r="E144" s="186"/>
      <c r="F144" s="186"/>
      <c r="G144" s="186"/>
      <c r="H144" s="186"/>
      <c r="I144" s="186"/>
      <c r="J144" s="186"/>
      <c r="K144" s="186"/>
      <c r="L144" s="186"/>
      <c r="M144" s="186"/>
      <c r="N144" s="186"/>
      <c r="O144" s="186"/>
      <c r="P144" s="186"/>
      <c r="Q144" s="186"/>
      <c r="R144" s="186"/>
      <c r="S144" s="186"/>
      <c r="T144" s="186"/>
      <c r="U144" s="186"/>
      <c r="V144" s="186"/>
      <c r="W144" s="186"/>
      <c r="X144" s="186"/>
      <c r="Y144" s="186"/>
      <c r="Z144" s="186"/>
      <c r="AA144" s="186"/>
      <c r="AB144" s="186"/>
      <c r="AC144" s="186"/>
      <c r="AD144" s="186"/>
      <c r="AE144" s="186"/>
      <c r="AF144" s="186"/>
      <c r="AG144" s="186"/>
      <c r="AH144" s="186"/>
      <c r="AI144" s="186"/>
      <c r="AJ144" s="186"/>
      <c r="AK144" s="186"/>
      <c r="AL144" s="186"/>
      <c r="AM144" s="186"/>
      <c r="AN144" s="186"/>
      <c r="AO144" s="186"/>
      <c r="AP144" s="186"/>
      <c r="AQ144" s="186"/>
      <c r="AR144" s="186"/>
      <c r="AS144" s="186"/>
      <c r="AT144" s="186"/>
      <c r="AU144" s="186"/>
      <c r="AV144" s="186"/>
      <c r="AW144" s="186"/>
      <c r="AX144" s="186"/>
      <c r="AY144" s="186"/>
      <c r="AZ144" s="186"/>
      <c r="BA144" s="186"/>
      <c r="BB144" s="186"/>
      <c r="BC144" s="186"/>
      <c r="BD144" s="186"/>
      <c r="BE144" s="186"/>
      <c r="BF144" s="186"/>
      <c r="BG144" s="186"/>
      <c r="BH144" s="186"/>
      <c r="BI144" s="186"/>
      <c r="BJ144" s="186"/>
      <c r="BK144" s="186"/>
      <c r="BL144" s="186"/>
      <c r="BM144" s="186"/>
      <c r="BN144" s="186"/>
      <c r="BO144" s="186"/>
      <c r="BP144" s="186"/>
      <c r="BQ144" s="186"/>
      <c r="BR144" s="186"/>
      <c r="BS144" s="186"/>
      <c r="BT144" s="186"/>
      <c r="BU144" s="186"/>
      <c r="BV144" s="186"/>
      <c r="BW144" s="186"/>
      <c r="BX144" s="186"/>
      <c r="BY144" s="186"/>
      <c r="BZ144" s="186"/>
      <c r="CA144" s="186"/>
      <c r="CB144" s="186"/>
      <c r="CC144" s="186"/>
      <c r="CD144" s="186"/>
      <c r="CE144" s="186"/>
      <c r="CF144" s="186"/>
      <c r="CG144" s="186"/>
      <c r="CH144" s="186"/>
      <c r="CI144" s="186"/>
      <c r="CJ144" s="186"/>
      <c r="CK144" s="186"/>
      <c r="CL144" s="186"/>
      <c r="CM144" s="186"/>
      <c r="CN144" s="186"/>
      <c r="CO144" s="186"/>
      <c r="CP144" s="186"/>
      <c r="CQ144" s="186"/>
      <c r="CR144" s="186"/>
      <c r="CS144" s="186"/>
      <c r="CT144" s="186"/>
      <c r="CU144" s="186"/>
      <c r="CV144" s="186"/>
      <c r="CW144" s="186"/>
      <c r="CX144" s="186"/>
      <c r="CY144" s="186"/>
      <c r="CZ144" s="186"/>
      <c r="DA144" s="186"/>
      <c r="DB144" s="186"/>
      <c r="DC144" s="186"/>
      <c r="DD144" s="186"/>
      <c r="DE144" s="186"/>
      <c r="DF144" s="186"/>
      <c r="DG144" s="186"/>
      <c r="DH144" s="186"/>
      <c r="DI144" s="186"/>
      <c r="DJ144" s="186"/>
      <c r="DK144" s="186"/>
      <c r="DL144" s="186"/>
      <c r="DM144" s="186"/>
      <c r="DN144" s="186"/>
      <c r="DO144" s="186"/>
      <c r="DP144" s="186"/>
      <c r="DQ144" s="186"/>
      <c r="DR144" s="186"/>
      <c r="DS144" s="186"/>
      <c r="DT144" s="186"/>
      <c r="DU144" s="186"/>
      <c r="DV144" s="186"/>
      <c r="DW144" s="186"/>
      <c r="DX144" s="186"/>
      <c r="DY144" s="186"/>
      <c r="DZ144" s="186"/>
      <c r="EA144" s="186"/>
      <c r="EB144" s="186"/>
      <c r="EC144" s="186"/>
      <c r="ED144" s="186"/>
      <c r="EE144" s="186"/>
      <c r="EF144" s="186"/>
      <c r="EG144" s="186"/>
      <c r="EH144" s="186"/>
      <c r="EI144" s="186"/>
      <c r="EJ144" s="186"/>
      <c r="EK144" s="186"/>
      <c r="EL144" s="186"/>
      <c r="EM144" s="186"/>
      <c r="EN144" s="186"/>
      <c r="EO144" s="186"/>
      <c r="EP144" s="186"/>
      <c r="EQ144" s="186"/>
      <c r="ER144" s="186"/>
      <c r="ES144" s="186"/>
      <c r="ET144" s="186"/>
      <c r="EU144" s="186"/>
      <c r="EV144" s="186"/>
      <c r="EW144" s="186"/>
      <c r="EX144" s="186"/>
      <c r="EY144" s="186"/>
      <c r="EZ144" s="186"/>
      <c r="FA144" s="186"/>
      <c r="FB144" s="186"/>
      <c r="FC144" s="186"/>
      <c r="FD144" s="186"/>
      <c r="FE144" s="186"/>
      <c r="FF144" s="186"/>
      <c r="FG144" s="186"/>
      <c r="FH144" s="186"/>
      <c r="FI144" s="186"/>
      <c r="FJ144" s="186"/>
      <c r="FK144" s="186"/>
      <c r="FL144" s="186"/>
      <c r="FM144" s="186"/>
      <c r="FN144" s="186"/>
      <c r="FO144" s="186"/>
      <c r="FP144" s="186"/>
      <c r="FQ144" s="186"/>
      <c r="FR144" s="186"/>
      <c r="FS144" s="186"/>
      <c r="FT144" s="186"/>
      <c r="FU144" s="186"/>
      <c r="FV144" s="186"/>
      <c r="FW144" s="186"/>
      <c r="FX144" s="186"/>
      <c r="FY144" s="186"/>
      <c r="FZ144" s="186"/>
      <c r="GA144" s="186"/>
      <c r="GB144" s="186"/>
      <c r="GC144" s="143"/>
      <c r="GF144" s="198"/>
      <c r="GG144" s="198"/>
      <c r="GH144" s="198"/>
      <c r="GI144" s="198"/>
    </row>
    <row r="145" spans="1:191" s="113" customFormat="1" x14ac:dyDescent="0.2">
      <c r="A145" s="134"/>
      <c r="B145" s="177" t="s">
        <v>78</v>
      </c>
      <c r="C145" s="158">
        <v>-31302.030482055012</v>
      </c>
      <c r="D145" s="158">
        <v>-30223.559177492873</v>
      </c>
      <c r="E145" s="158">
        <v>-42354.924683174206</v>
      </c>
      <c r="F145" s="158">
        <v>-41128.483627027279</v>
      </c>
      <c r="G145" s="158">
        <v>-47703.863686375815</v>
      </c>
      <c r="H145" s="158">
        <v>-43717.189944265447</v>
      </c>
      <c r="I145" s="158">
        <v>-45593.785329131497</v>
      </c>
      <c r="J145" s="158">
        <v>-39177.375240047215</v>
      </c>
      <c r="K145" s="158">
        <v>-46942.473569415015</v>
      </c>
      <c r="L145" s="158">
        <v>-54099.431830647627</v>
      </c>
      <c r="M145" s="158">
        <v>-54110.709314889049</v>
      </c>
      <c r="N145" s="158">
        <v>-54286.164036686554</v>
      </c>
      <c r="O145" s="158">
        <v>-51472.978309364626</v>
      </c>
      <c r="P145" s="158">
        <v>-43216.212902476844</v>
      </c>
      <c r="Q145" s="158">
        <v>-48990.0502344876</v>
      </c>
      <c r="R145" s="158">
        <v>-53324.68536362522</v>
      </c>
      <c r="S145" s="158">
        <v>-59324.310040159617</v>
      </c>
      <c r="T145" s="158">
        <v>-60084.819545802653</v>
      </c>
      <c r="U145" s="158">
        <v>-65113.321521575635</v>
      </c>
      <c r="V145" s="158">
        <v>-55954.781122929657</v>
      </c>
      <c r="W145" s="158">
        <v>-45398.86946935617</v>
      </c>
      <c r="X145" s="158">
        <v>-30589.527126661451</v>
      </c>
      <c r="Y145" s="158">
        <v>-21004.068385727278</v>
      </c>
      <c r="Z145" s="158">
        <v>-21532.696631404979</v>
      </c>
      <c r="AA145" s="158">
        <v>-22074.545043863945</v>
      </c>
      <c r="AB145" s="158">
        <v>-16271.455087981889</v>
      </c>
      <c r="AC145" s="158">
        <v>-23841.580250062623</v>
      </c>
      <c r="AD145" s="158">
        <v>-21207.38193317709</v>
      </c>
      <c r="AE145" s="158">
        <v>-24087.376975052393</v>
      </c>
      <c r="AF145" s="158">
        <v>-25747.144796707318</v>
      </c>
      <c r="AG145" s="158">
        <v>-28589.323233069437</v>
      </c>
      <c r="AH145" s="158">
        <v>-27958.396840887101</v>
      </c>
      <c r="AI145" s="158">
        <v>-28578.57914704545</v>
      </c>
      <c r="AJ145" s="158">
        <v>-28639.920648115578</v>
      </c>
      <c r="AK145" s="158">
        <v>-30321.806460883716</v>
      </c>
      <c r="AL145" s="158">
        <v>-32161.751308486382</v>
      </c>
      <c r="AM145" s="158">
        <v>-35675.567824893784</v>
      </c>
      <c r="AN145" s="158">
        <v>-28050.478498175496</v>
      </c>
      <c r="AO145" s="158">
        <v>-33946.888838067578</v>
      </c>
      <c r="AP145" s="158">
        <v>-34053.779241072327</v>
      </c>
      <c r="AQ145" s="158">
        <v>-34309.875313217242</v>
      </c>
      <c r="AR145" s="158">
        <v>-29520.521153039477</v>
      </c>
      <c r="AS145" s="158">
        <v>-27007.275279910253</v>
      </c>
      <c r="AT145" s="158">
        <v>-29904.796482392911</v>
      </c>
      <c r="AU145" s="158">
        <v>-36502.562167247248</v>
      </c>
      <c r="AV145" s="158">
        <v>-37875.269430870612</v>
      </c>
      <c r="AW145" s="158">
        <v>-35196.883606440468</v>
      </c>
      <c r="AX145" s="158">
        <v>-36967.419958692204</v>
      </c>
      <c r="AY145" s="158">
        <v>-40000.795969209183</v>
      </c>
      <c r="AZ145" s="158">
        <v>-36599.250935626886</v>
      </c>
      <c r="BA145" s="158">
        <v>-40922.392522410948</v>
      </c>
      <c r="BB145" s="158">
        <v>-40350.544173030423</v>
      </c>
      <c r="BC145" s="158">
        <v>-83121.99735483127</v>
      </c>
      <c r="BD145" s="158">
        <v>-51173.943033549906</v>
      </c>
      <c r="BE145" s="158">
        <v>-61218.148962424137</v>
      </c>
      <c r="BF145" s="158">
        <v>-77055.725604811843</v>
      </c>
      <c r="BG145" s="158">
        <v>-31516.898526819783</v>
      </c>
      <c r="BH145" s="158">
        <v>-67422.363704341056</v>
      </c>
      <c r="BI145" s="158">
        <v>-50280.566748470148</v>
      </c>
      <c r="BJ145" s="158">
        <v>-56501.766198013298</v>
      </c>
      <c r="BK145" s="158">
        <v>-40938.314729314079</v>
      </c>
      <c r="BL145" s="158">
        <v>-40341.74501117754</v>
      </c>
      <c r="BM145" s="158">
        <v>-44870.530231314144</v>
      </c>
      <c r="BN145" s="158">
        <v>-37666.948495719269</v>
      </c>
      <c r="BO145" s="158">
        <v>-57027.402958449667</v>
      </c>
      <c r="BP145" s="158">
        <v>-39683.618196027885</v>
      </c>
      <c r="BQ145" s="158">
        <v>-44997.89688790722</v>
      </c>
      <c r="BR145" s="158">
        <v>-32323.338835497983</v>
      </c>
      <c r="BS145" s="158">
        <v>-39392.515249719581</v>
      </c>
      <c r="BT145" s="158">
        <v>-49110.451053292985</v>
      </c>
      <c r="BU145" s="158">
        <v>-45145.40325611805</v>
      </c>
      <c r="BV145" s="158">
        <v>-51677.426911573093</v>
      </c>
      <c r="BW145" s="158">
        <v>-41384.938274128908</v>
      </c>
      <c r="BX145" s="158">
        <v>-39685.857106779797</v>
      </c>
      <c r="BY145" s="158">
        <v>-49693.292603793241</v>
      </c>
      <c r="BZ145" s="158">
        <v>-50979.210777151864</v>
      </c>
      <c r="CA145" s="158">
        <v>-41381.3531865267</v>
      </c>
      <c r="CB145" s="158">
        <v>-36385.231837798623</v>
      </c>
      <c r="CC145" s="158">
        <v>-31940.623903070053</v>
      </c>
      <c r="CD145" s="158">
        <v>-67967.980601103394</v>
      </c>
      <c r="CE145" s="158">
        <v>-47268.339493157531</v>
      </c>
      <c r="CF145" s="158">
        <v>-43697.881575916021</v>
      </c>
      <c r="CG145" s="158">
        <v>-43427.160912350613</v>
      </c>
      <c r="CH145" s="158">
        <v>-29118.832020594109</v>
      </c>
      <c r="CI145" s="158">
        <v>-50282.40315301076</v>
      </c>
      <c r="CJ145" s="158">
        <v>-61659.556123438408</v>
      </c>
      <c r="CK145" s="158">
        <v>-52870.61681654524</v>
      </c>
      <c r="CL145" s="158">
        <v>-44147.021042079185</v>
      </c>
      <c r="CM145" s="158">
        <v>-54891.631180811106</v>
      </c>
      <c r="CN145" s="158">
        <v>-30103.421645931103</v>
      </c>
      <c r="CO145" s="158">
        <v>-38397.173932923666</v>
      </c>
      <c r="CP145" s="158">
        <v>-40729.299400976772</v>
      </c>
      <c r="CQ145" s="158">
        <v>-44167.176752479267</v>
      </c>
      <c r="CR145" s="158">
        <v>-44649.035491515853</v>
      </c>
      <c r="CS145" s="158">
        <v>-40955.786829344579</v>
      </c>
      <c r="CT145" s="158">
        <v>-37257.21804856557</v>
      </c>
      <c r="CU145" s="158">
        <v>-22910.63707528152</v>
      </c>
      <c r="CV145" s="158">
        <v>-20139.972776172952</v>
      </c>
      <c r="CW145" s="158">
        <v>-25273.083212703692</v>
      </c>
      <c r="CX145" s="158">
        <v>-23459.128649909631</v>
      </c>
      <c r="CY145" s="158">
        <v>-26324.843674671269</v>
      </c>
      <c r="CZ145" s="158">
        <v>-17655.512758766803</v>
      </c>
      <c r="DA145" s="158">
        <v>-17621.637837028204</v>
      </c>
      <c r="DB145" s="158">
        <v>-24125.105095999726</v>
      </c>
      <c r="DC145" s="158">
        <v>-18060.56513550102</v>
      </c>
      <c r="DD145" s="158">
        <v>-22848.510084533966</v>
      </c>
      <c r="DE145" s="158">
        <v>-14710.667647917655</v>
      </c>
      <c r="DF145" s="158">
        <v>-15928.75725372126</v>
      </c>
      <c r="DG145" s="158">
        <v>-14739.002473438746</v>
      </c>
      <c r="DH145" s="158">
        <v>-9034.5079494407873</v>
      </c>
      <c r="DI145" s="158">
        <v>-13066.948010378304</v>
      </c>
      <c r="DJ145" s="158">
        <v>-13577.415672637966</v>
      </c>
      <c r="DK145" s="158">
        <v>-16208.320454174123</v>
      </c>
      <c r="DL145" s="158">
        <v>-13709.992886627351</v>
      </c>
      <c r="DM145" s="158">
        <v>-18484.754267867334</v>
      </c>
      <c r="DN145" s="158">
        <v>-12471.15485631748</v>
      </c>
      <c r="DO145" s="158">
        <v>-13054.288524792844</v>
      </c>
      <c r="DP145" s="158">
        <v>-18788.650757126954</v>
      </c>
      <c r="DQ145" s="158">
        <v>-20627.273626051108</v>
      </c>
      <c r="DR145" s="158">
        <v>-22306.20659632163</v>
      </c>
      <c r="DS145" s="158">
        <v>-18880.285082954229</v>
      </c>
      <c r="DT145" s="158">
        <v>-35555.304073410225</v>
      </c>
      <c r="DU145" s="158">
        <v>-30826.473771293451</v>
      </c>
      <c r="DV145" s="158">
        <v>-21887.476866771274</v>
      </c>
      <c r="DW145" s="158">
        <v>-20086.710302199583</v>
      </c>
      <c r="DX145" s="158">
        <v>-23157.267577999562</v>
      </c>
      <c r="DY145" s="158">
        <v>-23390.604707797465</v>
      </c>
      <c r="DZ145" s="158">
        <v>-21729.791882275578</v>
      </c>
      <c r="EA145" s="158">
        <v>-33040.605035165936</v>
      </c>
      <c r="EB145" s="158">
        <v>-33677.82721155115</v>
      </c>
      <c r="EC145" s="158">
        <v>-30095.771709645483</v>
      </c>
      <c r="ED145" s="158">
        <v>-32019.855860417156</v>
      </c>
      <c r="EE145" s="158">
        <v>-31976.315857487039</v>
      </c>
      <c r="EF145" s="158">
        <v>-21120.865165363815</v>
      </c>
      <c r="EG145" s="158">
        <v>-25155.692577524846</v>
      </c>
      <c r="EH145" s="158">
        <v>-24349.130349657364</v>
      </c>
      <c r="EI145" s="158">
        <v>-41619.638760933587</v>
      </c>
      <c r="EJ145" s="158">
        <v>-35234.062557280049</v>
      </c>
      <c r="EK145" s="158">
        <v>-27675.226867504003</v>
      </c>
      <c r="EL145" s="158">
        <v>-36643.947322845263</v>
      </c>
      <c r="EM145" s="158">
        <v>-38725.46850472167</v>
      </c>
      <c r="EN145" s="158">
        <v>-38421.270730033684</v>
      </c>
      <c r="EO145" s="158">
        <v>-28116.226791261688</v>
      </c>
      <c r="EP145" s="158">
        <v>-23188.562081689397</v>
      </c>
      <c r="EQ145" s="158">
        <v>-16828.412701301684</v>
      </c>
      <c r="ER145" s="158">
        <v>-18528.244645872535</v>
      </c>
      <c r="ES145" s="158">
        <v>-19673.894180055424</v>
      </c>
      <c r="ET145" s="158">
        <v>-26227.386771132951</v>
      </c>
      <c r="EU145" s="158">
        <v>-20379.851628052438</v>
      </c>
      <c r="EV145" s="158">
        <v>-17815.108671831422</v>
      </c>
      <c r="EW145" s="158">
        <v>-15802.107541044366</v>
      </c>
      <c r="EX145" s="158">
        <v>-12959.607510341782</v>
      </c>
      <c r="EY145" s="158">
        <v>-12814.958315851432</v>
      </c>
      <c r="EZ145" s="158">
        <v>-15357.291689468746</v>
      </c>
      <c r="FA145" s="158">
        <v>-16115.647204224901</v>
      </c>
      <c r="FB145" s="158">
        <v>-22367.665156773626</v>
      </c>
      <c r="FC145" s="158">
        <v>-15020.418892004313</v>
      </c>
      <c r="FD145" s="158">
        <v>-11919.919799182187</v>
      </c>
      <c r="FE145" s="158">
        <v>-11835.463503214723</v>
      </c>
      <c r="FF145" s="158">
        <v>-9451.287434278438</v>
      </c>
      <c r="FG145" s="158">
        <v>-16563.077087678663</v>
      </c>
      <c r="FH145" s="158">
        <v>-17066.119960753786</v>
      </c>
      <c r="FI145" s="158">
        <v>-17649.981485687433</v>
      </c>
      <c r="FJ145" s="158">
        <v>-16136.302840577699</v>
      </c>
      <c r="FK145" s="158">
        <v>-18209.977298608632</v>
      </c>
      <c r="FL145" s="158">
        <v>-23320.933280520218</v>
      </c>
      <c r="FM145" s="158">
        <v>-19938.121874598131</v>
      </c>
      <c r="FN145" s="158">
        <v>-21907.733899373328</v>
      </c>
      <c r="FO145" s="158">
        <v>-31545.498992831304</v>
      </c>
      <c r="FP145" s="158">
        <v>-25818.813410462048</v>
      </c>
      <c r="FQ145" s="158">
        <v>-37538.406985339345</v>
      </c>
      <c r="FR145" s="158">
        <v>-30451.984335977493</v>
      </c>
      <c r="FS145" s="158">
        <v>-36645.778703535849</v>
      </c>
      <c r="FT145" s="158">
        <v>-45561.499276526505</v>
      </c>
      <c r="FU145" s="158">
        <v>-34248.478476848417</v>
      </c>
      <c r="FV145" s="158">
        <v>-57287.977021962783</v>
      </c>
      <c r="FW145" s="158">
        <v>-49426.59306923901</v>
      </c>
      <c r="FX145" s="158">
        <v>-59934.756550057413</v>
      </c>
      <c r="FY145" s="158">
        <v>-55837.573296326467</v>
      </c>
      <c r="FZ145" s="158">
        <v>-52467.657141900163</v>
      </c>
      <c r="GA145" s="158">
        <v>-46835.203135356503</v>
      </c>
      <c r="GB145" s="158">
        <v>-54822.523469407461</v>
      </c>
      <c r="GC145" s="143"/>
      <c r="GD145" s="143"/>
      <c r="GF145" s="198"/>
      <c r="GG145" s="198"/>
      <c r="GH145" s="198"/>
      <c r="GI145" s="198"/>
    </row>
    <row r="146" spans="1:191" s="113" customFormat="1" x14ac:dyDescent="0.2">
      <c r="A146" s="19"/>
      <c r="B146" s="152" t="s">
        <v>13</v>
      </c>
      <c r="C146" s="163">
        <v>745.81942775000005</v>
      </c>
      <c r="D146" s="163">
        <v>680.13179980000007</v>
      </c>
      <c r="E146" s="163">
        <v>886.71506364999993</v>
      </c>
      <c r="F146" s="163">
        <v>816.08215050000001</v>
      </c>
      <c r="G146" s="163">
        <v>907.70255029999998</v>
      </c>
      <c r="H146" s="163">
        <v>844.29867185000001</v>
      </c>
      <c r="I146" s="163">
        <v>841.60798784999997</v>
      </c>
      <c r="J146" s="163">
        <v>733.30650060000005</v>
      </c>
      <c r="K146" s="163">
        <v>792.25576855000008</v>
      </c>
      <c r="L146" s="163">
        <v>822.16193599999997</v>
      </c>
      <c r="M146" s="163">
        <v>814.53419169999995</v>
      </c>
      <c r="N146" s="163">
        <v>815.13307159999999</v>
      </c>
      <c r="O146" s="163">
        <v>801.79966990000003</v>
      </c>
      <c r="P146" s="163">
        <v>711.28297944999997</v>
      </c>
      <c r="Q146" s="163">
        <v>773.19013579999989</v>
      </c>
      <c r="R146" s="163">
        <v>772.79760070000009</v>
      </c>
      <c r="S146" s="163">
        <v>796.8398338500001</v>
      </c>
      <c r="T146" s="163">
        <v>742.92958700000008</v>
      </c>
      <c r="U146" s="163">
        <v>823.94659950000005</v>
      </c>
      <c r="V146" s="163">
        <v>820.09199895000006</v>
      </c>
      <c r="W146" s="163">
        <v>735.18396800000005</v>
      </c>
      <c r="X146" s="163">
        <v>797.10751589999995</v>
      </c>
      <c r="Y146" s="163">
        <v>765.98279340000011</v>
      </c>
      <c r="Z146" s="163">
        <v>745.27380000000005</v>
      </c>
      <c r="AA146" s="163">
        <v>724.72147580000001</v>
      </c>
      <c r="AB146" s="163">
        <v>617.65478370000005</v>
      </c>
      <c r="AC146" s="163">
        <v>882.26599999999996</v>
      </c>
      <c r="AD146" s="163">
        <v>805.34400000000005</v>
      </c>
      <c r="AE146" s="163">
        <v>800.51018964999992</v>
      </c>
      <c r="AF146" s="163">
        <v>734.01991165000004</v>
      </c>
      <c r="AG146" s="163">
        <v>794.47261209999988</v>
      </c>
      <c r="AH146" s="163">
        <v>736.15233929999999</v>
      </c>
      <c r="AI146" s="163">
        <v>737.54179985000007</v>
      </c>
      <c r="AJ146" s="163">
        <v>736.94536644999994</v>
      </c>
      <c r="AK146" s="163">
        <v>765.68137294999997</v>
      </c>
      <c r="AL146" s="163">
        <v>792.14200000000005</v>
      </c>
      <c r="AM146" s="163">
        <v>735.05325500000004</v>
      </c>
      <c r="AN146" s="163">
        <v>614.64728960000002</v>
      </c>
      <c r="AO146" s="163">
        <v>820.28189395000004</v>
      </c>
      <c r="AP146" s="163">
        <v>790.28533415000004</v>
      </c>
      <c r="AQ146" s="163">
        <v>862.72983395000006</v>
      </c>
      <c r="AR146" s="163">
        <v>759.57751855000004</v>
      </c>
      <c r="AS146" s="163">
        <v>732.55145244999994</v>
      </c>
      <c r="AT146" s="163">
        <v>786.40355414999999</v>
      </c>
      <c r="AU146" s="163">
        <v>910.50180064999995</v>
      </c>
      <c r="AV146" s="163">
        <v>850.61631539999996</v>
      </c>
      <c r="AW146" s="163">
        <v>754.88093755</v>
      </c>
      <c r="AX146" s="163">
        <v>789.36300000000006</v>
      </c>
      <c r="AY146" s="163">
        <v>788.11527700000011</v>
      </c>
      <c r="AZ146" s="163">
        <v>709.49082500000009</v>
      </c>
      <c r="BA146" s="163">
        <v>763.53692249999995</v>
      </c>
      <c r="BB146" s="163">
        <v>717.00169649999998</v>
      </c>
      <c r="BC146" s="163">
        <v>1094.2752499000001</v>
      </c>
      <c r="BD146" s="163">
        <v>679.10817255000006</v>
      </c>
      <c r="BE146" s="163">
        <v>821.36215185000003</v>
      </c>
      <c r="BF146" s="163">
        <v>1032.36965465</v>
      </c>
      <c r="BG146" s="163">
        <v>436.63097999999997</v>
      </c>
      <c r="BH146" s="163">
        <v>1028.77046</v>
      </c>
      <c r="BI146" s="163">
        <v>774.01674000000003</v>
      </c>
      <c r="BJ146" s="163">
        <v>890.10050000000001</v>
      </c>
      <c r="BK146" s="163">
        <v>641.3167142499999</v>
      </c>
      <c r="BL146" s="163">
        <v>869.75895923399992</v>
      </c>
      <c r="BM146" s="163">
        <v>738.27869577900003</v>
      </c>
      <c r="BN146" s="163">
        <v>536.59462251599996</v>
      </c>
      <c r="BO146" s="163">
        <v>943.00245943199991</v>
      </c>
      <c r="BP146" s="163">
        <v>747.81500000000005</v>
      </c>
      <c r="BQ146" s="163">
        <v>804.68077000000005</v>
      </c>
      <c r="BR146" s="163">
        <v>560.41615000000002</v>
      </c>
      <c r="BS146" s="163">
        <v>681.00447999999994</v>
      </c>
      <c r="BT146" s="163">
        <v>845.53808381249985</v>
      </c>
      <c r="BU146" s="163">
        <v>774.12721999999997</v>
      </c>
      <c r="BV146" s="163">
        <v>869.13456999999994</v>
      </c>
      <c r="BW146" s="163">
        <v>733.58248000000003</v>
      </c>
      <c r="BX146" s="163">
        <v>651.82799999999997</v>
      </c>
      <c r="BY146" s="163">
        <v>899.13112000000001</v>
      </c>
      <c r="BZ146" s="163">
        <v>895.43412000000001</v>
      </c>
      <c r="CA146" s="163">
        <v>740.63558</v>
      </c>
      <c r="CB146" s="163">
        <v>686.59743000000003</v>
      </c>
      <c r="CC146" s="163">
        <v>697.38135</v>
      </c>
      <c r="CD146" s="163">
        <v>1317.1329699999999</v>
      </c>
      <c r="CE146" s="163">
        <v>888.31111072499993</v>
      </c>
      <c r="CF146" s="163">
        <v>792.71453293199988</v>
      </c>
      <c r="CG146" s="163">
        <v>776.61652645649997</v>
      </c>
      <c r="CH146" s="163">
        <v>485.90740999999997</v>
      </c>
      <c r="CI146" s="163">
        <v>859.7711700000001</v>
      </c>
      <c r="CJ146" s="163">
        <v>866.44515999999999</v>
      </c>
      <c r="CK146" s="163">
        <v>891.73410999999999</v>
      </c>
      <c r="CL146" s="163">
        <v>677.83794999999998</v>
      </c>
      <c r="CM146" s="163">
        <v>997.12861999999996</v>
      </c>
      <c r="CN146" s="163">
        <v>636.03631917449991</v>
      </c>
      <c r="CO146" s="163">
        <v>871.24832385749994</v>
      </c>
      <c r="CP146" s="163">
        <v>868.44788000000005</v>
      </c>
      <c r="CQ146" s="163">
        <v>926.13652000000002</v>
      </c>
      <c r="CR146" s="163">
        <v>992.47960844550005</v>
      </c>
      <c r="CS146" s="163">
        <v>958.11028310250003</v>
      </c>
      <c r="CT146" s="163">
        <v>1186.8689593155</v>
      </c>
      <c r="CU146" s="163">
        <v>889.18688970749986</v>
      </c>
      <c r="CV146" s="163">
        <v>778.26233787150011</v>
      </c>
      <c r="CW146" s="163">
        <v>917.87684999999999</v>
      </c>
      <c r="CX146" s="163">
        <v>959.9921068724999</v>
      </c>
      <c r="CY146" s="163">
        <v>1037.6297596994998</v>
      </c>
      <c r="CZ146" s="163">
        <v>926.54016190200014</v>
      </c>
      <c r="DA146" s="163">
        <v>886.83571394250009</v>
      </c>
      <c r="DB146" s="163">
        <v>1200.1487040285001</v>
      </c>
      <c r="DC146" s="163">
        <v>821.65442368050003</v>
      </c>
      <c r="DD146" s="163">
        <v>962.55823864650006</v>
      </c>
      <c r="DE146" s="163">
        <v>694.16409376200011</v>
      </c>
      <c r="DF146" s="163">
        <v>739.89961608299984</v>
      </c>
      <c r="DG146" s="163">
        <v>868.90591960799998</v>
      </c>
      <c r="DH146" s="163">
        <v>562.64807381850005</v>
      </c>
      <c r="DI146" s="163">
        <v>741.05599417450003</v>
      </c>
      <c r="DJ146" s="163">
        <v>746.60543542800008</v>
      </c>
      <c r="DK146" s="163">
        <v>788.91315572250005</v>
      </c>
      <c r="DL146" s="163">
        <v>693.8237057634999</v>
      </c>
      <c r="DM146" s="163">
        <v>910.64583043599987</v>
      </c>
      <c r="DN146" s="163">
        <v>790.55383767749993</v>
      </c>
      <c r="DO146" s="163">
        <v>791.66085004349998</v>
      </c>
      <c r="DP146" s="163">
        <v>903.89231499999994</v>
      </c>
      <c r="DQ146" s="163">
        <v>995.00473604999991</v>
      </c>
      <c r="DR146" s="163">
        <v>1041.6076294500001</v>
      </c>
      <c r="DS146" s="163">
        <v>666.92600000000004</v>
      </c>
      <c r="DT146" s="163">
        <v>962.28800000000001</v>
      </c>
      <c r="DU146" s="163">
        <v>859.46</v>
      </c>
      <c r="DV146" s="163">
        <v>771.60543999999993</v>
      </c>
      <c r="DW146" s="163">
        <v>814.87869000000001</v>
      </c>
      <c r="DX146" s="163">
        <v>1002.6239499999999</v>
      </c>
      <c r="DY146" s="163">
        <v>979.44285000000013</v>
      </c>
      <c r="DZ146" s="163">
        <v>744.66230999999993</v>
      </c>
      <c r="EA146" s="163">
        <v>1009.54823</v>
      </c>
      <c r="EB146" s="163">
        <v>928.89198999999996</v>
      </c>
      <c r="EC146" s="163">
        <v>844.76013999999998</v>
      </c>
      <c r="ED146" s="163">
        <v>854.17409000000009</v>
      </c>
      <c r="EE146" s="163">
        <v>877.84166000000005</v>
      </c>
      <c r="EF146" s="163">
        <v>649.17624000000001</v>
      </c>
      <c r="EG146" s="163">
        <v>816.23328000000004</v>
      </c>
      <c r="EH146" s="163">
        <v>836.60951</v>
      </c>
      <c r="EI146" s="163">
        <v>1243.4082700000001</v>
      </c>
      <c r="EJ146" s="163">
        <v>1029.5153599999999</v>
      </c>
      <c r="EK146" s="163">
        <v>774.77091999999993</v>
      </c>
      <c r="EL146" s="163">
        <v>1014.63098</v>
      </c>
      <c r="EM146" s="163">
        <v>1005.00721</v>
      </c>
      <c r="EN146" s="163">
        <v>1007.42547</v>
      </c>
      <c r="EO146" s="163">
        <v>977.07553999999993</v>
      </c>
      <c r="EP146" s="163">
        <v>940.06281000000001</v>
      </c>
      <c r="EQ146" s="163">
        <v>765.83249000000012</v>
      </c>
      <c r="ER146" s="163">
        <v>779.15903000000003</v>
      </c>
      <c r="ES146" s="163">
        <v>772.13166000000001</v>
      </c>
      <c r="ET146" s="163">
        <v>1275.52395</v>
      </c>
      <c r="EU146" s="163">
        <v>1151.7010699999998</v>
      </c>
      <c r="EV146" s="163">
        <v>1165.0270399999999</v>
      </c>
      <c r="EW146" s="163">
        <v>1190.3496</v>
      </c>
      <c r="EX146" s="163">
        <v>997.19925999999987</v>
      </c>
      <c r="EY146" s="163">
        <v>962.37604999999996</v>
      </c>
      <c r="EZ146" s="163">
        <v>963.9216899999999</v>
      </c>
      <c r="FA146" s="163">
        <v>983.78987000000006</v>
      </c>
      <c r="FB146" s="163">
        <v>1117.9678399999998</v>
      </c>
      <c r="FC146" s="163">
        <v>882.68333000000007</v>
      </c>
      <c r="FD146" s="163">
        <v>872.64855</v>
      </c>
      <c r="FE146" s="163">
        <v>997.02143000000012</v>
      </c>
      <c r="FF146" s="163">
        <v>930.94974000000002</v>
      </c>
      <c r="FG146" s="163">
        <v>1218.5102400000001</v>
      </c>
      <c r="FH146" s="163">
        <v>1004.8776</v>
      </c>
      <c r="FI146" s="163">
        <v>1061.4610400000001</v>
      </c>
      <c r="FJ146" s="163">
        <v>948.90573000000006</v>
      </c>
      <c r="FK146" s="163">
        <v>1074.1946599999999</v>
      </c>
      <c r="FL146" s="163">
        <v>1300.8188</v>
      </c>
      <c r="FM146" s="163">
        <v>1060.6058099999996</v>
      </c>
      <c r="FN146" s="163">
        <v>1058.6744099999999</v>
      </c>
      <c r="FO146" s="163">
        <v>1063.0705</v>
      </c>
      <c r="FP146" s="163">
        <v>797.84122999999988</v>
      </c>
      <c r="FQ146" s="163">
        <v>1137.9206100000001</v>
      </c>
      <c r="FR146" s="163">
        <v>968.51420999999993</v>
      </c>
      <c r="FS146" s="163">
        <v>1205.4156799999998</v>
      </c>
      <c r="FT146" s="163">
        <v>1228.5072500000001</v>
      </c>
      <c r="FU146" s="163">
        <v>800.18911999999989</v>
      </c>
      <c r="FV146" s="163">
        <v>1329.5551499999999</v>
      </c>
      <c r="FW146" s="163">
        <v>1062.44147</v>
      </c>
      <c r="FX146" s="163">
        <v>1061.58987</v>
      </c>
      <c r="FY146" s="163">
        <v>1059.6528399999997</v>
      </c>
      <c r="FZ146" s="163">
        <v>1106.9872180000002</v>
      </c>
      <c r="GA146" s="163">
        <v>1053.6724099999999</v>
      </c>
      <c r="GB146" s="163">
        <v>1062.45632</v>
      </c>
      <c r="GC146" s="143"/>
      <c r="GD146" s="143"/>
      <c r="GF146" s="198"/>
      <c r="GG146" s="198"/>
      <c r="GH146" s="198"/>
      <c r="GI146" s="198"/>
    </row>
    <row r="147" spans="1:191" s="113" customFormat="1" x14ac:dyDescent="0.2">
      <c r="A147" s="134"/>
      <c r="B147" s="174" t="s">
        <v>79</v>
      </c>
      <c r="C147" s="146">
        <v>52.026853198314264</v>
      </c>
      <c r="D147" s="146">
        <v>54.603667569904445</v>
      </c>
      <c r="E147" s="146">
        <v>57.98327044130847</v>
      </c>
      <c r="F147" s="146">
        <v>60.941063494072829</v>
      </c>
      <c r="G147" s="146">
        <v>63.111859849976668</v>
      </c>
      <c r="H147" s="146">
        <v>62.203565646885842</v>
      </c>
      <c r="I147" s="146">
        <v>64.697612993312802</v>
      </c>
      <c r="J147" s="146">
        <v>64.485693651029393</v>
      </c>
      <c r="K147" s="146">
        <v>70.171559762510483</v>
      </c>
      <c r="L147" s="146">
        <v>77.037433681434749</v>
      </c>
      <c r="M147" s="146">
        <v>77.926470474523612</v>
      </c>
      <c r="N147" s="146">
        <v>77.878937233393927</v>
      </c>
      <c r="O147" s="146">
        <v>75.631471658703902</v>
      </c>
      <c r="P147" s="146">
        <v>72.783637196029915</v>
      </c>
      <c r="Q147" s="146">
        <v>75.491917378907672</v>
      </c>
      <c r="R147" s="146">
        <v>80.91628551040867</v>
      </c>
      <c r="S147" s="146">
        <v>86.650102388076036</v>
      </c>
      <c r="T147" s="146">
        <v>92.483566682881346</v>
      </c>
      <c r="U147" s="146">
        <v>91.630200240907726</v>
      </c>
      <c r="V147" s="146">
        <v>80.677828871287261</v>
      </c>
      <c r="W147" s="146">
        <v>74.335521704412358</v>
      </c>
      <c r="X147" s="146">
        <v>49.967878367109499</v>
      </c>
      <c r="Y147" s="146">
        <v>38.400582928812298</v>
      </c>
      <c r="Z147" s="146">
        <v>39.375536480686691</v>
      </c>
      <c r="AA147" s="146">
        <v>40.81713397184248</v>
      </c>
      <c r="AB147" s="146">
        <v>37.053630675215636</v>
      </c>
      <c r="AC147" s="146">
        <v>37.702780589980804</v>
      </c>
      <c r="AD147" s="146">
        <v>37.059239020840778</v>
      </c>
      <c r="AE147" s="146">
        <v>40.77959351682064</v>
      </c>
      <c r="AF147" s="146">
        <v>46.006820120299928</v>
      </c>
      <c r="AG147" s="146">
        <v>47.210249200231686</v>
      </c>
      <c r="AH147" s="146">
        <v>49.557374638909884</v>
      </c>
      <c r="AI147" s="146">
        <v>50.48490830970222</v>
      </c>
      <c r="AJ147" s="146">
        <v>50.643776824034347</v>
      </c>
      <c r="AK147" s="146">
        <v>51.502145922746777</v>
      </c>
      <c r="AL147" s="146">
        <v>52.2</v>
      </c>
      <c r="AM147" s="146">
        <v>60.309999999999995</v>
      </c>
      <c r="AN147" s="146">
        <v>57.74</v>
      </c>
      <c r="AO147" s="146">
        <v>53.93</v>
      </c>
      <c r="AP147" s="146">
        <v>55.49</v>
      </c>
      <c r="AQ147" s="146">
        <v>52.109999999999992</v>
      </c>
      <c r="AR147" s="146">
        <v>50.97999999999999</v>
      </c>
      <c r="AS147" s="146">
        <v>48.870000000000005</v>
      </c>
      <c r="AT147" s="146">
        <v>50.74</v>
      </c>
      <c r="AU147" s="146">
        <v>53.11</v>
      </c>
      <c r="AV147" s="146">
        <v>57.66</v>
      </c>
      <c r="AW147" s="146">
        <v>59.440000000000012</v>
      </c>
      <c r="AX147" s="146">
        <v>59.589999999999996</v>
      </c>
      <c r="AY147" s="146">
        <v>62.94</v>
      </c>
      <c r="AZ147" s="146">
        <v>64.38</v>
      </c>
      <c r="BA147" s="146">
        <v>66.444579212539679</v>
      </c>
      <c r="BB147" s="146">
        <v>69.328469241773973</v>
      </c>
      <c r="BC147" s="146">
        <v>89.245235016440802</v>
      </c>
      <c r="BD147" s="146">
        <v>88.958012054481785</v>
      </c>
      <c r="BE147" s="146">
        <v>88.227869200910263</v>
      </c>
      <c r="BF147" s="146">
        <v>89.271625734916697</v>
      </c>
      <c r="BG147" s="146">
        <v>87.273244926413611</v>
      </c>
      <c r="BH147" s="146">
        <v>81.030113539613112</v>
      </c>
      <c r="BI147" s="146">
        <v>79.966844838523784</v>
      </c>
      <c r="BJ147" s="146">
        <v>77.476904001289739</v>
      </c>
      <c r="BK147" s="146">
        <v>77.365929138498217</v>
      </c>
      <c r="BL147" s="146">
        <v>59.804279746436968</v>
      </c>
      <c r="BM147" s="146">
        <v>74.427556861871693</v>
      </c>
      <c r="BN147" s="146">
        <v>81.741295737066665</v>
      </c>
      <c r="BO147" s="146">
        <v>73.792688188654637</v>
      </c>
      <c r="BP147" s="146">
        <v>65.846421882417431</v>
      </c>
      <c r="BQ147" s="146">
        <v>68.863289450796742</v>
      </c>
      <c r="BR147" s="146">
        <v>71.303725579642915</v>
      </c>
      <c r="BS147" s="146">
        <v>71.536065518981616</v>
      </c>
      <c r="BT147" s="146">
        <v>72.17187235948586</v>
      </c>
      <c r="BU147" s="146">
        <v>72.589164297826912</v>
      </c>
      <c r="BV147" s="146">
        <v>72.697766998268179</v>
      </c>
      <c r="BW147" s="146">
        <v>69.756116299287839</v>
      </c>
      <c r="BX147" s="146">
        <v>74.140039396896114</v>
      </c>
      <c r="BY147" s="146">
        <v>68.487836390314243</v>
      </c>
      <c r="BZ147" s="146">
        <v>70.356646807249192</v>
      </c>
      <c r="CA147" s="146">
        <v>69.332390755518389</v>
      </c>
      <c r="CB147" s="146">
        <v>66.568934171512993</v>
      </c>
      <c r="CC147" s="146">
        <v>59.721395818801291</v>
      </c>
      <c r="CD147" s="146">
        <v>66.174756516800286</v>
      </c>
      <c r="CE147" s="146">
        <v>68.068108038467102</v>
      </c>
      <c r="CF147" s="146">
        <v>70.34052588043464</v>
      </c>
      <c r="CG147" s="146">
        <v>71.300143851756616</v>
      </c>
      <c r="CH147" s="146">
        <v>74.007024445253876</v>
      </c>
      <c r="CI147" s="146">
        <v>73.520416461510322</v>
      </c>
      <c r="CJ147" s="146">
        <v>86.545486791108644</v>
      </c>
      <c r="CK147" s="146">
        <v>73.34034739346238</v>
      </c>
      <c r="CL147" s="146">
        <v>79.820565372593848</v>
      </c>
      <c r="CM147" s="146">
        <v>69.641364962526112</v>
      </c>
      <c r="CN147" s="146">
        <v>61.622672631681674</v>
      </c>
      <c r="CO147" s="146">
        <v>58.537515841857271</v>
      </c>
      <c r="CP147" s="146">
        <v>61.587805188723586</v>
      </c>
      <c r="CQ147" s="146">
        <v>62.953288333776108</v>
      </c>
      <c r="CR147" s="146">
        <v>60.466644925829151</v>
      </c>
      <c r="CS147" s="146">
        <v>57.821503387489777</v>
      </c>
      <c r="CT147" s="146">
        <v>44.855778527314236</v>
      </c>
      <c r="CU147" s="146">
        <v>38.686598046127102</v>
      </c>
      <c r="CV147" s="146">
        <v>39.398214686655777</v>
      </c>
      <c r="CW147" s="146">
        <v>41.792749179805547</v>
      </c>
      <c r="CX147" s="146">
        <v>37.905615941520409</v>
      </c>
      <c r="CY147" s="146">
        <v>38.621594191367258</v>
      </c>
      <c r="CZ147" s="146">
        <v>32.119758175304796</v>
      </c>
      <c r="DA147" s="146">
        <v>33.165859671171333</v>
      </c>
      <c r="DB147" s="146">
        <v>33.224294627953959</v>
      </c>
      <c r="DC147" s="146">
        <v>35.072093083753096</v>
      </c>
      <c r="DD147" s="146">
        <v>37.145499414431725</v>
      </c>
      <c r="DE147" s="146">
        <v>35.694677299882535</v>
      </c>
      <c r="DF147" s="146">
        <v>34.406802310253177</v>
      </c>
      <c r="DG147" s="146">
        <v>29.802440086589069</v>
      </c>
      <c r="DH147" s="146">
        <v>28.814594867394582</v>
      </c>
      <c r="DI147" s="146">
        <v>30.468712536563345</v>
      </c>
      <c r="DJ147" s="146">
        <v>30.72475773880457</v>
      </c>
      <c r="DK147" s="146">
        <v>33.125194782773072</v>
      </c>
      <c r="DL147" s="146">
        <v>32.347740547870877</v>
      </c>
      <c r="DM147" s="146">
        <v>33.169020106904036</v>
      </c>
      <c r="DN147" s="146">
        <v>28.823928155157116</v>
      </c>
      <c r="DO147" s="146">
        <v>30.163768612137225</v>
      </c>
      <c r="DP147" s="146">
        <v>33.810924711756179</v>
      </c>
      <c r="DQ147" s="146">
        <v>34.029383426832787</v>
      </c>
      <c r="DR147" s="146">
        <v>34.758464095656777</v>
      </c>
      <c r="DS147" s="146">
        <v>41.648793119476522</v>
      </c>
      <c r="DT147" s="146">
        <v>50.426131106280039</v>
      </c>
      <c r="DU147" s="146">
        <v>50.163729411490927</v>
      </c>
      <c r="DV147" s="146">
        <v>43.147819020042164</v>
      </c>
      <c r="DW147" s="146">
        <v>38.256065059205319</v>
      </c>
      <c r="DX147" s="146">
        <v>37.071068370150151</v>
      </c>
      <c r="DY147" s="146">
        <v>37.526059851271562</v>
      </c>
      <c r="DZ147" s="146">
        <v>42.787343473849248</v>
      </c>
      <c r="EA147" s="146">
        <v>46.219729601229652</v>
      </c>
      <c r="EB147" s="146">
        <v>50.48079786972864</v>
      </c>
      <c r="EC147" s="146">
        <v>49.767530532394673</v>
      </c>
      <c r="ED147" s="146">
        <v>51.798737105219381</v>
      </c>
      <c r="EE147" s="146">
        <v>50.573194623732029</v>
      </c>
      <c r="EF147" s="146">
        <v>46.570663984867963</v>
      </c>
      <c r="EG147" s="146">
        <v>44.341333668727643</v>
      </c>
      <c r="EH147" s="146">
        <v>42.556490482638665</v>
      </c>
      <c r="EI147" s="146">
        <v>47.005051422088414</v>
      </c>
      <c r="EJ147" s="146">
        <v>47.77918030285629</v>
      </c>
      <c r="EK147" s="146">
        <v>49.790712459884276</v>
      </c>
      <c r="EL147" s="146">
        <v>50.682191430819515</v>
      </c>
      <c r="EM147" s="146">
        <v>53.723570600055695</v>
      </c>
      <c r="EN147" s="146">
        <v>53.263971795352759</v>
      </c>
      <c r="EO147" s="146">
        <v>44.193517289359221</v>
      </c>
      <c r="EP147" s="146">
        <v>39.467609020720644</v>
      </c>
      <c r="EQ147" s="146">
        <v>36.758544848364942</v>
      </c>
      <c r="ER147" s="146">
        <v>37.967190112652617</v>
      </c>
      <c r="ES147" s="146">
        <v>38.974950450807825</v>
      </c>
      <c r="ET147" s="146">
        <v>34.717808944316573</v>
      </c>
      <c r="EU147" s="146">
        <v>32.854757311287386</v>
      </c>
      <c r="EV147" s="146">
        <v>30.015333069007561</v>
      </c>
      <c r="EW147" s="146">
        <v>28.068146458821843</v>
      </c>
      <c r="EX147" s="146">
        <v>26.716130134312376</v>
      </c>
      <c r="EY147" s="146">
        <v>26.56607938237865</v>
      </c>
      <c r="EZ147" s="146">
        <v>28.87328080562229</v>
      </c>
      <c r="FA147" s="146">
        <v>29.682934801920656</v>
      </c>
      <c r="FB147" s="146">
        <v>33.76849272336851</v>
      </c>
      <c r="FC147" s="146">
        <v>30.10728576917839</v>
      </c>
      <c r="FD147" s="146">
        <v>26.677493797474366</v>
      </c>
      <c r="FE147" s="146">
        <v>23.991703267601775</v>
      </c>
      <c r="FF147" s="146">
        <v>21.255701183180953</v>
      </c>
      <c r="FG147" s="146">
        <v>25.152067856237302</v>
      </c>
      <c r="FH147" s="146">
        <v>28.862621905394253</v>
      </c>
      <c r="FI147" s="146">
        <v>28.857395613879525</v>
      </c>
      <c r="FJ147" s="146">
        <v>29.565451607084299</v>
      </c>
      <c r="FK147" s="146">
        <v>29.673762230395003</v>
      </c>
      <c r="FL147" s="146">
        <v>30.995306879021118</v>
      </c>
      <c r="FM147" s="146">
        <v>32.535558842544916</v>
      </c>
      <c r="FN147" s="146">
        <v>34.655293642168985</v>
      </c>
      <c r="FO147" s="146">
        <v>43.14185032883519</v>
      </c>
      <c r="FP147" s="146">
        <v>45.641404869487644</v>
      </c>
      <c r="FQ147" s="146">
        <v>47.093451405190734</v>
      </c>
      <c r="FR147" s="146">
        <v>45.328541519282403</v>
      </c>
      <c r="FS147" s="146">
        <v>43.865465587771354</v>
      </c>
      <c r="FT147" s="146">
        <v>50.650352425677575</v>
      </c>
      <c r="FU147" s="146">
        <v>56.676262519040513</v>
      </c>
      <c r="FV147" s="146">
        <v>57.6460813603708</v>
      </c>
      <c r="FW147" s="146">
        <v>61.853049617876842</v>
      </c>
      <c r="FX147" s="146">
        <v>72.160550637130697</v>
      </c>
      <c r="FY147" s="146">
        <v>69.227632598993466</v>
      </c>
      <c r="FZ147" s="146">
        <v>63.607688322919714</v>
      </c>
      <c r="GA147" s="146">
        <v>59.364568063426859</v>
      </c>
      <c r="GB147" s="146">
        <v>66.362987110848934</v>
      </c>
      <c r="GC147" s="143"/>
      <c r="GD147" s="143"/>
      <c r="GF147" s="198"/>
      <c r="GG147" s="198"/>
      <c r="GH147" s="198"/>
      <c r="GI147" s="198"/>
    </row>
    <row r="148" spans="1:191" s="113" customFormat="1" x14ac:dyDescent="0.2">
      <c r="A148" s="19"/>
      <c r="B148" s="152" t="s">
        <v>80</v>
      </c>
      <c r="C148" s="153">
        <v>38802.637880000002</v>
      </c>
      <c r="D148" s="153">
        <v>37137.690700000006</v>
      </c>
      <c r="E148" s="153">
        <v>51414.639340000002</v>
      </c>
      <c r="F148" s="153">
        <v>49732.914149999997</v>
      </c>
      <c r="G148" s="153">
        <v>57286.796139999999</v>
      </c>
      <c r="H148" s="153">
        <v>52518.387860000003</v>
      </c>
      <c r="I148" s="153">
        <v>54450.027889999998</v>
      </c>
      <c r="J148" s="153">
        <v>47287.778350000008</v>
      </c>
      <c r="K148" s="153">
        <v>55593.823010000007</v>
      </c>
      <c r="L148" s="153">
        <v>63337.245619999994</v>
      </c>
      <c r="M148" s="153">
        <v>63473.774640000003</v>
      </c>
      <c r="N148" s="153">
        <v>63481.697319999999</v>
      </c>
      <c r="O148" s="153">
        <v>60641.289009999993</v>
      </c>
      <c r="P148" s="153">
        <v>51769.762320000002</v>
      </c>
      <c r="Q148" s="153">
        <v>58369.605849999993</v>
      </c>
      <c r="R148" s="153">
        <v>62531.9113</v>
      </c>
      <c r="S148" s="153">
        <v>69046.253190000003</v>
      </c>
      <c r="T148" s="153">
        <v>68708.778000000006</v>
      </c>
      <c r="U148" s="153">
        <v>75498.391900000002</v>
      </c>
      <c r="V148" s="153">
        <v>66163.241949999996</v>
      </c>
      <c r="W148" s="153">
        <v>54650.283810000001</v>
      </c>
      <c r="X148" s="153">
        <v>39829.771399999998</v>
      </c>
      <c r="Y148" s="153">
        <v>29414.18578</v>
      </c>
      <c r="Z148" s="153">
        <v>29345.555699999997</v>
      </c>
      <c r="AA148" s="153">
        <v>29581.05357</v>
      </c>
      <c r="AB148" s="153">
        <v>22886.35224</v>
      </c>
      <c r="AC148" s="153">
        <v>33263.881420000005</v>
      </c>
      <c r="AD148" s="153">
        <v>29845.435789999996</v>
      </c>
      <c r="AE148" s="153">
        <v>32644.480139999996</v>
      </c>
      <c r="AF148" s="153">
        <v>33769.922039999998</v>
      </c>
      <c r="AG148" s="153">
        <v>37507.25</v>
      </c>
      <c r="AH148" s="153">
        <v>36481.777270000006</v>
      </c>
      <c r="AI148" s="153">
        <v>37234.73014</v>
      </c>
      <c r="AJ148" s="153">
        <v>37321.696670000005</v>
      </c>
      <c r="AK148" s="153">
        <v>39434.233799999995</v>
      </c>
      <c r="AL148" s="153">
        <v>41349.812400000003</v>
      </c>
      <c r="AM148" s="153">
        <v>44331.061809049999</v>
      </c>
      <c r="AN148" s="153">
        <v>35489.734501504005</v>
      </c>
      <c r="AO148" s="153">
        <v>44237.802540723504</v>
      </c>
      <c r="AP148" s="153">
        <v>43852.933191983502</v>
      </c>
      <c r="AQ148" s="153">
        <v>44956.851647134499</v>
      </c>
      <c r="AR148" s="153">
        <v>38723.261895678996</v>
      </c>
      <c r="AS148" s="153">
        <v>35799.789481231499</v>
      </c>
      <c r="AT148" s="153">
        <v>39902.116337571002</v>
      </c>
      <c r="AU148" s="153">
        <v>48356.7506325215</v>
      </c>
      <c r="AV148" s="153">
        <v>49046.536745963997</v>
      </c>
      <c r="AW148" s="153">
        <v>44870.122927972006</v>
      </c>
      <c r="AX148" s="153">
        <v>47038.141170000003</v>
      </c>
      <c r="AY148" s="153">
        <v>49603.975534380006</v>
      </c>
      <c r="AZ148" s="153">
        <v>45677.019313500001</v>
      </c>
      <c r="BA148" s="153">
        <v>50732.88952875002</v>
      </c>
      <c r="BB148" s="153">
        <v>49708.630062100005</v>
      </c>
      <c r="BC148" s="153">
        <v>97658.851849999992</v>
      </c>
      <c r="BD148" s="153">
        <v>60412.113000000005</v>
      </c>
      <c r="BE148" s="153">
        <v>72467.032500000001</v>
      </c>
      <c r="BF148" s="153">
        <v>92161.31743000001</v>
      </c>
      <c r="BG148" s="153">
        <v>38106.20246</v>
      </c>
      <c r="BH148" s="153">
        <v>83361.387180000005</v>
      </c>
      <c r="BI148" s="153">
        <v>61895.676550000011</v>
      </c>
      <c r="BJ148" s="153">
        <v>68962.230989999996</v>
      </c>
      <c r="BK148" s="153">
        <v>49616.063470000001</v>
      </c>
      <c r="BL148" s="153">
        <v>52015.308109999998</v>
      </c>
      <c r="BM148" s="153">
        <v>54948.279609999998</v>
      </c>
      <c r="BN148" s="153">
        <v>43861.939730000006</v>
      </c>
      <c r="BO148" s="153">
        <v>69586.686450000008</v>
      </c>
      <c r="BP148" s="153">
        <v>49240.941979999996</v>
      </c>
      <c r="BQ148" s="153">
        <v>55412.964780000002</v>
      </c>
      <c r="BR148" s="153">
        <v>39959.75937</v>
      </c>
      <c r="BS148" s="153">
        <v>48716.381099999999</v>
      </c>
      <c r="BT148" s="153">
        <v>61024.066659999997</v>
      </c>
      <c r="BU148" s="153">
        <v>56193.247959999993</v>
      </c>
      <c r="BV148" s="153">
        <v>63184.142460000003</v>
      </c>
      <c r="BW148" s="153">
        <v>51171.86479</v>
      </c>
      <c r="BX148" s="153">
        <v>48326.553599999999</v>
      </c>
      <c r="BY148" s="153">
        <v>61579.545040000005</v>
      </c>
      <c r="BZ148" s="153">
        <v>62999.742119999988</v>
      </c>
      <c r="CA148" s="153">
        <v>51350.03544</v>
      </c>
      <c r="CB148" s="153">
        <v>45706.059120000005</v>
      </c>
      <c r="CC148" s="153">
        <v>41648.587639999998</v>
      </c>
      <c r="CD148" s="153">
        <v>87160.953590000005</v>
      </c>
      <c r="CE148" s="153">
        <v>60465.656656600011</v>
      </c>
      <c r="CF148" s="153">
        <v>55759.957119499995</v>
      </c>
      <c r="CG148" s="153">
        <v>55372.870053999992</v>
      </c>
      <c r="CH148" s="153">
        <v>35960.561569999998</v>
      </c>
      <c r="CI148" s="153">
        <v>63210.734479999999</v>
      </c>
      <c r="CJ148" s="153">
        <v>74986.918150000012</v>
      </c>
      <c r="CK148" s="153">
        <v>65400.089409999993</v>
      </c>
      <c r="CL148" s="153">
        <v>54105.4084</v>
      </c>
      <c r="CM148" s="153">
        <v>69441.398140000005</v>
      </c>
      <c r="CN148" s="153">
        <v>39194.257878350007</v>
      </c>
      <c r="CO148" s="153">
        <v>51000.71256</v>
      </c>
      <c r="CP148" s="153">
        <v>53485.798849999999</v>
      </c>
      <c r="CQ148" s="153">
        <v>58303.339380000005</v>
      </c>
      <c r="CR148" s="153">
        <v>60011.912079999995</v>
      </c>
      <c r="CS148" s="153">
        <v>55399.376979999994</v>
      </c>
      <c r="CT148" s="153">
        <v>53237.93118</v>
      </c>
      <c r="CU148" s="153">
        <v>34399.615789999996</v>
      </c>
      <c r="CV148" s="153">
        <v>30662.146669999995</v>
      </c>
      <c r="CW148" s="153">
        <v>38360.596969999999</v>
      </c>
      <c r="CX148" s="153">
        <v>36389.092109999998</v>
      </c>
      <c r="CY148" s="153">
        <v>40074.915500000003</v>
      </c>
      <c r="CZ148" s="153">
        <v>29760.245939999997</v>
      </c>
      <c r="DA148" s="153">
        <v>29412.668840000002</v>
      </c>
      <c r="DB148" s="153">
        <v>39874.094140000001</v>
      </c>
      <c r="DC148" s="153">
        <v>28817.140429999999</v>
      </c>
      <c r="DD148" s="153">
        <v>35754.706490000004</v>
      </c>
      <c r="DE148" s="153">
        <v>24777.963319999995</v>
      </c>
      <c r="DF148" s="153">
        <v>25457.579819999999</v>
      </c>
      <c r="DG148" s="153">
        <v>25895.516609999999</v>
      </c>
      <c r="DH148" s="153">
        <v>16212.4763</v>
      </c>
      <c r="DI148" s="153">
        <v>22579.022060000003</v>
      </c>
      <c r="DJ148" s="153">
        <v>22939.271130000001</v>
      </c>
      <c r="DK148" s="153">
        <v>26132.901949999999</v>
      </c>
      <c r="DL148" s="153">
        <v>22443.629219999999</v>
      </c>
      <c r="DM148" s="153">
        <v>30205.229860000003</v>
      </c>
      <c r="DN148" s="153">
        <v>22786.867019999998</v>
      </c>
      <c r="DO148" s="153">
        <v>23879.474699999999</v>
      </c>
      <c r="DP148" s="153">
        <v>30561.435009999997</v>
      </c>
      <c r="DQ148" s="153">
        <v>33859.397674560001</v>
      </c>
      <c r="DR148" s="153">
        <v>36204.681389999998</v>
      </c>
      <c r="DS148" s="153">
        <v>27776.663</v>
      </c>
      <c r="DT148" s="153">
        <v>48524.460850000003</v>
      </c>
      <c r="DU148" s="153">
        <v>43113.718879999993</v>
      </c>
      <c r="DV148" s="153">
        <v>33293.09188</v>
      </c>
      <c r="DW148" s="153">
        <v>31174.052180000002</v>
      </c>
      <c r="DX148" s="153">
        <v>37168.341</v>
      </c>
      <c r="DY148" s="153">
        <v>36754.631009999997</v>
      </c>
      <c r="DZ148" s="153">
        <v>31862.122030000002</v>
      </c>
      <c r="EA148" s="153">
        <v>46661.04621</v>
      </c>
      <c r="EB148" s="153">
        <v>46891.208789999997</v>
      </c>
      <c r="EC148" s="153">
        <v>42041.626059999995</v>
      </c>
      <c r="ED148" s="153">
        <v>44245.139130000003</v>
      </c>
      <c r="EE148" s="153">
        <v>44395.257120000002</v>
      </c>
      <c r="EF148" s="153">
        <v>30232.56854</v>
      </c>
      <c r="EG148" s="153">
        <v>36192.872219999997</v>
      </c>
      <c r="EH148" s="153">
        <v>35603.164649999999</v>
      </c>
      <c r="EI148" s="153">
        <v>58446.469669999999</v>
      </c>
      <c r="EJ148" s="153">
        <v>49189.400009999998</v>
      </c>
      <c r="EK148" s="153">
        <v>38576.396099999998</v>
      </c>
      <c r="EL148" s="153">
        <v>51423.721560000005</v>
      </c>
      <c r="EM148" s="153">
        <v>53992.575799999999</v>
      </c>
      <c r="EN148" s="153">
        <v>53659.481820000001</v>
      </c>
      <c r="EO148" s="153">
        <v>43180.404769999994</v>
      </c>
      <c r="EP148" s="153">
        <v>37102.031439999999</v>
      </c>
      <c r="EQ148" s="153">
        <v>28150.887930000001</v>
      </c>
      <c r="ER148" s="153">
        <v>29582.479020000006</v>
      </c>
      <c r="ES148" s="153">
        <v>30093.793189999993</v>
      </c>
      <c r="ET148" s="153">
        <v>44283.39680000001</v>
      </c>
      <c r="EU148" s="153">
        <v>37838.859150000004</v>
      </c>
      <c r="EV148" s="153">
        <v>34968.67463999999</v>
      </c>
      <c r="EW148" s="153">
        <v>33410.906909999998</v>
      </c>
      <c r="EX148" s="153">
        <v>26641.305199999999</v>
      </c>
      <c r="EY148" s="153">
        <v>25566.558540000005</v>
      </c>
      <c r="EZ148" s="153">
        <v>27831.581629999997</v>
      </c>
      <c r="FA148" s="153">
        <v>29201.770570000001</v>
      </c>
      <c r="FB148" s="153">
        <v>37752.088870000007</v>
      </c>
      <c r="FC148" s="153">
        <v>26575.199259999994</v>
      </c>
      <c r="FD148" s="153">
        <v>23280.076279999997</v>
      </c>
      <c r="FE148" s="153">
        <v>23920.242299999998</v>
      </c>
      <c r="FF148" s="153">
        <v>19787.98949</v>
      </c>
      <c r="FG148" s="153">
        <v>30648.052240000001</v>
      </c>
      <c r="FH148" s="153">
        <v>29003.402230000003</v>
      </c>
      <c r="FI148" s="153">
        <v>30631.001160000003</v>
      </c>
      <c r="FJ148" s="153">
        <v>28054.826440000001</v>
      </c>
      <c r="FK148" s="153">
        <v>31875.396929999999</v>
      </c>
      <c r="FL148" s="153">
        <v>40319.277899999994</v>
      </c>
      <c r="FM148" s="153">
        <v>34507.402739999998</v>
      </c>
      <c r="FN148" s="153">
        <v>36688.672549999996</v>
      </c>
      <c r="FO148" s="153">
        <v>45862.828399999991</v>
      </c>
      <c r="FP148" s="153">
        <v>36414.594600000004</v>
      </c>
      <c r="FQ148" s="153">
        <v>53588.608950000002</v>
      </c>
      <c r="FR148" s="153">
        <v>43901.336579999996</v>
      </c>
      <c r="FS148" s="153">
        <v>52876.120029999998</v>
      </c>
      <c r="FT148" s="153">
        <v>62224.325169999989</v>
      </c>
      <c r="FU148" s="153">
        <v>45351.728630000005</v>
      </c>
      <c r="FV148" s="153">
        <v>76643.644350000002</v>
      </c>
      <c r="FW148" s="153">
        <v>65715.244960000011</v>
      </c>
      <c r="FX148" s="153">
        <v>76604.909569999989</v>
      </c>
      <c r="FY148" s="153">
        <v>73357.257489999989</v>
      </c>
      <c r="FZ148" s="153">
        <v>70412.897939999995</v>
      </c>
      <c r="GA148" s="153">
        <v>62550.807500000003</v>
      </c>
      <c r="GB148" s="153">
        <v>70507.775069999989</v>
      </c>
      <c r="GC148" s="143"/>
      <c r="GD148" s="143"/>
      <c r="GF148" s="198"/>
      <c r="GG148" s="198"/>
      <c r="GH148" s="198"/>
      <c r="GI148" s="198"/>
    </row>
    <row r="149" spans="1:191" s="113" customFormat="1" x14ac:dyDescent="0.2">
      <c r="A149" s="120"/>
      <c r="B149" s="174" t="s">
        <v>81</v>
      </c>
      <c r="C149" s="146">
        <v>10.056867813933115</v>
      </c>
      <c r="D149" s="146">
        <v>10.165870092444296</v>
      </c>
      <c r="E149" s="146">
        <v>10.217165612968326</v>
      </c>
      <c r="F149" s="146">
        <v>10.543583777320608</v>
      </c>
      <c r="G149" s="146">
        <v>10.557348825842759</v>
      </c>
      <c r="H149" s="146">
        <v>10.424270710327729</v>
      </c>
      <c r="I149" s="146">
        <v>10.523002025554629</v>
      </c>
      <c r="J149" s="146">
        <v>11.060045292543796</v>
      </c>
      <c r="K149" s="146">
        <v>10.919894539132025</v>
      </c>
      <c r="L149" s="146">
        <v>11.236002768866168</v>
      </c>
      <c r="M149" s="146">
        <v>11.494993605571626</v>
      </c>
      <c r="N149" s="146">
        <v>11.281020981351933</v>
      </c>
      <c r="O149" s="146">
        <v>11.434665097553403</v>
      </c>
      <c r="P149" s="146">
        <v>12.025522421662885</v>
      </c>
      <c r="Q149" s="146">
        <v>12.130981994238207</v>
      </c>
      <c r="R149" s="146">
        <v>11.914149226181445</v>
      </c>
      <c r="S149" s="146">
        <v>12.200623935763828</v>
      </c>
      <c r="T149" s="146">
        <v>11.608042814691874</v>
      </c>
      <c r="U149" s="146">
        <v>12.604057574515624</v>
      </c>
      <c r="V149" s="146">
        <v>12.447945889169366</v>
      </c>
      <c r="W149" s="146">
        <v>12.583808602099209</v>
      </c>
      <c r="X149" s="146">
        <v>11.592218225298691</v>
      </c>
      <c r="Y149" s="146">
        <v>10.979512159721473</v>
      </c>
      <c r="Z149" s="146">
        <v>10.483206398232459</v>
      </c>
      <c r="AA149" s="146">
        <v>10.357784027097894</v>
      </c>
      <c r="AB149" s="146">
        <v>10.709699538619651</v>
      </c>
      <c r="AC149" s="146">
        <v>10.679660295123446</v>
      </c>
      <c r="AD149" s="146">
        <v>10.725918187535893</v>
      </c>
      <c r="AE149" s="146">
        <v>10.68956182642591</v>
      </c>
      <c r="AF149" s="146">
        <v>10.929917725608174</v>
      </c>
      <c r="AG149" s="146">
        <v>11.224964373986584</v>
      </c>
      <c r="AH149" s="146">
        <v>11.578283425979063</v>
      </c>
      <c r="AI149" s="146">
        <v>11.736488690830841</v>
      </c>
      <c r="AJ149" s="146">
        <v>11.780759357652419</v>
      </c>
      <c r="AK149" s="146">
        <v>11.901069636849234</v>
      </c>
      <c r="AL149" s="146">
        <v>11.599007616707128</v>
      </c>
      <c r="AM149" s="146">
        <v>11.775329100687021</v>
      </c>
      <c r="AN149" s="146">
        <v>12.103292618714423</v>
      </c>
      <c r="AO149" s="146">
        <v>12.545581925624223</v>
      </c>
      <c r="AP149" s="146">
        <v>12.399513855904665</v>
      </c>
      <c r="AQ149" s="146">
        <v>12.341031821248352</v>
      </c>
      <c r="AR149" s="146">
        <v>12.115604422057073</v>
      </c>
      <c r="AS149" s="146">
        <v>12.002589267845833</v>
      </c>
      <c r="AT149" s="146">
        <v>12.71270940018054</v>
      </c>
      <c r="AU149" s="146">
        <v>13.0194014518276</v>
      </c>
      <c r="AV149" s="146">
        <v>13.133144888997485</v>
      </c>
      <c r="AW149" s="146">
        <v>12.814258302675482</v>
      </c>
      <c r="AX149" s="146">
        <v>12.758035544239849</v>
      </c>
      <c r="AY149" s="146">
        <v>12.184993547804071</v>
      </c>
      <c r="AZ149" s="146">
        <v>12.794765003300942</v>
      </c>
      <c r="BA149" s="146">
        <v>12.848752584507887</v>
      </c>
      <c r="BB149" s="146">
        <v>13.051692812932671</v>
      </c>
      <c r="BC149" s="146">
        <v>13.284458820116024</v>
      </c>
      <c r="BD149" s="146">
        <v>13.603385056848106</v>
      </c>
      <c r="BE149" s="146">
        <v>13.695400393406702</v>
      </c>
      <c r="BF149" s="146">
        <v>14.63196032269018</v>
      </c>
      <c r="BG149" s="146">
        <v>15.091242341943346</v>
      </c>
      <c r="BH149" s="146">
        <v>15.493274831840473</v>
      </c>
      <c r="BI149" s="146">
        <v>15.006277256393528</v>
      </c>
      <c r="BJ149" s="146">
        <v>13.99894145884279</v>
      </c>
      <c r="BK149" s="146">
        <v>13.531143891726389</v>
      </c>
      <c r="BL149" s="146">
        <v>13.421607187701078</v>
      </c>
      <c r="BM149" s="146">
        <v>13.650332098574573</v>
      </c>
      <c r="BN149" s="146">
        <v>11.545011773009371</v>
      </c>
      <c r="BO149" s="146">
        <v>13.318399507796824</v>
      </c>
      <c r="BP149" s="146">
        <v>12.780331745113582</v>
      </c>
      <c r="BQ149" s="146">
        <v>12.943105241713164</v>
      </c>
      <c r="BR149" s="146">
        <v>13.62633916688878</v>
      </c>
      <c r="BS149" s="146">
        <v>13.69134289730431</v>
      </c>
      <c r="BT149" s="146">
        <v>14.089981083984954</v>
      </c>
      <c r="BU149" s="146">
        <v>14.271355428997765</v>
      </c>
      <c r="BV149" s="146">
        <v>13.239279561077534</v>
      </c>
      <c r="BW149" s="146">
        <v>13.341276247315896</v>
      </c>
      <c r="BX149" s="146">
        <v>13.256098991175898</v>
      </c>
      <c r="BY149" s="146">
        <v>13.219709752907631</v>
      </c>
      <c r="BZ149" s="146">
        <v>13.424249840790216</v>
      </c>
      <c r="CA149" s="146">
        <v>13.45963186574604</v>
      </c>
      <c r="CB149" s="146">
        <v>13.575389121688652</v>
      </c>
      <c r="CC149" s="146">
        <v>13.920595577914359</v>
      </c>
      <c r="CD149" s="146">
        <v>14.571780849807906</v>
      </c>
      <c r="CE149" s="146">
        <v>14.856638630435931</v>
      </c>
      <c r="CF149" s="146">
        <v>15.216165520480848</v>
      </c>
      <c r="CG149" s="146">
        <v>15.381734401345483</v>
      </c>
      <c r="CH149" s="146">
        <v>14.080315320579057</v>
      </c>
      <c r="CI149" s="146">
        <v>15.03694445463813</v>
      </c>
      <c r="CJ149" s="146">
        <v>15.38165673008273</v>
      </c>
      <c r="CK149" s="146">
        <v>14.050682207788096</v>
      </c>
      <c r="CL149" s="146">
        <v>14.691398376147005</v>
      </c>
      <c r="CM149" s="146">
        <v>14.591665174738344</v>
      </c>
      <c r="CN149" s="146">
        <v>14.292951453177606</v>
      </c>
      <c r="CO149" s="146">
        <v>14.466069296149085</v>
      </c>
      <c r="CP149" s="146">
        <v>14.688848626152698</v>
      </c>
      <c r="CQ149" s="146">
        <v>15.263584063741208</v>
      </c>
      <c r="CR149" s="146">
        <v>15.479286886857746</v>
      </c>
      <c r="CS149" s="146">
        <v>15.075081027086965</v>
      </c>
      <c r="CT149" s="146">
        <v>13.464597760355067</v>
      </c>
      <c r="CU149" s="146">
        <v>12.920769354233062</v>
      </c>
      <c r="CV149" s="146">
        <v>13.52008619947426</v>
      </c>
      <c r="CW149" s="146">
        <v>14.258463711440493</v>
      </c>
      <c r="CX149" s="146">
        <v>13.468822678359421</v>
      </c>
      <c r="CY149" s="146">
        <v>13.251423927269386</v>
      </c>
      <c r="CZ149" s="146">
        <v>13.064445211295123</v>
      </c>
      <c r="DA149" s="146">
        <v>13.295620392365361</v>
      </c>
      <c r="DB149" s="146">
        <v>13.122531392265104</v>
      </c>
      <c r="DC149" s="146">
        <v>13.091361750742143</v>
      </c>
      <c r="DD149" s="146">
        <v>13.408223925872859</v>
      </c>
      <c r="DE149" s="146">
        <v>14.502760604517807</v>
      </c>
      <c r="DF149" s="146">
        <v>12.878534275668313</v>
      </c>
      <c r="DG149" s="146">
        <v>12.839726240551366</v>
      </c>
      <c r="DH149" s="146">
        <v>12.757474315773974</v>
      </c>
      <c r="DI149" s="146">
        <v>12.835837135650838</v>
      </c>
      <c r="DJ149" s="146">
        <v>12.539227566693571</v>
      </c>
      <c r="DK149" s="146">
        <v>12.580068444589159</v>
      </c>
      <c r="DL149" s="146">
        <v>12.587687997431493</v>
      </c>
      <c r="DM149" s="146">
        <v>12.870509258820334</v>
      </c>
      <c r="DN149" s="146">
        <v>13.048715561217387</v>
      </c>
      <c r="DO149" s="146">
        <v>13.674019846519295</v>
      </c>
      <c r="DP149" s="146">
        <v>13.024542921214067</v>
      </c>
      <c r="DQ149" s="146">
        <v>13.298553835068345</v>
      </c>
      <c r="DR149" s="146">
        <v>13.34329204272167</v>
      </c>
      <c r="DS149" s="146">
        <v>13.339377857582056</v>
      </c>
      <c r="DT149" s="146">
        <v>13.477417131451057</v>
      </c>
      <c r="DU149" s="146">
        <v>14.296471166437698</v>
      </c>
      <c r="DV149" s="146">
        <v>14.781667445512991</v>
      </c>
      <c r="DW149" s="146">
        <v>13.606125689457432</v>
      </c>
      <c r="DX149" s="146">
        <v>13.974405281262669</v>
      </c>
      <c r="DY149" s="146">
        <v>13.644518720211732</v>
      </c>
      <c r="DZ149" s="146">
        <v>13.606610690051474</v>
      </c>
      <c r="EA149" s="146">
        <v>13.491620083206984</v>
      </c>
      <c r="EB149" s="146">
        <v>14.224884831280384</v>
      </c>
      <c r="EC149" s="146">
        <v>14.141119809884154</v>
      </c>
      <c r="ED149" s="146">
        <v>14.312402369384497</v>
      </c>
      <c r="EE149" s="146">
        <v>14.14713134315471</v>
      </c>
      <c r="EF149" s="146">
        <v>14.035793076216386</v>
      </c>
      <c r="EG149" s="146">
        <v>13.522089717384654</v>
      </c>
      <c r="EH149" s="146">
        <v>13.451955979250863</v>
      </c>
      <c r="EI149" s="146">
        <v>13.532828528691072</v>
      </c>
      <c r="EJ149" s="146">
        <v>13.555249387167908</v>
      </c>
      <c r="EK149" s="146">
        <v>14.070183780898738</v>
      </c>
      <c r="EL149" s="146">
        <v>14.566649874178632</v>
      </c>
      <c r="EM149" s="146">
        <v>15.191042555086074</v>
      </c>
      <c r="EN149" s="146">
        <v>15.125894216240452</v>
      </c>
      <c r="EO149" s="146">
        <v>15.41761855868207</v>
      </c>
      <c r="EP149" s="146">
        <v>14.800574185368104</v>
      </c>
      <c r="EQ149" s="146">
        <v>14.78453235732832</v>
      </c>
      <c r="ER149" s="146">
        <v>14.187391724289547</v>
      </c>
      <c r="ES149" s="146">
        <v>13.494977022370215</v>
      </c>
      <c r="ET149" s="146">
        <v>14.155759308844855</v>
      </c>
      <c r="EU149" s="146">
        <v>15.159322133778662</v>
      </c>
      <c r="EV149" s="146">
        <v>14.723749217158572</v>
      </c>
      <c r="EW149" s="146">
        <v>14.792964494595227</v>
      </c>
      <c r="EX149" s="146">
        <v>13.720124190282911</v>
      </c>
      <c r="EY149" s="146">
        <v>13.250122157703919</v>
      </c>
      <c r="EZ149" s="146">
        <v>12.941186063082835</v>
      </c>
      <c r="FA149" s="146">
        <v>13.301746404214448</v>
      </c>
      <c r="FB149" s="146">
        <v>13.761061063461705</v>
      </c>
      <c r="FC149" s="146">
        <v>13.090516128808822</v>
      </c>
      <c r="FD149" s="146">
        <v>13.018020233710134</v>
      </c>
      <c r="FE149" s="146">
        <v>12.120881691364721</v>
      </c>
      <c r="FF149" s="146">
        <v>11.103394320429761</v>
      </c>
      <c r="FG149" s="146">
        <v>11.559176681454344</v>
      </c>
      <c r="FH149" s="146">
        <v>11.879339602401542</v>
      </c>
      <c r="FI149" s="146">
        <v>12.229388724726599</v>
      </c>
      <c r="FJ149" s="146">
        <v>12.56028204131753</v>
      </c>
      <c r="FK149" s="146">
        <v>12.721548654311285</v>
      </c>
      <c r="FL149" s="146">
        <v>13.067419243540897</v>
      </c>
      <c r="FM149" s="146">
        <v>13.736753776034726</v>
      </c>
      <c r="FN149" s="146">
        <v>13.961741694150017</v>
      </c>
      <c r="FO149" s="146">
        <v>13.467902088496187</v>
      </c>
      <c r="FP149" s="146">
        <v>13.280563589748247</v>
      </c>
      <c r="FQ149" s="146">
        <v>14.104852151909487</v>
      </c>
      <c r="FR149" s="146">
        <v>13.886582256777114</v>
      </c>
      <c r="FS149" s="146">
        <v>13.464518170581742</v>
      </c>
      <c r="FT149" s="146">
        <v>13.563473795920608</v>
      </c>
      <c r="FU149" s="146">
        <v>13.875782456466778</v>
      </c>
      <c r="FV149" s="146">
        <v>14.558002598115031</v>
      </c>
      <c r="FW149" s="146">
        <v>15.331340455640351</v>
      </c>
      <c r="FX149" s="146">
        <v>15.703006868314004</v>
      </c>
      <c r="FY149" s="146">
        <v>16.533418806930698</v>
      </c>
      <c r="FZ149" s="146">
        <v>16.210883473904602</v>
      </c>
      <c r="GA149" s="146">
        <v>14.915076275598317</v>
      </c>
      <c r="GB149" s="146">
        <v>14.763196665433297</v>
      </c>
      <c r="GC149" s="143"/>
      <c r="GD149" s="143"/>
      <c r="GF149" s="198"/>
      <c r="GG149" s="198"/>
      <c r="GH149" s="198"/>
      <c r="GI149" s="198"/>
    </row>
    <row r="150" spans="1:191" s="113" customFormat="1" x14ac:dyDescent="0.2">
      <c r="A150" s="134"/>
      <c r="B150" s="152" t="s">
        <v>82</v>
      </c>
      <c r="C150" s="153">
        <v>7500.6073979449902</v>
      </c>
      <c r="D150" s="153">
        <v>6914.1315225071321</v>
      </c>
      <c r="E150" s="153">
        <v>9059.7146568257995</v>
      </c>
      <c r="F150" s="153">
        <v>8604.4305229727142</v>
      </c>
      <c r="G150" s="153">
        <v>9582.932453624182</v>
      </c>
      <c r="H150" s="153">
        <v>8801.1979157345577</v>
      </c>
      <c r="I150" s="153">
        <v>8856.2425608685044</v>
      </c>
      <c r="J150" s="153">
        <v>8110.4031099527947</v>
      </c>
      <c r="K150" s="153">
        <v>8651.3494405849924</v>
      </c>
      <c r="L150" s="153">
        <v>9237.813789352369</v>
      </c>
      <c r="M150" s="153">
        <v>9363.0653251109525</v>
      </c>
      <c r="N150" s="153">
        <v>9195.5332833134471</v>
      </c>
      <c r="O150" s="153">
        <v>9168.3107006353694</v>
      </c>
      <c r="P150" s="153">
        <v>8553.5494175231561</v>
      </c>
      <c r="Q150" s="153">
        <v>9379.5556155123923</v>
      </c>
      <c r="R150" s="153">
        <v>9207.2259363747835</v>
      </c>
      <c r="S150" s="153">
        <v>9721.9431498403828</v>
      </c>
      <c r="T150" s="153">
        <v>8623.9584541973527</v>
      </c>
      <c r="U150" s="153">
        <v>10385.070378424367</v>
      </c>
      <c r="V150" s="153">
        <v>10208.460827070341</v>
      </c>
      <c r="W150" s="153">
        <v>9251.4143406438307</v>
      </c>
      <c r="X150" s="153">
        <v>9240.2442733385451</v>
      </c>
      <c r="Y150" s="153">
        <v>8410.1173942727219</v>
      </c>
      <c r="Z150" s="153">
        <v>7812.8590685950185</v>
      </c>
      <c r="AA150" s="153">
        <v>7506.5085261360528</v>
      </c>
      <c r="AB150" s="153">
        <v>6614.8971520181103</v>
      </c>
      <c r="AC150" s="153">
        <v>9422.3011699373819</v>
      </c>
      <c r="AD150" s="153">
        <v>8638.0538568229058</v>
      </c>
      <c r="AE150" s="153">
        <v>8557.1031649476045</v>
      </c>
      <c r="AF150" s="153">
        <v>8022.7772432926813</v>
      </c>
      <c r="AG150" s="153">
        <v>8917.9267669305609</v>
      </c>
      <c r="AH150" s="153">
        <v>8523.3804291129054</v>
      </c>
      <c r="AI150" s="153">
        <v>8656.15099295455</v>
      </c>
      <c r="AJ150" s="153">
        <v>8681.7760218844287</v>
      </c>
      <c r="AK150" s="153">
        <v>9112.4273391162787</v>
      </c>
      <c r="AL150" s="153">
        <v>9188.0610915136185</v>
      </c>
      <c r="AM150" s="153">
        <v>8655.4939841562173</v>
      </c>
      <c r="AN150" s="153">
        <v>7439.2560033285072</v>
      </c>
      <c r="AO150" s="153">
        <v>10290.913702655926</v>
      </c>
      <c r="AP150" s="153">
        <v>9799.1539509111735</v>
      </c>
      <c r="AQ150" s="153">
        <v>10646.976333917257</v>
      </c>
      <c r="AR150" s="153">
        <v>9202.7407426395184</v>
      </c>
      <c r="AS150" s="153">
        <v>8792.5142013212462</v>
      </c>
      <c r="AT150" s="153">
        <v>9997.3198551780915</v>
      </c>
      <c r="AU150" s="153">
        <v>11854.188465274254</v>
      </c>
      <c r="AV150" s="153">
        <v>11171.267315093382</v>
      </c>
      <c r="AW150" s="153">
        <v>9673.2393215315387</v>
      </c>
      <c r="AX150" s="153">
        <v>10070.7212113078</v>
      </c>
      <c r="AY150" s="153">
        <v>9603.1795651708198</v>
      </c>
      <c r="AZ150" s="153">
        <v>9077.7683778731134</v>
      </c>
      <c r="BA150" s="153">
        <v>9810.497006339072</v>
      </c>
      <c r="BB150" s="153">
        <v>9358.0858890695818</v>
      </c>
      <c r="BC150" s="153">
        <v>14536.854495168722</v>
      </c>
      <c r="BD150" s="153">
        <v>9238.1699664500957</v>
      </c>
      <c r="BE150" s="153">
        <v>11248.883537575866</v>
      </c>
      <c r="BF150" s="153">
        <v>15105.591825188163</v>
      </c>
      <c r="BG150" s="153">
        <v>6589.3039331802174</v>
      </c>
      <c r="BH150" s="153">
        <v>15939.023475658945</v>
      </c>
      <c r="BI150" s="153">
        <v>11615.109801529863</v>
      </c>
      <c r="BJ150" s="153">
        <v>12460.464791986697</v>
      </c>
      <c r="BK150" s="153">
        <v>8677.7487406859236</v>
      </c>
      <c r="BL150" s="153">
        <v>11673.563098822462</v>
      </c>
      <c r="BM150" s="153">
        <v>10077.749378685856</v>
      </c>
      <c r="BN150" s="153">
        <v>6194.9912342807384</v>
      </c>
      <c r="BO150" s="153">
        <v>12559.283491550343</v>
      </c>
      <c r="BP150" s="153">
        <v>9557.3237839721132</v>
      </c>
      <c r="BQ150" s="153">
        <v>10415.067892092786</v>
      </c>
      <c r="BR150" s="153">
        <v>7636.4205345020173</v>
      </c>
      <c r="BS150" s="153">
        <v>9323.8658502804137</v>
      </c>
      <c r="BT150" s="153">
        <v>11913.615606707008</v>
      </c>
      <c r="BU150" s="153">
        <v>11047.844703881947</v>
      </c>
      <c r="BV150" s="153">
        <v>11506.715548426911</v>
      </c>
      <c r="BW150" s="153">
        <v>9786.9265158710896</v>
      </c>
      <c r="BX150" s="153">
        <v>8640.6964932202027</v>
      </c>
      <c r="BY150" s="153">
        <v>11886.252436206762</v>
      </c>
      <c r="BZ150" s="153">
        <v>12020.531342848128</v>
      </c>
      <c r="CA150" s="153">
        <v>9968.6822534733001</v>
      </c>
      <c r="CB150" s="153">
        <v>9320.827282201386</v>
      </c>
      <c r="CC150" s="153">
        <v>9707.9637369299453</v>
      </c>
      <c r="CD150" s="153">
        <v>19192.97298889661</v>
      </c>
      <c r="CE150" s="153">
        <v>13197.317163442483</v>
      </c>
      <c r="CF150" s="153">
        <v>12062.075543583976</v>
      </c>
      <c r="CG150" s="153">
        <v>11945.70914164938</v>
      </c>
      <c r="CH150" s="153">
        <v>6841.729549405889</v>
      </c>
      <c r="CI150" s="153">
        <v>12928.331326989239</v>
      </c>
      <c r="CJ150" s="153">
        <v>13327.362026561608</v>
      </c>
      <c r="CK150" s="153">
        <v>12529.472593454753</v>
      </c>
      <c r="CL150" s="153">
        <v>9958.3873579208139</v>
      </c>
      <c r="CM150" s="153">
        <v>14549.766959188903</v>
      </c>
      <c r="CN150" s="153">
        <v>9090.8362324189038</v>
      </c>
      <c r="CO150" s="153">
        <v>12603.538627076334</v>
      </c>
      <c r="CP150" s="153">
        <v>12756.499449023224</v>
      </c>
      <c r="CQ150" s="153">
        <v>14136.16262752074</v>
      </c>
      <c r="CR150" s="153">
        <v>15362.87658848414</v>
      </c>
      <c r="CS150" s="153">
        <v>14443.590150655418</v>
      </c>
      <c r="CT150" s="153">
        <v>15980.71313143443</v>
      </c>
      <c r="CU150" s="153">
        <v>11488.978714718478</v>
      </c>
      <c r="CV150" s="153">
        <v>10522.173893827043</v>
      </c>
      <c r="CW150" s="153">
        <v>13087.513757296309</v>
      </c>
      <c r="CX150" s="153">
        <v>12929.963460090368</v>
      </c>
      <c r="CY150" s="153">
        <v>13750.071825328734</v>
      </c>
      <c r="CZ150" s="153">
        <v>12104.733181233194</v>
      </c>
      <c r="DA150" s="153">
        <v>11791.031002971798</v>
      </c>
      <c r="DB150" s="153">
        <v>15748.989044000275</v>
      </c>
      <c r="DC150" s="153">
        <v>10756.575294498978</v>
      </c>
      <c r="DD150" s="153">
        <v>12906.196405466038</v>
      </c>
      <c r="DE150" s="153">
        <v>10067.29567208234</v>
      </c>
      <c r="DF150" s="153">
        <v>9528.822566278739</v>
      </c>
      <c r="DG150" s="153">
        <v>11156.514136561253</v>
      </c>
      <c r="DH150" s="153">
        <v>7177.9683505592138</v>
      </c>
      <c r="DI150" s="153">
        <v>9512.0740496216986</v>
      </c>
      <c r="DJ150" s="153">
        <v>9361.8554573620349</v>
      </c>
      <c r="DK150" s="153">
        <v>9924.5814958258761</v>
      </c>
      <c r="DL150" s="153">
        <v>8733.6363333726476</v>
      </c>
      <c r="DM150" s="153">
        <v>11720.475592132669</v>
      </c>
      <c r="DN150" s="153">
        <v>10315.712163682518</v>
      </c>
      <c r="DO150" s="153">
        <v>10825.186175207155</v>
      </c>
      <c r="DP150" s="153">
        <v>11772.784252873045</v>
      </c>
      <c r="DQ150" s="153">
        <v>13232.124048508893</v>
      </c>
      <c r="DR150" s="153">
        <v>13898.474793678368</v>
      </c>
      <c r="DS150" s="153">
        <v>8896.377917045771</v>
      </c>
      <c r="DT150" s="153">
        <v>12969.156776589774</v>
      </c>
      <c r="DU150" s="153">
        <v>12287.245108706544</v>
      </c>
      <c r="DV150" s="153">
        <v>11405.615013228726</v>
      </c>
      <c r="DW150" s="153">
        <v>11087.34187780042</v>
      </c>
      <c r="DX150" s="153">
        <v>14011.073422000438</v>
      </c>
      <c r="DY150" s="153">
        <v>13364.026302202534</v>
      </c>
      <c r="DZ150" s="153">
        <v>10132.330147724424</v>
      </c>
      <c r="EA150" s="153">
        <v>13620.441174834063</v>
      </c>
      <c r="EB150" s="153">
        <v>13213.381578448851</v>
      </c>
      <c r="EC150" s="153">
        <v>11945.854350354512</v>
      </c>
      <c r="ED150" s="153">
        <v>12225.283269582847</v>
      </c>
      <c r="EE150" s="153">
        <v>12418.941262512961</v>
      </c>
      <c r="EF150" s="153">
        <v>9111.7033746361867</v>
      </c>
      <c r="EG150" s="153">
        <v>11037.17964247515</v>
      </c>
      <c r="EH150" s="153">
        <v>11254.034300342635</v>
      </c>
      <c r="EI150" s="153">
        <v>16826.830909066412</v>
      </c>
      <c r="EJ150" s="153">
        <v>13955.337452719947</v>
      </c>
      <c r="EK150" s="153">
        <v>10901.169232495993</v>
      </c>
      <c r="EL150" s="153">
        <v>14779.774237154743</v>
      </c>
      <c r="EM150" s="153">
        <v>15267.107295278327</v>
      </c>
      <c r="EN150" s="153">
        <v>15238.211089966318</v>
      </c>
      <c r="EO150" s="153">
        <v>15064.177978738304</v>
      </c>
      <c r="EP150" s="153">
        <v>13913.469358310602</v>
      </c>
      <c r="EQ150" s="153">
        <v>11322.475228698318</v>
      </c>
      <c r="ER150" s="153">
        <v>11054.234374127471</v>
      </c>
      <c r="ES150" s="153">
        <v>10419.899009944571</v>
      </c>
      <c r="ET150" s="153">
        <v>18056.010028867058</v>
      </c>
      <c r="EU150" s="153">
        <v>17459.007521947566</v>
      </c>
      <c r="EV150" s="153">
        <v>17153.565968168568</v>
      </c>
      <c r="EW150" s="153">
        <v>17608.799368955632</v>
      </c>
      <c r="EX150" s="153">
        <v>13681.697689658216</v>
      </c>
      <c r="EY150" s="153">
        <v>12751.600224148573</v>
      </c>
      <c r="EZ150" s="153">
        <v>12474.289940531251</v>
      </c>
      <c r="FA150" s="153">
        <v>13086.1233657751</v>
      </c>
      <c r="FB150" s="153">
        <v>15384.423713226382</v>
      </c>
      <c r="FC150" s="153">
        <v>11554.780367995681</v>
      </c>
      <c r="FD150" s="153">
        <v>11360.15648081781</v>
      </c>
      <c r="FE150" s="153">
        <v>12084.778796785275</v>
      </c>
      <c r="FF150" s="153">
        <v>10336.702055721562</v>
      </c>
      <c r="FG150" s="153">
        <v>14084.975152321338</v>
      </c>
      <c r="FH150" s="153">
        <v>11937.282269246216</v>
      </c>
      <c r="FI150" s="153">
        <v>12981.019674312571</v>
      </c>
      <c r="FJ150" s="153">
        <v>11918.523599422302</v>
      </c>
      <c r="FK150" s="153">
        <v>13665.419631391367</v>
      </c>
      <c r="FL150" s="153">
        <v>16998.344619479776</v>
      </c>
      <c r="FM150" s="153">
        <v>14569.280865401865</v>
      </c>
      <c r="FN150" s="153">
        <v>14780.938650626667</v>
      </c>
      <c r="FO150" s="153">
        <v>14317.329407168687</v>
      </c>
      <c r="FP150" s="153">
        <v>10595.781189537956</v>
      </c>
      <c r="FQ150" s="153">
        <v>16050.201964660659</v>
      </c>
      <c r="FR150" s="153">
        <v>13449.352244022502</v>
      </c>
      <c r="FS150" s="153">
        <v>16230.341326464146</v>
      </c>
      <c r="FT150" s="153">
        <v>16662.825893473488</v>
      </c>
      <c r="FU150" s="153">
        <v>11103.250153151588</v>
      </c>
      <c r="FV150" s="153">
        <v>19355.66732803722</v>
      </c>
      <c r="FW150" s="153">
        <v>16288.651890761004</v>
      </c>
      <c r="FX150" s="153">
        <v>16670.153019942572</v>
      </c>
      <c r="FY150" s="153">
        <v>17519.684193673522</v>
      </c>
      <c r="FZ150" s="153">
        <v>17945.240798099832</v>
      </c>
      <c r="GA150" s="153">
        <v>15715.604364643501</v>
      </c>
      <c r="GB150" s="153">
        <v>15685.251600592532</v>
      </c>
      <c r="GC150" s="143"/>
      <c r="GD150" s="143"/>
      <c r="GF150" s="198"/>
      <c r="GG150" s="198"/>
      <c r="GH150" s="198"/>
      <c r="GI150" s="198"/>
    </row>
    <row r="151" spans="1:191" s="113" customFormat="1" x14ac:dyDescent="0.2">
      <c r="A151" s="19"/>
      <c r="B151" s="122" t="s">
        <v>28</v>
      </c>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c r="AC151" s="125"/>
      <c r="AD151" s="125"/>
      <c r="AE151" s="125"/>
      <c r="AF151" s="125"/>
      <c r="AG151" s="125"/>
      <c r="AH151" s="125"/>
      <c r="AI151" s="125"/>
      <c r="AJ151" s="125"/>
      <c r="AK151" s="125"/>
      <c r="AL151" s="125"/>
      <c r="AM151" s="125"/>
      <c r="AN151" s="125"/>
      <c r="AO151" s="125"/>
      <c r="AP151" s="125"/>
      <c r="AQ151" s="125"/>
      <c r="AR151" s="125"/>
      <c r="AS151" s="125"/>
      <c r="AT151" s="125"/>
      <c r="AU151" s="125"/>
      <c r="AV151" s="125"/>
      <c r="AW151" s="125"/>
      <c r="AX151" s="125"/>
      <c r="AY151" s="125"/>
      <c r="AZ151" s="125"/>
      <c r="BA151" s="125"/>
      <c r="BB151" s="125"/>
      <c r="BC151" s="125"/>
      <c r="BD151" s="125"/>
      <c r="BE151" s="125"/>
      <c r="BF151" s="125"/>
      <c r="BG151" s="125"/>
      <c r="BH151" s="125"/>
      <c r="BI151" s="125"/>
      <c r="BJ151" s="125"/>
      <c r="BK151" s="125"/>
      <c r="BL151" s="125"/>
      <c r="BM151" s="125"/>
      <c r="BN151" s="125"/>
      <c r="BO151" s="125"/>
      <c r="BP151" s="125"/>
      <c r="BQ151" s="125"/>
      <c r="BR151" s="125"/>
      <c r="BS151" s="125"/>
      <c r="BT151" s="125"/>
      <c r="BU151" s="125"/>
      <c r="BV151" s="125"/>
      <c r="BW151" s="125"/>
      <c r="BX151" s="125"/>
      <c r="BY151" s="125"/>
      <c r="BZ151" s="125"/>
      <c r="CA151" s="125"/>
      <c r="CB151" s="125"/>
      <c r="CC151" s="125"/>
      <c r="CD151" s="125"/>
      <c r="CE151" s="125"/>
      <c r="CF151" s="125"/>
      <c r="CG151" s="125"/>
      <c r="CH151" s="125"/>
      <c r="CI151" s="125"/>
      <c r="CJ151" s="131"/>
      <c r="CK151" s="131"/>
      <c r="CL151" s="125"/>
      <c r="CM151" s="125"/>
      <c r="CN151" s="125"/>
      <c r="CO151" s="125"/>
      <c r="CP151" s="125"/>
      <c r="CQ151" s="125"/>
      <c r="CR151" s="125"/>
      <c r="CS151" s="125"/>
      <c r="CT151" s="125"/>
      <c r="CU151" s="125"/>
      <c r="CV151" s="125"/>
      <c r="CW151" s="125"/>
      <c r="CX151" s="125"/>
      <c r="CY151" s="125"/>
      <c r="CZ151" s="125"/>
      <c r="DA151" s="125"/>
      <c r="DB151" s="125"/>
      <c r="DC151" s="125"/>
      <c r="DD151" s="125"/>
      <c r="DE151" s="125"/>
      <c r="DF151" s="125"/>
      <c r="DG151" s="125"/>
      <c r="DH151" s="125"/>
      <c r="DI151" s="125"/>
      <c r="DJ151" s="125"/>
      <c r="DK151" s="125"/>
      <c r="DL151" s="125"/>
      <c r="DM151" s="125"/>
      <c r="DN151" s="125"/>
      <c r="DO151" s="125"/>
      <c r="DP151" s="125"/>
      <c r="DQ151" s="125"/>
      <c r="DR151" s="125"/>
      <c r="DS151" s="125"/>
      <c r="DT151" s="125"/>
      <c r="DU151" s="125"/>
      <c r="DV151" s="125"/>
      <c r="DW151" s="125"/>
      <c r="DX151" s="125"/>
      <c r="DY151" s="125"/>
      <c r="DZ151" s="125"/>
      <c r="EA151" s="125"/>
      <c r="EB151" s="125"/>
      <c r="EC151" s="125"/>
      <c r="ED151" s="125"/>
      <c r="EE151" s="125"/>
      <c r="EF151" s="125"/>
      <c r="EG151" s="125"/>
      <c r="EH151" s="125"/>
      <c r="EI151" s="125"/>
      <c r="EJ151" s="125"/>
      <c r="EK151" s="125"/>
      <c r="EL151" s="125"/>
      <c r="EM151" s="125"/>
      <c r="EN151" s="125"/>
      <c r="EO151" s="125"/>
      <c r="EP151" s="125"/>
      <c r="EQ151" s="125"/>
      <c r="ER151" s="125"/>
      <c r="ES151" s="125"/>
      <c r="ET151" s="125"/>
      <c r="EU151" s="125"/>
      <c r="EV151" s="125"/>
      <c r="EW151" s="125"/>
      <c r="EX151" s="125"/>
      <c r="EY151" s="125"/>
      <c r="EZ151" s="125"/>
      <c r="FA151" s="125"/>
      <c r="FB151" s="125"/>
      <c r="FC151" s="125"/>
      <c r="FD151" s="125"/>
      <c r="FE151" s="125"/>
      <c r="FF151" s="125"/>
      <c r="FG151" s="125"/>
      <c r="FH151" s="125"/>
      <c r="FI151" s="125"/>
      <c r="FJ151" s="125"/>
      <c r="FK151" s="125"/>
      <c r="FL151" s="125"/>
      <c r="FM151" s="125"/>
      <c r="FN151" s="125"/>
      <c r="FO151" s="125"/>
      <c r="FP151" s="125"/>
      <c r="FQ151" s="125"/>
      <c r="FR151" s="125"/>
      <c r="FS151" s="125"/>
      <c r="FT151" s="125"/>
      <c r="FU151" s="125"/>
      <c r="FV151" s="125"/>
      <c r="FW151" s="125"/>
      <c r="FX151" s="125"/>
      <c r="FY151" s="125"/>
      <c r="FZ151" s="125"/>
      <c r="GA151" s="125"/>
      <c r="GB151" s="125"/>
      <c r="GC151" s="143"/>
      <c r="GF151" s="198"/>
      <c r="GG151" s="198"/>
      <c r="GH151" s="198"/>
      <c r="GI151" s="198"/>
    </row>
    <row r="152" spans="1:191" x14ac:dyDescent="0.2">
      <c r="B152" s="137" t="s">
        <v>29</v>
      </c>
      <c r="C152" s="136">
        <v>54.42</v>
      </c>
      <c r="D152" s="136">
        <v>59.44</v>
      </c>
      <c r="E152" s="136">
        <v>60.93</v>
      </c>
      <c r="F152" s="136">
        <v>64.02</v>
      </c>
      <c r="G152" s="136">
        <v>63.68</v>
      </c>
      <c r="H152" s="136">
        <v>67.95</v>
      </c>
      <c r="I152" s="136">
        <v>74.16</v>
      </c>
      <c r="J152" s="136">
        <v>72.36</v>
      </c>
      <c r="K152" s="136">
        <v>79.53</v>
      </c>
      <c r="L152" s="136">
        <v>85.47</v>
      </c>
      <c r="M152" s="136">
        <v>92.74</v>
      </c>
      <c r="N152" s="136">
        <v>91.4</v>
      </c>
      <c r="O152" s="136">
        <v>92.91</v>
      </c>
      <c r="P152" s="136">
        <v>95.35</v>
      </c>
      <c r="Q152" s="136">
        <v>105.55</v>
      </c>
      <c r="R152" s="136">
        <v>112.19</v>
      </c>
      <c r="S152" s="136">
        <v>125.34</v>
      </c>
      <c r="T152" s="136">
        <v>134.13999999999999</v>
      </c>
      <c r="U152" s="136">
        <v>133.53</v>
      </c>
      <c r="V152" s="136">
        <v>116.76</v>
      </c>
      <c r="W152" s="136">
        <v>104.7</v>
      </c>
      <c r="X152" s="136">
        <v>76.77</v>
      </c>
      <c r="Y152" s="136">
        <v>57.43</v>
      </c>
      <c r="Z152" s="136">
        <v>42.13</v>
      </c>
      <c r="AA152" s="136">
        <v>41.54</v>
      </c>
      <c r="AB152" s="136">
        <v>39.1</v>
      </c>
      <c r="AC152" s="136">
        <v>48.09</v>
      </c>
      <c r="AD152" s="136">
        <v>49.88</v>
      </c>
      <c r="AE152" s="136">
        <v>59.53</v>
      </c>
      <c r="AF152" s="136">
        <v>69.69</v>
      </c>
      <c r="AG152" s="136">
        <v>64.33</v>
      </c>
      <c r="AH152" s="136">
        <v>71.09</v>
      </c>
      <c r="AI152" s="136">
        <v>69.31</v>
      </c>
      <c r="AJ152" s="136">
        <v>75.63</v>
      </c>
      <c r="AK152" s="136">
        <v>78.040000000000006</v>
      </c>
      <c r="AL152" s="136">
        <v>74.62</v>
      </c>
      <c r="AM152" s="136">
        <v>78.3</v>
      </c>
      <c r="AN152" s="136">
        <v>76.34</v>
      </c>
      <c r="AO152" s="136">
        <v>81.25</v>
      </c>
      <c r="AP152" s="136">
        <v>84.44</v>
      </c>
      <c r="AQ152" s="136">
        <v>73.650000000000006</v>
      </c>
      <c r="AR152" s="136">
        <v>75.290000000000006</v>
      </c>
      <c r="AS152" s="136">
        <v>76.11</v>
      </c>
      <c r="AT152" s="136">
        <v>76.62</v>
      </c>
      <c r="AU152" s="136">
        <v>75.14</v>
      </c>
      <c r="AV152" s="136">
        <v>81.89</v>
      </c>
      <c r="AW152" s="136">
        <v>84.08</v>
      </c>
      <c r="AX152" s="136">
        <v>89.15</v>
      </c>
      <c r="AY152" s="136">
        <v>89.49</v>
      </c>
      <c r="AZ152" s="136">
        <v>89.4</v>
      </c>
      <c r="BA152" s="136">
        <v>102.99</v>
      </c>
      <c r="BB152" s="136">
        <v>109.89</v>
      </c>
      <c r="BC152" s="136">
        <v>101.19</v>
      </c>
      <c r="BD152" s="136">
        <v>96.21</v>
      </c>
      <c r="BE152" s="136">
        <v>97.14</v>
      </c>
      <c r="BF152" s="136">
        <v>86.3</v>
      </c>
      <c r="BG152" s="136">
        <v>85.6</v>
      </c>
      <c r="BH152" s="136">
        <v>86.45</v>
      </c>
      <c r="BI152" s="136">
        <v>97.11</v>
      </c>
      <c r="BJ152" s="136">
        <v>98.58</v>
      </c>
      <c r="BK152" s="136">
        <v>100.3</v>
      </c>
      <c r="BL152" s="136">
        <v>102.35</v>
      </c>
      <c r="BM152" s="136">
        <v>106.31</v>
      </c>
      <c r="BN152" s="136">
        <v>103.35</v>
      </c>
      <c r="BO152" s="136">
        <v>94.45</v>
      </c>
      <c r="BP152" s="136">
        <v>82.33</v>
      </c>
      <c r="BQ152" s="136">
        <v>87.79</v>
      </c>
      <c r="BR152" s="136">
        <v>94.08</v>
      </c>
      <c r="BS152" s="136">
        <v>94.55</v>
      </c>
      <c r="BT152" s="136">
        <v>89.47</v>
      </c>
      <c r="BU152" s="136">
        <v>86.59</v>
      </c>
      <c r="BV152" s="136">
        <v>88.23</v>
      </c>
      <c r="BW152" s="136">
        <v>94.77</v>
      </c>
      <c r="BX152" s="136">
        <v>95.31</v>
      </c>
      <c r="BY152" s="136">
        <v>92.87</v>
      </c>
      <c r="BZ152" s="136">
        <v>91.97</v>
      </c>
      <c r="CA152" s="136">
        <v>94.6</v>
      </c>
      <c r="CB152" s="136">
        <v>95.74</v>
      </c>
      <c r="CC152" s="136">
        <v>104.51</v>
      </c>
      <c r="CD152" s="136">
        <v>106.55</v>
      </c>
      <c r="CE152" s="136">
        <v>106.26</v>
      </c>
      <c r="CF152" s="136">
        <v>100.41</v>
      </c>
      <c r="CG152" s="136">
        <v>93.76</v>
      </c>
      <c r="CH152" s="136">
        <v>97.72</v>
      </c>
      <c r="CI152" s="136">
        <v>94.9</v>
      </c>
      <c r="CJ152" s="136">
        <v>100.78</v>
      </c>
      <c r="CK152" s="136">
        <v>100.53</v>
      </c>
      <c r="CL152" s="136">
        <v>102.02</v>
      </c>
      <c r="CM152" s="136">
        <v>102.03</v>
      </c>
      <c r="CN152" s="136">
        <v>105.24</v>
      </c>
      <c r="CO152" s="136">
        <v>102.87</v>
      </c>
      <c r="CP152" s="136">
        <v>96.38</v>
      </c>
      <c r="CQ152" s="136">
        <v>93.36</v>
      </c>
      <c r="CR152" s="189">
        <v>84.43</v>
      </c>
      <c r="CS152" s="189">
        <v>76.040000000000006</v>
      </c>
      <c r="CT152" s="189">
        <v>59.5</v>
      </c>
      <c r="CU152" s="189">
        <v>47.29</v>
      </c>
      <c r="CV152" s="189">
        <v>50.76</v>
      </c>
      <c r="CW152" s="189">
        <v>47.77</v>
      </c>
      <c r="CX152" s="189">
        <v>54.43</v>
      </c>
      <c r="CY152" s="189">
        <v>59.28</v>
      </c>
      <c r="CZ152" s="189">
        <v>59.81</v>
      </c>
      <c r="DA152" s="189">
        <v>51.17</v>
      </c>
      <c r="DB152" s="189">
        <v>42.77</v>
      </c>
      <c r="DC152" s="189">
        <v>45.48</v>
      </c>
      <c r="DD152" s="189">
        <v>46.26</v>
      </c>
      <c r="DE152" s="189">
        <v>42.67</v>
      </c>
      <c r="DF152" s="189">
        <v>37.229999999999997</v>
      </c>
      <c r="DG152" s="189">
        <v>31.46</v>
      </c>
      <c r="DH152" s="189">
        <v>30.33</v>
      </c>
      <c r="DI152" s="189">
        <v>37.770000000000003</v>
      </c>
      <c r="DJ152" s="189">
        <v>40.950000000000003</v>
      </c>
      <c r="DK152" s="189">
        <v>46.84</v>
      </c>
      <c r="DL152" s="189">
        <v>48.74</v>
      </c>
      <c r="DM152" s="189">
        <v>44.9</v>
      </c>
      <c r="DN152" s="189">
        <v>44.75</v>
      </c>
      <c r="DO152" s="189">
        <v>45.16</v>
      </c>
      <c r="DP152" s="189">
        <v>49.89</v>
      </c>
      <c r="DQ152" s="189">
        <v>45.67</v>
      </c>
      <c r="DR152" s="189">
        <v>52.02</v>
      </c>
      <c r="DS152" s="189">
        <v>52.5</v>
      </c>
      <c r="DT152" s="189">
        <v>53.4</v>
      </c>
      <c r="DU152" s="189">
        <v>49.58</v>
      </c>
      <c r="DV152" s="189">
        <v>51.06</v>
      </c>
      <c r="DW152" s="189">
        <v>48.56</v>
      </c>
      <c r="DX152" s="189">
        <v>45.17</v>
      </c>
      <c r="DY152" s="189">
        <v>46.67</v>
      </c>
      <c r="DZ152" s="189">
        <v>48.03</v>
      </c>
      <c r="EA152" s="189">
        <v>49.71</v>
      </c>
      <c r="EB152" s="189">
        <v>51.57</v>
      </c>
      <c r="EC152" s="189">
        <v>56.67</v>
      </c>
      <c r="ED152" s="189">
        <v>57.94</v>
      </c>
      <c r="EE152" s="189">
        <v>63.7</v>
      </c>
      <c r="EF152" s="189">
        <v>62.15</v>
      </c>
      <c r="EG152" s="189">
        <v>62.76</v>
      </c>
      <c r="EH152" s="189">
        <v>66.319999999999993</v>
      </c>
      <c r="EI152" s="189">
        <v>69.89</v>
      </c>
      <c r="EJ152" s="189">
        <v>67.7</v>
      </c>
      <c r="EK152" s="189">
        <v>71.03</v>
      </c>
      <c r="EL152" s="189">
        <v>67.989999999999995</v>
      </c>
      <c r="EM152" s="189">
        <v>70.2</v>
      </c>
      <c r="EN152" s="189">
        <v>70.75</v>
      </c>
      <c r="EO152" s="189">
        <v>56.75</v>
      </c>
      <c r="EP152" s="189">
        <v>49.52</v>
      </c>
      <c r="EQ152" s="189">
        <v>51.63</v>
      </c>
      <c r="ER152" s="189">
        <v>54.98</v>
      </c>
      <c r="ES152" s="189">
        <v>58.16</v>
      </c>
      <c r="ET152" s="189">
        <v>63.87</v>
      </c>
      <c r="EU152" s="189">
        <v>60.73</v>
      </c>
      <c r="EV152" s="189">
        <v>54.68</v>
      </c>
      <c r="EW152" s="189">
        <v>57.51</v>
      </c>
      <c r="EX152" s="189">
        <v>54.84</v>
      </c>
      <c r="EY152" s="189">
        <v>56.86</v>
      </c>
      <c r="EZ152" s="189">
        <v>53.98</v>
      </c>
      <c r="FA152" s="189">
        <v>57.25</v>
      </c>
      <c r="FB152" s="189">
        <v>59.81</v>
      </c>
      <c r="FC152" s="189">
        <v>57.56</v>
      </c>
      <c r="FD152" s="189">
        <v>50.6</v>
      </c>
      <c r="FE152" s="189">
        <v>29.89</v>
      </c>
      <c r="FF152" s="189">
        <v>16.52</v>
      </c>
      <c r="FG152" s="189">
        <v>28.57</v>
      </c>
      <c r="FH152" s="189">
        <v>38.299999999999997</v>
      </c>
      <c r="FI152" s="189">
        <v>40.75</v>
      </c>
      <c r="FJ152" s="189">
        <v>42.36</v>
      </c>
      <c r="FK152" s="189">
        <v>39.61</v>
      </c>
      <c r="FL152" s="189">
        <v>39.53</v>
      </c>
      <c r="FM152" s="189">
        <v>41.52</v>
      </c>
      <c r="FN152" s="189">
        <v>47.05</v>
      </c>
      <c r="FO152" s="189">
        <v>52.11</v>
      </c>
      <c r="FP152" s="189">
        <v>59.08</v>
      </c>
      <c r="FQ152" s="189">
        <v>62.35</v>
      </c>
      <c r="FR152" s="189">
        <v>61.71</v>
      </c>
      <c r="FS152" s="189">
        <v>65.23</v>
      </c>
      <c r="FT152" s="189">
        <v>71.38</v>
      </c>
      <c r="FU152" s="189">
        <v>72.58</v>
      </c>
      <c r="FV152" s="189">
        <v>67.73</v>
      </c>
      <c r="FW152" s="189">
        <v>71.459999999999994</v>
      </c>
      <c r="FX152" s="189">
        <v>81.36</v>
      </c>
      <c r="FY152" s="189">
        <v>79.11</v>
      </c>
      <c r="FZ152" s="189">
        <v>71.87</v>
      </c>
      <c r="GA152" s="189">
        <v>83.16</v>
      </c>
      <c r="GB152" s="189">
        <v>91.7</v>
      </c>
      <c r="GC152" s="143"/>
      <c r="GD152" s="143"/>
      <c r="GE152" s="113"/>
      <c r="GF152" s="198"/>
      <c r="GG152" s="198"/>
      <c r="GH152" s="198"/>
      <c r="GI152" s="198"/>
    </row>
    <row r="153" spans="1:191" x14ac:dyDescent="0.2">
      <c r="B153" s="190" t="s">
        <v>33</v>
      </c>
      <c r="C153" s="191">
        <v>53.68</v>
      </c>
      <c r="D153" s="191">
        <v>57.56</v>
      </c>
      <c r="E153" s="191">
        <v>62.05</v>
      </c>
      <c r="F153" s="191">
        <v>67.489999999999995</v>
      </c>
      <c r="G153" s="191">
        <v>67.209999999999994</v>
      </c>
      <c r="H153" s="191">
        <v>71.05</v>
      </c>
      <c r="I153" s="191">
        <v>76.930000000000007</v>
      </c>
      <c r="J153" s="191">
        <v>70.760000000000005</v>
      </c>
      <c r="K153" s="191">
        <v>77.17</v>
      </c>
      <c r="L153" s="191">
        <v>82.34</v>
      </c>
      <c r="M153" s="191">
        <v>92.41</v>
      </c>
      <c r="N153" s="191">
        <v>90.93</v>
      </c>
      <c r="O153" s="191">
        <v>92.18</v>
      </c>
      <c r="P153" s="191">
        <v>94.99</v>
      </c>
      <c r="Q153" s="191">
        <v>103.64</v>
      </c>
      <c r="R153" s="191">
        <v>109.07</v>
      </c>
      <c r="S153" s="191">
        <v>122.8</v>
      </c>
      <c r="T153" s="191">
        <v>132.32</v>
      </c>
      <c r="U153" s="191">
        <v>132.72</v>
      </c>
      <c r="V153" s="191">
        <v>113.24</v>
      </c>
      <c r="W153" s="191">
        <v>97.23</v>
      </c>
      <c r="X153" s="191">
        <v>71.58</v>
      </c>
      <c r="Y153" s="191">
        <v>52.45</v>
      </c>
      <c r="Z153" s="191">
        <v>39.950000000000003</v>
      </c>
      <c r="AA153" s="191">
        <v>43.44</v>
      </c>
      <c r="AB153" s="191">
        <v>43.32</v>
      </c>
      <c r="AC153" s="191">
        <v>46.54</v>
      </c>
      <c r="AD153" s="191">
        <v>50.18</v>
      </c>
      <c r="AE153" s="191">
        <v>57.3</v>
      </c>
      <c r="AF153" s="191">
        <v>68.61</v>
      </c>
      <c r="AG153" s="191">
        <v>64.44</v>
      </c>
      <c r="AH153" s="191">
        <v>72.510000000000005</v>
      </c>
      <c r="AI153" s="191">
        <v>67.650000000000006</v>
      </c>
      <c r="AJ153" s="191">
        <v>72.77</v>
      </c>
      <c r="AK153" s="191">
        <v>76.66</v>
      </c>
      <c r="AL153" s="191">
        <v>74.459999999999994</v>
      </c>
      <c r="AM153" s="191">
        <v>76.19</v>
      </c>
      <c r="AN153" s="191">
        <v>73.64</v>
      </c>
      <c r="AO153" s="191">
        <v>78.900000000000006</v>
      </c>
      <c r="AP153" s="191">
        <v>84.79</v>
      </c>
      <c r="AQ153" s="191">
        <v>75.569999999999993</v>
      </c>
      <c r="AR153" s="191">
        <v>74.849999999999994</v>
      </c>
      <c r="AS153" s="191">
        <v>75.64</v>
      </c>
      <c r="AT153" s="191">
        <v>77.069999999999993</v>
      </c>
      <c r="AU153" s="191">
        <v>77.8</v>
      </c>
      <c r="AV153" s="191">
        <v>82.75</v>
      </c>
      <c r="AW153" s="191">
        <v>85.33</v>
      </c>
      <c r="AX153" s="191">
        <v>91.53</v>
      </c>
      <c r="AY153" s="191">
        <v>96.35</v>
      </c>
      <c r="AZ153" s="191">
        <v>103.76</v>
      </c>
      <c r="BA153" s="191">
        <v>114.6</v>
      </c>
      <c r="BB153" s="191">
        <v>123.72</v>
      </c>
      <c r="BC153" s="191">
        <v>115.1</v>
      </c>
      <c r="BD153" s="191">
        <v>114.04</v>
      </c>
      <c r="BE153" s="191">
        <v>116.889</v>
      </c>
      <c r="BF153" s="191">
        <v>110.46</v>
      </c>
      <c r="BG153" s="191">
        <v>113.13</v>
      </c>
      <c r="BH153" s="191">
        <v>109.44</v>
      </c>
      <c r="BI153" s="191">
        <v>110.66</v>
      </c>
      <c r="BJ153" s="191">
        <v>107.86</v>
      </c>
      <c r="BK153" s="191">
        <v>110.58</v>
      </c>
      <c r="BL153" s="191">
        <v>119.56</v>
      </c>
      <c r="BM153" s="191">
        <v>125.33</v>
      </c>
      <c r="BN153" s="191">
        <v>119.71</v>
      </c>
      <c r="BO153" s="191">
        <v>110.27</v>
      </c>
      <c r="BP153" s="191">
        <v>95.19</v>
      </c>
      <c r="BQ153" s="191">
        <v>102.59</v>
      </c>
      <c r="BR153" s="191">
        <v>113.48</v>
      </c>
      <c r="BS153" s="191">
        <v>112.86</v>
      </c>
      <c r="BT153" s="191">
        <v>111.61</v>
      </c>
      <c r="BU153" s="191">
        <v>109.11</v>
      </c>
      <c r="BV153" s="191">
        <v>109.29</v>
      </c>
      <c r="BW153" s="191">
        <v>113.01</v>
      </c>
      <c r="BX153" s="191">
        <v>116.29</v>
      </c>
      <c r="BY153" s="191">
        <v>108.37</v>
      </c>
      <c r="BZ153" s="191">
        <v>102.17</v>
      </c>
      <c r="CA153" s="191">
        <v>102.53</v>
      </c>
      <c r="CB153" s="191">
        <v>102.92</v>
      </c>
      <c r="CC153" s="191">
        <v>107.96</v>
      </c>
      <c r="CD153" s="191">
        <v>111.27</v>
      </c>
      <c r="CE153" s="191">
        <v>111.9</v>
      </c>
      <c r="CF153" s="191">
        <v>109.04</v>
      </c>
      <c r="CG153" s="191">
        <v>107.97</v>
      </c>
      <c r="CH153" s="191">
        <v>110.81</v>
      </c>
      <c r="CI153" s="191">
        <v>108.26</v>
      </c>
      <c r="CJ153" s="191">
        <v>108.87</v>
      </c>
      <c r="CK153" s="143">
        <v>107.55</v>
      </c>
      <c r="CL153" s="143">
        <v>107.69</v>
      </c>
      <c r="CM153" s="143">
        <v>109.67</v>
      </c>
      <c r="CN153" s="143">
        <v>111.66</v>
      </c>
      <c r="CO153" s="143">
        <v>106.64</v>
      </c>
      <c r="CP153" s="143">
        <v>101.56</v>
      </c>
      <c r="CQ153" s="143">
        <v>97.3</v>
      </c>
      <c r="CR153" s="192">
        <v>87.41</v>
      </c>
      <c r="CS153" s="192">
        <v>78.900000000000006</v>
      </c>
      <c r="CT153" s="192">
        <v>62.53</v>
      </c>
      <c r="CU153" s="192">
        <v>47.86</v>
      </c>
      <c r="CV153" s="192">
        <v>58.13</v>
      </c>
      <c r="CW153" s="192">
        <v>55.93</v>
      </c>
      <c r="CX153" s="192">
        <v>59.5</v>
      </c>
      <c r="CY153" s="192">
        <v>64.319999999999993</v>
      </c>
      <c r="CZ153" s="192">
        <v>61.69</v>
      </c>
      <c r="DA153" s="192">
        <v>56.54</v>
      </c>
      <c r="DB153" s="192">
        <v>46.72</v>
      </c>
      <c r="DC153" s="192">
        <v>47.61</v>
      </c>
      <c r="DD153" s="192">
        <v>48.56</v>
      </c>
      <c r="DE153" s="192">
        <v>44.3</v>
      </c>
      <c r="DF153" s="192">
        <v>38.159999999999997</v>
      </c>
      <c r="DG153" s="192">
        <v>30.75</v>
      </c>
      <c r="DH153" s="192">
        <v>32.46</v>
      </c>
      <c r="DI153" s="192">
        <v>38.51</v>
      </c>
      <c r="DJ153" s="192">
        <v>41.48</v>
      </c>
      <c r="DK153" s="192">
        <v>46.83</v>
      </c>
      <c r="DL153" s="192">
        <v>48.28</v>
      </c>
      <c r="DM153" s="192">
        <v>45</v>
      </c>
      <c r="DN153" s="192">
        <v>45.85</v>
      </c>
      <c r="DO153" s="192">
        <v>46.69</v>
      </c>
      <c r="DP153" s="192">
        <v>49.74</v>
      </c>
      <c r="DQ153" s="192">
        <v>45.13</v>
      </c>
      <c r="DR153" s="192">
        <v>53.57</v>
      </c>
      <c r="DS153" s="192">
        <v>54.58</v>
      </c>
      <c r="DT153" s="192">
        <v>55.06</v>
      </c>
      <c r="DU153" s="192">
        <v>51.6</v>
      </c>
      <c r="DV153" s="192">
        <v>52.59</v>
      </c>
      <c r="DW153" s="192">
        <v>50.45</v>
      </c>
      <c r="DX153" s="192">
        <v>46.42</v>
      </c>
      <c r="DY153" s="192">
        <v>48.51</v>
      </c>
      <c r="DZ153" s="192">
        <v>51.66</v>
      </c>
      <c r="EA153" s="192">
        <v>56.07</v>
      </c>
      <c r="EB153" s="192">
        <v>57.28</v>
      </c>
      <c r="EC153" s="192">
        <v>62.63</v>
      </c>
      <c r="ED153" s="192">
        <v>64.14</v>
      </c>
      <c r="EE153" s="192">
        <v>69.13</v>
      </c>
      <c r="EF153" s="192">
        <v>65.16</v>
      </c>
      <c r="EG153" s="192">
        <v>65.89</v>
      </c>
      <c r="EH153" s="192">
        <v>71.58</v>
      </c>
      <c r="EI153" s="192">
        <v>76.849999999999994</v>
      </c>
      <c r="EJ153" s="192">
        <v>74.17</v>
      </c>
      <c r="EK153" s="192">
        <v>74.33</v>
      </c>
      <c r="EL153" s="192">
        <v>72.64</v>
      </c>
      <c r="EM153" s="192">
        <v>78.8</v>
      </c>
      <c r="EN153" s="192">
        <v>81.12</v>
      </c>
      <c r="EO153" s="192">
        <v>64.66</v>
      </c>
      <c r="EP153" s="193">
        <v>56.96</v>
      </c>
      <c r="EQ153" s="193">
        <v>59.37</v>
      </c>
      <c r="ER153" s="193">
        <v>64</v>
      </c>
      <c r="ES153" s="193">
        <v>66.08</v>
      </c>
      <c r="ET153" s="193">
        <v>71.150000000000006</v>
      </c>
      <c r="EU153" s="193">
        <v>70.849999999999994</v>
      </c>
      <c r="EV153" s="193">
        <v>64.03</v>
      </c>
      <c r="EW153" s="193">
        <v>63.91</v>
      </c>
      <c r="EX153" s="193">
        <v>58.83</v>
      </c>
      <c r="EY153" s="193">
        <v>62.57</v>
      </c>
      <c r="EZ153" s="193">
        <v>59.73</v>
      </c>
      <c r="FA153" s="193">
        <v>63.11</v>
      </c>
      <c r="FB153" s="193">
        <v>66.900000000000006</v>
      </c>
      <c r="FC153" s="193">
        <v>63.38</v>
      </c>
      <c r="FD153" s="193">
        <v>55.45</v>
      </c>
      <c r="FE153" s="193">
        <v>31.71</v>
      </c>
      <c r="FF153" s="193">
        <v>18.829999999999998</v>
      </c>
      <c r="FG153" s="193">
        <v>28.81</v>
      </c>
      <c r="FH153" s="193">
        <v>40.08</v>
      </c>
      <c r="FI153" s="193">
        <v>43.27</v>
      </c>
      <c r="FJ153" s="193">
        <v>44.79</v>
      </c>
      <c r="FK153" s="193">
        <v>40.58</v>
      </c>
      <c r="FL153" s="193">
        <v>40.01</v>
      </c>
      <c r="FM153" s="193">
        <v>42.54</v>
      </c>
      <c r="FN153" s="193">
        <v>49.74</v>
      </c>
      <c r="FO153" s="193">
        <v>54.73</v>
      </c>
      <c r="FP153" s="193">
        <v>62.23</v>
      </c>
      <c r="FQ153" s="193">
        <v>65.56</v>
      </c>
      <c r="FR153" s="193">
        <v>64.459999999999994</v>
      </c>
      <c r="FS153" s="193">
        <v>68.510000000000005</v>
      </c>
      <c r="FT153" s="193">
        <v>72.959999999999994</v>
      </c>
      <c r="FU153" s="193">
        <v>74.989999999999995</v>
      </c>
      <c r="FV153" s="193">
        <v>70.8</v>
      </c>
      <c r="FW153" s="193">
        <v>74.400000000000006</v>
      </c>
      <c r="FX153" s="193">
        <v>83.54</v>
      </c>
      <c r="FY153" s="193">
        <v>81.37</v>
      </c>
      <c r="FZ153" s="193">
        <v>74.099999999999994</v>
      </c>
      <c r="GA153" s="193">
        <v>86.61</v>
      </c>
      <c r="GB153" s="193">
        <v>98.01</v>
      </c>
      <c r="GC153" s="143"/>
      <c r="GD153" s="113"/>
      <c r="GE153" s="113"/>
      <c r="GF153" s="198"/>
      <c r="GG153" s="198"/>
      <c r="GH153" s="198"/>
      <c r="GI153" s="198"/>
    </row>
    <row r="154" spans="1:191" x14ac:dyDescent="0.2">
      <c r="B154" s="194" t="s">
        <v>230</v>
      </c>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c r="AB154" s="62"/>
      <c r="AC154" s="62"/>
      <c r="AD154" s="62"/>
      <c r="AE154" s="62"/>
      <c r="AF154" s="62"/>
      <c r="AG154" s="62"/>
      <c r="AH154" s="62"/>
      <c r="AI154" s="62"/>
      <c r="AJ154" s="62"/>
      <c r="AK154" s="62"/>
      <c r="AL154" s="62"/>
      <c r="AM154" s="62"/>
      <c r="AN154" s="62"/>
      <c r="AO154" s="62"/>
      <c r="AP154" s="62"/>
      <c r="AQ154" s="62"/>
      <c r="AR154" s="62"/>
      <c r="AS154" s="62"/>
      <c r="AT154" s="62"/>
      <c r="AU154" s="62"/>
      <c r="AV154" s="62"/>
      <c r="AW154" s="62"/>
      <c r="AX154" s="62"/>
      <c r="AY154" s="62"/>
      <c r="AZ154" s="62"/>
      <c r="BA154" s="62"/>
      <c r="BB154" s="62"/>
      <c r="BC154" s="62"/>
      <c r="BD154" s="62"/>
      <c r="BE154" s="62"/>
      <c r="BF154" s="62"/>
      <c r="BG154" s="62"/>
      <c r="BH154" s="62"/>
      <c r="BI154" s="62"/>
      <c r="BJ154" s="62"/>
      <c r="BK154" s="62"/>
      <c r="BL154" s="62"/>
      <c r="BM154" s="62"/>
      <c r="BN154" s="62"/>
      <c r="BO154" s="62"/>
      <c r="BP154" s="62"/>
      <c r="BQ154" s="62"/>
      <c r="BR154" s="62"/>
      <c r="BS154" s="62"/>
      <c r="BT154" s="62"/>
      <c r="BU154" s="62"/>
      <c r="BV154" s="62"/>
      <c r="BW154" s="62"/>
      <c r="BX154" s="62"/>
      <c r="BY154" s="62"/>
      <c r="BZ154" s="62"/>
      <c r="CA154" s="62"/>
      <c r="CB154" s="62"/>
      <c r="CC154" s="62"/>
      <c r="CD154" s="62"/>
      <c r="CE154" s="62"/>
      <c r="CF154" s="62"/>
      <c r="CG154" s="62"/>
      <c r="CH154" s="62"/>
      <c r="CI154" s="62"/>
      <c r="CJ154" s="62"/>
      <c r="CK154" s="71"/>
      <c r="CL154" s="71"/>
      <c r="CM154" s="71"/>
      <c r="CN154" s="71"/>
      <c r="CO154" s="71"/>
      <c r="CP154" s="71"/>
      <c r="CQ154" s="71"/>
      <c r="CR154" s="71"/>
      <c r="CS154" s="71"/>
      <c r="CT154" s="71"/>
      <c r="CU154" s="71"/>
      <c r="CV154" s="71"/>
      <c r="CW154" s="71"/>
      <c r="CX154" s="71"/>
      <c r="CY154" s="71"/>
      <c r="CZ154" s="71"/>
      <c r="DA154" s="71"/>
      <c r="DB154" s="71"/>
      <c r="DC154" s="71"/>
      <c r="DD154" s="71"/>
      <c r="DE154" s="71"/>
      <c r="DF154" s="71"/>
      <c r="DG154" s="71"/>
      <c r="DH154" s="71"/>
      <c r="DI154" s="71"/>
      <c r="DJ154" s="71"/>
      <c r="DK154" s="71"/>
      <c r="DL154" s="71"/>
      <c r="DM154" s="71"/>
      <c r="DN154" s="71"/>
      <c r="DO154" s="71"/>
      <c r="DP154" s="71"/>
      <c r="DQ154" s="71"/>
      <c r="DR154" s="71"/>
      <c r="DS154" s="71"/>
      <c r="DT154" s="71"/>
      <c r="DU154" s="71"/>
      <c r="DV154" s="71"/>
      <c r="DW154" s="71"/>
      <c r="DX154" s="71"/>
      <c r="DY154" s="71"/>
      <c r="DZ154" s="71"/>
      <c r="EA154" s="71"/>
      <c r="EB154" s="71"/>
      <c r="EC154" s="71"/>
      <c r="ED154" s="71"/>
      <c r="EE154" s="71"/>
      <c r="EF154" s="71"/>
      <c r="EG154" s="71"/>
      <c r="EH154" s="71"/>
      <c r="EI154" s="71"/>
      <c r="EJ154" s="71"/>
      <c r="EK154" s="71"/>
      <c r="EL154" s="71"/>
      <c r="EM154" s="71"/>
      <c r="EN154" s="71"/>
      <c r="EO154" s="71"/>
      <c r="FP154" s="110"/>
      <c r="GC154" s="143"/>
      <c r="GD154" s="113"/>
    </row>
    <row r="155" spans="1:191" x14ac:dyDescent="0.2">
      <c r="B155" s="194" t="s">
        <v>104</v>
      </c>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c r="AB155" s="62"/>
      <c r="AC155" s="62"/>
      <c r="AD155" s="62"/>
      <c r="AE155" s="62"/>
      <c r="AF155" s="62"/>
      <c r="AG155" s="62"/>
      <c r="AH155" s="62"/>
      <c r="AI155" s="62"/>
      <c r="AJ155" s="62"/>
      <c r="AK155" s="62"/>
      <c r="AL155" s="62"/>
      <c r="AM155" s="62"/>
      <c r="AN155" s="62"/>
      <c r="AO155" s="62"/>
      <c r="AP155" s="62"/>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48"/>
      <c r="EF155" s="48"/>
      <c r="EG155" s="48"/>
      <c r="EH155" s="48"/>
      <c r="EI155" s="48"/>
      <c r="EJ155" s="48"/>
      <c r="EK155" s="48"/>
      <c r="EL155" s="48"/>
      <c r="EM155" s="48"/>
      <c r="EN155" s="48"/>
      <c r="EO155" s="48"/>
      <c r="EQ155" s="48"/>
      <c r="ER155" s="48"/>
      <c r="GC155" s="108"/>
    </row>
    <row r="156" spans="1:191" x14ac:dyDescent="0.2">
      <c r="B156" s="195" t="s">
        <v>182</v>
      </c>
      <c r="C156" s="64"/>
      <c r="D156" s="64"/>
      <c r="E156" s="64"/>
      <c r="F156" s="64"/>
      <c r="G156" s="64"/>
      <c r="H156" s="64"/>
      <c r="I156" s="64"/>
      <c r="J156" s="64"/>
      <c r="K156" s="64"/>
      <c r="L156" s="64"/>
      <c r="M156" s="64"/>
      <c r="N156" s="64"/>
      <c r="O156" s="50"/>
      <c r="P156" s="50"/>
      <c r="Q156" s="50"/>
      <c r="R156" s="50"/>
      <c r="S156" s="50"/>
      <c r="T156" s="50"/>
      <c r="U156" s="50"/>
      <c r="V156" s="50"/>
      <c r="W156" s="50"/>
      <c r="X156" s="50"/>
      <c r="Y156" s="50"/>
      <c r="Z156" s="50"/>
      <c r="AA156" s="50"/>
      <c r="AB156" s="50"/>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c r="BM156" s="64"/>
      <c r="BN156" s="64"/>
      <c r="BO156" s="64"/>
      <c r="BP156" s="64"/>
      <c r="BQ156" s="64"/>
      <c r="BR156" s="64"/>
      <c r="BS156" s="64"/>
      <c r="BT156" s="64"/>
      <c r="BU156" s="64"/>
      <c r="BV156" s="64"/>
      <c r="BW156" s="64"/>
      <c r="BX156" s="64"/>
      <c r="BY156" s="64"/>
      <c r="BZ156" s="64"/>
      <c r="CA156" s="64"/>
      <c r="CB156" s="64"/>
      <c r="CC156" s="64"/>
      <c r="CD156" s="64"/>
      <c r="CE156" s="64"/>
      <c r="CF156" s="64"/>
      <c r="CG156" s="64"/>
      <c r="CH156" s="64"/>
      <c r="CI156" s="64"/>
      <c r="CJ156" s="64"/>
      <c r="CK156" s="64"/>
      <c r="CL156" s="64"/>
      <c r="CM156" s="64"/>
      <c r="CN156" s="64"/>
      <c r="CO156" s="64"/>
      <c r="CP156" s="64"/>
      <c r="CQ156" s="64"/>
      <c r="CR156" s="64"/>
      <c r="CS156" s="64"/>
      <c r="CT156" s="64"/>
      <c r="CU156" s="64"/>
      <c r="CV156" s="64"/>
      <c r="CW156" s="64"/>
      <c r="CX156" s="64"/>
      <c r="CY156" s="64"/>
      <c r="CZ156" s="64"/>
      <c r="DA156" s="64"/>
      <c r="DB156" s="64"/>
      <c r="DC156" s="64"/>
      <c r="DD156" s="64"/>
      <c r="DE156" s="64"/>
      <c r="DF156" s="64"/>
      <c r="DG156" s="64"/>
      <c r="DH156" s="64"/>
      <c r="DI156" s="64"/>
      <c r="DJ156" s="64"/>
      <c r="DK156" s="64"/>
      <c r="DL156" s="64"/>
      <c r="DM156" s="64"/>
      <c r="DN156" s="64"/>
      <c r="DO156" s="64"/>
      <c r="DP156" s="64"/>
      <c r="DQ156" s="64"/>
      <c r="DR156" s="64"/>
      <c r="DS156" s="64"/>
      <c r="DT156" s="64"/>
      <c r="DU156" s="64"/>
      <c r="DV156" s="64"/>
      <c r="DW156" s="64"/>
      <c r="DX156" s="64"/>
      <c r="DY156" s="64"/>
      <c r="DZ156" s="64"/>
      <c r="EA156" s="64"/>
      <c r="EB156" s="64"/>
      <c r="EC156" s="64"/>
      <c r="ED156" s="64"/>
      <c r="EE156" s="64"/>
      <c r="EF156" s="64"/>
      <c r="EG156" s="64"/>
      <c r="EH156" s="64"/>
      <c r="EI156" s="64"/>
      <c r="EJ156" s="64"/>
      <c r="EK156" s="64"/>
      <c r="EM156" s="64"/>
      <c r="EN156" s="64"/>
      <c r="EO156" s="64"/>
      <c r="EQ156" s="77">
        <f>+EQ145-EQ155</f>
        <v>-16828.412701301684</v>
      </c>
      <c r="GC156" s="108"/>
    </row>
    <row r="157" spans="1:191" x14ac:dyDescent="0.2">
      <c r="B157" s="196" t="s">
        <v>202</v>
      </c>
    </row>
    <row r="158" spans="1:191" x14ac:dyDescent="0.2">
      <c r="B158" s="196" t="s">
        <v>195</v>
      </c>
      <c r="GC158" s="108"/>
    </row>
    <row r="159" spans="1:191" x14ac:dyDescent="0.2">
      <c r="B159" s="196" t="s">
        <v>196</v>
      </c>
      <c r="GC159" s="108"/>
    </row>
    <row r="160" spans="1:191" x14ac:dyDescent="0.2">
      <c r="B160" s="197" t="s">
        <v>47</v>
      </c>
      <c r="C160" s="63"/>
      <c r="D160" s="64"/>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c r="BC160" s="64"/>
      <c r="BD160" s="64"/>
      <c r="BE160" s="64"/>
      <c r="BF160" s="64"/>
      <c r="BG160" s="64"/>
      <c r="BH160" s="64"/>
      <c r="BI160" s="64"/>
      <c r="BJ160" s="64"/>
      <c r="BK160" s="64"/>
      <c r="BL160" s="64"/>
      <c r="BM160" s="64"/>
      <c r="BN160" s="64"/>
      <c r="BO160" s="64"/>
      <c r="BP160" s="64"/>
      <c r="BQ160" s="64"/>
      <c r="BR160" s="64"/>
      <c r="BS160" s="64"/>
      <c r="BT160" s="64"/>
      <c r="BU160" s="64"/>
      <c r="BV160" s="64"/>
      <c r="BW160" s="64"/>
      <c r="BX160" s="64"/>
      <c r="BY160" s="64"/>
      <c r="BZ160" s="64"/>
      <c r="CA160" s="64"/>
      <c r="CB160" s="64"/>
      <c r="CC160" s="64"/>
      <c r="CD160" s="64"/>
      <c r="CE160" s="64"/>
      <c r="CF160" s="64"/>
      <c r="CG160" s="64"/>
      <c r="CH160" s="64"/>
      <c r="CI160" s="64"/>
      <c r="CJ160" s="64"/>
      <c r="CK160" s="64"/>
      <c r="CL160" s="64"/>
      <c r="CM160" s="64"/>
      <c r="CN160" s="64"/>
      <c r="CO160" s="64"/>
      <c r="CP160" s="64"/>
      <c r="CQ160" s="64"/>
      <c r="CR160" s="64"/>
      <c r="CS160" s="64"/>
      <c r="CT160" s="64"/>
      <c r="CU160" s="64"/>
      <c r="CV160" s="64"/>
      <c r="CW160" s="64"/>
      <c r="CX160" s="64"/>
      <c r="CY160" s="64"/>
      <c r="CZ160" s="64"/>
      <c r="DA160" s="64"/>
      <c r="DB160" s="64"/>
      <c r="DC160" s="64"/>
      <c r="DD160" s="64"/>
      <c r="DE160" s="64"/>
      <c r="DF160" s="64"/>
      <c r="DG160" s="64"/>
      <c r="DH160" s="64"/>
      <c r="DI160" s="64"/>
      <c r="DJ160" s="64"/>
      <c r="DK160" s="64"/>
      <c r="DL160" s="64"/>
      <c r="DM160" s="64"/>
      <c r="DN160" s="64"/>
      <c r="DO160" s="64"/>
      <c r="DP160" s="64"/>
      <c r="DQ160" s="64"/>
      <c r="DR160" s="64"/>
      <c r="DS160" s="64"/>
      <c r="DT160" s="64"/>
      <c r="DU160" s="64"/>
      <c r="DV160" s="64"/>
      <c r="DW160" s="64"/>
      <c r="DX160" s="64"/>
      <c r="DY160" s="64"/>
      <c r="DZ160" s="64"/>
      <c r="EA160" s="64"/>
      <c r="EB160" s="64"/>
      <c r="EC160" s="64"/>
      <c r="ED160" s="50"/>
      <c r="EE160" s="50"/>
      <c r="EF160" s="50"/>
      <c r="EG160" s="50"/>
      <c r="EH160" s="50"/>
      <c r="EI160" s="50"/>
      <c r="EJ160" s="50"/>
      <c r="EK160" s="50"/>
      <c r="EL160" s="50"/>
      <c r="EM160" s="50"/>
      <c r="EN160" s="50"/>
      <c r="EO160" s="50"/>
      <c r="EP160" s="50"/>
      <c r="EQ160" s="50"/>
      <c r="ER160" s="50"/>
      <c r="ES160" s="50"/>
      <c r="ET160" s="50"/>
      <c r="EU160" s="50"/>
      <c r="EV160" s="50"/>
      <c r="GC160" s="108"/>
    </row>
    <row r="161" spans="1:185" x14ac:dyDescent="0.2">
      <c r="B161" s="195" t="s">
        <v>197</v>
      </c>
      <c r="C161" s="63"/>
      <c r="D161" s="64"/>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AQ161" s="64"/>
      <c r="AR161" s="64"/>
      <c r="AS161" s="64"/>
      <c r="AT161" s="64"/>
      <c r="AU161" s="64"/>
      <c r="AV161" s="64"/>
      <c r="AW161" s="64"/>
      <c r="AX161" s="64"/>
      <c r="AY161" s="64"/>
      <c r="AZ161" s="64"/>
      <c r="BA161" s="64"/>
      <c r="BB161" s="64"/>
      <c r="BC161" s="64"/>
      <c r="BD161" s="64"/>
      <c r="BE161" s="64"/>
      <c r="BF161" s="64"/>
      <c r="BG161" s="64"/>
      <c r="BH161" s="64"/>
      <c r="BI161" s="64"/>
      <c r="BJ161" s="64"/>
      <c r="BK161" s="64"/>
      <c r="BL161" s="64"/>
      <c r="BM161" s="64"/>
      <c r="BN161" s="64"/>
      <c r="BO161" s="64"/>
      <c r="BP161" s="64"/>
      <c r="BQ161" s="64"/>
      <c r="BR161" s="64"/>
      <c r="BS161" s="64"/>
      <c r="BT161" s="64"/>
      <c r="BU161" s="64"/>
      <c r="BV161" s="64"/>
      <c r="BW161" s="64"/>
      <c r="BX161" s="64"/>
      <c r="BY161" s="64"/>
      <c r="BZ161" s="64"/>
      <c r="CA161" s="64"/>
      <c r="CB161" s="64"/>
      <c r="CC161" s="64"/>
      <c r="CD161" s="64"/>
      <c r="CE161" s="64"/>
      <c r="CF161" s="64"/>
      <c r="CG161" s="64"/>
      <c r="CH161" s="64"/>
      <c r="CI161" s="64"/>
      <c r="CJ161" s="64"/>
      <c r="CK161" s="64"/>
      <c r="CL161" s="64"/>
      <c r="CM161" s="64"/>
      <c r="CN161" s="64"/>
      <c r="CO161" s="64"/>
      <c r="CP161" s="64"/>
      <c r="CQ161" s="64"/>
      <c r="CR161" s="64"/>
      <c r="CS161" s="64"/>
      <c r="CT161" s="64"/>
      <c r="CU161" s="64"/>
      <c r="CV161" s="64"/>
      <c r="CW161" s="64"/>
      <c r="CX161" s="64"/>
      <c r="CY161" s="64"/>
      <c r="CZ161" s="64"/>
      <c r="DA161" s="64"/>
      <c r="DB161" s="64"/>
      <c r="DC161" s="64"/>
      <c r="DD161" s="64"/>
      <c r="DE161" s="64"/>
      <c r="DF161" s="64"/>
      <c r="DG161" s="64"/>
      <c r="DH161" s="64"/>
      <c r="DI161" s="64"/>
      <c r="DJ161" s="64"/>
      <c r="DK161" s="64"/>
      <c r="DL161" s="64"/>
      <c r="DM161" s="64"/>
      <c r="DN161" s="64"/>
      <c r="DO161" s="64"/>
      <c r="DP161" s="64"/>
      <c r="DQ161" s="64"/>
      <c r="DR161" s="64"/>
      <c r="DS161" s="64"/>
      <c r="DT161" s="64"/>
      <c r="DU161" s="64"/>
      <c r="DV161" s="64"/>
      <c r="DW161" s="64"/>
      <c r="DX161" s="64"/>
      <c r="DY161" s="64"/>
      <c r="DZ161" s="64"/>
      <c r="EA161" s="64"/>
      <c r="EB161" s="64"/>
      <c r="EC161" s="64"/>
      <c r="ED161" s="64"/>
      <c r="EE161" s="64"/>
      <c r="EF161" s="64"/>
      <c r="EG161" s="64"/>
      <c r="EH161" s="64"/>
      <c r="EI161" s="64"/>
      <c r="EJ161" s="64"/>
      <c r="EK161" s="64"/>
      <c r="EM161" s="64"/>
      <c r="EN161" s="64"/>
      <c r="EO161" s="64"/>
      <c r="EP161" s="64"/>
      <c r="EQ161" s="64"/>
      <c r="ER161" s="64"/>
      <c r="ES161" s="64"/>
      <c r="ET161" s="64"/>
      <c r="EU161" s="64"/>
      <c r="EV161" s="64"/>
      <c r="EW161" s="64"/>
      <c r="EX161" s="64"/>
      <c r="EY161" s="64"/>
      <c r="EZ161" s="64"/>
      <c r="FA161" s="64"/>
      <c r="FB161" s="64"/>
      <c r="FC161" s="64"/>
      <c r="FD161" s="64"/>
      <c r="FE161" s="64"/>
      <c r="FF161" s="64"/>
      <c r="FG161" s="64"/>
      <c r="FH161" s="64"/>
      <c r="FI161" s="64"/>
      <c r="FJ161" s="64"/>
      <c r="FK161" s="64"/>
      <c r="FL161" s="64"/>
      <c r="FM161" s="64"/>
      <c r="FN161" s="64"/>
      <c r="FO161" s="64"/>
      <c r="FP161" s="64"/>
      <c r="FQ161" s="64"/>
      <c r="FR161" s="64"/>
      <c r="FS161" s="64"/>
      <c r="FT161" s="64"/>
      <c r="FU161" s="64"/>
      <c r="FV161" s="64"/>
      <c r="FW161" s="64"/>
      <c r="FX161" s="64"/>
      <c r="FY161" s="64"/>
      <c r="FZ161" s="64"/>
      <c r="GA161" s="64"/>
      <c r="GB161" s="64"/>
      <c r="GC161" s="108"/>
    </row>
    <row r="162" spans="1:185" x14ac:dyDescent="0.2">
      <c r="B162" s="196" t="s">
        <v>219</v>
      </c>
      <c r="C162" s="63"/>
      <c r="D162" s="64"/>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AZ162" s="64"/>
      <c r="BA162" s="64"/>
      <c r="BB162" s="64"/>
      <c r="BC162" s="64"/>
      <c r="BD162" s="64"/>
      <c r="BE162" s="64"/>
      <c r="BF162" s="64"/>
      <c r="BG162" s="64"/>
      <c r="BH162" s="64"/>
      <c r="BI162" s="64"/>
      <c r="BJ162" s="64"/>
      <c r="BK162" s="64"/>
      <c r="BL162" s="64"/>
      <c r="BM162" s="64"/>
      <c r="BN162" s="64"/>
      <c r="BO162" s="64"/>
      <c r="BP162" s="64"/>
      <c r="BQ162" s="64"/>
      <c r="BR162" s="64"/>
      <c r="BS162" s="64"/>
      <c r="BT162" s="64"/>
      <c r="BU162" s="64"/>
      <c r="BV162" s="64"/>
      <c r="BW162" s="64"/>
      <c r="BX162" s="64"/>
      <c r="BY162" s="64"/>
      <c r="BZ162" s="64"/>
      <c r="CA162" s="64"/>
      <c r="CB162" s="64"/>
      <c r="CC162" s="64"/>
      <c r="CD162" s="64"/>
      <c r="CE162" s="64"/>
      <c r="CF162" s="64"/>
      <c r="CG162" s="64"/>
      <c r="CH162" s="64"/>
      <c r="CI162" s="64"/>
      <c r="CJ162" s="64"/>
      <c r="CK162" s="64"/>
      <c r="CL162" s="64"/>
      <c r="CM162" s="64"/>
      <c r="CN162" s="64"/>
      <c r="CO162" s="64"/>
      <c r="CP162" s="64"/>
      <c r="CQ162" s="64"/>
      <c r="CR162" s="64"/>
      <c r="CS162" s="64"/>
      <c r="CT162" s="64"/>
      <c r="CU162" s="64"/>
      <c r="CV162" s="64"/>
      <c r="CW162" s="64"/>
      <c r="CX162" s="64"/>
      <c r="CY162" s="64"/>
      <c r="CZ162" s="64"/>
      <c r="DA162" s="64"/>
      <c r="DB162" s="64"/>
      <c r="DC162" s="64"/>
      <c r="DD162" s="64"/>
      <c r="DE162" s="64"/>
      <c r="DF162" s="64"/>
      <c r="DG162" s="50"/>
      <c r="DH162" s="50"/>
      <c r="DI162" s="50"/>
      <c r="DJ162" s="50"/>
      <c r="DK162" s="50"/>
      <c r="DL162" s="50"/>
      <c r="DM162" s="50"/>
      <c r="DN162" s="50"/>
      <c r="DO162" s="50"/>
      <c r="DP162" s="50"/>
      <c r="DQ162" s="50"/>
      <c r="DR162" s="50"/>
      <c r="DS162" s="50"/>
      <c r="DT162" s="50"/>
      <c r="DU162" s="50"/>
      <c r="DV162" s="50"/>
      <c r="DW162" s="50"/>
      <c r="DX162" s="50"/>
      <c r="DY162" s="50"/>
      <c r="DZ162" s="50"/>
      <c r="EA162" s="50"/>
      <c r="EB162" s="50"/>
      <c r="EC162" s="50"/>
      <c r="ED162" s="50"/>
      <c r="EE162" s="50"/>
      <c r="EF162" s="50"/>
      <c r="EG162" s="50"/>
      <c r="EH162" s="50"/>
      <c r="EI162" s="50"/>
      <c r="EJ162" s="50"/>
      <c r="EK162" s="50"/>
      <c r="EL162" s="50"/>
      <c r="EM162" s="50"/>
      <c r="EN162" s="50"/>
      <c r="EO162" s="50"/>
      <c r="EP162" s="50"/>
      <c r="EQ162" s="50"/>
      <c r="ER162" s="50"/>
      <c r="ES162" s="50"/>
      <c r="ET162" s="50"/>
      <c r="EU162" s="50"/>
      <c r="EV162" s="50"/>
      <c r="EW162" s="50"/>
      <c r="EX162" s="50"/>
      <c r="EY162" s="50"/>
      <c r="EZ162" s="50"/>
      <c r="FA162" s="50"/>
      <c r="FB162" s="50"/>
      <c r="FC162" s="50"/>
      <c r="FD162" s="50"/>
      <c r="FE162" s="50"/>
      <c r="FF162" s="50"/>
      <c r="FG162" s="50"/>
      <c r="FH162" s="50"/>
      <c r="FI162" s="50"/>
      <c r="FJ162" s="50"/>
      <c r="FK162" s="50"/>
      <c r="FL162" s="50"/>
      <c r="FM162" s="50"/>
      <c r="FN162" s="50"/>
      <c r="FO162" s="50"/>
      <c r="FP162" s="50"/>
      <c r="FQ162" s="50"/>
      <c r="FR162" s="50"/>
      <c r="FS162" s="50"/>
      <c r="FT162" s="50"/>
      <c r="FU162" s="50"/>
      <c r="FV162" s="50"/>
      <c r="FW162" s="50"/>
      <c r="FX162" s="50"/>
      <c r="FY162" s="50"/>
      <c r="FZ162" s="50"/>
      <c r="GA162" s="50"/>
      <c r="GB162" s="50"/>
      <c r="GC162" s="108"/>
    </row>
    <row r="163" spans="1:185" x14ac:dyDescent="0.2">
      <c r="B163" s="195" t="s">
        <v>220</v>
      </c>
      <c r="C163" s="65"/>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c r="CY163" s="66"/>
      <c r="CZ163" s="66"/>
      <c r="DA163" s="66"/>
      <c r="DB163" s="66"/>
      <c r="DC163" s="66"/>
      <c r="DD163" s="66"/>
      <c r="DE163" s="66"/>
      <c r="DF163" s="66"/>
      <c r="DG163" s="66"/>
      <c r="DH163" s="66"/>
      <c r="DI163" s="66"/>
      <c r="DJ163" s="66"/>
      <c r="DK163" s="66"/>
      <c r="DL163" s="66"/>
      <c r="DM163" s="66"/>
      <c r="DN163" s="66"/>
      <c r="DO163" s="66"/>
      <c r="DP163" s="66"/>
      <c r="DQ163" s="66"/>
      <c r="DR163" s="66"/>
      <c r="DS163" s="66"/>
      <c r="DT163" s="66"/>
      <c r="DU163" s="66"/>
      <c r="DV163" s="66"/>
      <c r="DW163" s="66"/>
      <c r="DX163" s="66"/>
      <c r="DY163" s="66"/>
      <c r="DZ163" s="66"/>
      <c r="EA163" s="66"/>
      <c r="EB163" s="66"/>
      <c r="EC163" s="66"/>
      <c r="ED163" s="66"/>
      <c r="EE163" s="66"/>
      <c r="EF163" s="66"/>
      <c r="EG163" s="66"/>
      <c r="EH163" s="66"/>
      <c r="EI163" s="64"/>
      <c r="EJ163" s="66"/>
      <c r="EK163" s="66"/>
      <c r="EL163" s="66"/>
      <c r="EM163" s="66"/>
      <c r="EN163" s="66"/>
      <c r="EO163" s="91"/>
      <c r="GC163" s="108"/>
    </row>
    <row r="164" spans="1:185" x14ac:dyDescent="0.2">
      <c r="B164" s="195" t="s">
        <v>218</v>
      </c>
      <c r="C164" s="63"/>
      <c r="D164" s="64"/>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64"/>
      <c r="BF164" s="64"/>
      <c r="BG164" s="64"/>
      <c r="BH164" s="64"/>
      <c r="BI164" s="64"/>
      <c r="BJ164" s="64"/>
      <c r="BK164" s="64"/>
      <c r="BL164" s="64"/>
      <c r="BM164" s="64"/>
      <c r="BN164" s="64"/>
      <c r="BO164" s="64"/>
      <c r="BP164" s="64"/>
      <c r="BQ164" s="64"/>
      <c r="BR164" s="64"/>
      <c r="BS164" s="64"/>
      <c r="BT164" s="64"/>
      <c r="BU164" s="64"/>
      <c r="BV164" s="64"/>
      <c r="BW164" s="64"/>
      <c r="BX164" s="64"/>
      <c r="BY164" s="64"/>
      <c r="BZ164" s="64"/>
      <c r="CA164" s="64"/>
      <c r="CB164" s="64"/>
      <c r="CC164" s="64"/>
      <c r="CD164" s="64"/>
      <c r="CE164" s="64"/>
      <c r="CF164" s="64"/>
      <c r="CG164" s="64"/>
      <c r="CH164" s="64"/>
      <c r="CI164" s="64"/>
      <c r="CJ164" s="64"/>
      <c r="CK164" s="64"/>
      <c r="CL164" s="64"/>
      <c r="CM164" s="64"/>
      <c r="CN164" s="64"/>
      <c r="CO164" s="64"/>
      <c r="CP164" s="64"/>
      <c r="CQ164" s="64"/>
      <c r="CR164" s="64"/>
      <c r="CS164" s="64"/>
      <c r="CT164" s="64"/>
      <c r="CU164" s="64"/>
      <c r="CV164" s="64"/>
      <c r="CW164" s="64"/>
      <c r="CX164" s="64"/>
      <c r="CY164" s="64"/>
      <c r="CZ164" s="64"/>
      <c r="DA164" s="64"/>
      <c r="DB164" s="64"/>
      <c r="DC164" s="64"/>
      <c r="DD164" s="64"/>
      <c r="DE164" s="64"/>
      <c r="DF164" s="64"/>
      <c r="DG164" s="64"/>
      <c r="DH164" s="64"/>
      <c r="DI164" s="64"/>
      <c r="DJ164" s="64"/>
      <c r="DK164" s="64"/>
      <c r="DL164" s="64"/>
      <c r="DM164" s="64"/>
      <c r="DN164" s="64"/>
      <c r="DO164" s="64"/>
      <c r="DP164" s="64"/>
      <c r="DQ164" s="64"/>
      <c r="DR164" s="64"/>
      <c r="DS164" s="64"/>
      <c r="DT164" s="64"/>
      <c r="DU164" s="64"/>
      <c r="DV164" s="64"/>
      <c r="DW164" s="64"/>
      <c r="DX164" s="64"/>
      <c r="DY164" s="64"/>
      <c r="DZ164" s="64"/>
      <c r="EA164" s="64"/>
      <c r="EB164" s="64"/>
      <c r="EC164" s="64"/>
      <c r="ED164" s="64"/>
      <c r="EE164" s="64"/>
      <c r="EF164" s="64"/>
      <c r="EG164" s="64"/>
      <c r="EH164" s="64"/>
      <c r="EI164" s="64"/>
      <c r="EJ164" s="64"/>
      <c r="EK164" s="64"/>
      <c r="EM164" s="64"/>
      <c r="EN164" s="64"/>
      <c r="EO164" s="64"/>
      <c r="GC164" s="108"/>
    </row>
    <row r="165" spans="1:185" x14ac:dyDescent="0.2">
      <c r="B165" s="195" t="s">
        <v>119</v>
      </c>
      <c r="C165" s="67"/>
      <c r="EI165" s="64"/>
      <c r="GC165" s="108"/>
    </row>
    <row r="166" spans="1:185" x14ac:dyDescent="0.2">
      <c r="B166" s="197" t="s">
        <v>203</v>
      </c>
      <c r="GC166" s="108"/>
    </row>
    <row r="167" spans="1:185" x14ac:dyDescent="0.2">
      <c r="B167" s="196" t="s">
        <v>223</v>
      </c>
      <c r="GC167" s="108"/>
    </row>
    <row r="168" spans="1:185" x14ac:dyDescent="0.2">
      <c r="B168" s="196" t="s">
        <v>205</v>
      </c>
      <c r="GC168" s="108"/>
    </row>
    <row r="169" spans="1:185" x14ac:dyDescent="0.2">
      <c r="B169" s="196" t="s">
        <v>222</v>
      </c>
      <c r="GC169" s="108"/>
    </row>
    <row r="170" spans="1:185" x14ac:dyDescent="0.2">
      <c r="A170" s="5" t="s">
        <v>229</v>
      </c>
      <c r="B170" s="196" t="s">
        <v>206</v>
      </c>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69"/>
      <c r="AN170" s="69"/>
      <c r="AO170" s="69"/>
      <c r="AP170" s="69"/>
      <c r="AQ170" s="69"/>
      <c r="AR170" s="69"/>
      <c r="AS170" s="69"/>
      <c r="AT170" s="69"/>
      <c r="AU170" s="69"/>
      <c r="AV170" s="69"/>
      <c r="AW170" s="69"/>
      <c r="AX170" s="69"/>
      <c r="AY170" s="69"/>
      <c r="AZ170" s="69"/>
      <c r="BA170" s="69"/>
      <c r="BB170" s="69"/>
      <c r="BC170" s="69"/>
      <c r="BD170" s="69"/>
      <c r="BE170" s="69"/>
      <c r="BF170" s="69"/>
      <c r="BG170" s="69"/>
      <c r="BH170" s="69"/>
      <c r="BI170" s="69"/>
      <c r="BJ170" s="69"/>
      <c r="BK170" s="69"/>
      <c r="BL170" s="69"/>
      <c r="BM170" s="69"/>
      <c r="BN170" s="69"/>
      <c r="BO170" s="69"/>
      <c r="BP170" s="69"/>
      <c r="BQ170" s="69"/>
      <c r="BR170" s="69"/>
      <c r="BS170" s="69"/>
      <c r="BT170" s="69"/>
      <c r="BU170" s="69"/>
      <c r="BV170" s="69"/>
      <c r="BW170" s="69"/>
      <c r="BX170" s="69"/>
      <c r="BY170" s="69"/>
      <c r="BZ170" s="69"/>
      <c r="CA170" s="69"/>
      <c r="CB170" s="69"/>
      <c r="CC170" s="69"/>
      <c r="CD170" s="69"/>
      <c r="CE170" s="69"/>
      <c r="CF170" s="69"/>
      <c r="CG170" s="69"/>
      <c r="CH170" s="69"/>
      <c r="CI170" s="69"/>
      <c r="CJ170" s="69"/>
      <c r="CK170" s="69"/>
      <c r="CL170" s="69"/>
      <c r="CM170" s="69"/>
      <c r="CN170" s="69"/>
      <c r="CO170" s="69"/>
      <c r="CP170" s="69"/>
      <c r="CQ170" s="69"/>
      <c r="CR170" s="69"/>
      <c r="CS170" s="69"/>
      <c r="CT170" s="69"/>
      <c r="CU170" s="69"/>
      <c r="CV170" s="69"/>
      <c r="CW170" s="69"/>
      <c r="CX170" s="69"/>
      <c r="CY170" s="69"/>
      <c r="CZ170" s="69"/>
      <c r="DA170" s="69"/>
      <c r="DB170" s="69"/>
      <c r="DC170" s="69"/>
      <c r="DD170" s="69"/>
      <c r="DE170" s="69"/>
      <c r="DF170" s="69"/>
      <c r="DG170" s="69"/>
      <c r="DH170" s="69"/>
      <c r="DI170" s="69"/>
      <c r="DJ170" s="69"/>
      <c r="DK170" s="69"/>
      <c r="DL170" s="69"/>
      <c r="DM170" s="69"/>
      <c r="DN170" s="69"/>
      <c r="DO170" s="69"/>
      <c r="DP170" s="69"/>
      <c r="DQ170" s="69"/>
      <c r="DR170" s="69"/>
      <c r="DS170" s="69"/>
      <c r="DT170" s="69"/>
      <c r="DU170" s="69"/>
      <c r="DV170" s="69"/>
      <c r="DW170" s="69"/>
      <c r="DX170" s="69"/>
      <c r="DY170" s="69"/>
      <c r="DZ170" s="69"/>
      <c r="EA170" s="69"/>
      <c r="EB170" s="69"/>
      <c r="EC170" s="69"/>
      <c r="ED170" s="69"/>
      <c r="EE170" s="69"/>
      <c r="EF170" s="69"/>
      <c r="EG170" s="69"/>
      <c r="EH170" s="69"/>
      <c r="EI170" s="64"/>
      <c r="EJ170" s="69"/>
      <c r="EK170" s="69"/>
      <c r="EL170" s="66"/>
      <c r="EM170" s="69"/>
      <c r="EN170" s="69"/>
      <c r="EO170" s="69"/>
      <c r="EQ170" s="85"/>
      <c r="ER170" s="85"/>
      <c r="GC170" s="108"/>
    </row>
    <row r="171" spans="1:185" x14ac:dyDescent="0.2">
      <c r="B171" s="196" t="s">
        <v>207</v>
      </c>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69"/>
      <c r="AN171" s="69"/>
      <c r="AO171" s="69"/>
      <c r="AP171" s="69"/>
      <c r="AQ171" s="69"/>
      <c r="AR171" s="69"/>
      <c r="AS171" s="69"/>
      <c r="AT171" s="69"/>
      <c r="AU171" s="69"/>
      <c r="AV171" s="69"/>
      <c r="AW171" s="69"/>
      <c r="AX171" s="69"/>
      <c r="AY171" s="69"/>
      <c r="AZ171" s="69"/>
      <c r="BA171" s="69"/>
      <c r="BB171" s="69"/>
      <c r="BC171" s="69"/>
      <c r="BD171" s="69"/>
      <c r="BE171" s="69"/>
      <c r="BF171" s="69"/>
      <c r="BG171" s="69"/>
      <c r="BH171" s="69"/>
      <c r="BI171" s="69"/>
      <c r="BJ171" s="69"/>
      <c r="BK171" s="69"/>
      <c r="BL171" s="69"/>
      <c r="BM171" s="69"/>
      <c r="BN171" s="69"/>
      <c r="BO171" s="69"/>
      <c r="BP171" s="69"/>
      <c r="BQ171" s="69"/>
      <c r="BR171" s="69"/>
      <c r="BS171" s="69"/>
      <c r="BT171" s="69"/>
      <c r="BU171" s="69"/>
      <c r="BV171" s="69"/>
      <c r="BW171" s="69"/>
      <c r="BX171" s="69"/>
      <c r="BY171" s="69"/>
      <c r="BZ171" s="69"/>
      <c r="CA171" s="69"/>
      <c r="CB171" s="69"/>
      <c r="CC171" s="69"/>
      <c r="CD171" s="69"/>
      <c r="CE171" s="69"/>
      <c r="CF171" s="69"/>
      <c r="CG171" s="69"/>
      <c r="CH171" s="69"/>
      <c r="CI171" s="69"/>
      <c r="CJ171" s="69"/>
      <c r="CK171" s="69"/>
      <c r="CL171" s="69"/>
      <c r="CM171" s="69"/>
      <c r="CN171" s="69"/>
      <c r="CO171" s="69"/>
      <c r="CP171" s="69"/>
      <c r="CQ171" s="69"/>
      <c r="CR171" s="69"/>
      <c r="CS171" s="69"/>
      <c r="CT171" s="69"/>
      <c r="CU171" s="69"/>
      <c r="CV171" s="69"/>
      <c r="CW171" s="69"/>
      <c r="CX171" s="69"/>
      <c r="CY171" s="69"/>
      <c r="CZ171" s="69"/>
      <c r="DA171" s="69"/>
      <c r="DB171" s="69"/>
      <c r="DC171" s="69"/>
      <c r="DD171" s="69"/>
      <c r="DE171" s="69"/>
      <c r="DF171" s="69"/>
      <c r="DG171" s="69"/>
      <c r="DH171" s="69"/>
      <c r="DI171" s="69"/>
      <c r="DJ171" s="69"/>
      <c r="DK171" s="69"/>
      <c r="DL171" s="69"/>
      <c r="DM171" s="69"/>
      <c r="DN171" s="69"/>
      <c r="DO171" s="69"/>
      <c r="DP171" s="69"/>
      <c r="DQ171" s="69"/>
      <c r="DR171" s="69"/>
      <c r="DS171" s="69"/>
      <c r="DT171" s="69"/>
      <c r="DU171" s="69"/>
      <c r="DV171" s="69"/>
      <c r="DW171" s="69"/>
      <c r="DX171" s="69"/>
      <c r="DY171" s="69"/>
      <c r="DZ171" s="69"/>
      <c r="EA171" s="69"/>
      <c r="EB171" s="69"/>
      <c r="EC171" s="69"/>
      <c r="ED171" s="69"/>
      <c r="EE171" s="69"/>
      <c r="EF171" s="69"/>
      <c r="EG171" s="69"/>
      <c r="EH171" s="69"/>
      <c r="EI171" s="64"/>
      <c r="EJ171" s="69"/>
      <c r="EK171" s="69"/>
      <c r="EL171" s="66"/>
      <c r="EM171" s="69"/>
      <c r="EN171" s="69"/>
      <c r="EO171" s="69"/>
      <c r="GC171" s="108"/>
    </row>
    <row r="172" spans="1:185" x14ac:dyDescent="0.2">
      <c r="B172" s="197" t="s">
        <v>208</v>
      </c>
      <c r="C172" s="69"/>
      <c r="D172" s="69"/>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c r="CY172" s="66"/>
      <c r="CZ172" s="66"/>
      <c r="DA172" s="66"/>
      <c r="DB172" s="66"/>
      <c r="DC172" s="66"/>
      <c r="DD172" s="66"/>
      <c r="DE172" s="66"/>
      <c r="DF172" s="66"/>
      <c r="DG172" s="66"/>
      <c r="DH172" s="66"/>
      <c r="DI172" s="66"/>
      <c r="DJ172" s="66"/>
      <c r="DK172" s="66"/>
      <c r="DL172" s="66"/>
      <c r="DM172" s="66"/>
      <c r="DN172" s="66"/>
      <c r="DO172" s="66"/>
      <c r="DP172" s="66"/>
      <c r="DQ172" s="66"/>
      <c r="DR172" s="66"/>
      <c r="DS172" s="66"/>
      <c r="DT172" s="66"/>
      <c r="DU172" s="66"/>
      <c r="DV172" s="66"/>
      <c r="DW172" s="66"/>
      <c r="DX172" s="66"/>
      <c r="DY172" s="66"/>
      <c r="DZ172" s="66"/>
      <c r="EA172" s="66"/>
      <c r="EB172" s="66"/>
      <c r="EC172" s="66"/>
      <c r="ED172" s="66"/>
      <c r="EE172" s="66"/>
      <c r="EF172" s="66"/>
      <c r="EG172" s="66"/>
      <c r="EH172" s="66"/>
      <c r="EI172" s="64"/>
      <c r="EJ172" s="66"/>
      <c r="EK172" s="66"/>
      <c r="EL172" s="66"/>
      <c r="EM172" s="66"/>
      <c r="EN172" s="66"/>
      <c r="EO172" s="66"/>
      <c r="GC172" s="108"/>
    </row>
    <row r="173" spans="1:185" x14ac:dyDescent="0.2">
      <c r="B173" s="197" t="s">
        <v>209</v>
      </c>
      <c r="C173" s="69"/>
      <c r="D173" s="69"/>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c r="CY173" s="66"/>
      <c r="CZ173" s="66"/>
      <c r="DA173" s="66"/>
      <c r="DB173" s="66"/>
      <c r="DC173" s="66"/>
      <c r="DD173" s="66"/>
      <c r="DE173" s="66"/>
      <c r="DF173" s="66"/>
      <c r="DG173" s="66"/>
      <c r="DH173" s="66"/>
      <c r="DI173" s="66"/>
      <c r="DJ173" s="66"/>
      <c r="DK173" s="66"/>
      <c r="DL173" s="66"/>
      <c r="DM173" s="66"/>
      <c r="DN173" s="66"/>
      <c r="DO173" s="66"/>
      <c r="DP173" s="66"/>
      <c r="DQ173" s="66"/>
      <c r="DR173" s="66"/>
      <c r="DS173" s="66"/>
      <c r="DT173" s="66"/>
      <c r="DU173" s="66"/>
      <c r="DV173" s="66"/>
      <c r="DW173" s="66"/>
      <c r="DX173" s="66"/>
      <c r="DY173" s="66"/>
      <c r="DZ173" s="66"/>
      <c r="EA173" s="66"/>
      <c r="EB173" s="66"/>
      <c r="EC173" s="66"/>
      <c r="ED173" s="66"/>
      <c r="EE173" s="66"/>
      <c r="EF173" s="66"/>
      <c r="EG173" s="66"/>
      <c r="EH173" s="66"/>
      <c r="EI173" s="64"/>
      <c r="EJ173" s="66"/>
      <c r="EK173" s="66"/>
      <c r="EL173" s="66"/>
      <c r="EM173" s="66"/>
      <c r="EN173" s="66"/>
      <c r="EO173" s="66"/>
      <c r="GC173" s="108"/>
    </row>
    <row r="174" spans="1:185" x14ac:dyDescent="0.2">
      <c r="B174" s="197" t="s">
        <v>212</v>
      </c>
      <c r="C174" s="66"/>
      <c r="D174" s="66"/>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c r="BC174" s="64"/>
      <c r="BD174" s="64"/>
      <c r="BE174" s="64"/>
      <c r="BF174" s="64"/>
      <c r="BG174" s="64"/>
      <c r="BH174" s="64"/>
      <c r="BI174" s="64"/>
      <c r="BJ174" s="64"/>
      <c r="BK174" s="64"/>
      <c r="BL174" s="64"/>
      <c r="BM174" s="64"/>
      <c r="BN174" s="64"/>
      <c r="BO174" s="64"/>
      <c r="BP174" s="64"/>
      <c r="BQ174" s="64"/>
      <c r="BR174" s="64"/>
      <c r="BS174" s="64"/>
      <c r="BT174" s="64"/>
      <c r="BU174" s="64"/>
      <c r="BV174" s="64"/>
      <c r="BW174" s="64"/>
      <c r="BX174" s="64"/>
      <c r="BY174" s="64"/>
      <c r="BZ174" s="64"/>
      <c r="CA174" s="64"/>
      <c r="CB174" s="64"/>
      <c r="CC174" s="64"/>
      <c r="CD174" s="64"/>
      <c r="CE174" s="64"/>
      <c r="CF174" s="64"/>
      <c r="CG174" s="64"/>
      <c r="CH174" s="64"/>
      <c r="CI174" s="64"/>
      <c r="CJ174" s="64"/>
      <c r="CK174" s="64"/>
      <c r="CL174" s="64"/>
      <c r="CM174" s="64"/>
      <c r="CN174" s="64"/>
      <c r="CO174" s="64"/>
      <c r="CP174" s="64"/>
      <c r="CQ174" s="64"/>
      <c r="CR174" s="64"/>
      <c r="CS174" s="64"/>
      <c r="CT174" s="64"/>
      <c r="CU174" s="64"/>
      <c r="CV174" s="64"/>
      <c r="CW174" s="64"/>
      <c r="CX174" s="64"/>
      <c r="CY174" s="64"/>
      <c r="CZ174" s="64"/>
      <c r="DA174" s="64"/>
      <c r="DB174" s="64"/>
      <c r="DC174" s="64"/>
      <c r="DD174" s="64"/>
      <c r="DE174" s="64"/>
      <c r="DF174" s="64"/>
      <c r="DG174" s="64"/>
      <c r="DH174" s="64"/>
      <c r="DI174" s="64"/>
      <c r="DJ174" s="64"/>
      <c r="DK174" s="64"/>
      <c r="DL174" s="64"/>
      <c r="DM174" s="64"/>
      <c r="DN174" s="64"/>
      <c r="DO174" s="64"/>
      <c r="DP174" s="64"/>
      <c r="DQ174" s="64"/>
      <c r="DR174" s="64"/>
      <c r="DS174" s="64"/>
      <c r="DT174" s="64"/>
      <c r="DU174" s="64"/>
      <c r="DV174" s="64"/>
      <c r="DW174" s="64"/>
      <c r="DX174" s="64"/>
      <c r="DY174" s="64"/>
      <c r="DZ174" s="64"/>
      <c r="EA174" s="64"/>
      <c r="EB174" s="64"/>
      <c r="EC174" s="64"/>
      <c r="ED174" s="64"/>
      <c r="EE174" s="64"/>
      <c r="EF174" s="64"/>
      <c r="EG174" s="64"/>
      <c r="EH174" s="64"/>
      <c r="EI174" s="64"/>
      <c r="EJ174" s="76"/>
      <c r="EK174" s="76"/>
      <c r="EL174" s="76"/>
      <c r="EM174" s="76"/>
      <c r="EN174" s="76"/>
      <c r="EO174" s="76"/>
      <c r="EQ174" s="66"/>
      <c r="ER174" s="66"/>
      <c r="GC174" s="108"/>
    </row>
    <row r="175" spans="1:185" x14ac:dyDescent="0.2">
      <c r="B175" s="195" t="s">
        <v>214</v>
      </c>
      <c r="C175" s="66"/>
      <c r="D175" s="66"/>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c r="BC175" s="64"/>
      <c r="BD175" s="64"/>
      <c r="BE175" s="64"/>
      <c r="BF175" s="64"/>
      <c r="BG175" s="64"/>
      <c r="BH175" s="64"/>
      <c r="BI175" s="64"/>
      <c r="BJ175" s="64"/>
      <c r="BK175" s="64"/>
      <c r="BL175" s="64"/>
      <c r="BM175" s="64"/>
      <c r="BN175" s="64"/>
      <c r="BO175" s="64"/>
      <c r="BP175" s="64"/>
      <c r="BQ175" s="64"/>
      <c r="BR175" s="64"/>
      <c r="BS175" s="64"/>
      <c r="BT175" s="64"/>
      <c r="BU175" s="64"/>
      <c r="BV175" s="64"/>
      <c r="BW175" s="64"/>
      <c r="BX175" s="64"/>
      <c r="BY175" s="64"/>
      <c r="BZ175" s="64"/>
      <c r="CA175" s="64"/>
      <c r="CB175" s="64"/>
      <c r="CC175" s="64"/>
      <c r="CD175" s="64"/>
      <c r="CE175" s="64"/>
      <c r="CF175" s="64"/>
      <c r="CG175" s="64"/>
      <c r="CH175" s="64"/>
      <c r="CI175" s="64"/>
      <c r="CJ175" s="64"/>
      <c r="CK175" s="64"/>
      <c r="CL175" s="64"/>
      <c r="CM175" s="64"/>
      <c r="CN175" s="64"/>
      <c r="CO175" s="64"/>
      <c r="CP175" s="64"/>
      <c r="CQ175" s="64"/>
      <c r="CR175" s="64"/>
      <c r="CS175" s="64"/>
      <c r="CT175" s="64"/>
      <c r="CU175" s="64"/>
      <c r="CV175" s="64"/>
      <c r="CW175" s="64"/>
      <c r="CX175" s="64"/>
      <c r="CY175" s="64"/>
      <c r="CZ175" s="64"/>
      <c r="DA175" s="64"/>
      <c r="DB175" s="64"/>
      <c r="DC175" s="64"/>
      <c r="DD175" s="64"/>
      <c r="DE175" s="64"/>
      <c r="DF175" s="64"/>
      <c r="DG175" s="64"/>
      <c r="DH175" s="64"/>
      <c r="DI175" s="64"/>
      <c r="DJ175" s="64"/>
      <c r="DK175" s="64"/>
      <c r="DL175" s="64"/>
      <c r="DM175" s="64"/>
      <c r="DN175" s="64"/>
      <c r="DO175" s="64"/>
      <c r="DP175" s="64"/>
      <c r="DQ175" s="64"/>
      <c r="DR175" s="64"/>
      <c r="DS175" s="64"/>
      <c r="DT175" s="64"/>
      <c r="DU175" s="64"/>
      <c r="DV175" s="64"/>
      <c r="DW175" s="64"/>
      <c r="DX175" s="64"/>
      <c r="DY175" s="64"/>
      <c r="DZ175" s="64"/>
      <c r="EA175" s="64"/>
      <c r="EB175" s="64"/>
      <c r="EC175" s="64"/>
      <c r="ED175" s="64"/>
      <c r="EE175" s="64"/>
      <c r="EF175" s="64"/>
      <c r="EG175" s="64"/>
      <c r="EH175" s="64"/>
      <c r="EI175" s="64"/>
      <c r="EJ175" s="64"/>
      <c r="EK175" s="64"/>
      <c r="EM175" s="64"/>
      <c r="EN175" s="64"/>
      <c r="EO175" s="64"/>
      <c r="EQ175" s="86"/>
      <c r="ER175" s="86"/>
      <c r="GC175" s="108"/>
    </row>
    <row r="176" spans="1:185" x14ac:dyDescent="0.2">
      <c r="B176" s="195" t="s">
        <v>213</v>
      </c>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4"/>
      <c r="AX176" s="64"/>
      <c r="AY176" s="64"/>
      <c r="AZ176" s="64"/>
      <c r="BA176" s="64"/>
      <c r="BB176" s="64"/>
      <c r="BC176" s="64"/>
      <c r="BD176" s="64"/>
      <c r="BE176" s="64"/>
      <c r="BF176" s="64"/>
      <c r="BG176" s="64"/>
      <c r="BH176" s="64"/>
      <c r="BI176" s="64"/>
      <c r="BJ176" s="64"/>
      <c r="BK176" s="64"/>
      <c r="BL176" s="64"/>
      <c r="BM176" s="64"/>
      <c r="BN176" s="64"/>
      <c r="BO176" s="64"/>
      <c r="BP176" s="64"/>
      <c r="BQ176" s="64"/>
      <c r="BR176" s="64"/>
      <c r="BS176" s="64"/>
      <c r="BT176" s="64"/>
      <c r="BU176" s="64"/>
      <c r="BV176" s="64"/>
      <c r="BW176" s="64"/>
      <c r="BX176" s="64"/>
      <c r="BY176" s="64"/>
      <c r="BZ176" s="64"/>
      <c r="CA176" s="64"/>
      <c r="CB176" s="64"/>
      <c r="CC176" s="64"/>
      <c r="CD176" s="64"/>
      <c r="CE176" s="64"/>
      <c r="CF176" s="64"/>
      <c r="CG176" s="64"/>
      <c r="CH176" s="64"/>
      <c r="CI176" s="64"/>
      <c r="CJ176" s="64"/>
      <c r="CK176" s="64"/>
      <c r="CL176" s="64"/>
      <c r="CM176" s="64"/>
      <c r="CN176" s="64"/>
      <c r="CO176" s="64"/>
      <c r="CP176" s="64"/>
      <c r="CQ176" s="64"/>
      <c r="CR176" s="64"/>
      <c r="CS176" s="64"/>
      <c r="CT176" s="64"/>
      <c r="CU176" s="64"/>
      <c r="CV176" s="64"/>
      <c r="CW176" s="64"/>
      <c r="CX176" s="64"/>
      <c r="CY176" s="64"/>
      <c r="CZ176" s="64"/>
      <c r="DA176" s="64"/>
      <c r="DB176" s="64"/>
      <c r="DC176" s="64"/>
      <c r="DD176" s="64"/>
      <c r="DE176" s="64"/>
      <c r="DF176" s="64"/>
      <c r="DG176" s="64"/>
      <c r="DH176" s="64"/>
      <c r="DI176" s="64"/>
      <c r="DJ176" s="64"/>
      <c r="DK176" s="64"/>
      <c r="DL176" s="64"/>
      <c r="DM176" s="64"/>
      <c r="DN176" s="64"/>
      <c r="DO176" s="64"/>
      <c r="DP176" s="64"/>
      <c r="DQ176" s="64"/>
      <c r="DR176" s="64"/>
      <c r="DS176" s="64"/>
      <c r="DT176" s="64"/>
      <c r="DU176" s="64"/>
      <c r="DV176" s="64"/>
      <c r="DW176" s="64"/>
      <c r="DX176" s="64"/>
      <c r="DY176" s="64"/>
      <c r="DZ176" s="64"/>
      <c r="EA176" s="64"/>
      <c r="EB176" s="64"/>
      <c r="EC176" s="64"/>
      <c r="ED176" s="64"/>
      <c r="EE176" s="64"/>
      <c r="EF176" s="64"/>
      <c r="EG176" s="64"/>
      <c r="EH176" s="64"/>
      <c r="EI176" s="64"/>
      <c r="EJ176" s="64"/>
      <c r="EK176" s="64"/>
      <c r="EM176" s="64"/>
      <c r="EN176" s="64"/>
      <c r="EO176" s="64"/>
      <c r="GC176" s="108"/>
    </row>
    <row r="177" spans="2:185" x14ac:dyDescent="0.2">
      <c r="B177" s="195" t="s">
        <v>215</v>
      </c>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AQ177" s="64"/>
      <c r="AR177" s="64"/>
      <c r="AS177" s="64"/>
      <c r="AT177" s="64"/>
      <c r="AU177" s="64"/>
      <c r="AV177" s="64"/>
      <c r="AW177" s="64"/>
      <c r="AX177" s="64"/>
      <c r="AY177" s="64"/>
      <c r="AZ177" s="64"/>
      <c r="BA177" s="64"/>
      <c r="BB177" s="64"/>
      <c r="BC177" s="64"/>
      <c r="BD177" s="64"/>
      <c r="BE177" s="64"/>
      <c r="BF177" s="64"/>
      <c r="BG177" s="64"/>
      <c r="BH177" s="64"/>
      <c r="BI177" s="64"/>
      <c r="BJ177" s="64"/>
      <c r="BK177" s="64"/>
      <c r="BL177" s="64"/>
      <c r="BM177" s="64"/>
      <c r="BN177" s="64"/>
      <c r="BO177" s="64"/>
      <c r="BP177" s="64"/>
      <c r="BQ177" s="64"/>
      <c r="BR177" s="64"/>
      <c r="BS177" s="64"/>
      <c r="BT177" s="64"/>
      <c r="BU177" s="64"/>
      <c r="BV177" s="64"/>
      <c r="BW177" s="64"/>
      <c r="BX177" s="64"/>
      <c r="BY177" s="64"/>
      <c r="BZ177" s="64"/>
      <c r="CA177" s="64"/>
      <c r="CB177" s="64"/>
      <c r="CC177" s="64"/>
      <c r="CD177" s="64"/>
      <c r="CE177" s="64"/>
      <c r="CF177" s="64"/>
      <c r="CG177" s="64"/>
      <c r="CH177" s="64"/>
      <c r="CI177" s="64"/>
      <c r="CJ177" s="64"/>
      <c r="CK177" s="64"/>
      <c r="CL177" s="64"/>
      <c r="CM177" s="64"/>
      <c r="CN177" s="64"/>
      <c r="CO177" s="64"/>
      <c r="CP177" s="64"/>
      <c r="CQ177" s="64"/>
      <c r="CR177" s="64"/>
      <c r="CS177" s="64"/>
      <c r="CT177" s="64"/>
      <c r="CU177" s="64"/>
      <c r="CV177" s="64"/>
      <c r="CW177" s="64"/>
      <c r="CX177" s="64"/>
      <c r="CY177" s="64"/>
      <c r="CZ177" s="64"/>
      <c r="DA177" s="64"/>
      <c r="DB177" s="64"/>
      <c r="DC177" s="64"/>
      <c r="DD177" s="64"/>
      <c r="DE177" s="64"/>
      <c r="DF177" s="64"/>
      <c r="DG177" s="64"/>
      <c r="DH177" s="64"/>
      <c r="DI177" s="64"/>
      <c r="DJ177" s="64"/>
      <c r="DK177" s="64"/>
      <c r="DL177" s="64"/>
      <c r="DM177" s="64"/>
      <c r="DN177" s="64"/>
      <c r="DO177" s="64"/>
      <c r="DP177" s="64"/>
      <c r="DQ177" s="64"/>
      <c r="DR177" s="64"/>
      <c r="DS177" s="64"/>
      <c r="DT177" s="64"/>
      <c r="DU177" s="64"/>
      <c r="DV177" s="64"/>
      <c r="DW177" s="64"/>
      <c r="DX177" s="64"/>
      <c r="DY177" s="64"/>
      <c r="DZ177" s="64"/>
      <c r="EA177" s="64"/>
      <c r="EB177" s="64"/>
      <c r="EC177" s="64"/>
      <c r="ED177" s="64"/>
      <c r="EE177" s="64"/>
      <c r="EF177" s="64"/>
      <c r="EG177" s="64"/>
      <c r="EH177" s="64"/>
      <c r="EI177" s="64"/>
      <c r="EJ177" s="64"/>
      <c r="EK177" s="64"/>
      <c r="EM177" s="64"/>
      <c r="EN177" s="64"/>
      <c r="EO177" s="64"/>
      <c r="GC177" s="108"/>
    </row>
    <row r="178" spans="2:185" x14ac:dyDescent="0.2">
      <c r="B178" s="195" t="s">
        <v>235</v>
      </c>
      <c r="C178" s="64"/>
      <c r="D178" s="64"/>
      <c r="EI178" s="64"/>
      <c r="EQ178" s="64"/>
      <c r="ER178" s="64"/>
      <c r="GC178" s="108"/>
    </row>
    <row r="179" spans="2:185" x14ac:dyDescent="0.2">
      <c r="B179" s="196" t="s">
        <v>177</v>
      </c>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c r="BM179" s="64"/>
      <c r="BN179" s="64"/>
      <c r="BO179" s="64"/>
      <c r="BP179" s="64"/>
      <c r="BQ179" s="64"/>
      <c r="BR179" s="64"/>
      <c r="BS179" s="64"/>
      <c r="BT179" s="64"/>
      <c r="BU179" s="64"/>
      <c r="BV179" s="64"/>
      <c r="BW179" s="64"/>
      <c r="BX179" s="64"/>
      <c r="BY179" s="64"/>
      <c r="BZ179" s="64"/>
      <c r="CA179" s="64"/>
      <c r="CB179" s="64"/>
      <c r="CC179" s="64"/>
      <c r="CD179" s="64"/>
      <c r="CE179" s="64"/>
      <c r="CF179" s="64"/>
      <c r="CG179" s="64"/>
      <c r="CH179" s="64"/>
      <c r="CI179" s="64"/>
      <c r="CJ179" s="64"/>
      <c r="CK179" s="64"/>
      <c r="CL179" s="64"/>
      <c r="CM179" s="64"/>
      <c r="CN179" s="64"/>
      <c r="CO179" s="64"/>
      <c r="CP179" s="64"/>
      <c r="CQ179" s="64"/>
      <c r="CR179" s="64"/>
      <c r="CS179" s="64"/>
      <c r="CT179" s="64"/>
      <c r="CU179" s="64"/>
      <c r="CV179" s="64"/>
      <c r="CW179" s="64"/>
      <c r="CX179" s="64"/>
      <c r="CY179" s="64"/>
      <c r="CZ179" s="64"/>
      <c r="DA179" s="64"/>
      <c r="DB179" s="64"/>
      <c r="DC179" s="64"/>
      <c r="DD179" s="64"/>
      <c r="DE179" s="64"/>
      <c r="DF179" s="64"/>
      <c r="DG179" s="64"/>
      <c r="DH179" s="64"/>
      <c r="DI179" s="64"/>
      <c r="DJ179" s="64"/>
      <c r="DK179" s="64"/>
      <c r="DL179" s="64"/>
      <c r="DM179" s="64"/>
      <c r="DN179" s="64"/>
      <c r="DO179" s="64"/>
      <c r="DP179" s="64"/>
      <c r="DQ179" s="64"/>
      <c r="DR179" s="64"/>
      <c r="DS179" s="64"/>
      <c r="DT179" s="64"/>
      <c r="DU179" s="64"/>
      <c r="DV179" s="64"/>
      <c r="DW179" s="64"/>
      <c r="DX179" s="64"/>
      <c r="DY179" s="64"/>
      <c r="DZ179" s="64"/>
      <c r="EA179" s="64"/>
      <c r="EB179" s="64"/>
      <c r="EC179" s="64"/>
      <c r="ED179" s="64"/>
      <c r="EE179" s="64"/>
      <c r="EF179" s="64"/>
      <c r="EG179" s="64"/>
      <c r="EH179" s="64"/>
      <c r="EI179" s="64"/>
      <c r="EJ179" s="64"/>
      <c r="EK179" s="64"/>
      <c r="EM179" s="64"/>
      <c r="EN179" s="64"/>
      <c r="EO179" s="64"/>
      <c r="EQ179" s="77"/>
      <c r="ER179" s="77"/>
      <c r="GC179" s="108"/>
    </row>
    <row r="180" spans="2:185" x14ac:dyDescent="0.2">
      <c r="B180" s="196" t="s">
        <v>217</v>
      </c>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64"/>
      <c r="AZ180" s="64"/>
      <c r="BA180" s="64"/>
      <c r="BB180" s="64"/>
      <c r="BC180" s="64"/>
      <c r="BD180" s="64"/>
      <c r="BE180" s="64"/>
      <c r="BF180" s="64"/>
      <c r="BG180" s="64"/>
      <c r="BH180" s="64"/>
      <c r="BI180" s="64"/>
      <c r="BJ180" s="64"/>
      <c r="BK180" s="64"/>
      <c r="BL180" s="64"/>
      <c r="BM180" s="64"/>
      <c r="BN180" s="64"/>
      <c r="BO180" s="64"/>
      <c r="BP180" s="64"/>
      <c r="BQ180" s="64"/>
      <c r="BR180" s="64"/>
      <c r="BS180" s="64"/>
      <c r="BT180" s="64"/>
      <c r="BU180" s="64"/>
      <c r="BV180" s="64"/>
      <c r="BW180" s="64"/>
      <c r="BX180" s="64"/>
      <c r="BY180" s="64"/>
      <c r="BZ180" s="64"/>
      <c r="CA180" s="64"/>
      <c r="CB180" s="64"/>
      <c r="CC180" s="64"/>
      <c r="CD180" s="64"/>
      <c r="CE180" s="64"/>
      <c r="CF180" s="64"/>
      <c r="CG180" s="64"/>
      <c r="CH180" s="64"/>
      <c r="CI180" s="64"/>
      <c r="CJ180" s="64"/>
      <c r="CK180" s="64"/>
      <c r="CL180" s="64"/>
      <c r="CM180" s="64"/>
      <c r="CN180" s="64"/>
      <c r="CO180" s="64"/>
      <c r="CP180" s="64"/>
      <c r="CQ180" s="64"/>
      <c r="CR180" s="64"/>
      <c r="CS180" s="64"/>
      <c r="CT180" s="64"/>
      <c r="CU180" s="64"/>
      <c r="CV180" s="64"/>
      <c r="CW180" s="64"/>
      <c r="CX180" s="64"/>
      <c r="CY180" s="64"/>
      <c r="CZ180" s="64"/>
      <c r="DA180" s="64"/>
      <c r="DB180" s="64"/>
      <c r="DC180" s="64"/>
      <c r="DD180" s="64"/>
      <c r="DE180" s="64"/>
      <c r="DF180" s="64"/>
      <c r="DG180" s="64"/>
      <c r="DH180" s="64"/>
      <c r="DI180" s="64"/>
      <c r="DJ180" s="64"/>
      <c r="DK180" s="64"/>
      <c r="DL180" s="64"/>
      <c r="DM180" s="64"/>
      <c r="DN180" s="64"/>
      <c r="DO180" s="64"/>
      <c r="DP180" s="64"/>
      <c r="DQ180" s="64"/>
      <c r="DR180" s="64"/>
      <c r="DS180" s="64"/>
      <c r="DT180" s="64"/>
      <c r="DU180" s="64"/>
      <c r="DV180" s="64"/>
      <c r="DW180" s="64"/>
      <c r="DX180" s="64"/>
      <c r="DY180" s="64"/>
      <c r="DZ180" s="64"/>
      <c r="EA180" s="64"/>
      <c r="EB180" s="64"/>
      <c r="EC180" s="64"/>
      <c r="ED180" s="64"/>
      <c r="EE180" s="64"/>
      <c r="EF180" s="64"/>
      <c r="EG180" s="64"/>
      <c r="EH180" s="64"/>
      <c r="EI180" s="64"/>
      <c r="EJ180" s="76"/>
      <c r="EK180" s="76"/>
      <c r="EL180" s="76"/>
      <c r="EM180" s="76"/>
      <c r="EN180" s="76"/>
      <c r="EO180" s="76"/>
      <c r="GC180" s="108"/>
    </row>
    <row r="181" spans="2:185" x14ac:dyDescent="0.2">
      <c r="B181" s="196" t="s">
        <v>190</v>
      </c>
      <c r="C181" s="64"/>
      <c r="D181" s="64"/>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c r="CY181" s="66"/>
      <c r="CZ181" s="66"/>
      <c r="DA181" s="66"/>
      <c r="DB181" s="66"/>
      <c r="DC181" s="66"/>
      <c r="DD181" s="66"/>
      <c r="DE181" s="66"/>
      <c r="DF181" s="66"/>
      <c r="DG181" s="66"/>
      <c r="DH181" s="66"/>
      <c r="DI181" s="66"/>
      <c r="DJ181" s="66"/>
      <c r="DK181" s="66"/>
      <c r="DL181" s="66"/>
      <c r="DM181" s="66"/>
      <c r="DN181" s="66"/>
      <c r="DO181" s="66"/>
      <c r="DP181" s="66"/>
      <c r="DQ181" s="66"/>
      <c r="DR181" s="66"/>
      <c r="DS181" s="66"/>
      <c r="DT181" s="66"/>
      <c r="DU181" s="66"/>
      <c r="DV181" s="66"/>
      <c r="DW181" s="66"/>
      <c r="DX181" s="66"/>
      <c r="DY181" s="66"/>
      <c r="DZ181" s="66"/>
      <c r="EA181" s="66"/>
      <c r="EB181" s="66"/>
      <c r="EC181" s="66"/>
      <c r="ED181" s="66"/>
      <c r="EE181" s="66"/>
      <c r="EF181" s="66"/>
      <c r="EG181" s="66"/>
      <c r="EH181" s="66"/>
      <c r="EI181" s="64"/>
      <c r="EJ181" s="66"/>
      <c r="EK181" s="66"/>
      <c r="EL181" s="66"/>
      <c r="EM181" s="66"/>
      <c r="EN181" s="66"/>
      <c r="EO181" s="66"/>
      <c r="GC181" s="108"/>
    </row>
    <row r="182" spans="2:185" x14ac:dyDescent="0.2">
      <c r="B182" s="196" t="s">
        <v>191</v>
      </c>
      <c r="C182" s="64"/>
      <c r="D182" s="64"/>
      <c r="E182" s="70"/>
      <c r="F182" s="70"/>
      <c r="G182" s="70"/>
      <c r="H182" s="70"/>
      <c r="I182" s="70"/>
      <c r="J182" s="70"/>
      <c r="K182" s="70"/>
      <c r="L182" s="70"/>
      <c r="M182" s="70"/>
      <c r="N182" s="70"/>
      <c r="O182" s="70"/>
      <c r="P182" s="70"/>
      <c r="Q182" s="70"/>
      <c r="R182" s="70"/>
      <c r="S182" s="70"/>
      <c r="T182" s="70"/>
      <c r="U182" s="70"/>
      <c r="V182" s="70"/>
      <c r="W182" s="70"/>
      <c r="X182" s="70"/>
      <c r="Y182" s="70"/>
      <c r="Z182" s="70"/>
      <c r="AA182" s="70"/>
      <c r="AB182" s="70"/>
      <c r="AC182" s="70"/>
      <c r="AD182" s="70"/>
      <c r="AE182" s="70"/>
      <c r="AF182" s="70"/>
      <c r="AG182" s="70"/>
      <c r="AH182" s="70"/>
      <c r="AI182" s="70"/>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0"/>
      <c r="DD182" s="70"/>
      <c r="DE182" s="70"/>
      <c r="DF182" s="70"/>
      <c r="DG182" s="70"/>
      <c r="DH182" s="70"/>
      <c r="DI182" s="70"/>
      <c r="DJ182" s="70"/>
      <c r="DK182" s="70"/>
      <c r="DL182" s="70"/>
      <c r="DM182" s="70"/>
      <c r="DN182" s="70"/>
      <c r="DO182" s="70"/>
      <c r="DP182" s="70"/>
      <c r="DQ182" s="70"/>
      <c r="DR182" s="70"/>
      <c r="DS182" s="70"/>
      <c r="DT182" s="70"/>
      <c r="DU182" s="70"/>
      <c r="DV182" s="70"/>
      <c r="DW182" s="70"/>
      <c r="DX182" s="70"/>
      <c r="DY182" s="70"/>
      <c r="DZ182" s="70"/>
      <c r="EA182" s="70"/>
      <c r="EB182" s="70"/>
      <c r="EC182" s="70"/>
      <c r="ED182" s="70"/>
      <c r="EE182" s="70"/>
      <c r="EF182" s="70"/>
      <c r="EG182" s="70"/>
      <c r="EH182" s="70"/>
      <c r="EI182" s="64"/>
      <c r="EJ182" s="70"/>
      <c r="EK182" s="70"/>
      <c r="EL182" s="107"/>
      <c r="EM182" s="70"/>
      <c r="EN182" s="70"/>
      <c r="EO182" s="70"/>
      <c r="GC182" s="108"/>
    </row>
    <row r="183" spans="2:185" x14ac:dyDescent="0.2">
      <c r="B183" s="196" t="s">
        <v>192</v>
      </c>
      <c r="C183" s="66"/>
      <c r="D183" s="66"/>
      <c r="GC183" s="108"/>
    </row>
    <row r="184" spans="2:185" x14ac:dyDescent="0.2">
      <c r="B184" s="196" t="s">
        <v>193</v>
      </c>
      <c r="C184" s="70"/>
      <c r="D184" s="70"/>
      <c r="GC184" s="108"/>
    </row>
    <row r="185" spans="2:185" x14ac:dyDescent="0.2">
      <c r="B185" s="196" t="s">
        <v>194</v>
      </c>
      <c r="GC185" s="108"/>
    </row>
    <row r="186" spans="2:185" x14ac:dyDescent="0.2">
      <c r="B186" s="197" t="s">
        <v>236</v>
      </c>
      <c r="GC186" s="108"/>
    </row>
    <row r="187" spans="2:185" x14ac:dyDescent="0.2">
      <c r="GC187" s="108"/>
    </row>
    <row r="188" spans="2:185" x14ac:dyDescent="0.2">
      <c r="GC188" s="108"/>
    </row>
    <row r="189" spans="2:185" x14ac:dyDescent="0.2">
      <c r="GC189" s="108"/>
    </row>
  </sheetData>
  <mergeCells count="16">
    <mergeCell ref="GA2:GB2"/>
    <mergeCell ref="FO2:FW2"/>
    <mergeCell ref="FC2:FN2"/>
    <mergeCell ref="EQ2:FB2"/>
    <mergeCell ref="BK2:BV2"/>
    <mergeCell ref="CU2:DF2"/>
    <mergeCell ref="EE2:EP2"/>
    <mergeCell ref="DS2:ED2"/>
    <mergeCell ref="DG2:DR2"/>
    <mergeCell ref="BW2:CH2"/>
    <mergeCell ref="CI2:CT2"/>
    <mergeCell ref="C2:N2"/>
    <mergeCell ref="O2:Z2"/>
    <mergeCell ref="AA2:AL2"/>
    <mergeCell ref="AM2:AX2"/>
    <mergeCell ref="AY2:BJ2"/>
  </mergeCells>
  <phoneticPr fontId="0" type="noConversion"/>
  <pageMargins left="0.75" right="0.75" top="1" bottom="1" header="0" footer="0"/>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Cifras</vt:lpstr>
      <vt:lpstr>Hoja1</vt:lpstr>
      <vt:lpstr>Cifras Publicación</vt:lpstr>
      <vt:lpstr>Cifras!Área_de_impresión</vt:lpstr>
    </vt:vector>
  </TitlesOfParts>
  <Company>Banco Central del Ecuador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gsolano</dc:creator>
  <cp:lastModifiedBy>Usuario de Microsoft Office</cp:lastModifiedBy>
  <cp:lastPrinted>2013-09-04T14:20:41Z</cp:lastPrinted>
  <dcterms:created xsi:type="dcterms:W3CDTF">2007-04-13T15:31:03Z</dcterms:created>
  <dcterms:modified xsi:type="dcterms:W3CDTF">2022-07-07T00:41:05Z</dcterms:modified>
</cp:coreProperties>
</file>