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rchivos\repos\hidrocarburos\analisis\data\venezuela\"/>
    </mc:Choice>
  </mc:AlternateContent>
  <xr:revisionPtr revIDLastSave="0" documentId="13_ncr:1_{4DBCBDFB-A889-48C4-8257-37F3BE582BB6}" xr6:coauthVersionLast="47" xr6:coauthVersionMax="47" xr10:uidLastSave="{00000000-0000-0000-0000-000000000000}"/>
  <bookViews>
    <workbookView xWindow="-120" yWindow="-120" windowWidth="19800" windowHeight="11760" activeTab="1" xr2:uid="{00000000-000D-0000-FFFF-FFFF00000000}"/>
  </bookViews>
  <sheets>
    <sheet name="Indice" sheetId="1" r:id="rId1"/>
    <sheet name="14. Costos x barril" sheetId="15" r:id="rId2"/>
    <sheet name="1. PIB" sheetId="2" r:id="rId3"/>
    <sheet name="2. CI" sheetId="3" r:id="rId4"/>
    <sheet name="3. Remuneraciones" sheetId="4" r:id="rId5"/>
    <sheet name="4. Stock" sheetId="5" r:id="rId6"/>
    <sheet name="5. Consumo capital fijo" sheetId="6" r:id="rId7"/>
    <sheet name="6. Plusvalía " sheetId="7" r:id="rId8"/>
    <sheet name="7. Tasas de ganancia" sheetId="8" r:id="rId9"/>
    <sheet name="8. rotación" sheetId="9" r:id="rId10"/>
    <sheet name="9. Renta" sheetId="10" r:id="rId11"/>
    <sheet name="10. Tipos de cambio" sheetId="11" r:id="rId12"/>
    <sheet name="11. Impuestos petroleo" sheetId="12" r:id="rId13"/>
    <sheet name="12. Precios" sheetId="13" r:id="rId14"/>
    <sheet name="13. IPTs" sheetId="14" r:id="rId15"/>
  </sheets>
  <calcPr calcId="191029"/>
  <extLst>
    <ext uri="GoogleSheetsCustomDataVersion1">
      <go:sheetsCustomData xmlns:go="http://customooxmlschemas.google.com/" r:id="rId19" roundtripDataSignature="AMtx7miRskZ0SRQoUcX6F0hggh2BxRCINQ=="/>
    </ext>
  </extLst>
</workbook>
</file>

<file path=xl/calcChain.xml><?xml version="1.0" encoding="utf-8"?>
<calcChain xmlns="http://schemas.openxmlformats.org/spreadsheetml/2006/main">
  <c r="D56" i="10" l="1"/>
  <c r="F56" i="10" s="1"/>
  <c r="D55" i="10"/>
  <c r="F55" i="10" s="1"/>
  <c r="D54" i="10"/>
  <c r="F54" i="10" s="1"/>
  <c r="D53" i="10"/>
  <c r="F53" i="10" s="1"/>
  <c r="D52" i="10"/>
  <c r="F52" i="10" s="1"/>
  <c r="D51" i="10"/>
  <c r="F51" i="10" s="1"/>
  <c r="D50" i="10"/>
  <c r="F50" i="10" s="1"/>
  <c r="D49" i="10"/>
  <c r="F49" i="10" s="1"/>
  <c r="D48" i="10"/>
  <c r="F48" i="10" s="1"/>
  <c r="D47" i="10"/>
  <c r="F47" i="10" s="1"/>
  <c r="D46" i="10"/>
  <c r="F46" i="10" s="1"/>
  <c r="D45" i="10"/>
  <c r="F45" i="10" s="1"/>
  <c r="D44" i="10"/>
  <c r="F44" i="10" s="1"/>
  <c r="D43" i="10"/>
  <c r="F43" i="10" s="1"/>
  <c r="D42" i="10"/>
  <c r="F42" i="10" s="1"/>
  <c r="D41" i="10"/>
  <c r="F41" i="10" s="1"/>
  <c r="D40" i="10"/>
  <c r="F40" i="10" s="1"/>
  <c r="D39" i="10"/>
  <c r="F39" i="10" s="1"/>
  <c r="D38" i="10"/>
  <c r="F38" i="10" s="1"/>
  <c r="D37" i="10"/>
  <c r="F37" i="10" s="1"/>
  <c r="D36" i="10"/>
  <c r="F36" i="10" s="1"/>
  <c r="D35" i="10"/>
  <c r="F35" i="10" s="1"/>
  <c r="D34" i="10"/>
  <c r="F34" i="10" s="1"/>
  <c r="D33" i="10"/>
  <c r="F33" i="10" s="1"/>
  <c r="D32" i="10"/>
  <c r="F32" i="10" s="1"/>
  <c r="D31" i="10"/>
  <c r="F31" i="10" s="1"/>
  <c r="D30" i="10"/>
  <c r="F30" i="10" s="1"/>
  <c r="D29" i="10"/>
  <c r="F29" i="10" s="1"/>
  <c r="D28" i="10"/>
  <c r="F28" i="10" s="1"/>
  <c r="D27" i="10"/>
  <c r="F27" i="10" s="1"/>
  <c r="D26" i="10"/>
  <c r="F26" i="10" s="1"/>
  <c r="D25" i="10"/>
  <c r="F25" i="10" s="1"/>
  <c r="D24" i="10"/>
  <c r="F24" i="10" s="1"/>
  <c r="D23" i="10"/>
  <c r="F23" i="10" s="1"/>
  <c r="D22" i="10"/>
  <c r="F22" i="10" s="1"/>
  <c r="D21" i="10"/>
  <c r="F21" i="10" s="1"/>
  <c r="D20" i="10"/>
  <c r="F20" i="10" s="1"/>
  <c r="D19" i="10"/>
  <c r="F19" i="10" s="1"/>
  <c r="D18" i="10"/>
  <c r="F18" i="10" s="1"/>
  <c r="D17" i="10"/>
  <c r="F17" i="10" s="1"/>
  <c r="D16" i="10"/>
  <c r="F16" i="10" s="1"/>
  <c r="D15" i="10"/>
  <c r="F15" i="10" s="1"/>
  <c r="D14" i="10"/>
  <c r="F14" i="10" s="1"/>
  <c r="D13" i="10"/>
  <c r="F13" i="10" s="1"/>
  <c r="D12" i="10"/>
  <c r="F12" i="10" s="1"/>
  <c r="D11" i="10"/>
  <c r="F11" i="10" s="1"/>
  <c r="D10" i="10"/>
  <c r="F10" i="10" s="1"/>
  <c r="D9" i="10"/>
  <c r="F9" i="10" s="1"/>
  <c r="D8" i="10"/>
  <c r="F8" i="10" s="1"/>
  <c r="D7" i="10"/>
  <c r="F7" i="10" s="1"/>
  <c r="D6" i="10"/>
  <c r="F6" i="10" s="1"/>
  <c r="D5" i="10"/>
  <c r="F5" i="10" s="1"/>
  <c r="D4" i="10"/>
  <c r="F4" i="10" s="1"/>
  <c r="D3" i="10"/>
  <c r="F3" i="10" s="1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<sst xmlns="http://schemas.openxmlformats.org/spreadsheetml/2006/main" count="376" uniqueCount="98">
  <si>
    <t>Indice</t>
  </si>
  <si>
    <t>1.</t>
  </si>
  <si>
    <t>Producto Interno Bruto</t>
  </si>
  <si>
    <t>2.</t>
  </si>
  <si>
    <t>Consumo Intermedio</t>
  </si>
  <si>
    <t>3.</t>
  </si>
  <si>
    <t>Remuneraciones</t>
  </si>
  <si>
    <t>4.</t>
  </si>
  <si>
    <t>Stock</t>
  </si>
  <si>
    <t>5.</t>
  </si>
  <si>
    <t>Consumo capital fijo</t>
  </si>
  <si>
    <t>6.</t>
  </si>
  <si>
    <t>Plusvalía</t>
  </si>
  <si>
    <t>7.</t>
  </si>
  <si>
    <t>Tasa de Ganancia</t>
  </si>
  <si>
    <t>8.</t>
  </si>
  <si>
    <t>Rotación</t>
  </si>
  <si>
    <t>9.</t>
  </si>
  <si>
    <t>Renta</t>
  </si>
  <si>
    <t>10.</t>
  </si>
  <si>
    <t>Tipo de Cambio</t>
  </si>
  <si>
    <t>11.</t>
  </si>
  <si>
    <t>Impuestos petroleros</t>
  </si>
  <si>
    <t>12.</t>
  </si>
  <si>
    <t>Precios</t>
  </si>
  <si>
    <t>13.</t>
  </si>
  <si>
    <t>Indices de productividad del trabajo</t>
  </si>
  <si>
    <t>14.</t>
  </si>
  <si>
    <t>Costos por barril de petroleo</t>
  </si>
  <si>
    <t>Nota:</t>
  </si>
  <si>
    <t>Todos los valores están en millones de bolívares previos a 2008</t>
  </si>
  <si>
    <t>PIB Total</t>
  </si>
  <si>
    <t>PIB Petrolero</t>
  </si>
  <si>
    <t>PIB noPetrolero</t>
  </si>
  <si>
    <t>CI Toital</t>
  </si>
  <si>
    <t>CI Petro</t>
  </si>
  <si>
    <t>CI noPetro</t>
  </si>
  <si>
    <t>Rem Total</t>
  </si>
  <si>
    <t>Rem Petro</t>
  </si>
  <si>
    <t>Rem noPetro</t>
  </si>
  <si>
    <t>Stock Total</t>
  </si>
  <si>
    <t>Stock Total Baptista</t>
  </si>
  <si>
    <t>Stock Petrolero</t>
  </si>
  <si>
    <t>Stock Petrolero Baptista</t>
  </si>
  <si>
    <t>Consumo capital fijo Total</t>
  </si>
  <si>
    <t>Consumo capital fijo Total Baptista</t>
  </si>
  <si>
    <t>Consumo capital fijo Petrolero</t>
  </si>
  <si>
    <t>Consumo capital fijo petrolero Baptista</t>
  </si>
  <si>
    <t xml:space="preserve">Plusvalía total </t>
  </si>
  <si>
    <t>Plusvalía petrolera</t>
  </si>
  <si>
    <t>Plusvalía no petrolera</t>
  </si>
  <si>
    <t>Venezuela</t>
  </si>
  <si>
    <t>TGnoPetrolera</t>
  </si>
  <si>
    <t>TGTotal</t>
  </si>
  <si>
    <t>TGPetrolera</t>
  </si>
  <si>
    <t>Total economía</t>
  </si>
  <si>
    <t>Petrolera 1960-1989</t>
  </si>
  <si>
    <t>Petrolera 1990 en adelante</t>
  </si>
  <si>
    <t>Renta petrolera (TgP-Tgnop)</t>
  </si>
  <si>
    <t>Renta apropiada por tipo de cambio</t>
  </si>
  <si>
    <t>Impuestos</t>
  </si>
  <si>
    <t>Renta apropiada en mercad interno por compra petróleo por debajo de precio internacional (con tcc)</t>
  </si>
  <si>
    <t>Renta Total</t>
  </si>
  <si>
    <t>Renta P*Q</t>
  </si>
  <si>
    <t>Tipo de Cambio Comercial</t>
  </si>
  <si>
    <t>Tipo de Cambio de paridad</t>
  </si>
  <si>
    <t>Impuestos petroleo</t>
  </si>
  <si>
    <t>IPC Venezuela 1997</t>
  </si>
  <si>
    <t>IPC EEUU</t>
  </si>
  <si>
    <t>IPI PIB 1997</t>
  </si>
  <si>
    <t>IPI Inversión total</t>
  </si>
  <si>
    <t>IPI Inversion petrolera</t>
  </si>
  <si>
    <t>IPT noPetrolero</t>
  </si>
  <si>
    <t>IPT EEUU</t>
  </si>
  <si>
    <t>Costo por barril bolivares (CCNN)</t>
  </si>
  <si>
    <t>Costo por barril TCC (CCNN)</t>
  </si>
  <si>
    <t>Costo por barril TCP (CCNN)</t>
  </si>
  <si>
    <t>Precio de producción Bolivares (CCNN)</t>
  </si>
  <si>
    <t>Precio de producción TCC</t>
  </si>
  <si>
    <t>Precio de producción (TCP)</t>
  </si>
  <si>
    <t>Renta por barril usd (TCC)</t>
  </si>
  <si>
    <t>Renta por barril TCP</t>
  </si>
  <si>
    <t>Costo por barril extracción PDVSA USD (TC Pdvsa)</t>
  </si>
  <si>
    <t>Costo total por barril pdvsa USD (tipo de cambio PDVSA)</t>
  </si>
  <si>
    <t>fuente</t>
  </si>
  <si>
    <t>unidad</t>
  </si>
  <si>
    <t>usd/barril</t>
  </si>
  <si>
    <t>sector</t>
  </si>
  <si>
    <t>petroleo</t>
  </si>
  <si>
    <t>ministerio de etc</t>
  </si>
  <si>
    <t>pais</t>
  </si>
  <si>
    <t>venezuela</t>
  </si>
  <si>
    <t>tipo de cambio</t>
  </si>
  <si>
    <t>tcp</t>
  </si>
  <si>
    <t>mineria</t>
  </si>
  <si>
    <t>argentina</t>
  </si>
  <si>
    <t>ccnn</t>
  </si>
  <si>
    <t>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</si>
</sst>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>
    <font>
      <sz val="11"/>
      <color theme="1"/>
      <name val="Arial"/>
    </font>
    <font>
      <b/>
      <sz val="1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Inconsolata"/>
    </font>
    <font>
      <sz val="11"/>
      <color rgb="FF000000"/>
      <name val="Calibri"/>
    </font>
    <font>
      <sz val="11"/>
      <color theme="1"/>
      <name val="Arial"/>
    </font>
    <font>
      <sz val="11"/>
      <color rgb="FF000000"/>
      <name val="Perpetua"/>
    </font>
    <font>
      <sz val="11"/>
      <color rgb="FF000000"/>
      <name val="Libre Baskerville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/>
    <xf numFmtId="3" fontId="4" fillId="0" borderId="0" xfId="0" applyNumberFormat="1" applyFont="1"/>
    <xf numFmtId="0" fontId="3" fillId="2" borderId="0" xfId="0" applyFont="1" applyFill="1" applyAlignment="1"/>
    <xf numFmtId="0" fontId="3" fillId="2" borderId="0" xfId="0" applyFont="1" applyFill="1"/>
    <xf numFmtId="3" fontId="3" fillId="2" borderId="0" xfId="0" applyNumberFormat="1" applyFont="1" applyFill="1" applyAlignment="1"/>
    <xf numFmtId="3" fontId="5" fillId="2" borderId="0" xfId="0" applyNumberFormat="1" applyFont="1" applyFill="1" applyAlignment="1"/>
    <xf numFmtId="0" fontId="4" fillId="0" borderId="0" xfId="0" applyFont="1" applyAlignment="1">
      <alignment wrapText="1"/>
    </xf>
    <xf numFmtId="9" fontId="0" fillId="0" borderId="0" xfId="0" applyNumberFormat="1" applyFont="1"/>
    <xf numFmtId="0" fontId="3" fillId="0" borderId="0" xfId="0" applyFont="1"/>
    <xf numFmtId="3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2" xfId="0" applyNumberFormat="1" applyFont="1" applyBorder="1" applyAlignment="1">
      <alignment horizontal="right"/>
    </xf>
    <xf numFmtId="3" fontId="6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7" fillId="0" borderId="0" xfId="0" applyFont="1" applyAlignment="1"/>
    <xf numFmtId="0" fontId="7" fillId="0" borderId="1" xfId="0" applyFont="1" applyBorder="1" applyAlignment="1"/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164" fontId="0" fillId="0" borderId="0" xfId="0" applyNumberFormat="1" applyFont="1"/>
    <xf numFmtId="3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4" fillId="0" borderId="0" xfId="0" applyNumberFormat="1" applyFont="1"/>
    <xf numFmtId="1" fontId="4" fillId="0" borderId="0" xfId="0" applyNumberFormat="1" applyFont="1"/>
    <xf numFmtId="3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baseColWidth="10" defaultColWidth="12.625" defaultRowHeight="15" customHeight="1"/>
  <cols>
    <col min="1" max="26" width="7.625" customWidth="1"/>
  </cols>
  <sheetData>
    <row r="1" spans="1:2">
      <c r="A1" s="1" t="s">
        <v>0</v>
      </c>
    </row>
    <row r="2" spans="1:2">
      <c r="A2" s="2" t="s">
        <v>1</v>
      </c>
      <c r="B2" s="3" t="s">
        <v>2</v>
      </c>
    </row>
    <row r="3" spans="1:2">
      <c r="A3" s="2" t="s">
        <v>3</v>
      </c>
      <c r="B3" s="3" t="s">
        <v>4</v>
      </c>
    </row>
    <row r="4" spans="1:2">
      <c r="A4" s="2" t="s">
        <v>5</v>
      </c>
      <c r="B4" s="3" t="s">
        <v>6</v>
      </c>
    </row>
    <row r="5" spans="1:2">
      <c r="A5" s="2" t="s">
        <v>7</v>
      </c>
      <c r="B5" s="3" t="s">
        <v>8</v>
      </c>
    </row>
    <row r="6" spans="1:2">
      <c r="A6" s="2" t="s">
        <v>9</v>
      </c>
      <c r="B6" s="3" t="s">
        <v>10</v>
      </c>
    </row>
    <row r="7" spans="1:2">
      <c r="A7" s="2" t="s">
        <v>11</v>
      </c>
      <c r="B7" s="3" t="s">
        <v>12</v>
      </c>
    </row>
    <row r="8" spans="1:2">
      <c r="A8" s="2" t="s">
        <v>13</v>
      </c>
      <c r="B8" s="3" t="s">
        <v>14</v>
      </c>
    </row>
    <row r="9" spans="1:2">
      <c r="A9" s="2" t="s">
        <v>15</v>
      </c>
      <c r="B9" s="3" t="s">
        <v>16</v>
      </c>
    </row>
    <row r="10" spans="1:2">
      <c r="A10" s="2" t="s">
        <v>17</v>
      </c>
      <c r="B10" s="3" t="s">
        <v>18</v>
      </c>
    </row>
    <row r="11" spans="1:2">
      <c r="A11" s="2" t="s">
        <v>19</v>
      </c>
      <c r="B11" s="3" t="s">
        <v>20</v>
      </c>
    </row>
    <row r="12" spans="1:2">
      <c r="A12" s="2" t="s">
        <v>21</v>
      </c>
      <c r="B12" s="3" t="s">
        <v>22</v>
      </c>
    </row>
    <row r="13" spans="1:2">
      <c r="A13" s="2" t="s">
        <v>23</v>
      </c>
      <c r="B13" s="3" t="s">
        <v>24</v>
      </c>
    </row>
    <row r="14" spans="1:2">
      <c r="A14" s="2" t="s">
        <v>25</v>
      </c>
      <c r="B14" s="3" t="s">
        <v>26</v>
      </c>
    </row>
    <row r="15" spans="1:2">
      <c r="A15" s="2" t="s">
        <v>27</v>
      </c>
      <c r="B15" s="3" t="s">
        <v>28</v>
      </c>
    </row>
    <row r="19" spans="1:1">
      <c r="A19" s="4" t="s">
        <v>29</v>
      </c>
    </row>
    <row r="20" spans="1:1">
      <c r="A20" s="5" t="s">
        <v>30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0"/>
  <sheetViews>
    <sheetView workbookViewId="0"/>
  </sheetViews>
  <sheetFormatPr baseColWidth="10" defaultColWidth="12.625" defaultRowHeight="15" customHeight="1"/>
  <cols>
    <col min="1" max="26" width="7.625" customWidth="1"/>
  </cols>
  <sheetData>
    <row r="1" spans="1:2">
      <c r="A1" s="6" t="s">
        <v>55</v>
      </c>
      <c r="B1" s="6">
        <v>7</v>
      </c>
    </row>
    <row r="2" spans="1:2">
      <c r="A2" s="6" t="s">
        <v>56</v>
      </c>
      <c r="B2" s="6">
        <v>4</v>
      </c>
    </row>
    <row r="3" spans="1:2">
      <c r="A3" s="6" t="s">
        <v>57</v>
      </c>
      <c r="B3" s="6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baseColWidth="10" defaultColWidth="12.625" defaultRowHeight="15" customHeight="1"/>
  <cols>
    <col min="1" max="1" width="7.625" customWidth="1"/>
    <col min="2" max="2" width="9.75" customWidth="1"/>
    <col min="3" max="6" width="11.875" customWidth="1"/>
    <col min="7" max="7" width="12" customWidth="1"/>
    <col min="8" max="28" width="7.625" customWidth="1"/>
  </cols>
  <sheetData>
    <row r="1" spans="1:9">
      <c r="B1" s="5" t="s">
        <v>58</v>
      </c>
      <c r="C1" s="6" t="s">
        <v>59</v>
      </c>
      <c r="D1" s="5" t="s">
        <v>60</v>
      </c>
      <c r="E1" s="5" t="s">
        <v>61</v>
      </c>
      <c r="F1" s="6" t="s">
        <v>62</v>
      </c>
      <c r="G1" s="6" t="s">
        <v>63</v>
      </c>
    </row>
    <row r="2" spans="1:9">
      <c r="A2" s="6"/>
      <c r="B2" s="7"/>
      <c r="C2" s="7"/>
      <c r="D2" s="7"/>
      <c r="E2" s="7"/>
      <c r="F2" s="7"/>
      <c r="G2" s="6"/>
    </row>
    <row r="3" spans="1:9">
      <c r="A3" s="6">
        <v>1961</v>
      </c>
      <c r="B3" s="7">
        <v>4347.0271672687386</v>
      </c>
      <c r="C3" s="7">
        <v>2439.1796670251033</v>
      </c>
      <c r="D3" s="7">
        <f>'11. Impuestos petroleo'!B3</f>
        <v>717.68801652892557</v>
      </c>
      <c r="E3" s="7"/>
      <c r="F3" s="7">
        <f t="shared" ref="F3:F41" si="0">+C3+B3+D3</f>
        <v>7503.8948508227677</v>
      </c>
      <c r="G3" s="7">
        <v>6982.6980608087142</v>
      </c>
      <c r="H3" s="13"/>
    </row>
    <row r="4" spans="1:9">
      <c r="A4" s="6">
        <v>1962</v>
      </c>
      <c r="B4" s="7">
        <v>5178.0137340396523</v>
      </c>
      <c r="C4" s="7">
        <v>2657.1668490898901</v>
      </c>
      <c r="D4" s="7">
        <f>'11. Impuestos petroleo'!B4</f>
        <v>847.63688016528931</v>
      </c>
      <c r="E4" s="7"/>
      <c r="F4" s="7">
        <f t="shared" si="0"/>
        <v>8682.8174632948321</v>
      </c>
      <c r="G4" s="7">
        <v>7653.3603401823002</v>
      </c>
      <c r="H4" s="13"/>
    </row>
    <row r="5" spans="1:9">
      <c r="A5" s="6">
        <v>1963</v>
      </c>
      <c r="B5" s="7">
        <v>5785.2891001211538</v>
      </c>
      <c r="C5" s="7">
        <v>2709.6074132075819</v>
      </c>
      <c r="D5" s="7">
        <f>'11. Impuestos petroleo'!B5</f>
        <v>1025.3078512396694</v>
      </c>
      <c r="E5" s="7"/>
      <c r="F5" s="7">
        <f t="shared" si="0"/>
        <v>9520.2043645684043</v>
      </c>
      <c r="G5" s="7">
        <v>7695.5233599087824</v>
      </c>
      <c r="H5" s="13"/>
    </row>
    <row r="6" spans="1:9">
      <c r="A6" s="6">
        <v>1964</v>
      </c>
      <c r="B6" s="7">
        <v>5252.0540982605899</v>
      </c>
      <c r="C6" s="7">
        <v>413.68987926011505</v>
      </c>
      <c r="D6" s="7">
        <f>'11. Impuestos petroleo'!B6</f>
        <v>482.68543388429754</v>
      </c>
      <c r="E6" s="7"/>
      <c r="F6" s="7">
        <f t="shared" si="0"/>
        <v>6148.4294114050026</v>
      </c>
      <c r="G6" s="7">
        <v>7838.8607369910196</v>
      </c>
      <c r="H6" s="13"/>
    </row>
    <row r="7" spans="1:9">
      <c r="A7" s="6">
        <v>1965</v>
      </c>
      <c r="B7" s="7">
        <v>5058.6663399953695</v>
      </c>
      <c r="C7" s="7">
        <v>635.06434299650027</v>
      </c>
      <c r="D7" s="7">
        <f>'11. Impuestos petroleo'!B7</f>
        <v>108.47107438016528</v>
      </c>
      <c r="E7" s="7"/>
      <c r="F7" s="7">
        <f t="shared" si="0"/>
        <v>5802.201757372035</v>
      </c>
      <c r="G7" s="7">
        <v>8278.07717234751</v>
      </c>
      <c r="H7" s="13"/>
    </row>
    <row r="8" spans="1:9">
      <c r="A8" s="6">
        <v>1966</v>
      </c>
      <c r="B8" s="7">
        <v>4597.7139203729439</v>
      </c>
      <c r="C8" s="7">
        <v>563.08862184195095</v>
      </c>
      <c r="D8" s="7">
        <f>'11. Impuestos petroleo'!B8</f>
        <v>139.08367768595042</v>
      </c>
      <c r="E8" s="7"/>
      <c r="F8" s="7">
        <f t="shared" si="0"/>
        <v>5299.8862199008454</v>
      </c>
      <c r="G8" s="7">
        <v>6908.023798148377</v>
      </c>
      <c r="H8" s="13"/>
    </row>
    <row r="9" spans="1:9">
      <c r="A9" s="6">
        <v>1967</v>
      </c>
      <c r="B9" s="7">
        <v>5129.129474274946</v>
      </c>
      <c r="C9" s="7">
        <v>463.80463922665695</v>
      </c>
      <c r="D9" s="7">
        <f>'11. Impuestos petroleo'!B9</f>
        <v>109.2055785123967</v>
      </c>
      <c r="E9" s="7"/>
      <c r="F9" s="7">
        <f t="shared" si="0"/>
        <v>5702.1396920139996</v>
      </c>
      <c r="G9" s="7">
        <v>6415.3603241037727</v>
      </c>
      <c r="H9" s="13"/>
    </row>
    <row r="10" spans="1:9">
      <c r="A10" s="6">
        <v>1968</v>
      </c>
      <c r="B10" s="7">
        <v>5287.181284246205</v>
      </c>
      <c r="C10" s="7">
        <v>342.91343421722377</v>
      </c>
      <c r="D10" s="7">
        <f>'11. Impuestos petroleo'!B10</f>
        <v>109</v>
      </c>
      <c r="E10" s="7"/>
      <c r="F10" s="7">
        <f t="shared" si="0"/>
        <v>5739.0947184634288</v>
      </c>
      <c r="G10" s="7">
        <v>7796.0713602506776</v>
      </c>
      <c r="H10" s="13"/>
      <c r="I10" s="26"/>
    </row>
    <row r="11" spans="1:9">
      <c r="A11" s="6">
        <v>1969</v>
      </c>
      <c r="B11" s="7">
        <v>4310.9070110913308</v>
      </c>
      <c r="C11" s="7">
        <v>-198.44077441825902</v>
      </c>
      <c r="D11" s="7">
        <f>'11. Impuestos petroleo'!B11</f>
        <v>110.32344632768361</v>
      </c>
      <c r="E11" s="7"/>
      <c r="F11" s="7">
        <f t="shared" si="0"/>
        <v>4222.7896830007558</v>
      </c>
      <c r="G11" s="7">
        <v>6641.8299024767202</v>
      </c>
      <c r="H11" s="13"/>
    </row>
    <row r="12" spans="1:9">
      <c r="A12" s="6">
        <v>1970</v>
      </c>
      <c r="B12" s="7">
        <v>4671.0850164827471</v>
      </c>
      <c r="C12" s="7">
        <v>-598.60905548838036</v>
      </c>
      <c r="D12" s="7">
        <f>'11. Impuestos petroleo'!B12</f>
        <v>125.35687382297552</v>
      </c>
      <c r="E12" s="7"/>
      <c r="F12" s="7">
        <f t="shared" si="0"/>
        <v>4197.8328348173418</v>
      </c>
      <c r="G12" s="7">
        <v>5746.4636297909374</v>
      </c>
      <c r="H12" s="13"/>
    </row>
    <row r="13" spans="1:9">
      <c r="A13" s="6">
        <v>1971</v>
      </c>
      <c r="B13" s="7">
        <v>5852.3248334713044</v>
      </c>
      <c r="C13" s="7">
        <v>-546.13928412024325</v>
      </c>
      <c r="D13" s="7">
        <f>'11. Impuestos petroleo'!B13</f>
        <v>158.97175141242937</v>
      </c>
      <c r="E13" s="7"/>
      <c r="F13" s="7">
        <f t="shared" si="0"/>
        <v>5465.1573007634906</v>
      </c>
      <c r="G13" s="7">
        <v>8031.3416417502049</v>
      </c>
      <c r="H13" s="13"/>
    </row>
    <row r="14" spans="1:9">
      <c r="A14" s="6">
        <v>1972</v>
      </c>
      <c r="B14" s="7">
        <v>5848.0567035394424</v>
      </c>
      <c r="C14" s="7">
        <v>-894.16458645804596</v>
      </c>
      <c r="D14" s="7">
        <f>'11. Impuestos petroleo'!B14</f>
        <v>172.45762711864407</v>
      </c>
      <c r="E14" s="7"/>
      <c r="F14" s="7">
        <f t="shared" si="0"/>
        <v>5126.3497442000407</v>
      </c>
      <c r="G14" s="7">
        <v>8465.3133188914726</v>
      </c>
      <c r="H14" s="13"/>
    </row>
    <row r="15" spans="1:9">
      <c r="A15" s="6">
        <v>1973</v>
      </c>
      <c r="B15" s="7">
        <v>10157.328462953037</v>
      </c>
      <c r="C15" s="7">
        <v>-548.07739596355532</v>
      </c>
      <c r="D15" s="7">
        <f>'11. Impuestos petroleo'!B15</f>
        <v>168.58827683615817</v>
      </c>
      <c r="E15" s="7"/>
      <c r="F15" s="7">
        <f t="shared" si="0"/>
        <v>9777.8393438256408</v>
      </c>
      <c r="G15" s="7">
        <v>15198.724769882267</v>
      </c>
      <c r="H15" s="13"/>
    </row>
    <row r="16" spans="1:9">
      <c r="A16" s="6">
        <v>1974</v>
      </c>
      <c r="B16" s="7">
        <v>29466.625637720495</v>
      </c>
      <c r="C16" s="7">
        <v>560.8430178824492</v>
      </c>
      <c r="D16" s="7">
        <f>'11. Impuestos petroleo'!B16</f>
        <v>171.78389830508473</v>
      </c>
      <c r="E16" s="7"/>
      <c r="F16" s="7">
        <f t="shared" si="0"/>
        <v>30199.252553908031</v>
      </c>
      <c r="G16" s="7">
        <v>57274.200653620326</v>
      </c>
      <c r="H16" s="13"/>
    </row>
    <row r="17" spans="1:8">
      <c r="A17" s="6">
        <v>1975</v>
      </c>
      <c r="B17" s="7">
        <v>22852.227156338242</v>
      </c>
      <c r="C17" s="7">
        <v>-733.40044542670148</v>
      </c>
      <c r="D17" s="7">
        <f>'11. Impuestos petroleo'!B17</f>
        <v>217.56332391713747</v>
      </c>
      <c r="E17" s="7"/>
      <c r="F17" s="7">
        <f t="shared" si="0"/>
        <v>22336.390034828677</v>
      </c>
      <c r="G17" s="7">
        <v>38441.584507870633</v>
      </c>
      <c r="H17" s="13"/>
    </row>
    <row r="18" spans="1:8">
      <c r="A18" s="6">
        <v>1976</v>
      </c>
      <c r="B18" s="7">
        <v>23762.065356499414</v>
      </c>
      <c r="C18" s="7">
        <v>873.65185315643612</v>
      </c>
      <c r="D18" s="7">
        <f>'11. Impuestos petroleo'!B18</f>
        <v>215.17890772128058</v>
      </c>
      <c r="E18" s="7"/>
      <c r="F18" s="7">
        <f t="shared" si="0"/>
        <v>24850.896117377131</v>
      </c>
      <c r="G18" s="7">
        <v>41800.150850929655</v>
      </c>
      <c r="H18" s="13"/>
    </row>
    <row r="19" spans="1:8">
      <c r="A19" s="6">
        <v>1977</v>
      </c>
      <c r="B19" s="7">
        <v>25058.174057959677</v>
      </c>
      <c r="C19" s="7">
        <v>21.369849384635017</v>
      </c>
      <c r="D19" s="7">
        <f>'11. Impuestos petroleo'!B19</f>
        <v>262.60593220338984</v>
      </c>
      <c r="E19" s="7"/>
      <c r="F19" s="7">
        <f t="shared" si="0"/>
        <v>25342.149839547703</v>
      </c>
      <c r="G19" s="7">
        <v>37860.281801280973</v>
      </c>
      <c r="H19" s="13"/>
    </row>
    <row r="20" spans="1:8">
      <c r="A20" s="6">
        <v>1978</v>
      </c>
      <c r="B20" s="7">
        <v>22911.182125581792</v>
      </c>
      <c r="C20" s="7">
        <v>-633.98681429382123</v>
      </c>
      <c r="D20" s="7">
        <f>'11. Impuestos petroleo'!B20</f>
        <v>304.87288135593218</v>
      </c>
      <c r="E20" s="7"/>
      <c r="F20" s="7">
        <f t="shared" si="0"/>
        <v>22582.068192643903</v>
      </c>
      <c r="G20" s="7">
        <v>35264.290506893696</v>
      </c>
      <c r="H20" s="13"/>
    </row>
    <row r="21" spans="1:8" ht="15.75" customHeight="1">
      <c r="A21" s="6">
        <v>1979</v>
      </c>
      <c r="B21" s="7">
        <v>36628.522836143457</v>
      </c>
      <c r="C21" s="7">
        <v>1200.1059583026145</v>
      </c>
      <c r="D21" s="7">
        <f>'11. Impuestos petroleo'!B21</f>
        <v>451.02612994350278</v>
      </c>
      <c r="E21" s="7"/>
      <c r="F21" s="7">
        <f t="shared" si="0"/>
        <v>38279.654924389572</v>
      </c>
      <c r="G21" s="7">
        <v>60942.092932562271</v>
      </c>
      <c r="H21" s="13"/>
    </row>
    <row r="22" spans="1:8" ht="15.75" customHeight="1">
      <c r="A22" s="6">
        <v>1980</v>
      </c>
      <c r="B22" s="7">
        <v>50539.437730657824</v>
      </c>
      <c r="C22" s="7">
        <v>11487.320610851988</v>
      </c>
      <c r="D22" s="7">
        <f>'11. Impuestos petroleo'!B22</f>
        <v>695.74858757062145</v>
      </c>
      <c r="E22" s="7"/>
      <c r="F22" s="7">
        <f t="shared" si="0"/>
        <v>62722.506929080431</v>
      </c>
      <c r="G22" s="7">
        <v>111599.82182975164</v>
      </c>
      <c r="H22" s="13"/>
    </row>
    <row r="23" spans="1:8" ht="15.75" customHeight="1">
      <c r="A23" s="6">
        <v>1981</v>
      </c>
      <c r="B23" s="7">
        <v>52857.320643919687</v>
      </c>
      <c r="C23" s="7">
        <v>21146.987485348305</v>
      </c>
      <c r="D23" s="7">
        <f>'11. Impuestos petroleo'!B23</f>
        <v>768.90489642184536</v>
      </c>
      <c r="E23" s="7"/>
      <c r="F23" s="7">
        <f t="shared" si="0"/>
        <v>74773.213025689838</v>
      </c>
      <c r="G23" s="7">
        <v>142762.90971821843</v>
      </c>
      <c r="H23" s="13"/>
    </row>
    <row r="24" spans="1:8" ht="15.75" customHeight="1">
      <c r="A24" s="6">
        <v>1982</v>
      </c>
      <c r="B24" s="7">
        <v>38273.430648790418</v>
      </c>
      <c r="C24" s="7">
        <v>15068.022611135355</v>
      </c>
      <c r="D24" s="7">
        <f>'11. Impuestos petroleo'!B24</f>
        <v>1335.5814500941617</v>
      </c>
      <c r="E24" s="7"/>
      <c r="F24" s="7">
        <f t="shared" si="0"/>
        <v>54677.034710019936</v>
      </c>
      <c r="G24" s="7">
        <v>103029.03313948041</v>
      </c>
      <c r="H24" s="13"/>
    </row>
    <row r="25" spans="1:8" ht="15.75" customHeight="1">
      <c r="A25" s="6">
        <v>1983</v>
      </c>
      <c r="B25" s="7">
        <v>29200.018029271727</v>
      </c>
      <c r="C25" s="7">
        <v>17353.56896754168</v>
      </c>
      <c r="D25" s="7">
        <f>'11. Impuestos petroleo'!B25</f>
        <v>1424.314265536723</v>
      </c>
      <c r="E25" s="7"/>
      <c r="F25" s="7">
        <f t="shared" si="0"/>
        <v>47977.901262350133</v>
      </c>
      <c r="G25" s="7">
        <v>94133.41632487993</v>
      </c>
      <c r="H25" s="13"/>
    </row>
    <row r="26" spans="1:8" ht="15.75" customHeight="1">
      <c r="A26" s="6">
        <v>1984</v>
      </c>
      <c r="B26" s="7">
        <v>49322.669438228288</v>
      </c>
      <c r="C26" s="7">
        <v>11710.37693328342</v>
      </c>
      <c r="D26" s="7">
        <f>'11. Impuestos petroleo'!B26</f>
        <v>1799</v>
      </c>
      <c r="E26" s="7"/>
      <c r="F26" s="7">
        <f t="shared" si="0"/>
        <v>62832.046371511708</v>
      </c>
      <c r="G26" s="7">
        <v>116861.06932836652</v>
      </c>
      <c r="H26" s="13"/>
    </row>
    <row r="27" spans="1:8" ht="15.75" customHeight="1">
      <c r="A27" s="6">
        <v>1985</v>
      </c>
      <c r="B27" s="7">
        <v>41077.240860655955</v>
      </c>
      <c r="C27" s="7">
        <v>13249.580120122249</v>
      </c>
      <c r="D27" s="7">
        <f>'11. Impuestos petroleo'!B27</f>
        <v>1898.737220421837</v>
      </c>
      <c r="E27" s="7"/>
      <c r="F27" s="7">
        <f t="shared" si="0"/>
        <v>56225.558201200038</v>
      </c>
      <c r="G27" s="7">
        <v>114302.68061867435</v>
      </c>
      <c r="H27" s="13"/>
    </row>
    <row r="28" spans="1:8" ht="15.75" customHeight="1">
      <c r="A28" s="6">
        <v>1986</v>
      </c>
      <c r="B28" s="7">
        <v>22366.505580965841</v>
      </c>
      <c r="C28" s="7">
        <v>1463.5502387128072</v>
      </c>
      <c r="D28" s="7">
        <f>'11. Impuestos petroleo'!B28</f>
        <v>3791.5996357489144</v>
      </c>
      <c r="E28" s="7"/>
      <c r="F28" s="7">
        <f t="shared" si="0"/>
        <v>27621.655455427561</v>
      </c>
      <c r="G28" s="7">
        <v>43446.430681938305</v>
      </c>
      <c r="H28" s="13"/>
    </row>
    <row r="29" spans="1:8" ht="15.75" customHeight="1">
      <c r="A29" s="6">
        <v>1987</v>
      </c>
      <c r="B29" s="7">
        <v>52807.675600960931</v>
      </c>
      <c r="C29" s="7">
        <v>-1676.4264608355152</v>
      </c>
      <c r="D29" s="7">
        <f>'11. Impuestos petroleo'!B29</f>
        <v>4589.7920435389415</v>
      </c>
      <c r="E29" s="7"/>
      <c r="F29" s="7">
        <f t="shared" si="0"/>
        <v>55721.041183664354</v>
      </c>
      <c r="G29" s="7">
        <v>83717.854738623952</v>
      </c>
      <c r="H29" s="13"/>
    </row>
    <row r="30" spans="1:8" ht="15.75" customHeight="1">
      <c r="A30" s="6">
        <v>1988</v>
      </c>
      <c r="B30" s="7">
        <v>53000.456366853803</v>
      </c>
      <c r="C30" s="7">
        <v>-9482.5722961810388</v>
      </c>
      <c r="D30" s="7">
        <f>'11. Impuestos petroleo'!B30</f>
        <v>4099.2416021341496</v>
      </c>
      <c r="E30" s="7"/>
      <c r="F30" s="7">
        <f t="shared" si="0"/>
        <v>47617.125672806913</v>
      </c>
      <c r="G30" s="7">
        <v>87306.322151559711</v>
      </c>
      <c r="H30" s="13"/>
    </row>
    <row r="31" spans="1:8" ht="15.75" customHeight="1">
      <c r="A31" s="6">
        <v>1989</v>
      </c>
      <c r="B31" s="7">
        <v>190923.23703754126</v>
      </c>
      <c r="C31" s="7">
        <v>-66688.816157554713</v>
      </c>
      <c r="D31" s="7">
        <f>'11. Impuestos petroleo'!B31</f>
        <v>4423.6938602768978</v>
      </c>
      <c r="E31" s="7"/>
      <c r="F31" s="7">
        <f t="shared" si="0"/>
        <v>128658.11474026344</v>
      </c>
      <c r="G31" s="7">
        <v>269032.48790372291</v>
      </c>
      <c r="H31" s="13"/>
    </row>
    <row r="32" spans="1:8" ht="15.75" customHeight="1">
      <c r="A32" s="6">
        <v>1990</v>
      </c>
      <c r="B32" s="7">
        <v>383754.65567533812</v>
      </c>
      <c r="C32" s="7">
        <v>-99854.40388349985</v>
      </c>
      <c r="D32" s="7">
        <f>'11. Impuestos petroleo'!B32</f>
        <v>3693.6309223493718</v>
      </c>
      <c r="E32" s="7"/>
      <c r="F32" s="7">
        <f t="shared" si="0"/>
        <v>287593.88271418761</v>
      </c>
      <c r="G32" s="7">
        <v>506228.51861914829</v>
      </c>
      <c r="H32" s="13"/>
    </row>
    <row r="33" spans="1:8" ht="15.75" customHeight="1">
      <c r="A33" s="6">
        <v>1991</v>
      </c>
      <c r="B33" s="7">
        <v>360946.8889264451</v>
      </c>
      <c r="C33" s="7">
        <v>-108896.48184511869</v>
      </c>
      <c r="D33" s="7">
        <f>'11. Impuestos petroleo'!B33</f>
        <v>4173.7808806221747</v>
      </c>
      <c r="E33" s="7"/>
      <c r="F33" s="7">
        <f t="shared" si="0"/>
        <v>256224.1879619486</v>
      </c>
      <c r="G33" s="7">
        <v>471435.21646065539</v>
      </c>
      <c r="H33" s="13"/>
    </row>
    <row r="34" spans="1:8" ht="15.75" customHeight="1">
      <c r="A34" s="6">
        <v>1992</v>
      </c>
      <c r="B34" s="7">
        <v>354560.46907653013</v>
      </c>
      <c r="C34" s="7">
        <v>-105450.04210032377</v>
      </c>
      <c r="D34" s="7">
        <f>'11. Impuestos petroleo'!B34</f>
        <v>13509.73441578358</v>
      </c>
      <c r="E34" s="7"/>
      <c r="F34" s="7">
        <f t="shared" si="0"/>
        <v>262620.16139198997</v>
      </c>
      <c r="G34" s="7">
        <v>507758.30545123195</v>
      </c>
      <c r="H34" s="13"/>
    </row>
    <row r="35" spans="1:8" ht="15.75" customHeight="1">
      <c r="A35" s="6">
        <v>1993</v>
      </c>
      <c r="B35" s="7">
        <v>433713.17869814351</v>
      </c>
      <c r="C35" s="7">
        <v>-114260.4519339836</v>
      </c>
      <c r="D35" s="7">
        <f>'11. Impuestos petroleo'!B35</f>
        <v>15571.749337714487</v>
      </c>
      <c r="E35" s="7"/>
      <c r="F35" s="7">
        <f t="shared" si="0"/>
        <v>335024.47610187443</v>
      </c>
      <c r="G35" s="7">
        <v>572904.26218904858</v>
      </c>
      <c r="H35" s="13"/>
    </row>
    <row r="36" spans="1:8" ht="15.75" customHeight="1">
      <c r="A36" s="6">
        <v>1994</v>
      </c>
      <c r="B36" s="7">
        <v>780446.9898559599</v>
      </c>
      <c r="C36" s="7">
        <v>-182779.85980485217</v>
      </c>
      <c r="D36" s="7">
        <f>'11. Impuestos petroleo'!B36</f>
        <v>13013.761030364558</v>
      </c>
      <c r="E36" s="7"/>
      <c r="F36" s="7">
        <f t="shared" si="0"/>
        <v>610680.89108147228</v>
      </c>
      <c r="G36" s="7">
        <v>984150.53194686456</v>
      </c>
      <c r="H36" s="13"/>
    </row>
    <row r="37" spans="1:8" ht="15.75" customHeight="1">
      <c r="A37" s="6">
        <v>1995</v>
      </c>
      <c r="B37" s="7">
        <v>942084.19260388031</v>
      </c>
      <c r="C37" s="7">
        <v>262752.55995869427</v>
      </c>
      <c r="D37" s="7">
        <f>'11. Impuestos petroleo'!B37</f>
        <v>13700.293831745479</v>
      </c>
      <c r="E37" s="7"/>
      <c r="F37" s="7">
        <f t="shared" si="0"/>
        <v>1218537.04639432</v>
      </c>
      <c r="G37" s="7">
        <v>1819207.4442401309</v>
      </c>
      <c r="H37" s="13"/>
    </row>
    <row r="38" spans="1:8" ht="15.75" customHeight="1">
      <c r="A38" s="6">
        <v>1996</v>
      </c>
      <c r="B38" s="7">
        <v>3743970.3910876997</v>
      </c>
      <c r="C38" s="7">
        <v>393167.69014937337</v>
      </c>
      <c r="D38" s="7">
        <f>'11. Impuestos petroleo'!B38</f>
        <v>13155.811416846369</v>
      </c>
      <c r="E38" s="7"/>
      <c r="F38" s="7">
        <f t="shared" si="0"/>
        <v>4150293.8926539193</v>
      </c>
      <c r="G38" s="7">
        <v>5942226.3134841546</v>
      </c>
      <c r="H38" s="13"/>
    </row>
    <row r="39" spans="1:8" ht="15.75" customHeight="1">
      <c r="A39" s="6">
        <v>1997</v>
      </c>
      <c r="B39" s="7">
        <v>2735826.5545033338</v>
      </c>
      <c r="C39" s="7">
        <v>1754570.9415400308</v>
      </c>
      <c r="D39" s="7">
        <f>'11. Impuestos petroleo'!B39</f>
        <v>47699</v>
      </c>
      <c r="E39" s="7"/>
      <c r="F39" s="7">
        <f t="shared" si="0"/>
        <v>4538096.4960433645</v>
      </c>
      <c r="G39" s="7">
        <v>7044735.0682043256</v>
      </c>
      <c r="H39" s="13"/>
    </row>
    <row r="40" spans="1:8" ht="15.75" customHeight="1">
      <c r="A40" s="6">
        <v>1998</v>
      </c>
      <c r="B40" s="7">
        <v>-1132253.5632342496</v>
      </c>
      <c r="C40" s="7">
        <v>2282304.6396137299</v>
      </c>
      <c r="D40" s="7">
        <f>'11. Impuestos petroleo'!B40</f>
        <v>8643</v>
      </c>
      <c r="E40" s="7"/>
      <c r="F40" s="7">
        <f t="shared" si="0"/>
        <v>1158694.0763794803</v>
      </c>
      <c r="G40" s="7">
        <v>2478780.7257885616</v>
      </c>
      <c r="H40" s="13"/>
    </row>
    <row r="41" spans="1:8" ht="15.75" customHeight="1">
      <c r="A41" s="6">
        <v>1999</v>
      </c>
      <c r="B41" s="7">
        <v>1459146.8293284343</v>
      </c>
      <c r="C41" s="7">
        <v>6145400.9535625419</v>
      </c>
      <c r="D41" s="7">
        <f>'11. Impuestos petroleo'!B41</f>
        <v>41251</v>
      </c>
      <c r="E41" s="7"/>
      <c r="F41" s="7">
        <f t="shared" si="0"/>
        <v>7645798.7828909764</v>
      </c>
      <c r="G41" s="7">
        <v>10888075.336359024</v>
      </c>
      <c r="H41" s="13"/>
    </row>
    <row r="42" spans="1:8" ht="15.75" customHeight="1">
      <c r="A42" s="6">
        <v>2000</v>
      </c>
      <c r="B42" s="7">
        <v>6176366.808000762</v>
      </c>
      <c r="C42" s="7">
        <v>13181406.426800523</v>
      </c>
      <c r="D42" s="7">
        <f>'11. Impuestos petroleo'!B42</f>
        <v>22916</v>
      </c>
      <c r="E42" s="27">
        <v>1825909</v>
      </c>
      <c r="F42" s="7">
        <f t="shared" ref="F42:F54" si="1">+C42+B42+D42+E42</f>
        <v>21206598.234801285</v>
      </c>
      <c r="G42" s="7">
        <v>29873549.208843078</v>
      </c>
      <c r="H42" s="13"/>
    </row>
    <row r="43" spans="1:8" ht="15.75" customHeight="1">
      <c r="A43" s="6">
        <v>2001</v>
      </c>
      <c r="B43" s="7">
        <v>3202118.9459453817</v>
      </c>
      <c r="C43" s="7">
        <v>11183420.21902689</v>
      </c>
      <c r="D43" s="7">
        <f>'11. Impuestos petroleo'!B43</f>
        <v>10814</v>
      </c>
      <c r="E43" s="27">
        <v>1459052</v>
      </c>
      <c r="F43" s="7">
        <f t="shared" si="1"/>
        <v>15855405.164972272</v>
      </c>
      <c r="G43" s="7">
        <v>20128719.488391612</v>
      </c>
      <c r="H43" s="13"/>
    </row>
    <row r="44" spans="1:8" ht="15.75" customHeight="1">
      <c r="A44" s="6">
        <v>2002</v>
      </c>
      <c r="B44" s="7">
        <v>10662455.377041535</v>
      </c>
      <c r="C44" s="7">
        <v>14233548.887551559</v>
      </c>
      <c r="D44" s="7">
        <f>'11. Impuestos petroleo'!B44</f>
        <v>124822.0925407708</v>
      </c>
      <c r="E44" s="27">
        <v>3582106</v>
      </c>
      <c r="F44" s="7">
        <f t="shared" si="1"/>
        <v>28602932.357133865</v>
      </c>
      <c r="G44" s="7">
        <v>33375892.619123969</v>
      </c>
      <c r="H44" s="13"/>
    </row>
    <row r="45" spans="1:8" ht="15.75" customHeight="1">
      <c r="A45" s="6">
        <v>2003</v>
      </c>
      <c r="B45" s="7">
        <v>21056398.573263682</v>
      </c>
      <c r="C45" s="7">
        <v>10266408.281275898</v>
      </c>
      <c r="D45" s="7">
        <f>'11. Impuestos petroleo'!B45</f>
        <v>163369</v>
      </c>
      <c r="E45" s="27">
        <v>5304425</v>
      </c>
      <c r="F45" s="7">
        <f t="shared" si="1"/>
        <v>36790600.854539581</v>
      </c>
      <c r="G45" s="7">
        <v>31544694.28989853</v>
      </c>
      <c r="H45" s="13"/>
    </row>
    <row r="46" spans="1:8" ht="15.75" customHeight="1">
      <c r="A46" s="6">
        <v>2004</v>
      </c>
      <c r="B46" s="7">
        <v>38445228.727861591</v>
      </c>
      <c r="C46" s="7">
        <v>38348397.182461567</v>
      </c>
      <c r="D46" s="7">
        <f>'11. Impuestos petroleo'!B46</f>
        <v>183100</v>
      </c>
      <c r="E46" s="27">
        <v>8794129</v>
      </c>
      <c r="F46" s="7">
        <f t="shared" si="1"/>
        <v>85770854.910323158</v>
      </c>
      <c r="G46" s="7">
        <v>90687999.300982475</v>
      </c>
      <c r="H46" s="13"/>
    </row>
    <row r="47" spans="1:8" ht="15.75" customHeight="1">
      <c r="A47" s="6">
        <v>2005</v>
      </c>
      <c r="B47" s="7">
        <v>65226206.645701669</v>
      </c>
      <c r="C47" s="7">
        <v>76632641.950912222</v>
      </c>
      <c r="D47" s="7">
        <f>'11. Impuestos petroleo'!B47</f>
        <v>292822</v>
      </c>
      <c r="E47" s="27">
        <v>13493119</v>
      </c>
      <c r="F47" s="7">
        <f t="shared" si="1"/>
        <v>155644789.59661388</v>
      </c>
      <c r="G47" s="7">
        <v>125226283.04686129</v>
      </c>
      <c r="H47" s="13"/>
    </row>
    <row r="48" spans="1:8" ht="15.75" customHeight="1">
      <c r="A48" s="6">
        <v>2006</v>
      </c>
      <c r="B48" s="7">
        <v>77582546.97453928</v>
      </c>
      <c r="C48" s="7">
        <v>81028993.388806626</v>
      </c>
      <c r="D48" s="7">
        <f>'11. Impuestos petroleo'!B48</f>
        <v>37043</v>
      </c>
      <c r="E48" s="27">
        <v>19733151</v>
      </c>
      <c r="F48" s="7">
        <f t="shared" si="1"/>
        <v>178381734.36334592</v>
      </c>
      <c r="G48" s="7">
        <v>161878469.85685116</v>
      </c>
      <c r="H48" s="13"/>
    </row>
    <row r="49" spans="1:8" ht="15.75" customHeight="1">
      <c r="A49" s="6">
        <v>2007</v>
      </c>
      <c r="B49" s="7">
        <v>70456221.961128473</v>
      </c>
      <c r="C49" s="7">
        <v>125533768.34576072</v>
      </c>
      <c r="D49" s="7">
        <f>'11. Impuestos petroleo'!B49</f>
        <v>33484</v>
      </c>
      <c r="E49" s="27">
        <v>24551218</v>
      </c>
      <c r="F49" s="7">
        <f t="shared" si="1"/>
        <v>220574692.30688918</v>
      </c>
      <c r="G49" s="7">
        <v>195364390.24303779</v>
      </c>
      <c r="H49" s="13"/>
    </row>
    <row r="50" spans="1:8" ht="15.75" customHeight="1">
      <c r="A50" s="6">
        <v>2008</v>
      </c>
      <c r="B50" s="7">
        <v>106483669.57762843</v>
      </c>
      <c r="C50" s="7">
        <v>227666610.42243326</v>
      </c>
      <c r="D50" s="7">
        <f>'11. Impuestos petroleo'!B50</f>
        <v>89223</v>
      </c>
      <c r="E50" s="27">
        <v>36792055</v>
      </c>
      <c r="F50" s="7">
        <f t="shared" si="1"/>
        <v>371031558.00006169</v>
      </c>
      <c r="G50" s="7">
        <v>381535089.32700717</v>
      </c>
      <c r="H50" s="13"/>
    </row>
    <row r="51" spans="1:8" ht="15.75" customHeight="1">
      <c r="A51" s="6">
        <v>2009</v>
      </c>
      <c r="B51" s="7">
        <v>8041325.3843019521</v>
      </c>
      <c r="C51" s="7">
        <v>174452835.34940466</v>
      </c>
      <c r="D51" s="7">
        <f>'11. Impuestos petroleo'!B51</f>
        <v>0</v>
      </c>
      <c r="E51" s="27">
        <v>23595816</v>
      </c>
      <c r="F51" s="7">
        <f t="shared" si="1"/>
        <v>206089976.73370662</v>
      </c>
      <c r="G51" s="7">
        <v>258616686.77759236</v>
      </c>
      <c r="H51" s="13"/>
    </row>
    <row r="52" spans="1:8" ht="15.75" customHeight="1">
      <c r="A52" s="6">
        <v>2010</v>
      </c>
      <c r="B52" s="7">
        <v>132732235.96377179</v>
      </c>
      <c r="C52" s="7">
        <v>298463787.42290306</v>
      </c>
      <c r="D52" s="7">
        <f>'11. Impuestos petroleo'!B52</f>
        <v>0</v>
      </c>
      <c r="E52" s="27">
        <v>64225268</v>
      </c>
      <c r="F52" s="7">
        <f t="shared" si="1"/>
        <v>495421291.38667488</v>
      </c>
      <c r="G52" s="7">
        <v>512593388.92372513</v>
      </c>
      <c r="H52" s="13"/>
    </row>
    <row r="53" spans="1:8" ht="15.75" customHeight="1">
      <c r="A53" s="6">
        <v>2011</v>
      </c>
      <c r="B53" s="7">
        <v>157817149.17469895</v>
      </c>
      <c r="C53" s="7">
        <v>560996309.03237474</v>
      </c>
      <c r="D53" s="7">
        <f>'11. Impuestos petroleo'!B53</f>
        <v>0</v>
      </c>
      <c r="E53" s="27">
        <v>93893214</v>
      </c>
      <c r="F53" s="7">
        <f t="shared" si="1"/>
        <v>812706672.20707369</v>
      </c>
      <c r="G53" s="7">
        <v>979178684.39803171</v>
      </c>
      <c r="H53" s="13"/>
    </row>
    <row r="54" spans="1:8" ht="15.75" customHeight="1">
      <c r="A54" s="6">
        <v>2012</v>
      </c>
      <c r="B54" s="7">
        <v>59816744.486904293</v>
      </c>
      <c r="C54" s="7">
        <v>703971630.41496706</v>
      </c>
      <c r="D54" s="7">
        <f>'11. Impuestos petroleo'!B54</f>
        <v>0</v>
      </c>
      <c r="E54" s="27">
        <v>103839069</v>
      </c>
      <c r="F54" s="7">
        <f t="shared" si="1"/>
        <v>867627443.90187132</v>
      </c>
      <c r="G54" s="7">
        <v>998226057.5329963</v>
      </c>
      <c r="H54" s="13"/>
    </row>
    <row r="55" spans="1:8" ht="15.75" customHeight="1">
      <c r="A55" s="6">
        <v>2013</v>
      </c>
      <c r="B55" s="7">
        <v>57422582.568940625</v>
      </c>
      <c r="C55" s="7">
        <v>829521514.49564576</v>
      </c>
      <c r="D55" s="7">
        <f>'11. Impuestos petroleo'!B55</f>
        <v>0</v>
      </c>
      <c r="E55" s="27">
        <v>152786605</v>
      </c>
      <c r="F55" s="7">
        <f t="shared" ref="F55:F56" si="2">+C55+B55+D55</f>
        <v>886944097.0645864</v>
      </c>
      <c r="G55" s="7">
        <v>1302020207.0165439</v>
      </c>
      <c r="H55" s="13"/>
    </row>
    <row r="56" spans="1:8" ht="15.75" customHeight="1">
      <c r="A56" s="6">
        <v>2014</v>
      </c>
      <c r="B56" s="7">
        <v>84490649.84429118</v>
      </c>
      <c r="C56" s="7">
        <v>1601898616.8375154</v>
      </c>
      <c r="D56" s="7">
        <f>'11. Impuestos petroleo'!B56</f>
        <v>0</v>
      </c>
      <c r="E56" s="27">
        <v>110512628</v>
      </c>
      <c r="F56" s="7">
        <f t="shared" si="2"/>
        <v>1686389266.6818066</v>
      </c>
      <c r="G56" s="7">
        <v>1979502062.7322123</v>
      </c>
      <c r="H56" s="13"/>
    </row>
    <row r="57" spans="1:8" ht="15.75" customHeight="1">
      <c r="A57" s="6">
        <v>2015</v>
      </c>
      <c r="B57" s="7"/>
      <c r="C57" s="7"/>
      <c r="D57" s="7"/>
      <c r="E57" s="7"/>
      <c r="F57" s="7"/>
      <c r="G57" s="28"/>
      <c r="H57" s="13"/>
    </row>
    <row r="58" spans="1:8" ht="15.75" customHeight="1">
      <c r="A58" s="6">
        <v>2016</v>
      </c>
      <c r="B58" s="7"/>
      <c r="C58" s="7"/>
      <c r="D58" s="7"/>
      <c r="E58" s="7"/>
      <c r="F58" s="7"/>
      <c r="G58" s="28"/>
      <c r="H58" s="13"/>
    </row>
    <row r="59" spans="1:8" ht="15.75" customHeight="1">
      <c r="A59" s="6">
        <v>2017</v>
      </c>
      <c r="B59" s="7"/>
      <c r="D59" s="7"/>
      <c r="E59" s="7"/>
      <c r="F59" s="7"/>
      <c r="G59" s="28"/>
      <c r="H59" s="13"/>
    </row>
    <row r="60" spans="1:8" ht="15.75" customHeight="1">
      <c r="B60" s="7"/>
      <c r="D60" s="7"/>
      <c r="E60" s="7"/>
      <c r="F60" s="7"/>
      <c r="G60" s="29"/>
    </row>
    <row r="61" spans="1:8" ht="15.75" customHeight="1">
      <c r="B61" s="7"/>
      <c r="D61" s="7"/>
      <c r="E61" s="7"/>
      <c r="F61" s="7"/>
      <c r="G61" s="29"/>
    </row>
    <row r="62" spans="1:8" ht="15.75" customHeight="1">
      <c r="B62" s="7"/>
      <c r="D62" s="7"/>
      <c r="E62" s="7"/>
      <c r="F62" s="7"/>
      <c r="G62" s="29"/>
    </row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2.625" defaultRowHeight="15" customHeight="1"/>
  <cols>
    <col min="1" max="26" width="7.625" customWidth="1"/>
  </cols>
  <sheetData>
    <row r="1" spans="1:3">
      <c r="B1" s="6" t="s">
        <v>64</v>
      </c>
      <c r="C1" s="6" t="s">
        <v>65</v>
      </c>
    </row>
    <row r="2" spans="1:3">
      <c r="A2" s="6">
        <v>1960</v>
      </c>
      <c r="B2" s="7">
        <v>3.09</v>
      </c>
      <c r="C2" s="7">
        <v>4.6186136702897258</v>
      </c>
    </row>
    <row r="3" spans="1:3">
      <c r="A3" s="6">
        <v>1961</v>
      </c>
      <c r="B3" s="7">
        <v>3.09</v>
      </c>
      <c r="C3" s="7">
        <v>4.5541702142467102</v>
      </c>
    </row>
    <row r="4" spans="1:3">
      <c r="A4" s="6">
        <v>1962</v>
      </c>
      <c r="B4" s="7">
        <v>3.09</v>
      </c>
      <c r="C4" s="7">
        <v>4.5536115418379826</v>
      </c>
    </row>
    <row r="5" spans="1:3">
      <c r="A5" s="6">
        <v>1963</v>
      </c>
      <c r="B5" s="7">
        <v>3.09</v>
      </c>
      <c r="C5" s="7">
        <v>4.5681977412525923</v>
      </c>
    </row>
    <row r="6" spans="1:3">
      <c r="A6" s="6">
        <v>1964</v>
      </c>
      <c r="B6" s="7">
        <v>4.4000000000000004</v>
      </c>
      <c r="C6" s="7">
        <v>4.6146575470210198</v>
      </c>
    </row>
    <row r="7" spans="1:3">
      <c r="A7" s="6">
        <v>1965</v>
      </c>
      <c r="B7" s="7">
        <v>4.4000000000000004</v>
      </c>
      <c r="C7" s="7">
        <v>4.7301659415361987</v>
      </c>
    </row>
    <row r="8" spans="1:3">
      <c r="A8" s="6">
        <v>1966</v>
      </c>
      <c r="B8" s="7">
        <v>4.4000000000000004</v>
      </c>
      <c r="C8" s="7">
        <v>4.7277143924232528</v>
      </c>
    </row>
    <row r="9" spans="1:3">
      <c r="A9" s="6">
        <v>1967</v>
      </c>
      <c r="B9" s="7">
        <v>4.4000000000000004</v>
      </c>
      <c r="C9" s="7">
        <v>4.6767759901358561</v>
      </c>
    </row>
    <row r="10" spans="1:3">
      <c r="A10" s="6">
        <v>1968</v>
      </c>
      <c r="B10" s="7">
        <v>4.4000000000000004</v>
      </c>
      <c r="C10" s="7">
        <v>4.600887063665362</v>
      </c>
    </row>
    <row r="11" spans="1:3">
      <c r="A11" s="6">
        <v>1969</v>
      </c>
      <c r="B11" s="7">
        <v>4.4000000000000004</v>
      </c>
      <c r="C11" s="7">
        <v>4.2850365448312981</v>
      </c>
    </row>
    <row r="12" spans="1:3">
      <c r="A12" s="6">
        <v>1970</v>
      </c>
      <c r="B12" s="7">
        <v>4.4000000000000004</v>
      </c>
      <c r="C12" s="7">
        <v>4.045459959887487</v>
      </c>
    </row>
    <row r="13" spans="1:3">
      <c r="A13" s="6">
        <v>1971</v>
      </c>
      <c r="B13" s="7">
        <v>4.3967000000000001</v>
      </c>
      <c r="C13" s="7">
        <v>4.1305913931945737</v>
      </c>
    </row>
    <row r="14" spans="1:3">
      <c r="A14" s="6">
        <v>1972</v>
      </c>
      <c r="B14" s="7">
        <v>4.3</v>
      </c>
      <c r="C14" s="7">
        <v>3.9089853091562783</v>
      </c>
    </row>
    <row r="15" spans="1:3">
      <c r="A15" s="6">
        <v>1973</v>
      </c>
      <c r="B15" s="7">
        <v>4.2130999999999998</v>
      </c>
      <c r="C15" s="7">
        <v>4.0459338773445399</v>
      </c>
    </row>
    <row r="16" spans="1:3">
      <c r="A16" s="6">
        <v>1974</v>
      </c>
      <c r="B16" s="7">
        <v>4.2</v>
      </c>
      <c r="C16" s="7">
        <v>4.2618029019312971</v>
      </c>
    </row>
    <row r="17" spans="1:3">
      <c r="A17" s="6">
        <v>1975</v>
      </c>
      <c r="B17" s="7">
        <v>4.2</v>
      </c>
      <c r="C17" s="7">
        <v>4.1003024446764105</v>
      </c>
    </row>
    <row r="18" spans="1:3">
      <c r="A18" s="6">
        <v>1976</v>
      </c>
      <c r="B18" s="7">
        <v>4.2403000000000004</v>
      </c>
      <c r="C18" s="7">
        <v>4.3626300712623962</v>
      </c>
    </row>
    <row r="19" spans="1:3">
      <c r="A19" s="6">
        <v>1977</v>
      </c>
      <c r="B19" s="7">
        <v>4.28</v>
      </c>
      <c r="C19" s="7">
        <v>4.2832092665951826</v>
      </c>
    </row>
    <row r="20" spans="1:3">
      <c r="A20" s="6">
        <v>1978</v>
      </c>
      <c r="B20" s="7">
        <v>4.28</v>
      </c>
      <c r="C20" s="7">
        <v>4.1783509604246598</v>
      </c>
    </row>
    <row r="21" spans="1:3" ht="15.75" customHeight="1">
      <c r="A21" s="6">
        <v>1979</v>
      </c>
      <c r="B21" s="7">
        <v>4.28</v>
      </c>
      <c r="C21" s="7">
        <v>4.4011584295894668</v>
      </c>
    </row>
    <row r="22" spans="1:3" ht="15.75" customHeight="1">
      <c r="A22" s="6">
        <v>1980</v>
      </c>
      <c r="B22" s="7">
        <v>4.28</v>
      </c>
      <c r="C22" s="7">
        <v>5.0544711866486729</v>
      </c>
    </row>
    <row r="23" spans="1:3" ht="15.75" customHeight="1">
      <c r="A23" s="6">
        <v>1981</v>
      </c>
      <c r="B23" s="7">
        <v>4.28</v>
      </c>
      <c r="C23" s="7">
        <v>5.4770647439616313</v>
      </c>
    </row>
    <row r="24" spans="1:3" ht="15.75" customHeight="1">
      <c r="A24" s="6">
        <v>1982</v>
      </c>
      <c r="B24" s="7">
        <v>4.2832999999999997</v>
      </c>
      <c r="C24" s="7">
        <v>5.4367978353435946</v>
      </c>
    </row>
    <row r="25" spans="1:3" ht="15.75" customHeight="1">
      <c r="A25" s="6">
        <v>1983</v>
      </c>
      <c r="B25" s="7">
        <v>4.2925000000000004</v>
      </c>
      <c r="C25" s="7">
        <v>5.934261459151946</v>
      </c>
    </row>
    <row r="26" spans="1:3" ht="15.75" customHeight="1">
      <c r="A26" s="6">
        <v>1984</v>
      </c>
      <c r="B26" s="7">
        <v>5.7462</v>
      </c>
      <c r="C26" s="7">
        <v>6.7568530800856745</v>
      </c>
    </row>
    <row r="27" spans="1:3" ht="15.75" customHeight="1">
      <c r="A27" s="6">
        <v>1985</v>
      </c>
      <c r="B27" s="7">
        <v>5.9924999999999997</v>
      </c>
      <c r="C27" s="7">
        <v>7.417672441178591</v>
      </c>
    </row>
    <row r="28" spans="1:3" ht="15.75" customHeight="1">
      <c r="A28" s="6">
        <v>1986</v>
      </c>
      <c r="B28" s="7">
        <v>7.4924999999999997</v>
      </c>
      <c r="C28" s="7">
        <v>7.7983284099793311</v>
      </c>
    </row>
    <row r="29" spans="1:3" ht="15.75" customHeight="1">
      <c r="A29" s="6">
        <v>1987</v>
      </c>
      <c r="B29" s="7">
        <v>10.4558</v>
      </c>
      <c r="C29" s="7">
        <v>10.211393698485146</v>
      </c>
    </row>
    <row r="30" spans="1:3" ht="15.75" customHeight="1">
      <c r="A30" s="6">
        <v>1988</v>
      </c>
      <c r="B30" s="7">
        <v>14.4925</v>
      </c>
      <c r="C30" s="7">
        <v>12.757035388121489</v>
      </c>
    </row>
    <row r="31" spans="1:3" ht="15.75" customHeight="1">
      <c r="A31" s="6">
        <v>1989</v>
      </c>
      <c r="B31" s="7">
        <v>36.89</v>
      </c>
      <c r="C31" s="7">
        <v>27.261779166516643</v>
      </c>
    </row>
    <row r="32" spans="1:3" ht="15.75" customHeight="1">
      <c r="A32" s="6">
        <v>1990</v>
      </c>
      <c r="B32" s="7">
        <v>48.23</v>
      </c>
      <c r="C32" s="7">
        <v>38.448974821812975</v>
      </c>
    </row>
    <row r="33" spans="1:3" ht="15.75" customHeight="1">
      <c r="A33" s="6">
        <v>1991</v>
      </c>
      <c r="B33" s="7">
        <v>56.96</v>
      </c>
      <c r="C33" s="7">
        <v>45.026869283477261</v>
      </c>
    </row>
    <row r="34" spans="1:3" ht="15.75" customHeight="1">
      <c r="A34" s="6">
        <v>1992</v>
      </c>
      <c r="B34" s="7">
        <v>69.290000000000006</v>
      </c>
      <c r="C34" s="7">
        <v>56.924721360186709</v>
      </c>
    </row>
    <row r="35" spans="1:3" ht="15.75" customHeight="1">
      <c r="A35" s="6">
        <v>1993</v>
      </c>
      <c r="B35" s="7">
        <v>92.31</v>
      </c>
      <c r="C35" s="7">
        <v>77.844900232463459</v>
      </c>
    </row>
    <row r="36" spans="1:3" ht="15.75" customHeight="1">
      <c r="A36" s="6">
        <v>1994</v>
      </c>
      <c r="B36" s="7">
        <v>153.93</v>
      </c>
      <c r="C36" s="7">
        <v>131.90061295775709</v>
      </c>
    </row>
    <row r="37" spans="1:3" ht="15.75" customHeight="1">
      <c r="A37" s="6">
        <v>1995</v>
      </c>
      <c r="B37" s="7">
        <v>177.26</v>
      </c>
      <c r="C37" s="7">
        <v>205.65588770996558</v>
      </c>
    </row>
    <row r="38" spans="1:3" ht="15.75" customHeight="1">
      <c r="A38" s="6">
        <v>1996</v>
      </c>
      <c r="B38" s="7">
        <v>416.34750000000003</v>
      </c>
      <c r="C38" s="7">
        <v>447.59847926849613</v>
      </c>
    </row>
    <row r="39" spans="1:3" ht="15.75" customHeight="1">
      <c r="A39" s="6">
        <v>1997</v>
      </c>
      <c r="B39" s="7">
        <v>487.28016676593211</v>
      </c>
      <c r="C39" s="7">
        <v>631.37200184352332</v>
      </c>
    </row>
    <row r="40" spans="1:3" ht="15.75" customHeight="1">
      <c r="A40" s="6">
        <v>1998</v>
      </c>
      <c r="B40" s="7">
        <v>546.93967590172497</v>
      </c>
      <c r="C40" s="7">
        <v>844.0203575431093</v>
      </c>
    </row>
    <row r="41" spans="1:3" ht="15.75" customHeight="1">
      <c r="A41" s="6">
        <v>1999</v>
      </c>
      <c r="B41" s="7">
        <v>609.31490029128383</v>
      </c>
      <c r="C41" s="7">
        <v>1179.7020004305964</v>
      </c>
    </row>
    <row r="42" spans="1:3" ht="15.75" customHeight="1">
      <c r="A42" s="6">
        <v>2000</v>
      </c>
      <c r="B42" s="7">
        <v>682.57797240067987</v>
      </c>
      <c r="C42" s="7">
        <v>1405.3196353006872</v>
      </c>
    </row>
    <row r="43" spans="1:3" ht="15.75" customHeight="1">
      <c r="A43" s="6">
        <v>2001</v>
      </c>
      <c r="B43" s="7">
        <v>721.1191028064045</v>
      </c>
      <c r="C43" s="7">
        <v>1544.0745420179537</v>
      </c>
    </row>
    <row r="44" spans="1:3" ht="15.75" customHeight="1">
      <c r="A44" s="6">
        <v>2002</v>
      </c>
      <c r="B44" s="7">
        <v>1180.8164711808304</v>
      </c>
      <c r="C44" s="7">
        <v>2343.2640468864283</v>
      </c>
    </row>
    <row r="45" spans="1:3" ht="15.75" customHeight="1">
      <c r="A45" s="6">
        <v>2003</v>
      </c>
      <c r="B45" s="7">
        <v>1616.6454745979793</v>
      </c>
      <c r="C45" s="7">
        <v>2370.0942246006139</v>
      </c>
    </row>
    <row r="46" spans="1:3" ht="15.75" customHeight="1">
      <c r="A46" s="6">
        <v>2004</v>
      </c>
      <c r="B46" s="7">
        <v>1887.7880927860331</v>
      </c>
      <c r="C46" s="7">
        <v>3975.4840479155587</v>
      </c>
    </row>
    <row r="47" spans="1:3" ht="15.75" customHeight="1">
      <c r="A47" s="6">
        <v>2005</v>
      </c>
      <c r="B47" s="7">
        <v>2113.5815135476182</v>
      </c>
      <c r="C47" s="7">
        <v>4470.5522206666183</v>
      </c>
    </row>
    <row r="48" spans="1:3" ht="15.75" customHeight="1">
      <c r="A48" s="6">
        <v>2006</v>
      </c>
      <c r="B48" s="7">
        <v>2143.2083817526295</v>
      </c>
      <c r="C48" s="7">
        <v>4603.2146615076654</v>
      </c>
    </row>
    <row r="49" spans="1:3" ht="15.75" customHeight="1">
      <c r="A49" s="6">
        <v>2007</v>
      </c>
      <c r="B49" s="7">
        <v>2136.6186062002166</v>
      </c>
      <c r="C49" s="7">
        <v>4767.1756313319129</v>
      </c>
    </row>
    <row r="50" spans="1:3" ht="15.75" customHeight="1">
      <c r="A50" s="6">
        <v>2008</v>
      </c>
      <c r="B50" s="7">
        <v>2125.8720276872964</v>
      </c>
      <c r="C50" s="7">
        <v>6201.1190640109453</v>
      </c>
    </row>
    <row r="51" spans="1:3" ht="15.75" customHeight="1">
      <c r="A51" s="6">
        <v>2009</v>
      </c>
      <c r="B51" s="7">
        <v>2107.1214056115009</v>
      </c>
      <c r="C51" s="7">
        <v>7423.2171806069946</v>
      </c>
    </row>
    <row r="52" spans="1:3" ht="15.75" customHeight="1">
      <c r="A52" s="6">
        <v>2010</v>
      </c>
      <c r="B52" s="7">
        <v>4220.9060249378017</v>
      </c>
      <c r="C52" s="7">
        <v>11731.508200102939</v>
      </c>
    </row>
    <row r="53" spans="1:3" ht="15.75" customHeight="1">
      <c r="A53" s="6">
        <v>2011</v>
      </c>
      <c r="B53" s="7">
        <v>4249.3601902671053</v>
      </c>
      <c r="C53" s="7">
        <v>14351.871156076999</v>
      </c>
    </row>
    <row r="54" spans="1:3" ht="15.75" customHeight="1">
      <c r="A54" s="6">
        <v>2012</v>
      </c>
      <c r="B54" s="7">
        <v>4278.7293193246232</v>
      </c>
      <c r="C54" s="7">
        <v>15454.258248637161</v>
      </c>
    </row>
    <row r="55" spans="1:3" ht="15.75" customHeight="1">
      <c r="A55" s="6">
        <v>2013</v>
      </c>
      <c r="B55" s="7">
        <v>6114.2502171164733</v>
      </c>
      <c r="C55" s="7">
        <v>21501.427603188175</v>
      </c>
    </row>
    <row r="56" spans="1:3" ht="15.75" customHeight="1">
      <c r="A56" s="6">
        <v>2014</v>
      </c>
      <c r="B56" s="7">
        <v>6588.765631103357</v>
      </c>
      <c r="C56" s="7">
        <v>32298.077955233075</v>
      </c>
    </row>
    <row r="57" spans="1:3" ht="15.75" customHeight="1">
      <c r="A57" s="6">
        <v>2015</v>
      </c>
      <c r="B57" s="7">
        <v>75967.049553605888</v>
      </c>
      <c r="C57" s="7">
        <v>61328.008431674236</v>
      </c>
    </row>
    <row r="58" spans="1:3" ht="15.75" customHeight="1">
      <c r="A58" s="6">
        <v>2016</v>
      </c>
      <c r="B58" s="7">
        <v>314537.44069864735</v>
      </c>
      <c r="C58" s="7">
        <v>263865.40476247494</v>
      </c>
    </row>
    <row r="59" spans="1:3" ht="15.75" customHeight="1">
      <c r="A59" s="6">
        <v>2017</v>
      </c>
      <c r="B59" s="7">
        <v>1764877.0535964535</v>
      </c>
      <c r="C59" s="7">
        <v>1942691.066331286</v>
      </c>
    </row>
    <row r="60" spans="1:3" ht="15.75" customHeight="1">
      <c r="A60" s="6">
        <v>2018</v>
      </c>
    </row>
    <row r="61" spans="1:3" ht="15.75" customHeight="1">
      <c r="A61" s="6">
        <v>2019</v>
      </c>
    </row>
    <row r="62" spans="1:3" ht="15.75" customHeight="1">
      <c r="A62" s="6">
        <v>2020</v>
      </c>
    </row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/>
  </sheetViews>
  <sheetFormatPr baseColWidth="10" defaultColWidth="12.625" defaultRowHeight="15" customHeight="1"/>
  <cols>
    <col min="1" max="26" width="7.625" customWidth="1"/>
  </cols>
  <sheetData>
    <row r="1" spans="1:2">
      <c r="B1" s="6" t="s">
        <v>66</v>
      </c>
    </row>
    <row r="2" spans="1:2">
      <c r="A2" s="6">
        <v>1960</v>
      </c>
      <c r="B2" s="30">
        <v>347.71694214876032</v>
      </c>
    </row>
    <row r="3" spans="1:2">
      <c r="A3" s="6">
        <v>1961</v>
      </c>
      <c r="B3" s="30">
        <v>717.68801652892557</v>
      </c>
    </row>
    <row r="4" spans="1:2">
      <c r="A4" s="6">
        <v>1962</v>
      </c>
      <c r="B4" s="30">
        <v>847.63688016528931</v>
      </c>
    </row>
    <row r="5" spans="1:2">
      <c r="A5" s="6">
        <v>1963</v>
      </c>
      <c r="B5" s="30">
        <v>1025.3078512396694</v>
      </c>
    </row>
    <row r="6" spans="1:2">
      <c r="A6" s="6">
        <v>1964</v>
      </c>
      <c r="B6" s="30">
        <v>482.68543388429754</v>
      </c>
    </row>
    <row r="7" spans="1:2">
      <c r="A7" s="6">
        <v>1965</v>
      </c>
      <c r="B7" s="30">
        <v>108.47107438016528</v>
      </c>
    </row>
    <row r="8" spans="1:2">
      <c r="A8" s="6">
        <v>1966</v>
      </c>
      <c r="B8" s="30">
        <v>139.08367768595042</v>
      </c>
    </row>
    <row r="9" spans="1:2">
      <c r="A9" s="6">
        <v>1967</v>
      </c>
      <c r="B9" s="30">
        <v>109.2055785123967</v>
      </c>
    </row>
    <row r="10" spans="1:2">
      <c r="A10" s="6">
        <v>1968</v>
      </c>
      <c r="B10" s="30">
        <v>109</v>
      </c>
    </row>
    <row r="11" spans="1:2">
      <c r="A11" s="6">
        <v>1969</v>
      </c>
      <c r="B11" s="30">
        <v>110.32344632768361</v>
      </c>
    </row>
    <row r="12" spans="1:2">
      <c r="A12" s="6">
        <v>1970</v>
      </c>
      <c r="B12" s="30">
        <v>125.35687382297552</v>
      </c>
    </row>
    <row r="13" spans="1:2">
      <c r="A13" s="6">
        <v>1971</v>
      </c>
      <c r="B13" s="30">
        <v>158.97175141242937</v>
      </c>
    </row>
    <row r="14" spans="1:2">
      <c r="A14" s="6">
        <v>1972</v>
      </c>
      <c r="B14" s="30">
        <v>172.45762711864407</v>
      </c>
    </row>
    <row r="15" spans="1:2">
      <c r="A15" s="6">
        <v>1973</v>
      </c>
      <c r="B15" s="30">
        <v>168.58827683615817</v>
      </c>
    </row>
    <row r="16" spans="1:2">
      <c r="A16" s="6">
        <v>1974</v>
      </c>
      <c r="B16" s="30">
        <v>171.78389830508473</v>
      </c>
    </row>
    <row r="17" spans="1:2">
      <c r="A17" s="6">
        <v>1975</v>
      </c>
      <c r="B17" s="30">
        <v>217.56332391713747</v>
      </c>
    </row>
    <row r="18" spans="1:2">
      <c r="A18" s="6">
        <v>1976</v>
      </c>
      <c r="B18" s="30">
        <v>215.17890772128058</v>
      </c>
    </row>
    <row r="19" spans="1:2">
      <c r="A19" s="6">
        <v>1977</v>
      </c>
      <c r="B19" s="30">
        <v>262.60593220338984</v>
      </c>
    </row>
    <row r="20" spans="1:2">
      <c r="A20" s="6">
        <v>1978</v>
      </c>
      <c r="B20" s="30">
        <v>304.87288135593218</v>
      </c>
    </row>
    <row r="21" spans="1:2" ht="15.75" customHeight="1">
      <c r="A21" s="6">
        <v>1979</v>
      </c>
      <c r="B21" s="30">
        <v>451.02612994350278</v>
      </c>
    </row>
    <row r="22" spans="1:2" ht="15.75" customHeight="1">
      <c r="A22" s="6">
        <v>1980</v>
      </c>
      <c r="B22" s="30">
        <v>695.74858757062145</v>
      </c>
    </row>
    <row r="23" spans="1:2" ht="15.75" customHeight="1">
      <c r="A23" s="6">
        <v>1981</v>
      </c>
      <c r="B23" s="30">
        <v>768.90489642184536</v>
      </c>
    </row>
    <row r="24" spans="1:2" ht="15.75" customHeight="1">
      <c r="A24" s="6">
        <v>1982</v>
      </c>
      <c r="B24" s="30">
        <v>1335.5814500941617</v>
      </c>
    </row>
    <row r="25" spans="1:2" ht="15.75" customHeight="1">
      <c r="A25" s="6">
        <v>1983</v>
      </c>
      <c r="B25" s="30">
        <v>1424.314265536723</v>
      </c>
    </row>
    <row r="26" spans="1:2" ht="15.75" customHeight="1">
      <c r="A26" s="6">
        <v>1984</v>
      </c>
      <c r="B26" s="30">
        <v>1799</v>
      </c>
    </row>
    <row r="27" spans="1:2" ht="15.75" customHeight="1">
      <c r="A27" s="6">
        <v>1985</v>
      </c>
      <c r="B27" s="30">
        <v>1898.737220421837</v>
      </c>
    </row>
    <row r="28" spans="1:2" ht="15.75" customHeight="1">
      <c r="A28" s="6">
        <v>1986</v>
      </c>
      <c r="B28" s="30">
        <v>3791.5996357489144</v>
      </c>
    </row>
    <row r="29" spans="1:2" ht="15.75" customHeight="1">
      <c r="A29" s="6">
        <v>1987</v>
      </c>
      <c r="B29" s="30">
        <v>4589.7920435389415</v>
      </c>
    </row>
    <row r="30" spans="1:2" ht="15.75" customHeight="1">
      <c r="A30" s="6">
        <v>1988</v>
      </c>
      <c r="B30" s="30">
        <v>4099.2416021341496</v>
      </c>
    </row>
    <row r="31" spans="1:2" ht="15.75" customHeight="1">
      <c r="A31" s="6">
        <v>1989</v>
      </c>
      <c r="B31" s="30">
        <v>4423.6938602768978</v>
      </c>
    </row>
    <row r="32" spans="1:2" ht="15.75" customHeight="1">
      <c r="A32" s="6">
        <v>1990</v>
      </c>
      <c r="B32" s="30">
        <v>3693.6309223493718</v>
      </c>
    </row>
    <row r="33" spans="1:2" ht="15.75" customHeight="1">
      <c r="A33" s="6">
        <v>1991</v>
      </c>
      <c r="B33" s="30">
        <v>4173.7808806221747</v>
      </c>
    </row>
    <row r="34" spans="1:2" ht="15.75" customHeight="1">
      <c r="A34" s="6">
        <v>1992</v>
      </c>
      <c r="B34" s="30">
        <v>13509.73441578358</v>
      </c>
    </row>
    <row r="35" spans="1:2" ht="15.75" customHeight="1">
      <c r="A35" s="6">
        <v>1993</v>
      </c>
      <c r="B35" s="30">
        <v>15571.749337714487</v>
      </c>
    </row>
    <row r="36" spans="1:2" ht="15.75" customHeight="1">
      <c r="A36" s="6">
        <v>1994</v>
      </c>
      <c r="B36" s="30">
        <v>13013.761030364558</v>
      </c>
    </row>
    <row r="37" spans="1:2" ht="15.75" customHeight="1">
      <c r="A37" s="6">
        <v>1995</v>
      </c>
      <c r="B37" s="30">
        <v>13700.293831745479</v>
      </c>
    </row>
    <row r="38" spans="1:2" ht="15.75" customHeight="1">
      <c r="A38" s="6">
        <v>1996</v>
      </c>
      <c r="B38" s="30">
        <v>13155.811416846369</v>
      </c>
    </row>
    <row r="39" spans="1:2" ht="15.75" customHeight="1">
      <c r="A39" s="6">
        <v>1997</v>
      </c>
      <c r="B39" s="30">
        <v>47699</v>
      </c>
    </row>
    <row r="40" spans="1:2" ht="15.75" customHeight="1">
      <c r="A40" s="6">
        <v>1998</v>
      </c>
      <c r="B40" s="30">
        <v>8643</v>
      </c>
    </row>
    <row r="41" spans="1:2" ht="15.75" customHeight="1">
      <c r="A41" s="6">
        <v>1999</v>
      </c>
      <c r="B41" s="30">
        <v>41251</v>
      </c>
    </row>
    <row r="42" spans="1:2" ht="15.75" customHeight="1">
      <c r="A42" s="6">
        <v>2000</v>
      </c>
      <c r="B42" s="30">
        <v>22916</v>
      </c>
    </row>
    <row r="43" spans="1:2" ht="15.75" customHeight="1">
      <c r="A43" s="6">
        <v>2001</v>
      </c>
      <c r="B43" s="30">
        <v>10814</v>
      </c>
    </row>
    <row r="44" spans="1:2" ht="15.75" customHeight="1">
      <c r="A44" s="6">
        <v>2002</v>
      </c>
      <c r="B44" s="30">
        <v>124822.0925407708</v>
      </c>
    </row>
    <row r="45" spans="1:2" ht="15.75" customHeight="1">
      <c r="A45" s="6">
        <v>2003</v>
      </c>
      <c r="B45" s="30">
        <v>163369</v>
      </c>
    </row>
    <row r="46" spans="1:2" ht="15.75" customHeight="1">
      <c r="A46" s="6">
        <v>2004</v>
      </c>
      <c r="B46" s="30">
        <v>183100</v>
      </c>
    </row>
    <row r="47" spans="1:2" ht="15.75" customHeight="1">
      <c r="A47" s="6">
        <v>2005</v>
      </c>
      <c r="B47" s="30">
        <v>292822</v>
      </c>
    </row>
    <row r="48" spans="1:2" ht="15.75" customHeight="1">
      <c r="A48" s="6">
        <v>2006</v>
      </c>
      <c r="B48" s="30">
        <v>37043</v>
      </c>
    </row>
    <row r="49" spans="1:2" ht="15.75" customHeight="1">
      <c r="A49" s="6">
        <v>2007</v>
      </c>
      <c r="B49" s="30">
        <v>33484</v>
      </c>
    </row>
    <row r="50" spans="1:2" ht="15.75" customHeight="1">
      <c r="A50" s="6">
        <v>2008</v>
      </c>
      <c r="B50" s="30">
        <v>89223</v>
      </c>
    </row>
    <row r="51" spans="1:2" ht="15.75" customHeight="1">
      <c r="A51" s="6">
        <v>2009</v>
      </c>
    </row>
    <row r="52" spans="1:2" ht="15.75" customHeight="1">
      <c r="A52" s="6">
        <v>2010</v>
      </c>
    </row>
    <row r="53" spans="1:2" ht="15.75" customHeight="1">
      <c r="A53" s="6">
        <v>2011</v>
      </c>
    </row>
    <row r="54" spans="1:2" ht="15.75" customHeight="1">
      <c r="A54" s="6">
        <v>2012</v>
      </c>
    </row>
    <row r="55" spans="1:2" ht="15.75" customHeight="1">
      <c r="A55" s="6">
        <v>2013</v>
      </c>
    </row>
    <row r="56" spans="1:2" ht="15.75" customHeight="1">
      <c r="A56" s="6">
        <v>2014</v>
      </c>
    </row>
    <row r="57" spans="1:2" ht="15.75" customHeight="1">
      <c r="A57" s="6">
        <v>2015</v>
      </c>
    </row>
    <row r="58" spans="1:2" ht="15.75" customHeight="1">
      <c r="A58" s="6">
        <v>2016</v>
      </c>
    </row>
    <row r="59" spans="1:2" ht="15.75" customHeight="1">
      <c r="A59" s="6">
        <v>2017</v>
      </c>
    </row>
    <row r="60" spans="1:2" ht="15.75" customHeight="1">
      <c r="A60" s="6">
        <v>2018</v>
      </c>
    </row>
    <row r="61" spans="1:2" ht="15.75" customHeight="1">
      <c r="A61" s="6">
        <v>2019</v>
      </c>
    </row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0"/>
  <sheetViews>
    <sheetView workbookViewId="0"/>
  </sheetViews>
  <sheetFormatPr baseColWidth="10" defaultColWidth="12.625" defaultRowHeight="15" customHeight="1"/>
  <cols>
    <col min="1" max="26" width="7.625" customWidth="1"/>
  </cols>
  <sheetData>
    <row r="1" spans="1:6">
      <c r="B1" s="6" t="s">
        <v>67</v>
      </c>
      <c r="C1" s="6" t="s">
        <v>68</v>
      </c>
      <c r="D1" s="6" t="s">
        <v>69</v>
      </c>
      <c r="E1" s="6" t="s">
        <v>70</v>
      </c>
      <c r="F1" s="6" t="s">
        <v>71</v>
      </c>
    </row>
    <row r="2" spans="1:6">
      <c r="A2" s="6">
        <v>1960</v>
      </c>
      <c r="B2" s="6">
        <v>2.6388123946923265E-3</v>
      </c>
      <c r="C2" s="6">
        <v>0.18432636650376072</v>
      </c>
      <c r="D2" s="6">
        <v>2.5809874782485062E-3</v>
      </c>
      <c r="E2" s="6">
        <v>2.2986645438003851E-3</v>
      </c>
      <c r="F2" s="6">
        <v>2.4624105657391798E-3</v>
      </c>
    </row>
    <row r="3" spans="1:6">
      <c r="A3" s="6">
        <v>1961</v>
      </c>
      <c r="B3" s="6">
        <v>2.5641707567073805E-3</v>
      </c>
      <c r="C3" s="6">
        <v>0.18630203459152195</v>
      </c>
      <c r="D3" s="6">
        <v>2.5861063187415821E-3</v>
      </c>
      <c r="E3" s="6">
        <v>2.316843407498873E-3</v>
      </c>
      <c r="F3" s="6">
        <v>2.4936557529593091E-3</v>
      </c>
    </row>
    <row r="4" spans="1:6">
      <c r="A4" s="6">
        <v>1962</v>
      </c>
      <c r="B4" s="6">
        <v>2.5898874226964893E-3</v>
      </c>
      <c r="C4" s="6">
        <v>0.18848566774115288</v>
      </c>
      <c r="D4" s="6">
        <v>2.5911274650451668E-3</v>
      </c>
      <c r="E4" s="6">
        <v>2.3941982570676594E-3</v>
      </c>
      <c r="F4" s="6">
        <v>2.5279082069930964E-3</v>
      </c>
    </row>
    <row r="5" spans="1:6">
      <c r="A5" s="6">
        <v>1963</v>
      </c>
      <c r="B5" s="6">
        <v>2.618104103990083E-3</v>
      </c>
      <c r="C5" s="6">
        <v>0.19084260510900838</v>
      </c>
      <c r="D5" s="6">
        <v>2.6435672935715446E-3</v>
      </c>
      <c r="E5" s="6">
        <v>2.4582917289802365E-3</v>
      </c>
      <c r="F5" s="6">
        <v>2.5917501961322973E-3</v>
      </c>
    </row>
    <row r="6" spans="1:6">
      <c r="A6" s="6">
        <v>1964</v>
      </c>
      <c r="B6" s="6">
        <v>2.6736540600750583E-3</v>
      </c>
      <c r="C6" s="6">
        <v>0.19335551627326611</v>
      </c>
      <c r="D6" s="6">
        <v>2.667329813354922E-3</v>
      </c>
      <c r="E6" s="6">
        <v>2.440682846930952E-3</v>
      </c>
      <c r="F6" s="6">
        <v>2.5842488667599307E-3</v>
      </c>
    </row>
    <row r="7" spans="1:6">
      <c r="A7" s="6">
        <v>1965</v>
      </c>
      <c r="B7" s="6">
        <v>2.7209123552012385E-3</v>
      </c>
      <c r="C7" s="6">
        <v>0.19642300093584281</v>
      </c>
      <c r="D7" s="6">
        <v>2.6812700085127165E-3</v>
      </c>
      <c r="E7" s="6">
        <v>2.4407629295531722E-3</v>
      </c>
      <c r="F7" s="6">
        <v>2.6022150127587456E-3</v>
      </c>
    </row>
    <row r="8" spans="1:6">
      <c r="A8" s="6">
        <v>1966</v>
      </c>
      <c r="B8" s="6">
        <v>2.7681789950053156E-3</v>
      </c>
      <c r="C8" s="6">
        <v>0.20229801393365915</v>
      </c>
      <c r="D8" s="6">
        <v>2.7299362320127034E-3</v>
      </c>
      <c r="E8" s="6">
        <v>2.5736025074049201E-3</v>
      </c>
      <c r="F8" s="6">
        <v>2.7561250966073657E-3</v>
      </c>
    </row>
    <row r="9" spans="1:6">
      <c r="A9" s="6">
        <v>1967</v>
      </c>
      <c r="B9" s="6">
        <v>2.7673540012483852E-3</v>
      </c>
      <c r="C9" s="6">
        <v>0.20791307060413852</v>
      </c>
      <c r="D9" s="6">
        <v>2.7642763125305765E-3</v>
      </c>
      <c r="E9" s="6">
        <v>2.6249845175025E-3</v>
      </c>
      <c r="F9" s="6">
        <v>2.7941869354042113E-3</v>
      </c>
    </row>
    <row r="10" spans="1:6">
      <c r="A10" s="6">
        <v>1968</v>
      </c>
      <c r="B10" s="6">
        <v>2.8038206201112864E-3</v>
      </c>
      <c r="C10" s="6">
        <v>0.21666493362448438</v>
      </c>
      <c r="D10" s="6">
        <v>2.8310770490294853E-3</v>
      </c>
      <c r="E10" s="6">
        <v>2.7936651600865472E-3</v>
      </c>
      <c r="F10" s="6">
        <v>3.0386770174621915E-3</v>
      </c>
    </row>
    <row r="11" spans="1:6">
      <c r="A11" s="6">
        <v>1969</v>
      </c>
      <c r="B11" s="6">
        <v>2.8718140594896349E-3</v>
      </c>
      <c r="C11" s="6">
        <v>0.22841495962011713</v>
      </c>
      <c r="D11" s="6">
        <v>2.7856358488930581E-3</v>
      </c>
      <c r="E11" s="6">
        <v>2.8453080534438812E-3</v>
      </c>
      <c r="F11" s="6">
        <v>3.0537673360549154E-3</v>
      </c>
    </row>
    <row r="12" spans="1:6">
      <c r="A12" s="6">
        <v>1970</v>
      </c>
      <c r="B12" s="6">
        <v>2.9439864884621843E-3</v>
      </c>
      <c r="C12" s="6">
        <v>0.24188069737617413</v>
      </c>
      <c r="D12" s="6">
        <v>2.9088514333404231E-3</v>
      </c>
      <c r="E12" s="6">
        <v>2.9351185456353529E-3</v>
      </c>
      <c r="F12" s="6">
        <v>3.1520409895037303E-3</v>
      </c>
    </row>
    <row r="13" spans="1:6">
      <c r="A13" s="6">
        <v>1971</v>
      </c>
      <c r="B13" s="6">
        <v>3.0393614511830644E-3</v>
      </c>
      <c r="C13" s="6">
        <v>0.25217496793871963</v>
      </c>
      <c r="D13" s="6">
        <v>3.0997063300426107E-3</v>
      </c>
      <c r="E13" s="6">
        <v>3.006767489784244E-3</v>
      </c>
      <c r="F13" s="6">
        <v>3.1916403928335256E-3</v>
      </c>
    </row>
    <row r="14" spans="1:6">
      <c r="A14" s="6">
        <v>1972</v>
      </c>
      <c r="B14" s="6">
        <v>3.1247613867197003E-3</v>
      </c>
      <c r="C14" s="6">
        <v>0.2605109008353263</v>
      </c>
      <c r="D14" s="6">
        <v>3.2310286082393703E-3</v>
      </c>
      <c r="E14" s="6">
        <v>3.1083158602193718E-3</v>
      </c>
      <c r="F14" s="6">
        <v>3.36829903617568E-3</v>
      </c>
    </row>
    <row r="15" spans="1:6">
      <c r="A15" s="6">
        <v>1973</v>
      </c>
      <c r="B15" s="6">
        <v>3.2533029932757598E-3</v>
      </c>
      <c r="C15" s="6">
        <v>0.2767148452393331</v>
      </c>
      <c r="D15" s="6">
        <v>3.6218108116059539E-3</v>
      </c>
      <c r="E15" s="6">
        <v>3.3260857986636533E-3</v>
      </c>
      <c r="F15" s="6">
        <v>3.5924030788159751E-3</v>
      </c>
    </row>
    <row r="16" spans="1:6">
      <c r="A16" s="6">
        <v>1974</v>
      </c>
      <c r="B16" s="6">
        <v>3.5228358383912811E-3</v>
      </c>
      <c r="C16" s="6">
        <v>0.30725104849052026</v>
      </c>
      <c r="D16" s="6">
        <v>5.2318893091084645E-3</v>
      </c>
      <c r="E16" s="6">
        <v>3.7697341192927366E-3</v>
      </c>
      <c r="F16" s="6">
        <v>3.9789510757763259E-3</v>
      </c>
    </row>
    <row r="17" spans="1:6">
      <c r="A17" s="6">
        <v>1975</v>
      </c>
      <c r="B17" s="6">
        <v>3.8852352862453017E-3</v>
      </c>
      <c r="C17" s="6">
        <v>0.3353090014210946</v>
      </c>
      <c r="D17" s="6">
        <v>5.1903152480910963E-3</v>
      </c>
      <c r="E17" s="6">
        <v>4.3363688987692597E-3</v>
      </c>
      <c r="F17" s="6">
        <v>4.1889182119533878E-3</v>
      </c>
    </row>
    <row r="18" spans="1:6">
      <c r="A18" s="6">
        <v>1976</v>
      </c>
      <c r="B18" s="6">
        <v>4.1796512079473481E-3</v>
      </c>
      <c r="C18" s="6">
        <v>0.35454576964403317</v>
      </c>
      <c r="D18" s="6">
        <v>5.4589155184620371E-3</v>
      </c>
      <c r="E18" s="6">
        <v>4.7895859012107925E-3</v>
      </c>
      <c r="F18" s="6">
        <v>5.0158196167391497E-3</v>
      </c>
    </row>
    <row r="19" spans="1:6">
      <c r="A19" s="6">
        <v>1977</v>
      </c>
      <c r="B19" s="6">
        <v>4.5039425823283205E-3</v>
      </c>
      <c r="C19" s="6">
        <v>0.377543239402447</v>
      </c>
      <c r="D19" s="6">
        <v>5.8950704494187397E-3</v>
      </c>
      <c r="E19" s="6">
        <v>5.2210602410811104E-3</v>
      </c>
      <c r="F19" s="6">
        <v>5.0492108748990015E-3</v>
      </c>
    </row>
    <row r="20" spans="1:6">
      <c r="A20" s="6">
        <v>1978</v>
      </c>
      <c r="B20" s="6">
        <v>4.8273085131078997E-3</v>
      </c>
      <c r="C20" s="6">
        <v>0.40641572215867738</v>
      </c>
      <c r="D20" s="6">
        <v>6.2666529526150209E-3</v>
      </c>
      <c r="E20" s="6">
        <v>5.8223066045977982E-3</v>
      </c>
      <c r="F20" s="6">
        <v>5.6042812350741754E-3</v>
      </c>
    </row>
    <row r="21" spans="1:6" ht="15.75" customHeight="1">
      <c r="A21" s="6">
        <v>1979</v>
      </c>
      <c r="B21" s="6">
        <v>5.4227409967287686E-3</v>
      </c>
      <c r="C21" s="6">
        <v>0.45220269661363555</v>
      </c>
      <c r="D21" s="6">
        <v>7.5988352490340355E-3</v>
      </c>
      <c r="E21" s="6">
        <v>6.6759553312962759E-3</v>
      </c>
      <c r="F21" s="6">
        <v>6.3324324659095018E-3</v>
      </c>
    </row>
    <row r="22" spans="1:6" ht="15.75" customHeight="1">
      <c r="A22" s="6">
        <v>1980</v>
      </c>
      <c r="B22" s="6">
        <v>6.5937056012177657E-3</v>
      </c>
      <c r="C22" s="6">
        <v>0.51329243353783227</v>
      </c>
      <c r="D22" s="6">
        <v>9.4870956792431037E-3</v>
      </c>
      <c r="E22" s="6">
        <v>7.6539716965563645E-3</v>
      </c>
      <c r="F22" s="6">
        <v>7.6147097162698411E-3</v>
      </c>
    </row>
    <row r="23" spans="1:6" ht="15.75" customHeight="1">
      <c r="A23" s="6">
        <v>1981</v>
      </c>
      <c r="B23" s="6">
        <v>7.6485621064757642E-3</v>
      </c>
      <c r="C23" s="6">
        <v>0.56639284600187167</v>
      </c>
      <c r="D23" s="6">
        <v>1.0676546027920895E-2</v>
      </c>
      <c r="E23" s="6">
        <v>8.4372881956753694E-3</v>
      </c>
      <c r="F23" s="6">
        <v>8.8945704603104088E-3</v>
      </c>
    </row>
    <row r="24" spans="1:6" ht="15.75" customHeight="1">
      <c r="A24" s="6">
        <v>1982</v>
      </c>
      <c r="B24" s="6">
        <v>8.3883275898152445E-3</v>
      </c>
      <c r="C24" s="6">
        <v>0.60126165470867554</v>
      </c>
      <c r="D24" s="6">
        <v>1.0829509218280103E-2</v>
      </c>
      <c r="E24" s="6">
        <v>9.1284263775342229E-3</v>
      </c>
      <c r="F24" s="6">
        <v>8.8773518395109993E-3</v>
      </c>
    </row>
    <row r="25" spans="1:6" ht="15.75" customHeight="1">
      <c r="A25" s="6">
        <v>1983</v>
      </c>
      <c r="B25" s="6">
        <v>8.9190433318260889E-3</v>
      </c>
      <c r="C25" s="6">
        <v>0.62060240546254886</v>
      </c>
      <c r="D25" s="6">
        <v>1.1443433483054438E-2</v>
      </c>
      <c r="E25" s="6">
        <v>1.1592820016008436E-2</v>
      </c>
      <c r="F25" s="6">
        <v>1.2282525717501533E-2</v>
      </c>
    </row>
    <row r="26" spans="1:6" ht="15.75" customHeight="1">
      <c r="A26" s="6">
        <v>1984</v>
      </c>
      <c r="B26" s="6">
        <v>9.9523415813331604E-3</v>
      </c>
      <c r="C26" s="6">
        <v>0.64704862916363381</v>
      </c>
      <c r="D26" s="6">
        <v>1.3878243671526744E-2</v>
      </c>
      <c r="E26" s="6">
        <v>1.441220439681349E-2</v>
      </c>
      <c r="F26" s="6">
        <v>1.4802627054949016E-2</v>
      </c>
    </row>
    <row r="27" spans="1:6" ht="15.75" customHeight="1">
      <c r="A27" s="6">
        <v>1985</v>
      </c>
      <c r="B27" s="6">
        <v>1.108516479637946E-2</v>
      </c>
      <c r="C27" s="6">
        <v>0.67004609892204781</v>
      </c>
      <c r="D27" s="6">
        <v>1.5324385916663524E-2</v>
      </c>
      <c r="E27" s="6">
        <v>1.6083521059922432E-2</v>
      </c>
      <c r="F27" s="6">
        <v>1.6691832272775309E-2</v>
      </c>
    </row>
    <row r="28" spans="1:6" ht="15.75" customHeight="1">
      <c r="A28" s="6">
        <v>1986</v>
      </c>
      <c r="B28" s="6">
        <v>1.2364736701282734E-2</v>
      </c>
      <c r="C28" s="6">
        <v>0.68292260233614077</v>
      </c>
      <c r="D28" s="6">
        <v>1.5144045001033005E-2</v>
      </c>
      <c r="E28" s="6">
        <v>2.015948441938336E-2</v>
      </c>
      <c r="F28" s="6">
        <v>2.0295356503211952E-2</v>
      </c>
    </row>
    <row r="29" spans="1:6" ht="15.75" customHeight="1">
      <c r="A29" s="6">
        <v>1987</v>
      </c>
      <c r="B29" s="6">
        <v>1.5843648602158172E-2</v>
      </c>
      <c r="C29" s="6">
        <v>0.70787840976049343</v>
      </c>
      <c r="D29" s="6">
        <v>2.0814660639418718E-2</v>
      </c>
      <c r="E29" s="6">
        <v>2.8032469110411427E-2</v>
      </c>
      <c r="F29" s="6">
        <v>2.8905547274034504E-2</v>
      </c>
    </row>
    <row r="30" spans="1:6" ht="15.75" customHeight="1">
      <c r="A30" s="6">
        <v>1988</v>
      </c>
      <c r="B30" s="6">
        <v>2.0512573936678189E-2</v>
      </c>
      <c r="C30" s="6">
        <v>0.73676822293854627</v>
      </c>
      <c r="D30" s="6">
        <v>2.4664885805869872E-2</v>
      </c>
      <c r="E30" s="6">
        <v>3.5105795583176544E-2</v>
      </c>
      <c r="F30" s="6">
        <v>3.5199506938279834E-2</v>
      </c>
    </row>
    <row r="31" spans="1:6" ht="15.75" customHeight="1">
      <c r="A31" s="6">
        <v>1989</v>
      </c>
      <c r="B31" s="6">
        <v>3.7838161541137116E-2</v>
      </c>
      <c r="C31" s="6">
        <v>0.77215694430002424</v>
      </c>
      <c r="D31" s="6">
        <v>4.6656868352922806E-2</v>
      </c>
      <c r="E31" s="6">
        <v>5.5033034816611121E-2</v>
      </c>
      <c r="F31" s="6">
        <v>5.6411281007094291E-2</v>
      </c>
    </row>
    <row r="32" spans="1:6" ht="15.75" customHeight="1">
      <c r="A32" s="6">
        <v>1990</v>
      </c>
      <c r="B32" s="6">
        <v>5.3221552532255578E-2</v>
      </c>
      <c r="C32" s="6">
        <v>0.81390593047034765</v>
      </c>
      <c r="D32" s="6">
        <v>6.6131751858604523E-2</v>
      </c>
      <c r="E32" s="6">
        <v>7.0136025913053568E-2</v>
      </c>
      <c r="F32" s="6">
        <v>7.3127180438244677E-2</v>
      </c>
    </row>
    <row r="33" spans="1:6" ht="15.75" customHeight="1">
      <c r="A33" s="6">
        <v>1991</v>
      </c>
      <c r="B33" s="6">
        <v>7.1426197116741905E-2</v>
      </c>
      <c r="C33" s="6">
        <v>0.84839346989705722</v>
      </c>
      <c r="D33" s="6">
        <v>8.0316758995376131E-2</v>
      </c>
      <c r="E33" s="6">
        <v>8.6471232670626216E-2</v>
      </c>
      <c r="F33" s="6">
        <v>9.0129835449358889E-2</v>
      </c>
    </row>
    <row r="34" spans="1:6" ht="15.75" customHeight="1">
      <c r="A34" s="6">
        <v>1992</v>
      </c>
      <c r="B34" s="6">
        <v>9.3870200961789024E-2</v>
      </c>
      <c r="C34" s="6">
        <v>0.87411181588159848</v>
      </c>
      <c r="D34" s="6">
        <v>0.1030014744826285</v>
      </c>
      <c r="E34" s="6">
        <v>0.10627993699815538</v>
      </c>
      <c r="F34" s="6">
        <v>0.10717580750880452</v>
      </c>
    </row>
    <row r="35" spans="1:6" ht="15.75" customHeight="1">
      <c r="A35" s="6">
        <v>1993</v>
      </c>
      <c r="B35" s="6">
        <v>0.1296550246304779</v>
      </c>
      <c r="C35" s="6">
        <v>0.89991681397525203</v>
      </c>
      <c r="D35" s="6">
        <v>0.1355971400942145</v>
      </c>
      <c r="E35" s="6">
        <v>0.14053671925223435</v>
      </c>
      <c r="F35" s="6">
        <v>0.13993914350228409</v>
      </c>
    </row>
    <row r="36" spans="1:6" ht="15.75" customHeight="1">
      <c r="A36" s="6">
        <v>1994</v>
      </c>
      <c r="B36" s="6">
        <v>0.20850755083886982</v>
      </c>
      <c r="C36" s="6">
        <v>0.92338220512287261</v>
      </c>
      <c r="D36" s="6">
        <v>0.22087510967681492</v>
      </c>
      <c r="E36" s="6">
        <v>0.2386410801352602</v>
      </c>
      <c r="F36" s="6">
        <v>0.24699756202542808</v>
      </c>
    </row>
    <row r="37" spans="1:6" ht="15.75" customHeight="1">
      <c r="A37" s="6">
        <v>1995</v>
      </c>
      <c r="B37" s="6">
        <v>0.33345135817788923</v>
      </c>
      <c r="C37" s="6">
        <v>0.94929118574746119</v>
      </c>
      <c r="D37" s="6">
        <v>0.33519984949535087</v>
      </c>
      <c r="E37" s="6">
        <v>0.32897274291844342</v>
      </c>
      <c r="F37" s="6">
        <v>0.33603336110683041</v>
      </c>
    </row>
    <row r="38" spans="1:6" ht="15.75" customHeight="1">
      <c r="A38" s="6">
        <v>1996</v>
      </c>
      <c r="B38" s="6">
        <v>0.66648808367896495</v>
      </c>
      <c r="C38" s="6">
        <v>0.97712384319434331</v>
      </c>
      <c r="D38" s="6">
        <v>0.72243853101632294</v>
      </c>
      <c r="E38" s="6">
        <v>0.75935666553330317</v>
      </c>
      <c r="F38" s="6">
        <v>0.76871727501311493</v>
      </c>
    </row>
    <row r="39" spans="1:6" ht="15.75" customHeight="1">
      <c r="A39" s="6">
        <v>1997</v>
      </c>
      <c r="B39" s="6">
        <v>1</v>
      </c>
      <c r="C39" s="6">
        <v>1</v>
      </c>
      <c r="D39" s="6">
        <v>1</v>
      </c>
      <c r="E39" s="6">
        <v>1.0000000935874183</v>
      </c>
      <c r="F39" s="6">
        <v>1.0000001618168994</v>
      </c>
    </row>
    <row r="40" spans="1:6" ht="15.75" customHeight="1">
      <c r="A40" s="6">
        <v>1998</v>
      </c>
      <c r="B40" s="6">
        <v>1.3578201340704399</v>
      </c>
      <c r="C40" s="6">
        <v>1.0155107275311082</v>
      </c>
      <c r="D40" s="6">
        <v>1.1889028670257158</v>
      </c>
      <c r="E40" s="6">
        <v>1.2672604560002654</v>
      </c>
      <c r="F40" s="6">
        <v>1.2836944597802067</v>
      </c>
    </row>
    <row r="41" spans="1:6" ht="15.75" customHeight="1">
      <c r="A41" s="6">
        <v>1999</v>
      </c>
      <c r="B41" s="6">
        <v>1.6778568480632015</v>
      </c>
      <c r="C41" s="6">
        <v>1.0377283283075109</v>
      </c>
      <c r="D41" s="6">
        <v>1.5003087478992818</v>
      </c>
      <c r="E41" s="6">
        <v>1.4773478445258184</v>
      </c>
      <c r="F41" s="6">
        <v>1.5659843550504151</v>
      </c>
    </row>
    <row r="42" spans="1:6" ht="15.75" customHeight="1">
      <c r="A42" s="6">
        <v>2000</v>
      </c>
      <c r="B42" s="6">
        <v>1.9497620856696076</v>
      </c>
      <c r="C42" s="6">
        <v>1.0727184499670723</v>
      </c>
      <c r="D42" s="6">
        <v>1.9421920595354294</v>
      </c>
      <c r="E42" s="6">
        <v>1.7130892868546317</v>
      </c>
      <c r="F42" s="6">
        <v>1.779393682912112</v>
      </c>
    </row>
    <row r="43" spans="1:6" ht="15.75" customHeight="1">
      <c r="A43" s="6">
        <v>2001</v>
      </c>
      <c r="B43" s="6">
        <v>2.1940865084459369</v>
      </c>
      <c r="C43" s="6">
        <v>1.1030293577345673</v>
      </c>
      <c r="D43" s="6">
        <v>2.0975072951237013</v>
      </c>
      <c r="E43" s="6">
        <v>1.9238643628857848</v>
      </c>
      <c r="F43" s="6">
        <v>1.977755972536936</v>
      </c>
    </row>
    <row r="44" spans="1:6" ht="15.75" customHeight="1">
      <c r="A44" s="6">
        <v>2002</v>
      </c>
      <c r="B44" s="6">
        <v>2.6862991006556216</v>
      </c>
      <c r="C44" s="6">
        <v>1.1205504141970817</v>
      </c>
      <c r="D44" s="6">
        <v>2.790164529932774</v>
      </c>
      <c r="E44" s="6">
        <v>2.604859712754529</v>
      </c>
      <c r="F44" s="6">
        <v>2.6695985760658636</v>
      </c>
    </row>
    <row r="45" spans="1:6" ht="15.75" customHeight="1">
      <c r="A45" s="6">
        <v>2003</v>
      </c>
      <c r="B45" s="6">
        <v>3.521483285564778</v>
      </c>
      <c r="C45" s="6">
        <v>1.146026134276108</v>
      </c>
      <c r="D45" s="6">
        <v>3.764873791528367</v>
      </c>
      <c r="E45" s="6">
        <v>3.63276431989738</v>
      </c>
      <c r="F45" s="6">
        <v>3.7978691069562664</v>
      </c>
    </row>
    <row r="46" spans="1:6" ht="15.75" customHeight="1">
      <c r="A46" s="6">
        <v>2004</v>
      </c>
      <c r="B46" s="6">
        <v>4.2873014523597108</v>
      </c>
      <c r="C46" s="6">
        <v>1.1767529721673424</v>
      </c>
      <c r="D46" s="6">
        <v>5.0431886603976448</v>
      </c>
      <c r="E46" s="6">
        <v>4.5564050954949664</v>
      </c>
      <c r="F46" s="6">
        <v>4.8759173168930481</v>
      </c>
    </row>
    <row r="47" spans="1:6" ht="15.75" customHeight="1">
      <c r="A47" s="6">
        <v>2005</v>
      </c>
      <c r="B47" s="6">
        <v>4.9713245734270668</v>
      </c>
      <c r="C47" s="6">
        <v>1.2165089598280825</v>
      </c>
      <c r="D47" s="6">
        <v>6.536177224619677</v>
      </c>
      <c r="E47" s="6">
        <v>5.2024407350093744</v>
      </c>
      <c r="F47" s="6">
        <v>5.6741020071223591</v>
      </c>
    </row>
    <row r="48" spans="1:6" ht="15.75" customHeight="1">
      <c r="A48" s="6">
        <v>2006</v>
      </c>
      <c r="B48" s="6">
        <v>5.6501152780955319</v>
      </c>
      <c r="C48" s="6">
        <v>1.255866347786905</v>
      </c>
      <c r="D48" s="6">
        <v>7.7064350197616101</v>
      </c>
      <c r="E48" s="6">
        <v>5.7443020967500464</v>
      </c>
      <c r="F48" s="6">
        <v>6.2511647703195266</v>
      </c>
    </row>
    <row r="49" spans="1:6" ht="15.75" customHeight="1">
      <c r="A49" s="6">
        <v>2007</v>
      </c>
      <c r="B49" s="6">
        <v>6.7068389914914457</v>
      </c>
      <c r="C49" s="6">
        <v>1.2916827839589615</v>
      </c>
      <c r="D49" s="6">
        <v>8.8969619197216581</v>
      </c>
      <c r="E49" s="6">
        <v>6.4323552984052963</v>
      </c>
      <c r="F49" s="6">
        <v>6.796716688601073</v>
      </c>
    </row>
    <row r="50" spans="1:6" ht="15.75" customHeight="1">
      <c r="A50" s="6">
        <v>2008</v>
      </c>
      <c r="B50" s="6">
        <v>8.8158698597875649</v>
      </c>
      <c r="C50" s="6">
        <v>1.3412730927870786</v>
      </c>
      <c r="D50" s="6">
        <v>11.577834775569869</v>
      </c>
      <c r="E50" s="6">
        <v>7.5987215323466462</v>
      </c>
      <c r="F50" s="6">
        <v>8.0839574206433866</v>
      </c>
    </row>
    <row r="51" spans="1:6" ht="15.75" customHeight="1">
      <c r="A51" s="6">
        <v>2009</v>
      </c>
      <c r="B51" s="6">
        <v>11.336213552533039</v>
      </c>
      <c r="C51" s="6">
        <v>1.3365032407888808</v>
      </c>
      <c r="D51" s="6">
        <v>12.48457216690764</v>
      </c>
      <c r="E51" s="6">
        <v>9.2128181169135157</v>
      </c>
      <c r="F51" s="6">
        <v>9.2384175066297605</v>
      </c>
    </row>
    <row r="52" spans="1:6" ht="15.75" customHeight="1">
      <c r="A52" s="6">
        <v>2010</v>
      </c>
      <c r="B52" s="6">
        <v>14.630792773495568</v>
      </c>
      <c r="C52" s="6">
        <v>1.3584229316141554</v>
      </c>
      <c r="D52" s="6">
        <v>18.220392703419307</v>
      </c>
      <c r="E52" s="6">
        <v>11.223337224207903</v>
      </c>
      <c r="F52" s="6">
        <v>12.227622033880726</v>
      </c>
    </row>
    <row r="53" spans="1:6" ht="15.75" customHeight="1">
      <c r="A53" s="6">
        <v>2011</v>
      </c>
      <c r="B53" s="6">
        <v>18.602984936495719</v>
      </c>
      <c r="C53" s="6">
        <v>1.4013056739801049</v>
      </c>
      <c r="D53" s="6">
        <v>23.349285837870408</v>
      </c>
      <c r="E53" s="6">
        <v>13.624984737197034</v>
      </c>
      <c r="F53" s="6">
        <v>14.704830347574257</v>
      </c>
    </row>
    <row r="54" spans="1:6" ht="15.75" customHeight="1">
      <c r="A54" s="6">
        <v>2012</v>
      </c>
      <c r="B54" s="6">
        <v>22.530002903360018</v>
      </c>
      <c r="C54" s="6">
        <v>1.430303109077675</v>
      </c>
      <c r="D54" s="6">
        <v>26.632062350756041</v>
      </c>
      <c r="E54" s="6">
        <v>15.248193900295316</v>
      </c>
    </row>
    <row r="55" spans="1:6" ht="15.75" customHeight="1">
      <c r="A55" s="6">
        <v>2013</v>
      </c>
      <c r="B55" s="6">
        <v>31.209722755349279</v>
      </c>
      <c r="C55" s="6">
        <v>1.4512552424526015</v>
      </c>
      <c r="D55" s="6">
        <v>36.087156795690966</v>
      </c>
      <c r="E55" s="6">
        <v>25.181264930108103</v>
      </c>
    </row>
    <row r="56" spans="1:6" ht="15.75" customHeight="1">
      <c r="A56" s="6">
        <v>2014</v>
      </c>
      <c r="B56" s="6">
        <v>49.096194747579304</v>
      </c>
      <c r="C56" s="6">
        <v>1.4747974073688954</v>
      </c>
      <c r="D56" s="6">
        <v>50.680979869389297</v>
      </c>
      <c r="E56" s="6">
        <v>39.810389724295248</v>
      </c>
    </row>
    <row r="57" spans="1:6" ht="15.75" customHeight="1">
      <c r="A57" s="6">
        <v>2015</v>
      </c>
      <c r="B57" s="6">
        <v>103.98472531079868</v>
      </c>
      <c r="C57" s="6">
        <v>1.4765470867560917</v>
      </c>
      <c r="D57" s="6">
        <v>143.29097838178905</v>
      </c>
      <c r="E57" s="6">
        <v>143.45323667129355</v>
      </c>
    </row>
    <row r="58" spans="1:6" ht="15.75" customHeight="1">
      <c r="A58" s="6">
        <v>2016</v>
      </c>
      <c r="B58" s="6">
        <v>368.51226949446919</v>
      </c>
      <c r="C58" s="6">
        <v>1.4951746906519707</v>
      </c>
      <c r="D58" s="6">
        <v>603.69348647994923</v>
      </c>
      <c r="E58" s="6">
        <v>526.75036672711678</v>
      </c>
    </row>
    <row r="59" spans="1:6" ht="15.75" customHeight="1">
      <c r="A59" s="6">
        <v>2017</v>
      </c>
      <c r="B59" s="6">
        <v>2187.492059164515</v>
      </c>
      <c r="C59" s="6">
        <v>1.5270238466604276</v>
      </c>
      <c r="D59" s="6">
        <v>5119.6577903302687</v>
      </c>
      <c r="E59" s="6">
        <v>8403.4044760467532</v>
      </c>
    </row>
    <row r="60" spans="1:6" ht="15.75" customHeight="1">
      <c r="A60" s="6">
        <v>2018</v>
      </c>
      <c r="B60" s="6">
        <v>2033077.0233748842</v>
      </c>
    </row>
    <row r="61" spans="1:6" ht="15.75" customHeight="1">
      <c r="B61" s="6">
        <v>409144800.84496331</v>
      </c>
    </row>
    <row r="62" spans="1:6" ht="15.75" customHeight="1">
      <c r="B62" s="6">
        <v>10132164360.079983</v>
      </c>
    </row>
    <row r="63" spans="1:6" ht="15.75" customHeight="1"/>
    <row r="64" spans="1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00"/>
  <sheetViews>
    <sheetView workbookViewId="0"/>
  </sheetViews>
  <sheetFormatPr baseColWidth="10" defaultColWidth="12.625" defaultRowHeight="15" customHeight="1"/>
  <cols>
    <col min="1" max="26" width="7.625" customWidth="1"/>
  </cols>
  <sheetData>
    <row r="1" spans="1:3">
      <c r="B1" s="6" t="s">
        <v>72</v>
      </c>
      <c r="C1" s="6" t="s">
        <v>73</v>
      </c>
    </row>
    <row r="2" spans="1:3">
      <c r="A2" s="6">
        <v>1960</v>
      </c>
      <c r="B2" s="6">
        <v>1.0689810727519733</v>
      </c>
      <c r="C2" s="6">
        <v>0.54622966206214141</v>
      </c>
    </row>
    <row r="3" spans="1:3">
      <c r="A3" s="6">
        <v>1961</v>
      </c>
      <c r="B3" s="6">
        <v>1.072794704092658</v>
      </c>
      <c r="C3" s="6">
        <v>0.56222637486992311</v>
      </c>
    </row>
    <row r="4" spans="1:3">
      <c r="A4" s="6">
        <v>1962</v>
      </c>
      <c r="B4" s="6">
        <v>1.1128972498365708</v>
      </c>
      <c r="C4" s="6">
        <v>0.58414837794749375</v>
      </c>
    </row>
    <row r="5" spans="1:3">
      <c r="A5" s="6">
        <v>1963</v>
      </c>
      <c r="B5" s="6">
        <v>1.1456452545721685</v>
      </c>
      <c r="C5" s="6">
        <v>0.60422426331133505</v>
      </c>
    </row>
    <row r="6" spans="1:3">
      <c r="A6" s="6">
        <v>1964</v>
      </c>
      <c r="B6" s="6">
        <v>1.1870423251824362</v>
      </c>
      <c r="C6" s="6">
        <v>0.62743929731523673</v>
      </c>
    </row>
    <row r="7" spans="1:3">
      <c r="A7" s="6">
        <v>1965</v>
      </c>
      <c r="B7" s="6">
        <v>1.1950119057403408</v>
      </c>
      <c r="C7" s="6">
        <v>0.64631030243514032</v>
      </c>
    </row>
    <row r="8" spans="1:3">
      <c r="A8" s="6">
        <v>1966</v>
      </c>
      <c r="B8" s="6">
        <v>1.2043636820625312</v>
      </c>
      <c r="C8" s="6">
        <v>0.65905402103411082</v>
      </c>
    </row>
    <row r="9" spans="1:3">
      <c r="A9" s="6">
        <v>1967</v>
      </c>
      <c r="B9" s="6">
        <v>1.1869463768171689</v>
      </c>
      <c r="C9" s="6">
        <v>0.66055566711118385</v>
      </c>
    </row>
    <row r="10" spans="1:3">
      <c r="A10" s="6">
        <v>1968</v>
      </c>
      <c r="B10" s="6">
        <v>1.2020544310389838</v>
      </c>
      <c r="C10" s="6">
        <v>0.67689107866148179</v>
      </c>
    </row>
    <row r="11" spans="1:3">
      <c r="A11" s="6">
        <v>1969</v>
      </c>
      <c r="B11" s="6">
        <v>1.2612753457153987</v>
      </c>
      <c r="C11" s="6">
        <v>0.68084357589153777</v>
      </c>
    </row>
    <row r="12" spans="1:3">
      <c r="A12" s="6">
        <v>1970</v>
      </c>
      <c r="B12" s="6">
        <v>1.3055596260781082</v>
      </c>
      <c r="C12" s="6">
        <v>0.68729739635543563</v>
      </c>
    </row>
    <row r="13" spans="1:3">
      <c r="A13" s="6">
        <v>1971</v>
      </c>
      <c r="B13" s="6">
        <v>1.3134998457890481</v>
      </c>
      <c r="C13" s="6">
        <v>0.71297871708511817</v>
      </c>
    </row>
    <row r="14" spans="1:3">
      <c r="A14" s="6">
        <v>1972</v>
      </c>
      <c r="B14" s="6">
        <v>1.4189855229839632</v>
      </c>
      <c r="C14" s="6">
        <v>0.73242932631072744</v>
      </c>
    </row>
    <row r="15" spans="1:3">
      <c r="A15" s="6">
        <v>1973</v>
      </c>
      <c r="B15" s="6">
        <v>1.3610314485676471</v>
      </c>
      <c r="C15" s="6">
        <v>0.74183884056522043</v>
      </c>
    </row>
    <row r="16" spans="1:3">
      <c r="A16" s="6">
        <v>1974</v>
      </c>
      <c r="B16" s="6">
        <v>1.2337448131791846</v>
      </c>
      <c r="C16" s="6">
        <v>0.72633061331441218</v>
      </c>
    </row>
    <row r="17" spans="1:3">
      <c r="A17" s="6">
        <v>1975</v>
      </c>
      <c r="B17" s="6">
        <v>1.3211246522716509</v>
      </c>
      <c r="C17" s="6">
        <v>0.74046111625177347</v>
      </c>
    </row>
    <row r="18" spans="1:3">
      <c r="A18" s="6">
        <v>1976</v>
      </c>
      <c r="B18" s="6">
        <v>1.295047593778812</v>
      </c>
      <c r="C18" s="6">
        <v>0.75906866739009349</v>
      </c>
    </row>
    <row r="19" spans="1:3">
      <c r="A19" s="6">
        <v>1977</v>
      </c>
      <c r="B19" s="6">
        <v>1.3495234050578688</v>
      </c>
      <c r="C19" s="6">
        <v>0.7674290727937596</v>
      </c>
    </row>
    <row r="20" spans="1:3">
      <c r="A20" s="6">
        <v>1978</v>
      </c>
      <c r="B20" s="6">
        <v>1.3837072840873024</v>
      </c>
      <c r="C20" s="6">
        <v>0.77095542439316067</v>
      </c>
    </row>
    <row r="21" spans="1:3" ht="15.75" customHeight="1">
      <c r="A21" s="6">
        <v>1979</v>
      </c>
      <c r="B21" s="6">
        <v>1.3241237240274026</v>
      </c>
      <c r="C21" s="6">
        <v>0.7697054039885326</v>
      </c>
    </row>
    <row r="22" spans="1:3" ht="15.75" customHeight="1">
      <c r="A22" s="6">
        <v>1980</v>
      </c>
      <c r="B22" s="6">
        <v>1.229850399411508</v>
      </c>
      <c r="C22" s="6">
        <v>0.76643971753776985</v>
      </c>
    </row>
    <row r="23" spans="1:3" ht="15.75" customHeight="1">
      <c r="A23" s="6">
        <v>1981</v>
      </c>
      <c r="B23" s="6">
        <v>1.2125408814685392</v>
      </c>
      <c r="C23" s="6">
        <v>0.77892726746384089</v>
      </c>
    </row>
    <row r="24" spans="1:3" ht="15.75" customHeight="1">
      <c r="A24" s="6">
        <v>1982</v>
      </c>
      <c r="B24" s="6">
        <v>1.2653050512595208</v>
      </c>
      <c r="C24" s="6">
        <v>0.78098237317059871</v>
      </c>
    </row>
    <row r="25" spans="1:3" ht="15.75" customHeight="1">
      <c r="A25" s="6">
        <v>1983</v>
      </c>
      <c r="B25" s="6">
        <v>1.2381858776746897</v>
      </c>
      <c r="C25" s="6">
        <v>0.80977130833607913</v>
      </c>
    </row>
    <row r="26" spans="1:3" ht="15.75" customHeight="1">
      <c r="A26" s="6">
        <v>1984</v>
      </c>
      <c r="B26" s="6">
        <v>1.1922256258222035</v>
      </c>
      <c r="C26" s="6">
        <v>0.82952457569325755</v>
      </c>
    </row>
    <row r="27" spans="1:3" ht="15.75" customHeight="1">
      <c r="A27" s="6">
        <v>1985</v>
      </c>
      <c r="B27" s="6">
        <v>1.1898324571166263</v>
      </c>
      <c r="C27" s="6">
        <v>0.84494934371960118</v>
      </c>
    </row>
    <row r="28" spans="1:3" ht="15.75" customHeight="1">
      <c r="A28" s="6">
        <v>1986</v>
      </c>
      <c r="B28" s="6">
        <v>1.2603439580686933</v>
      </c>
      <c r="C28" s="6">
        <v>0.85978902859202144</v>
      </c>
    </row>
    <row r="29" spans="1:3" ht="15.75" customHeight="1">
      <c r="A29" s="6">
        <v>1987</v>
      </c>
      <c r="B29" s="6">
        <v>1.1971323860378804</v>
      </c>
      <c r="C29" s="6">
        <v>0.86505823816659166</v>
      </c>
    </row>
    <row r="30" spans="1:3" ht="15.75" customHeight="1">
      <c r="A30" s="6">
        <v>1988</v>
      </c>
      <c r="B30" s="6">
        <v>1.2065267819414247</v>
      </c>
      <c r="C30" s="6">
        <v>0.87561286640295555</v>
      </c>
    </row>
    <row r="31" spans="1:3" ht="15.75" customHeight="1">
      <c r="A31" s="6">
        <v>1989</v>
      </c>
      <c r="B31" s="6">
        <v>1.0052605364314409</v>
      </c>
      <c r="C31" s="6">
        <v>0.88577427791697694</v>
      </c>
    </row>
    <row r="32" spans="1:3" ht="15.75" customHeight="1">
      <c r="A32" s="6">
        <v>1990</v>
      </c>
      <c r="B32" s="6">
        <v>0.95886607604451257</v>
      </c>
      <c r="C32" s="6">
        <v>0.8929848130263176</v>
      </c>
    </row>
    <row r="33" spans="1:3" ht="15.75" customHeight="1">
      <c r="A33" s="6">
        <v>1991</v>
      </c>
      <c r="B33" s="6">
        <v>1.0647104388361257</v>
      </c>
      <c r="C33" s="6">
        <v>0.90189864304037548</v>
      </c>
    </row>
    <row r="34" spans="1:3" ht="15.75" customHeight="1">
      <c r="A34" s="6">
        <v>1992</v>
      </c>
      <c r="B34" s="6">
        <v>1.114266494011094</v>
      </c>
      <c r="C34" s="6">
        <v>0.93550025237648515</v>
      </c>
    </row>
    <row r="35" spans="1:3" ht="15.75" customHeight="1">
      <c r="A35" s="6">
        <v>1993</v>
      </c>
      <c r="B35" s="6">
        <v>1.1038689782923428</v>
      </c>
      <c r="C35" s="6">
        <v>0.94465970359833173</v>
      </c>
    </row>
    <row r="36" spans="1:3" ht="15.75" customHeight="1">
      <c r="A36" s="6">
        <v>1994</v>
      </c>
      <c r="B36" s="6">
        <v>1.0367693012602901</v>
      </c>
      <c r="C36" s="6">
        <v>0.95918711824461711</v>
      </c>
    </row>
    <row r="37" spans="1:3" ht="15.75" customHeight="1">
      <c r="A37" s="6">
        <v>1995</v>
      </c>
      <c r="B37" s="6">
        <v>1.0362949513147259</v>
      </c>
      <c r="C37" s="6">
        <v>0.96096189796846876</v>
      </c>
    </row>
    <row r="38" spans="1:3" ht="15.75" customHeight="1">
      <c r="A38" s="6">
        <v>1996</v>
      </c>
      <c r="B38" s="6">
        <v>0.94258941561846488</v>
      </c>
      <c r="C38" s="6">
        <v>0.97967734180500998</v>
      </c>
    </row>
    <row r="39" spans="1:3" ht="15.75" customHeight="1">
      <c r="A39" s="6">
        <v>1997</v>
      </c>
      <c r="B39" s="6">
        <v>1</v>
      </c>
      <c r="C39" s="6">
        <v>1</v>
      </c>
    </row>
    <row r="40" spans="1:3" ht="15.75" customHeight="1">
      <c r="A40" s="6">
        <v>1998</v>
      </c>
      <c r="B40" s="6">
        <v>1.0219289373234697</v>
      </c>
      <c r="C40" s="6">
        <v>1.0217168855712093</v>
      </c>
    </row>
    <row r="41" spans="1:3" ht="15.75" customHeight="1">
      <c r="A41" s="6">
        <v>1999</v>
      </c>
      <c r="B41" s="6">
        <v>0.9094700098042694</v>
      </c>
      <c r="C41" s="6">
        <v>1.0510034626133158</v>
      </c>
    </row>
    <row r="42" spans="1:3" ht="15.75" customHeight="1">
      <c r="A42" s="6">
        <v>2000</v>
      </c>
      <c r="B42" s="6">
        <v>0.87506596995058583</v>
      </c>
      <c r="C42" s="6">
        <v>1.0716049706172321</v>
      </c>
    </row>
    <row r="43" spans="1:3" ht="15.75" customHeight="1">
      <c r="A43" s="6">
        <v>2001</v>
      </c>
      <c r="B43" s="6">
        <v>0.87967706545123536</v>
      </c>
      <c r="C43" s="6">
        <v>1.0815324075917248</v>
      </c>
    </row>
    <row r="44" spans="1:3" ht="15.75" customHeight="1">
      <c r="A44" s="6">
        <v>2002</v>
      </c>
      <c r="B44" s="6">
        <v>0.71846446258922858</v>
      </c>
      <c r="C44" s="6">
        <v>1.1122905184831784</v>
      </c>
    </row>
    <row r="45" spans="1:3" ht="15.75" customHeight="1">
      <c r="A45" s="6">
        <v>2003</v>
      </c>
      <c r="B45" s="6">
        <v>0.93807938079195274</v>
      </c>
      <c r="C45" s="6">
        <v>1.1460109652876647</v>
      </c>
    </row>
    <row r="46" spans="1:3" ht="15.75" customHeight="1">
      <c r="A46" s="6">
        <v>2004</v>
      </c>
      <c r="B46" s="6">
        <v>0.68191662693961719</v>
      </c>
      <c r="C46" s="6">
        <v>1.1785208181319131</v>
      </c>
    </row>
    <row r="47" spans="1:3" ht="15.75" customHeight="1">
      <c r="A47" s="6">
        <v>2005</v>
      </c>
      <c r="B47" s="6">
        <v>0.69237268007359809</v>
      </c>
      <c r="C47" s="6">
        <v>1.1996621840833144</v>
      </c>
    </row>
    <row r="48" spans="1:3" ht="15.75" customHeight="1">
      <c r="A48" s="6">
        <v>2006</v>
      </c>
      <c r="B48" s="6">
        <v>0.74848540634660132</v>
      </c>
      <c r="C48" s="6">
        <v>1.2129568743205352</v>
      </c>
    </row>
    <row r="49" spans="1:3" ht="15.75" customHeight="1">
      <c r="A49" s="6">
        <v>2007</v>
      </c>
      <c r="B49" s="6">
        <v>0.84282000754125963</v>
      </c>
      <c r="C49" s="6">
        <v>1.2255997410635493</v>
      </c>
    </row>
    <row r="50" spans="1:3" ht="15.75" customHeight="1">
      <c r="A50" s="6">
        <v>2008</v>
      </c>
      <c r="B50" s="6">
        <v>0.82757650497170676</v>
      </c>
      <c r="C50" s="6">
        <v>1.2366447131310188</v>
      </c>
    </row>
    <row r="51" spans="1:3" ht="15.75" customHeight="1">
      <c r="A51" s="6">
        <v>2009</v>
      </c>
      <c r="B51" s="6">
        <v>0.91420185047925961</v>
      </c>
      <c r="C51" s="6">
        <v>1.2672168565154005</v>
      </c>
    </row>
    <row r="52" spans="1:3" ht="15.75" customHeight="1">
      <c r="A52" s="6">
        <v>2010</v>
      </c>
      <c r="B52" s="6">
        <v>0.75980906919193658</v>
      </c>
      <c r="C52" s="6">
        <v>1.3108112122062523</v>
      </c>
    </row>
    <row r="53" spans="1:3" ht="15.75" customHeight="1">
      <c r="A53" s="6">
        <v>2011</v>
      </c>
      <c r="B53" s="6">
        <v>0.77021037813458115</v>
      </c>
      <c r="C53" s="6">
        <v>1.3188117866093638</v>
      </c>
    </row>
    <row r="54" spans="1:3" ht="15.75" customHeight="1">
      <c r="A54" s="6">
        <v>2012</v>
      </c>
      <c r="B54" s="6">
        <v>0.85173143430446385</v>
      </c>
      <c r="C54" s="6">
        <v>1.3235256329957572</v>
      </c>
    </row>
    <row r="55" spans="1:3" ht="15.75" customHeight="1">
      <c r="A55" s="6">
        <v>2013</v>
      </c>
      <c r="B55" s="6">
        <v>0.83921228918666091</v>
      </c>
      <c r="C55" s="6">
        <v>1.3289471273708724</v>
      </c>
    </row>
    <row r="56" spans="1:3" ht="15.75" customHeight="1">
      <c r="A56" s="6">
        <v>2014</v>
      </c>
      <c r="B56" s="6">
        <v>0.87030091947112986</v>
      </c>
      <c r="C56" s="6">
        <v>1.3373507760211056</v>
      </c>
    </row>
    <row r="57" spans="1:3" ht="15.75" customHeight="1">
      <c r="A57" s="6">
        <v>2015</v>
      </c>
      <c r="B57" s="6">
        <v>0.97630095700738073</v>
      </c>
      <c r="C57" s="6">
        <v>1.3465888359852081</v>
      </c>
    </row>
    <row r="58" spans="1:3" ht="15.75" customHeight="1">
      <c r="A58" s="6">
        <v>2016</v>
      </c>
      <c r="B58" s="6">
        <v>0.79595600873345951</v>
      </c>
      <c r="C58" s="6">
        <v>1.349665619532006</v>
      </c>
    </row>
    <row r="59" spans="1:3" ht="15.75" customHeight="1">
      <c r="A59" s="6">
        <v>2017</v>
      </c>
      <c r="B59" s="6">
        <v>0.63423245088469515</v>
      </c>
      <c r="C59" s="6">
        <v>1.3622794868749066</v>
      </c>
    </row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58"/>
  <sheetViews>
    <sheetView tabSelected="1" workbookViewId="0">
      <selection activeCell="B2" sqref="B2:D58"/>
    </sheetView>
  </sheetViews>
  <sheetFormatPr baseColWidth="10" defaultColWidth="12.625" defaultRowHeight="15" customHeight="1"/>
  <sheetData>
    <row r="1" spans="1:16">
      <c r="B1" t="s">
        <v>85</v>
      </c>
      <c r="C1" t="s">
        <v>87</v>
      </c>
      <c r="D1" t="s">
        <v>90</v>
      </c>
      <c r="E1" t="s">
        <v>92</v>
      </c>
      <c r="F1" t="s">
        <v>84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81</v>
      </c>
      <c r="O1" s="3" t="s">
        <v>82</v>
      </c>
      <c r="P1" s="3" t="s">
        <v>83</v>
      </c>
    </row>
    <row r="2" spans="1:16">
      <c r="A2" s="3">
        <v>1960</v>
      </c>
      <c r="B2" s="3" t="s">
        <v>86</v>
      </c>
      <c r="C2" s="3" t="s">
        <v>88</v>
      </c>
      <c r="D2" s="3" t="s">
        <v>91</v>
      </c>
      <c r="E2" s="3" t="s">
        <v>93</v>
      </c>
      <c r="F2" s="3" t="s">
        <v>89</v>
      </c>
      <c r="G2" s="3">
        <v>3</v>
      </c>
      <c r="H2" s="3">
        <v>1</v>
      </c>
      <c r="I2" s="3">
        <v>0.7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6">
      <c r="A3" s="3">
        <v>1961</v>
      </c>
      <c r="B3" s="3" t="s">
        <v>86</v>
      </c>
      <c r="C3" s="3" t="s">
        <v>94</v>
      </c>
      <c r="D3" s="3" t="s">
        <v>95</v>
      </c>
      <c r="E3" s="3" t="s">
        <v>97</v>
      </c>
      <c r="F3" s="3" t="s">
        <v>96</v>
      </c>
      <c r="G3" s="3">
        <v>3</v>
      </c>
      <c r="H3" s="3">
        <v>1</v>
      </c>
      <c r="I3" s="3">
        <v>0.7</v>
      </c>
      <c r="J3" s="3">
        <v>3.4</v>
      </c>
      <c r="K3" s="3">
        <v>1.1000000000000001</v>
      </c>
      <c r="L3" s="3">
        <v>0.75</v>
      </c>
      <c r="M3" s="3">
        <v>1.1399999999999999</v>
      </c>
      <c r="N3" s="3">
        <v>1.49</v>
      </c>
    </row>
    <row r="4" spans="1:16">
      <c r="A4" s="3">
        <v>1962</v>
      </c>
      <c r="B4" s="3" t="s">
        <v>86</v>
      </c>
      <c r="C4" s="3" t="s">
        <v>88</v>
      </c>
      <c r="D4" s="3" t="s">
        <v>91</v>
      </c>
      <c r="E4" s="3" t="s">
        <v>93</v>
      </c>
      <c r="F4" s="3" t="s">
        <v>89</v>
      </c>
      <c r="G4" s="3">
        <v>3</v>
      </c>
      <c r="H4" s="3">
        <v>0.9</v>
      </c>
      <c r="I4" s="3">
        <v>0.6</v>
      </c>
      <c r="J4" s="3">
        <v>3.23</v>
      </c>
      <c r="K4" s="3">
        <v>1</v>
      </c>
      <c r="L4" s="3">
        <v>0.71</v>
      </c>
      <c r="M4" s="3">
        <v>1.2</v>
      </c>
      <c r="N4" s="3">
        <v>1.53</v>
      </c>
    </row>
    <row r="5" spans="1:16">
      <c r="A5" s="3">
        <v>1963</v>
      </c>
      <c r="B5" s="3" t="s">
        <v>86</v>
      </c>
      <c r="C5" s="3" t="s">
        <v>94</v>
      </c>
      <c r="D5" s="3" t="s">
        <v>95</v>
      </c>
      <c r="E5" s="3" t="s">
        <v>97</v>
      </c>
      <c r="F5" s="3" t="s">
        <v>96</v>
      </c>
      <c r="G5" s="3">
        <v>3</v>
      </c>
      <c r="H5" s="3">
        <v>0.9</v>
      </c>
      <c r="I5" s="3">
        <v>0.6</v>
      </c>
      <c r="J5" s="3">
        <v>3.27</v>
      </c>
      <c r="K5" s="3">
        <v>1.1000000000000001</v>
      </c>
      <c r="L5" s="3">
        <v>0.72</v>
      </c>
      <c r="M5" s="3">
        <v>1.18</v>
      </c>
      <c r="N5" s="3">
        <v>1.52</v>
      </c>
    </row>
    <row r="6" spans="1:16">
      <c r="A6" s="3">
        <v>1964</v>
      </c>
      <c r="B6" s="3" t="s">
        <v>86</v>
      </c>
      <c r="C6" s="3" t="s">
        <v>88</v>
      </c>
      <c r="D6" s="3" t="s">
        <v>91</v>
      </c>
      <c r="E6" s="3" t="s">
        <v>93</v>
      </c>
      <c r="F6" s="3" t="s">
        <v>89</v>
      </c>
      <c r="G6" s="3">
        <v>3</v>
      </c>
      <c r="H6" s="3">
        <v>0.6</v>
      </c>
      <c r="I6" s="3">
        <v>0.6</v>
      </c>
      <c r="J6" s="3">
        <v>3.29</v>
      </c>
      <c r="K6" s="3">
        <v>0.7</v>
      </c>
      <c r="L6" s="3">
        <v>0.71</v>
      </c>
      <c r="M6" s="3">
        <v>1.49</v>
      </c>
      <c r="N6" s="3">
        <v>1.53</v>
      </c>
    </row>
    <row r="7" spans="1:16">
      <c r="A7" s="3">
        <v>1965</v>
      </c>
      <c r="B7" s="3" t="s">
        <v>86</v>
      </c>
      <c r="C7" s="3" t="s">
        <v>94</v>
      </c>
      <c r="D7" s="3" t="s">
        <v>95</v>
      </c>
      <c r="E7" s="3" t="s">
        <v>97</v>
      </c>
      <c r="F7" s="3" t="s">
        <v>96</v>
      </c>
      <c r="G7" s="3">
        <v>3</v>
      </c>
      <c r="H7" s="3">
        <v>0.6</v>
      </c>
      <c r="I7" s="3">
        <v>0.6</v>
      </c>
      <c r="J7" s="3">
        <v>3.27</v>
      </c>
      <c r="K7" s="3">
        <v>0.7</v>
      </c>
      <c r="L7" s="3">
        <v>0.69</v>
      </c>
      <c r="M7" s="3">
        <v>1.52</v>
      </c>
      <c r="N7" s="3">
        <v>1.57</v>
      </c>
    </row>
    <row r="8" spans="1:16">
      <c r="A8" s="3">
        <v>1966</v>
      </c>
      <c r="B8" s="3" t="s">
        <v>86</v>
      </c>
      <c r="C8" s="3" t="s">
        <v>88</v>
      </c>
      <c r="D8" s="3" t="s">
        <v>91</v>
      </c>
      <c r="E8" s="3" t="s">
        <v>93</v>
      </c>
      <c r="F8" s="3" t="s">
        <v>89</v>
      </c>
      <c r="G8" s="3">
        <v>3</v>
      </c>
      <c r="H8" s="3">
        <v>0.6</v>
      </c>
      <c r="I8" s="3">
        <v>0.6</v>
      </c>
      <c r="J8" s="3">
        <v>3.26</v>
      </c>
      <c r="K8" s="3">
        <v>0.7</v>
      </c>
      <c r="L8" s="3">
        <v>0.69</v>
      </c>
      <c r="M8" s="3">
        <v>1.34</v>
      </c>
      <c r="N8" s="3">
        <v>1.39</v>
      </c>
    </row>
    <row r="9" spans="1:16">
      <c r="A9" s="3">
        <v>1967</v>
      </c>
      <c r="B9" s="3" t="s">
        <v>86</v>
      </c>
      <c r="C9" s="3" t="s">
        <v>94</v>
      </c>
      <c r="D9" s="3" t="s">
        <v>95</v>
      </c>
      <c r="E9" s="3" t="s">
        <v>97</v>
      </c>
      <c r="F9" s="3" t="s">
        <v>96</v>
      </c>
      <c r="G9" s="3">
        <v>3</v>
      </c>
      <c r="H9" s="3">
        <v>0.6</v>
      </c>
      <c r="I9" s="3">
        <v>0.5</v>
      </c>
      <c r="J9" s="3">
        <v>3.04</v>
      </c>
      <c r="K9" s="3">
        <v>0.7</v>
      </c>
      <c r="L9" s="3">
        <v>0.65</v>
      </c>
      <c r="M9" s="3">
        <v>1.2</v>
      </c>
      <c r="N9" s="3">
        <v>1.24</v>
      </c>
    </row>
    <row r="10" spans="1:16">
      <c r="A10" s="3">
        <v>1968</v>
      </c>
      <c r="B10" s="3" t="s">
        <v>86</v>
      </c>
      <c r="C10" s="3" t="s">
        <v>88</v>
      </c>
      <c r="D10" s="3" t="s">
        <v>91</v>
      </c>
      <c r="E10" s="3" t="s">
        <v>93</v>
      </c>
      <c r="F10" s="3" t="s">
        <v>89</v>
      </c>
      <c r="G10" s="3">
        <v>1</v>
      </c>
      <c r="H10" s="3">
        <v>0.3</v>
      </c>
      <c r="I10" s="3">
        <v>0.3</v>
      </c>
      <c r="J10" s="3">
        <v>1.93</v>
      </c>
      <c r="K10" s="3">
        <v>0.4</v>
      </c>
      <c r="L10" s="3">
        <v>0.42</v>
      </c>
      <c r="M10" s="3">
        <v>1.46</v>
      </c>
      <c r="N10" s="3">
        <v>1.48</v>
      </c>
    </row>
    <row r="11" spans="1:16">
      <c r="A11" s="3">
        <v>1969</v>
      </c>
      <c r="B11" s="3" t="s">
        <v>86</v>
      </c>
      <c r="C11" s="3" t="s">
        <v>94</v>
      </c>
      <c r="D11" s="3" t="s">
        <v>95</v>
      </c>
      <c r="E11" s="3" t="s">
        <v>97</v>
      </c>
      <c r="F11" s="3" t="s">
        <v>96</v>
      </c>
      <c r="G11" s="3">
        <v>2</v>
      </c>
      <c r="H11" s="3">
        <v>0.4</v>
      </c>
      <c r="I11" s="3">
        <v>0.4</v>
      </c>
      <c r="J11" s="3">
        <v>2.3199999999999998</v>
      </c>
      <c r="K11" s="3">
        <v>0.5</v>
      </c>
      <c r="L11" s="3">
        <v>0.54</v>
      </c>
      <c r="M11" s="3">
        <v>1.38</v>
      </c>
      <c r="N11" s="3">
        <v>1.37</v>
      </c>
    </row>
    <row r="12" spans="1:16">
      <c r="A12" s="3">
        <v>1970</v>
      </c>
      <c r="B12" s="3" t="s">
        <v>86</v>
      </c>
      <c r="C12" s="3" t="s">
        <v>88</v>
      </c>
      <c r="D12" s="3" t="s">
        <v>91</v>
      </c>
      <c r="E12" s="3" t="s">
        <v>93</v>
      </c>
      <c r="F12" s="3" t="s">
        <v>89</v>
      </c>
      <c r="G12" s="3">
        <v>2</v>
      </c>
      <c r="H12" s="3">
        <v>0.5</v>
      </c>
      <c r="I12" s="3">
        <v>0.5</v>
      </c>
      <c r="J12" s="3">
        <v>2.52</v>
      </c>
      <c r="K12" s="3">
        <v>0.6</v>
      </c>
      <c r="L12" s="3">
        <v>0.62</v>
      </c>
      <c r="M12" s="3">
        <v>1.33</v>
      </c>
      <c r="N12" s="3">
        <v>1.28</v>
      </c>
    </row>
    <row r="13" spans="1:16">
      <c r="A13" s="3">
        <v>1971</v>
      </c>
      <c r="B13" s="3" t="s">
        <v>86</v>
      </c>
      <c r="C13" s="3" t="s">
        <v>94</v>
      </c>
      <c r="D13" s="3" t="s">
        <v>95</v>
      </c>
      <c r="E13" s="3" t="s">
        <v>97</v>
      </c>
      <c r="F13" s="3" t="s">
        <v>96</v>
      </c>
      <c r="G13" s="3">
        <v>2</v>
      </c>
      <c r="H13" s="3">
        <v>0.5</v>
      </c>
      <c r="I13" s="3">
        <v>0.6</v>
      </c>
      <c r="J13" s="3">
        <v>2.86</v>
      </c>
      <c r="K13" s="3">
        <v>0.7</v>
      </c>
      <c r="L13" s="3">
        <v>0.69</v>
      </c>
      <c r="M13" s="3">
        <v>1.78</v>
      </c>
      <c r="N13" s="3">
        <v>1.74</v>
      </c>
    </row>
    <row r="14" spans="1:16">
      <c r="A14" s="3">
        <v>1972</v>
      </c>
      <c r="B14" s="3" t="s">
        <v>86</v>
      </c>
      <c r="C14" s="3" t="s">
        <v>88</v>
      </c>
      <c r="D14" s="3" t="s">
        <v>91</v>
      </c>
      <c r="E14" s="3" t="s">
        <v>93</v>
      </c>
      <c r="F14" s="3" t="s">
        <v>89</v>
      </c>
      <c r="G14" s="3">
        <v>3</v>
      </c>
      <c r="H14" s="3">
        <v>0.6</v>
      </c>
      <c r="I14" s="3">
        <v>0.7</v>
      </c>
      <c r="J14" s="3">
        <v>3.22</v>
      </c>
      <c r="K14" s="3">
        <v>0.7</v>
      </c>
      <c r="L14" s="3">
        <v>0.82</v>
      </c>
      <c r="M14" s="3">
        <v>2.1800000000000002</v>
      </c>
      <c r="N14" s="3">
        <v>2.11</v>
      </c>
    </row>
    <row r="15" spans="1:16">
      <c r="A15" s="3">
        <v>1973</v>
      </c>
      <c r="B15" s="3" t="s">
        <v>86</v>
      </c>
      <c r="C15" s="3" t="s">
        <v>94</v>
      </c>
      <c r="D15" s="3" t="s">
        <v>95</v>
      </c>
      <c r="E15" s="3" t="s">
        <v>97</v>
      </c>
      <c r="F15" s="3" t="s">
        <v>96</v>
      </c>
      <c r="G15" s="3">
        <v>3</v>
      </c>
      <c r="H15" s="3">
        <v>0.7</v>
      </c>
      <c r="I15" s="3">
        <v>0.7</v>
      </c>
      <c r="J15" s="3">
        <v>3.56</v>
      </c>
      <c r="K15" s="3">
        <v>0.8</v>
      </c>
      <c r="L15" s="3">
        <v>0.88</v>
      </c>
      <c r="M15" s="3">
        <v>3.39</v>
      </c>
      <c r="N15" s="3">
        <v>3.35</v>
      </c>
    </row>
    <row r="16" spans="1:16">
      <c r="A16" s="3">
        <v>1974</v>
      </c>
      <c r="B16" s="3" t="s">
        <v>86</v>
      </c>
      <c r="C16" s="3" t="s">
        <v>88</v>
      </c>
      <c r="D16" s="3" t="s">
        <v>91</v>
      </c>
      <c r="E16" s="3" t="s">
        <v>93</v>
      </c>
      <c r="F16" s="3" t="s">
        <v>89</v>
      </c>
      <c r="G16" s="3">
        <v>4</v>
      </c>
      <c r="H16" s="3">
        <v>1</v>
      </c>
      <c r="I16" s="3">
        <v>1</v>
      </c>
      <c r="J16" s="3">
        <v>5.3</v>
      </c>
      <c r="K16" s="3">
        <v>1.3</v>
      </c>
      <c r="L16" s="3">
        <v>1.24</v>
      </c>
      <c r="M16" s="3">
        <v>12.8</v>
      </c>
      <c r="N16" s="3">
        <v>12.82</v>
      </c>
    </row>
    <row r="17" spans="1:14">
      <c r="A17" s="3">
        <v>1975</v>
      </c>
      <c r="B17" s="3" t="s">
        <v>86</v>
      </c>
      <c r="C17" s="3" t="s">
        <v>94</v>
      </c>
      <c r="D17" s="3" t="s">
        <v>95</v>
      </c>
      <c r="E17" s="3" t="s">
        <v>97</v>
      </c>
      <c r="F17" s="3" t="s">
        <v>96</v>
      </c>
      <c r="G17" s="3">
        <v>8</v>
      </c>
      <c r="H17" s="3">
        <v>2</v>
      </c>
      <c r="I17" s="3">
        <v>2</v>
      </c>
      <c r="J17" s="3">
        <v>9.32</v>
      </c>
      <c r="K17" s="3">
        <v>2.2000000000000002</v>
      </c>
      <c r="L17" s="3">
        <v>2.27</v>
      </c>
      <c r="M17" s="3">
        <v>11.47</v>
      </c>
      <c r="N17" s="3">
        <v>11.42</v>
      </c>
    </row>
    <row r="18" spans="1:14">
      <c r="A18" s="3">
        <v>1976</v>
      </c>
      <c r="B18" s="3" t="s">
        <v>86</v>
      </c>
      <c r="C18" s="3" t="s">
        <v>88</v>
      </c>
      <c r="D18" s="3" t="s">
        <v>91</v>
      </c>
      <c r="E18" s="3" t="s">
        <v>93</v>
      </c>
      <c r="F18" s="3" t="s">
        <v>89</v>
      </c>
      <c r="G18" s="3">
        <v>9</v>
      </c>
      <c r="H18" s="3">
        <v>2.1</v>
      </c>
      <c r="I18" s="3">
        <v>2.1</v>
      </c>
      <c r="J18" s="3">
        <v>10.15</v>
      </c>
      <c r="K18" s="3">
        <v>2.4</v>
      </c>
      <c r="L18" s="3">
        <v>2.33</v>
      </c>
      <c r="M18" s="3">
        <v>11.85</v>
      </c>
      <c r="N18" s="3">
        <v>11.91</v>
      </c>
    </row>
    <row r="19" spans="1:14">
      <c r="A19" s="3">
        <v>1977</v>
      </c>
      <c r="B19" s="3" t="s">
        <v>86</v>
      </c>
      <c r="C19" s="3" t="s">
        <v>94</v>
      </c>
      <c r="D19" s="3" t="s">
        <v>95</v>
      </c>
      <c r="E19" s="3" t="s">
        <v>97</v>
      </c>
      <c r="F19" s="3" t="s">
        <v>96</v>
      </c>
      <c r="G19" s="3">
        <v>10</v>
      </c>
      <c r="H19" s="3">
        <v>2.2000000000000002</v>
      </c>
      <c r="I19" s="3">
        <v>2.2000000000000002</v>
      </c>
      <c r="J19" s="3">
        <v>10.71</v>
      </c>
      <c r="K19" s="3">
        <v>2.5</v>
      </c>
      <c r="L19" s="3">
        <v>2.5</v>
      </c>
      <c r="M19" s="3">
        <v>11.31</v>
      </c>
      <c r="N19" s="3">
        <v>11.31</v>
      </c>
    </row>
    <row r="20" spans="1:14">
      <c r="A20" s="3">
        <v>1978</v>
      </c>
      <c r="B20" s="3" t="s">
        <v>86</v>
      </c>
      <c r="C20" s="3" t="s">
        <v>88</v>
      </c>
      <c r="D20" s="3" t="s">
        <v>91</v>
      </c>
      <c r="E20" s="3" t="s">
        <v>93</v>
      </c>
      <c r="F20" s="3" t="s">
        <v>89</v>
      </c>
      <c r="G20" s="3">
        <v>10</v>
      </c>
      <c r="H20" s="3">
        <v>2.4</v>
      </c>
      <c r="I20" s="3">
        <v>2.5</v>
      </c>
      <c r="J20" s="3">
        <v>11.32</v>
      </c>
      <c r="K20" s="3">
        <v>2.6</v>
      </c>
      <c r="L20" s="3">
        <v>2.71</v>
      </c>
      <c r="M20" s="3">
        <v>11.09</v>
      </c>
      <c r="N20" s="3">
        <v>11.02</v>
      </c>
    </row>
    <row r="21" spans="1:14">
      <c r="A21" s="3">
        <v>1979</v>
      </c>
      <c r="B21" s="3" t="s">
        <v>86</v>
      </c>
      <c r="C21" s="3" t="s">
        <v>94</v>
      </c>
      <c r="D21" s="3" t="s">
        <v>95</v>
      </c>
      <c r="E21" s="3" t="s">
        <v>97</v>
      </c>
      <c r="F21" s="3" t="s">
        <v>96</v>
      </c>
      <c r="G21" s="3">
        <v>12</v>
      </c>
      <c r="H21" s="3">
        <v>2.7</v>
      </c>
      <c r="I21" s="3">
        <v>2.6</v>
      </c>
      <c r="J21" s="3">
        <v>12.56</v>
      </c>
      <c r="K21" s="3">
        <v>2.9</v>
      </c>
      <c r="L21" s="3">
        <v>2.85</v>
      </c>
      <c r="M21" s="3">
        <v>16.34</v>
      </c>
      <c r="N21" s="3">
        <v>16.420000000000002</v>
      </c>
    </row>
    <row r="22" spans="1:14">
      <c r="A22" s="3">
        <v>1980</v>
      </c>
      <c r="B22" s="3" t="s">
        <v>86</v>
      </c>
      <c r="C22" s="3" t="s">
        <v>88</v>
      </c>
      <c r="D22" s="3" t="s">
        <v>91</v>
      </c>
      <c r="E22" s="3" t="s">
        <v>93</v>
      </c>
      <c r="F22" s="3" t="s">
        <v>89</v>
      </c>
      <c r="G22" s="3">
        <v>16</v>
      </c>
      <c r="H22" s="3">
        <v>3.7</v>
      </c>
      <c r="I22" s="3">
        <v>3.1</v>
      </c>
      <c r="J22" s="3">
        <v>17.14</v>
      </c>
      <c r="K22" s="3">
        <v>4</v>
      </c>
      <c r="L22" s="3">
        <v>3.39</v>
      </c>
      <c r="M22" s="3">
        <v>27.57</v>
      </c>
      <c r="N22" s="3">
        <v>28.18</v>
      </c>
    </row>
    <row r="23" spans="1:14">
      <c r="A23" s="3">
        <v>1981</v>
      </c>
      <c r="B23" s="3" t="s">
        <v>86</v>
      </c>
      <c r="C23" s="3" t="s">
        <v>94</v>
      </c>
      <c r="D23" s="3" t="s">
        <v>95</v>
      </c>
      <c r="E23" s="3" t="s">
        <v>97</v>
      </c>
      <c r="F23" s="3" t="s">
        <v>96</v>
      </c>
      <c r="G23" s="3">
        <v>20</v>
      </c>
      <c r="H23" s="3">
        <v>4.5999999999999996</v>
      </c>
      <c r="I23" s="3">
        <v>3.6</v>
      </c>
      <c r="J23" s="3">
        <v>21.54</v>
      </c>
      <c r="K23" s="3">
        <v>5</v>
      </c>
      <c r="L23" s="3">
        <v>3.93</v>
      </c>
      <c r="M23" s="3">
        <v>33.200000000000003</v>
      </c>
      <c r="N23" s="3">
        <v>34.299999999999997</v>
      </c>
    </row>
    <row r="24" spans="1:14">
      <c r="A24" s="3">
        <v>1982</v>
      </c>
      <c r="B24" s="3" t="s">
        <v>86</v>
      </c>
      <c r="C24" s="3" t="s">
        <v>88</v>
      </c>
      <c r="D24" s="3" t="s">
        <v>91</v>
      </c>
      <c r="E24" s="3" t="s">
        <v>93</v>
      </c>
      <c r="F24" s="3" t="s">
        <v>89</v>
      </c>
      <c r="G24" s="3">
        <v>29</v>
      </c>
      <c r="H24" s="3">
        <v>6.8</v>
      </c>
      <c r="I24" s="3">
        <v>5.4</v>
      </c>
      <c r="J24" s="3">
        <v>32.549999999999997</v>
      </c>
      <c r="K24" s="3">
        <v>7.6</v>
      </c>
      <c r="L24" s="3">
        <v>5.99</v>
      </c>
      <c r="M24" s="3">
        <v>26.23</v>
      </c>
      <c r="N24" s="3">
        <v>27.84</v>
      </c>
    </row>
    <row r="25" spans="1:14">
      <c r="A25" s="3">
        <v>1983</v>
      </c>
      <c r="B25" s="3" t="s">
        <v>86</v>
      </c>
      <c r="C25" s="3" t="s">
        <v>94</v>
      </c>
      <c r="D25" s="3" t="s">
        <v>95</v>
      </c>
      <c r="E25" s="3" t="s">
        <v>97</v>
      </c>
      <c r="F25" s="3" t="s">
        <v>96</v>
      </c>
      <c r="G25" s="3">
        <v>27</v>
      </c>
      <c r="H25" s="3">
        <v>6.2</v>
      </c>
      <c r="I25" s="3">
        <v>4.5</v>
      </c>
      <c r="J25" s="3">
        <v>30.43</v>
      </c>
      <c r="K25" s="3">
        <v>7.1</v>
      </c>
      <c r="L25" s="3">
        <v>5.13</v>
      </c>
      <c r="M25" s="3">
        <v>22.56</v>
      </c>
      <c r="N25" s="3">
        <v>24.52</v>
      </c>
    </row>
    <row r="26" spans="1:14">
      <c r="A26" s="3">
        <v>1984</v>
      </c>
      <c r="B26" s="3" t="s">
        <v>86</v>
      </c>
      <c r="C26" s="3" t="s">
        <v>88</v>
      </c>
      <c r="D26" s="3" t="s">
        <v>91</v>
      </c>
      <c r="E26" s="3" t="s">
        <v>93</v>
      </c>
      <c r="F26" s="3" t="s">
        <v>89</v>
      </c>
      <c r="G26" s="3">
        <v>29</v>
      </c>
      <c r="H26" s="3">
        <v>5.0999999999999996</v>
      </c>
      <c r="I26" s="3">
        <v>4.3</v>
      </c>
      <c r="J26" s="3">
        <v>33.869999999999997</v>
      </c>
      <c r="K26" s="3">
        <v>5.9</v>
      </c>
      <c r="L26" s="3">
        <v>5.01</v>
      </c>
      <c r="M26" s="3">
        <v>25.89</v>
      </c>
      <c r="N26" s="3">
        <v>26.77</v>
      </c>
    </row>
    <row r="27" spans="1:14">
      <c r="A27" s="3">
        <v>1985</v>
      </c>
      <c r="B27" s="3" t="s">
        <v>86</v>
      </c>
      <c r="C27" s="3" t="s">
        <v>94</v>
      </c>
      <c r="D27" s="3" t="s">
        <v>95</v>
      </c>
      <c r="E27" s="3" t="s">
        <v>97</v>
      </c>
      <c r="F27" s="3" t="s">
        <v>96</v>
      </c>
      <c r="G27" s="3">
        <v>33</v>
      </c>
      <c r="H27" s="3">
        <v>5.6</v>
      </c>
      <c r="I27" s="3">
        <v>4.5</v>
      </c>
      <c r="J27" s="3">
        <v>38.74</v>
      </c>
      <c r="K27" s="3">
        <v>6.5</v>
      </c>
      <c r="L27" s="3">
        <v>5.22</v>
      </c>
      <c r="M27" s="3">
        <v>24.38</v>
      </c>
      <c r="N27" s="3">
        <v>25.62</v>
      </c>
    </row>
    <row r="28" spans="1:14">
      <c r="A28" s="3">
        <v>1986</v>
      </c>
      <c r="B28" s="3" t="s">
        <v>86</v>
      </c>
      <c r="C28" s="3" t="s">
        <v>88</v>
      </c>
      <c r="D28" s="3" t="s">
        <v>91</v>
      </c>
      <c r="E28" s="3" t="s">
        <v>93</v>
      </c>
      <c r="F28" s="3" t="s">
        <v>89</v>
      </c>
      <c r="G28" s="3">
        <v>34</v>
      </c>
      <c r="H28" s="3">
        <v>4.5999999999999996</v>
      </c>
      <c r="I28" s="3">
        <v>4.4000000000000004</v>
      </c>
      <c r="J28" s="3">
        <v>38.69</v>
      </c>
      <c r="K28" s="3">
        <v>5.2</v>
      </c>
      <c r="L28" s="3">
        <v>4.96</v>
      </c>
      <c r="M28" s="3">
        <v>8.66</v>
      </c>
      <c r="N28" s="3">
        <v>8.86</v>
      </c>
    </row>
    <row r="29" spans="1:14">
      <c r="A29" s="3">
        <v>1987</v>
      </c>
      <c r="B29" s="3" t="s">
        <v>86</v>
      </c>
      <c r="C29" s="3" t="s">
        <v>94</v>
      </c>
      <c r="D29" s="3" t="s">
        <v>95</v>
      </c>
      <c r="E29" s="3" t="s">
        <v>97</v>
      </c>
      <c r="F29" s="3" t="s">
        <v>96</v>
      </c>
      <c r="G29" s="3">
        <v>49</v>
      </c>
      <c r="H29" s="3">
        <v>4.7</v>
      </c>
      <c r="I29" s="3">
        <v>4.8</v>
      </c>
      <c r="J29" s="3">
        <v>53.71</v>
      </c>
      <c r="K29" s="3">
        <v>5.0999999999999996</v>
      </c>
      <c r="L29" s="3">
        <v>5.26</v>
      </c>
      <c r="M29" s="3">
        <v>13.16</v>
      </c>
      <c r="N29" s="3">
        <v>13.04</v>
      </c>
    </row>
    <row r="30" spans="1:14">
      <c r="A30" s="3">
        <v>1988</v>
      </c>
      <c r="B30" s="3" t="s">
        <v>86</v>
      </c>
      <c r="C30" s="3" t="s">
        <v>88</v>
      </c>
      <c r="D30" s="3" t="s">
        <v>91</v>
      </c>
      <c r="E30" s="3" t="s">
        <v>93</v>
      </c>
      <c r="F30" s="3" t="s">
        <v>89</v>
      </c>
      <c r="G30" s="3">
        <v>61</v>
      </c>
      <c r="H30" s="3">
        <v>4.2</v>
      </c>
      <c r="I30" s="3">
        <v>4.8</v>
      </c>
      <c r="J30" s="3">
        <v>67.63</v>
      </c>
      <c r="K30" s="3">
        <v>4.7</v>
      </c>
      <c r="L30" s="3">
        <v>5.3</v>
      </c>
      <c r="M30" s="3">
        <v>10.72</v>
      </c>
      <c r="N30" s="3">
        <v>10.09</v>
      </c>
    </row>
    <row r="31" spans="1:14">
      <c r="A31" s="3">
        <v>1989</v>
      </c>
      <c r="B31" s="3" t="s">
        <v>86</v>
      </c>
      <c r="C31" s="3" t="s">
        <v>94</v>
      </c>
      <c r="D31" s="3" t="s">
        <v>95</v>
      </c>
      <c r="E31" s="3" t="s">
        <v>97</v>
      </c>
      <c r="F31" s="3" t="s">
        <v>96</v>
      </c>
      <c r="G31" s="3">
        <v>129</v>
      </c>
      <c r="H31" s="3">
        <v>3.5</v>
      </c>
      <c r="I31" s="3">
        <v>4.7</v>
      </c>
      <c r="J31" s="3">
        <v>137.19999999999999</v>
      </c>
      <c r="K31" s="3">
        <v>3.7</v>
      </c>
      <c r="L31" s="3">
        <v>5.03</v>
      </c>
      <c r="M31" s="3">
        <v>15.52</v>
      </c>
      <c r="N31" s="3">
        <v>14.21</v>
      </c>
    </row>
    <row r="32" spans="1:14">
      <c r="A32" s="3">
        <v>1990</v>
      </c>
      <c r="B32" s="3" t="s">
        <v>86</v>
      </c>
      <c r="C32" s="3" t="s">
        <v>88</v>
      </c>
      <c r="D32" s="3" t="s">
        <v>91</v>
      </c>
      <c r="E32" s="3" t="s">
        <v>93</v>
      </c>
      <c r="F32" s="3" t="s">
        <v>89</v>
      </c>
      <c r="G32" s="3">
        <v>190</v>
      </c>
      <c r="H32" s="3">
        <v>3.9</v>
      </c>
      <c r="I32" s="3">
        <v>4.9000000000000004</v>
      </c>
      <c r="J32" s="3">
        <v>209.1</v>
      </c>
      <c r="K32" s="3">
        <v>4.3</v>
      </c>
      <c r="L32" s="3">
        <v>5.44</v>
      </c>
      <c r="M32" s="3">
        <v>18.18</v>
      </c>
      <c r="N32" s="3">
        <v>17.079999999999998</v>
      </c>
    </row>
    <row r="33" spans="1:16">
      <c r="A33" s="3">
        <v>1991</v>
      </c>
      <c r="B33" s="3" t="s">
        <v>86</v>
      </c>
      <c r="C33" s="3" t="s">
        <v>94</v>
      </c>
      <c r="D33" s="3" t="s">
        <v>95</v>
      </c>
      <c r="E33" s="3" t="s">
        <v>97</v>
      </c>
      <c r="F33" s="3" t="s">
        <v>96</v>
      </c>
      <c r="G33" s="3">
        <v>231</v>
      </c>
      <c r="H33" s="3">
        <v>4.0999999999999996</v>
      </c>
      <c r="I33" s="3">
        <v>5.0999999999999996</v>
      </c>
      <c r="J33" s="3">
        <v>259.58</v>
      </c>
      <c r="K33" s="3">
        <v>4.5999999999999996</v>
      </c>
      <c r="L33" s="3">
        <v>5.76</v>
      </c>
      <c r="M33" s="3">
        <v>13.54</v>
      </c>
      <c r="N33" s="3">
        <v>12.34</v>
      </c>
    </row>
    <row r="34" spans="1:16">
      <c r="A34" s="3">
        <v>1992</v>
      </c>
      <c r="B34" s="3" t="s">
        <v>86</v>
      </c>
      <c r="C34" s="3" t="s">
        <v>88</v>
      </c>
      <c r="D34" s="3" t="s">
        <v>91</v>
      </c>
      <c r="E34" s="3" t="s">
        <v>93</v>
      </c>
      <c r="F34" s="3" t="s">
        <v>89</v>
      </c>
      <c r="G34" s="3">
        <v>280</v>
      </c>
      <c r="H34" s="3">
        <v>4</v>
      </c>
      <c r="I34" s="3">
        <v>4.9000000000000004</v>
      </c>
      <c r="J34" s="3">
        <v>326.36</v>
      </c>
      <c r="K34" s="3">
        <v>4.7</v>
      </c>
      <c r="L34" s="3">
        <v>5.73</v>
      </c>
      <c r="M34" s="3">
        <v>11.64</v>
      </c>
      <c r="N34" s="3">
        <v>10.62</v>
      </c>
    </row>
    <row r="35" spans="1:16">
      <c r="A35" s="3">
        <v>1993</v>
      </c>
      <c r="B35" s="3" t="s">
        <v>86</v>
      </c>
      <c r="C35" s="3" t="s">
        <v>94</v>
      </c>
      <c r="D35" s="3" t="s">
        <v>95</v>
      </c>
      <c r="E35" s="3" t="s">
        <v>97</v>
      </c>
      <c r="F35" s="3" t="s">
        <v>96</v>
      </c>
      <c r="G35" s="3">
        <v>377</v>
      </c>
      <c r="H35" s="3">
        <v>4.0999999999999996</v>
      </c>
      <c r="I35" s="3">
        <v>4.8</v>
      </c>
      <c r="J35" s="3">
        <v>434.86</v>
      </c>
      <c r="K35" s="3">
        <v>4.7</v>
      </c>
      <c r="L35" s="3">
        <v>5.59</v>
      </c>
      <c r="M35" s="3">
        <v>9.34</v>
      </c>
      <c r="N35" s="3">
        <v>8.4600000000000009</v>
      </c>
    </row>
    <row r="36" spans="1:16">
      <c r="A36" s="3">
        <v>1994</v>
      </c>
      <c r="B36" s="3" t="s">
        <v>86</v>
      </c>
      <c r="C36" s="3" t="s">
        <v>88</v>
      </c>
      <c r="D36" s="3" t="s">
        <v>91</v>
      </c>
      <c r="E36" s="3" t="s">
        <v>93</v>
      </c>
      <c r="F36" s="3" t="s">
        <v>89</v>
      </c>
      <c r="G36" s="3">
        <v>605</v>
      </c>
      <c r="H36" s="3">
        <v>3.9</v>
      </c>
      <c r="I36" s="3">
        <v>4.5999999999999996</v>
      </c>
      <c r="J36" s="3">
        <v>700.98</v>
      </c>
      <c r="K36" s="3">
        <v>4.5999999999999996</v>
      </c>
      <c r="L36" s="3">
        <v>5.31</v>
      </c>
      <c r="M36" s="3">
        <v>8.85</v>
      </c>
      <c r="N36" s="3">
        <v>8.09</v>
      </c>
    </row>
    <row r="37" spans="1:16">
      <c r="A37" s="3">
        <v>1995</v>
      </c>
      <c r="B37" s="3" t="s">
        <v>86</v>
      </c>
      <c r="C37" s="3" t="s">
        <v>94</v>
      </c>
      <c r="D37" s="3" t="s">
        <v>95</v>
      </c>
      <c r="E37" s="3" t="s">
        <v>97</v>
      </c>
      <c r="F37" s="3" t="s">
        <v>96</v>
      </c>
      <c r="G37" s="3">
        <v>848</v>
      </c>
      <c r="H37" s="3">
        <v>4.8</v>
      </c>
      <c r="I37" s="3">
        <v>4.0999999999999996</v>
      </c>
      <c r="J37" s="3">
        <v>1011.44</v>
      </c>
      <c r="K37" s="3">
        <v>5.7</v>
      </c>
      <c r="L37" s="3">
        <v>4.92</v>
      </c>
      <c r="M37" s="3">
        <v>8.2200000000000006</v>
      </c>
      <c r="N37" s="3">
        <v>9.01</v>
      </c>
    </row>
    <row r="38" spans="1:16">
      <c r="A38" s="3">
        <v>1996</v>
      </c>
      <c r="B38" s="3" t="s">
        <v>86</v>
      </c>
      <c r="C38" s="3" t="s">
        <v>88</v>
      </c>
      <c r="D38" s="3" t="s">
        <v>91</v>
      </c>
      <c r="E38" s="3" t="s">
        <v>93</v>
      </c>
      <c r="F38" s="3" t="s">
        <v>89</v>
      </c>
      <c r="G38" s="31">
        <v>1806</v>
      </c>
      <c r="H38" s="3">
        <v>4.3</v>
      </c>
      <c r="I38" s="3">
        <v>4</v>
      </c>
      <c r="J38" s="3">
        <v>2171.29</v>
      </c>
      <c r="K38" s="3">
        <v>5.2</v>
      </c>
      <c r="L38" s="3">
        <v>4.8499999999999996</v>
      </c>
      <c r="M38" s="3">
        <v>12.22</v>
      </c>
      <c r="N38" s="3">
        <v>12.59</v>
      </c>
    </row>
    <row r="39" spans="1:16">
      <c r="A39" s="3">
        <v>1997</v>
      </c>
      <c r="B39" s="3" t="s">
        <v>86</v>
      </c>
      <c r="C39" s="3" t="s">
        <v>94</v>
      </c>
      <c r="D39" s="3" t="s">
        <v>95</v>
      </c>
      <c r="E39" s="3" t="s">
        <v>97</v>
      </c>
      <c r="F39" s="3" t="s">
        <v>96</v>
      </c>
      <c r="G39" s="31">
        <v>2703</v>
      </c>
      <c r="H39" s="3">
        <v>5.5</v>
      </c>
      <c r="I39" s="3">
        <v>4.3</v>
      </c>
      <c r="J39" s="3">
        <v>3423.98</v>
      </c>
      <c r="K39" s="3">
        <v>7</v>
      </c>
      <c r="L39" s="3">
        <v>5.42</v>
      </c>
      <c r="M39" s="3">
        <v>8.06</v>
      </c>
      <c r="N39" s="3">
        <v>9.67</v>
      </c>
    </row>
    <row r="40" spans="1:16">
      <c r="A40" s="3">
        <v>1998</v>
      </c>
      <c r="B40" s="3" t="s">
        <v>86</v>
      </c>
      <c r="C40" s="3" t="s">
        <v>88</v>
      </c>
      <c r="D40" s="3" t="s">
        <v>91</v>
      </c>
      <c r="E40" s="3" t="s">
        <v>93</v>
      </c>
      <c r="F40" s="3" t="s">
        <v>89</v>
      </c>
      <c r="G40" s="31">
        <v>4186</v>
      </c>
      <c r="H40" s="3">
        <v>7.7</v>
      </c>
      <c r="I40" s="3">
        <v>5</v>
      </c>
      <c r="J40" s="3">
        <v>5397.87</v>
      </c>
      <c r="K40" s="3">
        <v>9.9</v>
      </c>
      <c r="L40" s="3">
        <v>6.4</v>
      </c>
      <c r="M40" s="3">
        <v>-0.49</v>
      </c>
      <c r="N40" s="3">
        <v>2.98</v>
      </c>
    </row>
    <row r="41" spans="1:16">
      <c r="A41" s="3">
        <v>1999</v>
      </c>
      <c r="B41" s="3" t="s">
        <v>86</v>
      </c>
      <c r="C41" s="3" t="s">
        <v>94</v>
      </c>
      <c r="D41" s="3" t="s">
        <v>95</v>
      </c>
      <c r="E41" s="3" t="s">
        <v>97</v>
      </c>
      <c r="F41" s="3" t="s">
        <v>96</v>
      </c>
      <c r="G41" s="31">
        <v>5359</v>
      </c>
      <c r="H41" s="3">
        <v>8.8000000000000007</v>
      </c>
      <c r="I41" s="3">
        <v>4.5</v>
      </c>
      <c r="J41" s="3">
        <v>7048.47</v>
      </c>
      <c r="K41" s="3">
        <v>11.6</v>
      </c>
      <c r="L41" s="3">
        <v>5.97</v>
      </c>
      <c r="M41" s="3">
        <v>3.78</v>
      </c>
      <c r="N41" s="3">
        <v>9.3800000000000008</v>
      </c>
      <c r="O41" s="3">
        <v>6.17</v>
      </c>
      <c r="P41" s="3">
        <v>8.4651323939999994</v>
      </c>
    </row>
    <row r="42" spans="1:16">
      <c r="A42" s="3">
        <v>2000</v>
      </c>
      <c r="B42" s="3" t="s">
        <v>86</v>
      </c>
      <c r="C42" s="3" t="s">
        <v>88</v>
      </c>
      <c r="D42" s="3" t="s">
        <v>91</v>
      </c>
      <c r="E42" s="3" t="s">
        <v>93</v>
      </c>
      <c r="F42" s="3" t="s">
        <v>89</v>
      </c>
      <c r="G42" s="31">
        <v>5914</v>
      </c>
      <c r="H42" s="3">
        <v>8.6999999999999993</v>
      </c>
      <c r="I42" s="3">
        <v>4.2</v>
      </c>
      <c r="J42" s="3">
        <v>8178.63</v>
      </c>
      <c r="K42" s="3">
        <v>12</v>
      </c>
      <c r="L42" s="3">
        <v>5.82</v>
      </c>
      <c r="M42" s="3">
        <v>12.96</v>
      </c>
      <c r="N42" s="3">
        <v>19.12</v>
      </c>
      <c r="O42" s="3">
        <v>8.44</v>
      </c>
      <c r="P42" s="3">
        <v>11.462801880000001</v>
      </c>
    </row>
    <row r="43" spans="1:16">
      <c r="A43" s="3">
        <v>2001</v>
      </c>
      <c r="B43" s="3" t="s">
        <v>86</v>
      </c>
      <c r="C43" s="3" t="s">
        <v>94</v>
      </c>
      <c r="D43" s="3" t="s">
        <v>95</v>
      </c>
      <c r="E43" s="3" t="s">
        <v>97</v>
      </c>
      <c r="F43" s="3" t="s">
        <v>96</v>
      </c>
      <c r="G43" s="31">
        <v>7037</v>
      </c>
      <c r="H43" s="3">
        <v>9.8000000000000007</v>
      </c>
      <c r="I43" s="3">
        <v>4.5999999999999996</v>
      </c>
      <c r="J43" s="3">
        <v>9719.85</v>
      </c>
      <c r="K43" s="3">
        <v>13.5</v>
      </c>
      <c r="L43" s="3">
        <v>6.29</v>
      </c>
      <c r="M43" s="3">
        <v>5.47</v>
      </c>
      <c r="N43" s="3">
        <v>12.66</v>
      </c>
      <c r="O43" s="3">
        <v>7.66</v>
      </c>
      <c r="P43" s="3">
        <v>10.13808128</v>
      </c>
    </row>
    <row r="44" spans="1:16">
      <c r="A44" s="3">
        <v>2002</v>
      </c>
      <c r="B44" s="3" t="s">
        <v>86</v>
      </c>
      <c r="C44" s="3" t="s">
        <v>88</v>
      </c>
      <c r="D44" s="3" t="s">
        <v>91</v>
      </c>
      <c r="E44" s="3" t="s">
        <v>93</v>
      </c>
      <c r="F44" s="3" t="s">
        <v>89</v>
      </c>
      <c r="G44" s="31">
        <v>10921</v>
      </c>
      <c r="H44" s="3">
        <v>9.1999999999999993</v>
      </c>
      <c r="I44" s="3">
        <v>4.7</v>
      </c>
      <c r="J44" s="3">
        <v>13820.15</v>
      </c>
      <c r="K44" s="3">
        <v>11.7</v>
      </c>
      <c r="L44" s="3">
        <v>5.9</v>
      </c>
      <c r="M44" s="3">
        <v>9.64</v>
      </c>
      <c r="N44" s="3">
        <v>15.44</v>
      </c>
      <c r="O44" s="3">
        <v>3.15</v>
      </c>
      <c r="P44" s="3">
        <v>5.3379428840000003</v>
      </c>
    </row>
    <row r="45" spans="1:16">
      <c r="A45" s="3">
        <v>2003</v>
      </c>
      <c r="B45" s="3" t="s">
        <v>86</v>
      </c>
      <c r="C45" s="3" t="s">
        <v>94</v>
      </c>
      <c r="D45" s="3" t="s">
        <v>95</v>
      </c>
      <c r="E45" s="3" t="s">
        <v>97</v>
      </c>
      <c r="F45" s="3" t="s">
        <v>96</v>
      </c>
      <c r="G45" s="31">
        <v>16940</v>
      </c>
      <c r="H45" s="3">
        <v>10.5</v>
      </c>
      <c r="I45" s="3">
        <v>7.1</v>
      </c>
      <c r="J45" s="3">
        <v>20012.060000000001</v>
      </c>
      <c r="K45" s="3">
        <v>12.4</v>
      </c>
      <c r="L45" s="3">
        <v>8.44</v>
      </c>
      <c r="M45" s="3">
        <v>11.94</v>
      </c>
      <c r="N45" s="3">
        <v>15.88</v>
      </c>
      <c r="O45" s="3">
        <v>2.4300000000000002</v>
      </c>
      <c r="P45" s="3">
        <v>3.5887437680000001</v>
      </c>
    </row>
    <row r="46" spans="1:16">
      <c r="A46" s="3">
        <v>2004</v>
      </c>
      <c r="B46" s="3" t="s">
        <v>86</v>
      </c>
      <c r="C46" s="3" t="s">
        <v>88</v>
      </c>
      <c r="D46" s="3" t="s">
        <v>91</v>
      </c>
      <c r="E46" s="3" t="s">
        <v>93</v>
      </c>
      <c r="F46" s="3" t="s">
        <v>89</v>
      </c>
      <c r="G46" s="31">
        <v>23956</v>
      </c>
      <c r="H46" s="3">
        <v>12.7</v>
      </c>
      <c r="I46" s="3">
        <v>6</v>
      </c>
      <c r="J46" s="3">
        <v>28965.67</v>
      </c>
      <c r="K46" s="3">
        <v>15.3</v>
      </c>
      <c r="L46" s="3">
        <v>7.29</v>
      </c>
      <c r="M46" s="3">
        <v>16.88</v>
      </c>
      <c r="N46" s="3">
        <v>24.93</v>
      </c>
      <c r="O46" s="3">
        <v>3.23</v>
      </c>
      <c r="P46" s="3">
        <v>5.56206522</v>
      </c>
    </row>
    <row r="47" spans="1:16">
      <c r="A47" s="3">
        <v>2005</v>
      </c>
      <c r="B47" s="3" t="s">
        <v>86</v>
      </c>
      <c r="C47" s="3" t="s">
        <v>94</v>
      </c>
      <c r="D47" s="3" t="s">
        <v>95</v>
      </c>
      <c r="E47" s="3" t="s">
        <v>97</v>
      </c>
      <c r="F47" s="3" t="s">
        <v>96</v>
      </c>
      <c r="G47" s="31">
        <v>35610</v>
      </c>
      <c r="H47" s="3">
        <v>16.8</v>
      </c>
      <c r="I47" s="3">
        <v>8</v>
      </c>
      <c r="J47" s="3">
        <v>43592.87</v>
      </c>
      <c r="K47" s="3">
        <v>20.6</v>
      </c>
      <c r="L47" s="3">
        <v>9.75</v>
      </c>
      <c r="M47" s="3">
        <v>19.899999999999999</v>
      </c>
      <c r="N47" s="3">
        <v>30.78</v>
      </c>
      <c r="O47" s="3">
        <v>3.36</v>
      </c>
      <c r="P47" s="3">
        <v>5.6290329950000002</v>
      </c>
    </row>
    <row r="48" spans="1:16">
      <c r="A48" s="3">
        <v>2006</v>
      </c>
      <c r="B48" s="3" t="s">
        <v>86</v>
      </c>
      <c r="C48" s="3" t="s">
        <v>88</v>
      </c>
      <c r="D48" s="3" t="s">
        <v>91</v>
      </c>
      <c r="E48" s="3" t="s">
        <v>93</v>
      </c>
      <c r="F48" s="3" t="s">
        <v>89</v>
      </c>
      <c r="G48" s="31">
        <v>45208</v>
      </c>
      <c r="H48" s="3">
        <v>21.1</v>
      </c>
      <c r="I48" s="3">
        <v>9.8000000000000007</v>
      </c>
      <c r="J48" s="3">
        <v>56929.94</v>
      </c>
      <c r="K48" s="3">
        <v>26.6</v>
      </c>
      <c r="L48" s="3">
        <v>12.37</v>
      </c>
      <c r="M48" s="3">
        <v>25.45</v>
      </c>
      <c r="N48" s="3">
        <v>39.64</v>
      </c>
      <c r="O48" s="3">
        <v>3.84</v>
      </c>
      <c r="P48" s="3">
        <v>8.9153780000000005</v>
      </c>
    </row>
    <row r="49" spans="1:16">
      <c r="A49" s="3">
        <v>2007</v>
      </c>
      <c r="B49" s="3" t="s">
        <v>86</v>
      </c>
      <c r="C49" s="3" t="s">
        <v>94</v>
      </c>
      <c r="D49" s="3" t="s">
        <v>95</v>
      </c>
      <c r="E49" s="3" t="s">
        <v>97</v>
      </c>
      <c r="F49" s="3" t="s">
        <v>96</v>
      </c>
      <c r="G49" s="31">
        <v>52779</v>
      </c>
      <c r="H49" s="3">
        <v>24.7</v>
      </c>
      <c r="I49" s="3">
        <v>11.1</v>
      </c>
      <c r="J49" s="3">
        <v>70793.289999999994</v>
      </c>
      <c r="K49" s="3">
        <v>33.1</v>
      </c>
      <c r="L49" s="3">
        <v>14.85</v>
      </c>
      <c r="M49" s="3">
        <v>28.67</v>
      </c>
      <c r="N49" s="3">
        <v>46.95</v>
      </c>
      <c r="O49" s="3">
        <v>5.75</v>
      </c>
      <c r="P49" s="3">
        <v>16.142023139999999</v>
      </c>
    </row>
    <row r="50" spans="1:16">
      <c r="A50" s="3">
        <v>2008</v>
      </c>
      <c r="B50" s="3" t="s">
        <v>86</v>
      </c>
      <c r="C50" s="3" t="s">
        <v>88</v>
      </c>
      <c r="D50" s="3" t="s">
        <v>91</v>
      </c>
      <c r="E50" s="3" t="s">
        <v>93</v>
      </c>
      <c r="F50" s="3" t="s">
        <v>89</v>
      </c>
      <c r="G50" s="31">
        <v>80625</v>
      </c>
      <c r="H50" s="3">
        <v>37.9</v>
      </c>
      <c r="I50" s="3">
        <v>13</v>
      </c>
      <c r="J50" s="3">
        <v>109419.14</v>
      </c>
      <c r="K50" s="3">
        <v>51.5</v>
      </c>
      <c r="L50" s="3">
        <v>17.649999999999999</v>
      </c>
      <c r="M50" s="3">
        <v>35.26</v>
      </c>
      <c r="N50" s="3">
        <v>69.08</v>
      </c>
      <c r="O50" s="3">
        <v>9.2100000000000009</v>
      </c>
      <c r="P50" s="3">
        <v>24.043301199999998</v>
      </c>
    </row>
    <row r="51" spans="1:16">
      <c r="A51" s="3">
        <v>2009</v>
      </c>
      <c r="B51" s="3" t="s">
        <v>86</v>
      </c>
      <c r="C51" s="3" t="s">
        <v>94</v>
      </c>
      <c r="D51" s="3" t="s">
        <v>95</v>
      </c>
      <c r="E51" s="3" t="s">
        <v>97</v>
      </c>
      <c r="F51" s="3" t="s">
        <v>96</v>
      </c>
      <c r="G51" s="31">
        <v>72839</v>
      </c>
      <c r="H51" s="3">
        <v>34.6</v>
      </c>
      <c r="I51" s="3">
        <v>9.8000000000000007</v>
      </c>
      <c r="J51" s="3">
        <v>116247.02</v>
      </c>
      <c r="K51" s="3">
        <v>55.2</v>
      </c>
      <c r="L51" s="3">
        <v>15.66</v>
      </c>
      <c r="M51" s="3">
        <v>0.73</v>
      </c>
      <c r="N51" s="3">
        <v>40.24</v>
      </c>
      <c r="O51" s="3">
        <v>10.029999999999999</v>
      </c>
      <c r="P51" s="3">
        <v>21.596231549999999</v>
      </c>
    </row>
    <row r="52" spans="1:16">
      <c r="A52" s="3">
        <v>2010</v>
      </c>
      <c r="B52" s="3" t="s">
        <v>86</v>
      </c>
      <c r="C52" s="3" t="s">
        <v>88</v>
      </c>
      <c r="D52" s="3" t="s">
        <v>91</v>
      </c>
      <c r="E52" s="3" t="s">
        <v>93</v>
      </c>
      <c r="F52" s="3" t="s">
        <v>89</v>
      </c>
      <c r="G52" s="31">
        <v>148093</v>
      </c>
      <c r="H52" s="3">
        <v>35.1</v>
      </c>
      <c r="I52" s="3">
        <v>12.6</v>
      </c>
      <c r="J52" s="3">
        <v>210979.45</v>
      </c>
      <c r="K52" s="3">
        <v>50</v>
      </c>
      <c r="L52" s="3">
        <v>17.98</v>
      </c>
      <c r="M52" s="3">
        <v>19.72</v>
      </c>
      <c r="N52" s="3">
        <v>51.72</v>
      </c>
      <c r="O52" s="3">
        <v>7.59</v>
      </c>
      <c r="P52" s="3">
        <v>20.77013749</v>
      </c>
    </row>
    <row r="53" spans="1:16">
      <c r="A53" s="3">
        <v>2011</v>
      </c>
      <c r="B53" s="3" t="s">
        <v>86</v>
      </c>
      <c r="C53" s="3" t="s">
        <v>94</v>
      </c>
      <c r="D53" s="3" t="s">
        <v>95</v>
      </c>
      <c r="E53" s="3" t="s">
        <v>97</v>
      </c>
      <c r="F53" s="3" t="s">
        <v>96</v>
      </c>
      <c r="G53" s="31">
        <v>200286</v>
      </c>
      <c r="H53" s="3">
        <v>47.1</v>
      </c>
      <c r="I53" s="3">
        <v>14</v>
      </c>
      <c r="J53" s="3">
        <v>294322.19</v>
      </c>
      <c r="K53" s="3">
        <v>69.3</v>
      </c>
      <c r="L53" s="3">
        <v>20.51</v>
      </c>
      <c r="M53" s="3">
        <v>28.68</v>
      </c>
      <c r="N53" s="3">
        <v>77.430000000000007</v>
      </c>
      <c r="O53" s="3">
        <v>7.39</v>
      </c>
      <c r="P53" s="3">
        <v>21.69914623</v>
      </c>
    </row>
    <row r="54" spans="1:16">
      <c r="A54" s="3">
        <v>2012</v>
      </c>
      <c r="B54" s="3" t="s">
        <v>86</v>
      </c>
      <c r="C54" s="3" t="s">
        <v>88</v>
      </c>
      <c r="D54" s="3" t="s">
        <v>91</v>
      </c>
      <c r="E54" s="3" t="s">
        <v>93</v>
      </c>
      <c r="F54" s="3" t="s">
        <v>89</v>
      </c>
      <c r="G54" s="31">
        <v>240891</v>
      </c>
      <c r="H54" s="3">
        <v>56.3</v>
      </c>
      <c r="I54" s="3">
        <v>15.6</v>
      </c>
      <c r="J54" s="3">
        <v>386344.84</v>
      </c>
      <c r="K54" s="3">
        <v>90.3</v>
      </c>
      <c r="L54" s="3">
        <v>25</v>
      </c>
      <c r="M54" s="3">
        <v>9.77</v>
      </c>
      <c r="N54" s="3">
        <v>75.06</v>
      </c>
      <c r="O54" s="3">
        <v>11.8</v>
      </c>
      <c r="P54" s="3">
        <v>38.029966330000001</v>
      </c>
    </row>
    <row r="55" spans="1:16">
      <c r="A55" s="3">
        <v>2013</v>
      </c>
      <c r="B55" s="3" t="s">
        <v>86</v>
      </c>
      <c r="C55" s="3" t="s">
        <v>94</v>
      </c>
      <c r="D55" s="3" t="s">
        <v>95</v>
      </c>
      <c r="E55" s="3" t="s">
        <v>97</v>
      </c>
      <c r="F55" s="3" t="s">
        <v>96</v>
      </c>
      <c r="G55" s="31">
        <v>339187</v>
      </c>
      <c r="H55" s="3">
        <v>55.5</v>
      </c>
      <c r="I55" s="3">
        <v>15.8</v>
      </c>
      <c r="J55" s="3">
        <v>547019.81000000006</v>
      </c>
      <c r="K55" s="3">
        <v>89.5</v>
      </c>
      <c r="L55" s="3">
        <v>25.44</v>
      </c>
      <c r="M55" s="3">
        <v>7.19</v>
      </c>
      <c r="N55" s="3">
        <v>71.22</v>
      </c>
      <c r="O55" s="3">
        <v>11.47</v>
      </c>
      <c r="P55" s="3">
        <v>26.66942908</v>
      </c>
    </row>
    <row r="56" spans="1:16">
      <c r="A56" s="3">
        <v>2014</v>
      </c>
      <c r="B56" s="3" t="s">
        <v>86</v>
      </c>
      <c r="C56" s="3" t="s">
        <v>88</v>
      </c>
      <c r="D56" s="3" t="s">
        <v>91</v>
      </c>
      <c r="E56" s="3" t="s">
        <v>93</v>
      </c>
      <c r="F56" s="3" t="s">
        <v>89</v>
      </c>
      <c r="G56" s="31">
        <v>443079</v>
      </c>
      <c r="H56" s="3">
        <v>67.2</v>
      </c>
      <c r="I56" s="3">
        <v>13.7</v>
      </c>
      <c r="J56" s="3">
        <v>612137.54</v>
      </c>
      <c r="K56" s="3">
        <v>92.9</v>
      </c>
      <c r="L56" s="3">
        <v>18.95</v>
      </c>
      <c r="M56" s="3">
        <v>-6.03</v>
      </c>
      <c r="N56" s="3">
        <v>67.930000000000007</v>
      </c>
      <c r="O56" s="3">
        <v>10.96</v>
      </c>
      <c r="P56" s="3">
        <v>34.797841730000002</v>
      </c>
    </row>
    <row r="57" spans="1:16">
      <c r="A57" s="3">
        <v>2015</v>
      </c>
      <c r="B57" s="3" t="s">
        <v>86</v>
      </c>
      <c r="C57" s="3" t="s">
        <v>94</v>
      </c>
      <c r="D57" s="3" t="s">
        <v>95</v>
      </c>
      <c r="E57" s="3" t="s">
        <v>97</v>
      </c>
      <c r="F57" s="3" t="s">
        <v>96</v>
      </c>
      <c r="O57" s="3">
        <v>10.68</v>
      </c>
      <c r="P57" s="3">
        <v>33.289504919999999</v>
      </c>
    </row>
    <row r="58" spans="1:16">
      <c r="A58" s="3">
        <v>2016</v>
      </c>
      <c r="B58" s="3" t="s">
        <v>86</v>
      </c>
      <c r="C58" s="3" t="s">
        <v>88</v>
      </c>
      <c r="D58" s="3" t="s">
        <v>91</v>
      </c>
      <c r="E58" s="3" t="s">
        <v>93</v>
      </c>
      <c r="F58" s="3" t="s">
        <v>89</v>
      </c>
      <c r="O58" s="3">
        <v>7.65</v>
      </c>
      <c r="P58" s="3">
        <v>14.49209001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baseColWidth="10" defaultColWidth="12.625" defaultRowHeight="15" customHeight="1"/>
  <cols>
    <col min="1" max="1" width="7.625" customWidth="1"/>
    <col min="2" max="2" width="11.125" customWidth="1"/>
    <col min="3" max="3" width="9.75" customWidth="1"/>
    <col min="4" max="4" width="8.125" customWidth="1"/>
    <col min="5" max="26" width="7.625" customWidth="1"/>
  </cols>
  <sheetData>
    <row r="1" spans="1:4">
      <c r="B1" s="6" t="s">
        <v>31</v>
      </c>
      <c r="C1" s="6" t="s">
        <v>32</v>
      </c>
      <c r="D1" s="6" t="s">
        <v>33</v>
      </c>
    </row>
    <row r="2" spans="1:4">
      <c r="A2" s="6">
        <v>1960</v>
      </c>
      <c r="B2" s="7">
        <v>25655.528622817212</v>
      </c>
      <c r="C2" s="7">
        <v>6229.9894954313013</v>
      </c>
      <c r="D2" s="7">
        <f t="shared" ref="D2:D59" si="0">+B2-C2</f>
        <v>19425.53912738591</v>
      </c>
    </row>
    <row r="3" spans="1:4">
      <c r="A3" s="6">
        <v>1961</v>
      </c>
      <c r="B3" s="7">
        <v>27002.286445414735</v>
      </c>
      <c r="C3" s="7">
        <v>7090.62496888841</v>
      </c>
      <c r="D3" s="7">
        <f t="shared" si="0"/>
        <v>19911.661476526326</v>
      </c>
    </row>
    <row r="4" spans="1:4">
      <c r="A4" s="6">
        <v>1962</v>
      </c>
      <c r="B4" s="7">
        <v>29495.349120359508</v>
      </c>
      <c r="C4" s="7">
        <v>8124.5921798609161</v>
      </c>
      <c r="D4" s="7">
        <f t="shared" si="0"/>
        <v>21370.756940498592</v>
      </c>
    </row>
    <row r="5" spans="1:4">
      <c r="A5" s="6">
        <v>1963</v>
      </c>
      <c r="B5" s="7">
        <v>32147.216026612325</v>
      </c>
      <c r="C5" s="7">
        <v>8798.5904353021997</v>
      </c>
      <c r="D5" s="7">
        <f t="shared" si="0"/>
        <v>23348.625591310127</v>
      </c>
    </row>
    <row r="6" spans="1:4">
      <c r="A6" s="6">
        <v>1964</v>
      </c>
      <c r="B6" s="7">
        <v>35586.905552292446</v>
      </c>
      <c r="C6" s="7">
        <v>8792.995131121037</v>
      </c>
      <c r="D6" s="7">
        <f t="shared" si="0"/>
        <v>26793.910421171408</v>
      </c>
    </row>
    <row r="7" spans="1:4">
      <c r="A7" s="6">
        <v>1965</v>
      </c>
      <c r="B7" s="7">
        <v>37864.079653240304</v>
      </c>
      <c r="C7" s="7">
        <v>8894.1547476747728</v>
      </c>
      <c r="D7" s="7">
        <f t="shared" si="0"/>
        <v>28969.924905565531</v>
      </c>
    </row>
    <row r="8" spans="1:4">
      <c r="A8" s="6">
        <v>1966</v>
      </c>
      <c r="B8" s="7">
        <v>39444.596639400421</v>
      </c>
      <c r="C8" s="7">
        <v>8427.5342574812221</v>
      </c>
      <c r="D8" s="7">
        <f t="shared" si="0"/>
        <v>31017.062381919197</v>
      </c>
    </row>
    <row r="9" spans="1:4">
      <c r="A9" s="6">
        <v>1967</v>
      </c>
      <c r="B9" s="7">
        <v>41541.437044872946</v>
      </c>
      <c r="C9" s="7">
        <v>8730.595736035506</v>
      </c>
      <c r="D9" s="7">
        <f t="shared" si="0"/>
        <v>32810.841308837436</v>
      </c>
    </row>
    <row r="10" spans="1:4">
      <c r="A10" s="6">
        <v>1968</v>
      </c>
      <c r="B10" s="7">
        <v>44748.973441102877</v>
      </c>
      <c r="C10" s="7">
        <v>8865</v>
      </c>
      <c r="D10" s="7">
        <f t="shared" si="0"/>
        <v>35883.973441102877</v>
      </c>
    </row>
    <row r="11" spans="1:4">
      <c r="A11" s="6">
        <v>1969</v>
      </c>
      <c r="B11" s="7">
        <v>46375.417350971598</v>
      </c>
      <c r="C11" s="7">
        <v>7788.4070682668889</v>
      </c>
      <c r="D11" s="7">
        <f t="shared" si="0"/>
        <v>38587.010282704709</v>
      </c>
    </row>
    <row r="12" spans="1:4">
      <c r="A12" s="6">
        <v>1970</v>
      </c>
      <c r="B12" s="7">
        <v>52706.905337831166</v>
      </c>
      <c r="C12" s="7">
        <v>8559.6757511335472</v>
      </c>
      <c r="D12" s="7">
        <f t="shared" si="0"/>
        <v>44147.22958669762</v>
      </c>
    </row>
    <row r="13" spans="1:4">
      <c r="A13" s="6">
        <v>1971</v>
      </c>
      <c r="B13" s="7">
        <v>58531.865288286084</v>
      </c>
      <c r="C13" s="7">
        <v>9803.0350975631245</v>
      </c>
      <c r="D13" s="7">
        <f t="shared" si="0"/>
        <v>48728.830190722962</v>
      </c>
    </row>
    <row r="14" spans="1:4">
      <c r="A14" s="6">
        <v>1972</v>
      </c>
      <c r="B14" s="7">
        <v>63697.570188427366</v>
      </c>
      <c r="C14" s="7">
        <v>9794.0051292564749</v>
      </c>
      <c r="D14" s="7">
        <f t="shared" si="0"/>
        <v>53903.565059170891</v>
      </c>
    </row>
    <row r="15" spans="1:4">
      <c r="A15" s="6">
        <v>1973</v>
      </c>
      <c r="B15" s="7">
        <v>76709.321563431949</v>
      </c>
      <c r="C15" s="7">
        <v>14460.810889010087</v>
      </c>
      <c r="D15" s="7">
        <f t="shared" si="0"/>
        <v>62248.510674421865</v>
      </c>
    </row>
    <row r="16" spans="1:4">
      <c r="A16" s="6">
        <v>1974</v>
      </c>
      <c r="B16" s="7">
        <v>118832.78263774919</v>
      </c>
      <c r="C16" s="7">
        <v>35047.310890459819</v>
      </c>
      <c r="D16" s="7">
        <f t="shared" si="0"/>
        <v>83785.471747289368</v>
      </c>
    </row>
    <row r="17" spans="1:4">
      <c r="A17" s="6">
        <v>1975</v>
      </c>
      <c r="B17" s="7">
        <v>126428.05816065791</v>
      </c>
      <c r="C17" s="7">
        <v>28792.846296425534</v>
      </c>
      <c r="D17" s="7">
        <f t="shared" si="0"/>
        <v>97635.211864232377</v>
      </c>
    </row>
    <row r="18" spans="1:4">
      <c r="A18" s="6">
        <v>1976</v>
      </c>
      <c r="B18" s="7">
        <v>146237.32396332442</v>
      </c>
      <c r="C18" s="7">
        <v>29439.49099808911</v>
      </c>
      <c r="D18" s="7">
        <f t="shared" si="0"/>
        <v>116797.83296523531</v>
      </c>
    </row>
    <row r="19" spans="1:4">
      <c r="A19" s="6">
        <v>1977</v>
      </c>
      <c r="B19" s="7">
        <v>170405.8387125216</v>
      </c>
      <c r="C19" s="7">
        <v>31073.687818698345</v>
      </c>
      <c r="D19" s="7">
        <f t="shared" si="0"/>
        <v>139332.15089382324</v>
      </c>
    </row>
    <row r="20" spans="1:4">
      <c r="A20" s="6">
        <v>1978</v>
      </c>
      <c r="B20" s="7">
        <v>187072.12819253636</v>
      </c>
      <c r="C20" s="7">
        <v>28613.382688902766</v>
      </c>
      <c r="D20" s="7">
        <f t="shared" si="0"/>
        <v>158458.7455036336</v>
      </c>
    </row>
    <row r="21" spans="1:4" ht="15.75" customHeight="1">
      <c r="A21" s="6">
        <v>1979</v>
      </c>
      <c r="B21" s="7">
        <v>232418.75852102044</v>
      </c>
      <c r="C21" s="7">
        <v>43113.358255405146</v>
      </c>
      <c r="D21" s="7">
        <f t="shared" si="0"/>
        <v>189305.40026561529</v>
      </c>
    </row>
    <row r="22" spans="1:4" ht="15.75" customHeight="1">
      <c r="A22" s="6">
        <v>1980</v>
      </c>
      <c r="B22" s="7">
        <v>287556.82209382375</v>
      </c>
      <c r="C22" s="7">
        <v>59095.475106782891</v>
      </c>
      <c r="D22" s="7">
        <f t="shared" si="0"/>
        <v>228461.34698704086</v>
      </c>
    </row>
    <row r="23" spans="1:4" ht="15.75" customHeight="1">
      <c r="A23" s="6">
        <v>1981</v>
      </c>
      <c r="B23" s="7">
        <v>326209.96458439401</v>
      </c>
      <c r="C23" s="7">
        <v>63416.296234489113</v>
      </c>
      <c r="D23" s="7">
        <f t="shared" si="0"/>
        <v>262793.66834990488</v>
      </c>
    </row>
    <row r="24" spans="1:4" ht="15.75" customHeight="1">
      <c r="A24" s="6">
        <v>1982</v>
      </c>
      <c r="B24" s="7">
        <v>336835.14023240149</v>
      </c>
      <c r="C24" s="7">
        <v>51334.751360276925</v>
      </c>
      <c r="D24" s="7">
        <f t="shared" si="0"/>
        <v>285500.38887212455</v>
      </c>
    </row>
    <row r="25" spans="1:4" ht="15.75" customHeight="1">
      <c r="A25" s="6">
        <v>1983</v>
      </c>
      <c r="B25" s="7">
        <v>339662.72929196578</v>
      </c>
      <c r="C25" s="7">
        <v>44073.294742953229</v>
      </c>
      <c r="D25" s="7">
        <f t="shared" si="0"/>
        <v>295589.43454901257</v>
      </c>
    </row>
    <row r="26" spans="1:4" ht="15.75" customHeight="1">
      <c r="A26" s="6">
        <v>1984</v>
      </c>
      <c r="B26" s="7">
        <v>410861.18829406268</v>
      </c>
      <c r="C26" s="7">
        <v>65463</v>
      </c>
      <c r="D26" s="7">
        <f t="shared" si="0"/>
        <v>345398.18829406268</v>
      </c>
    </row>
    <row r="27" spans="1:4" ht="15.75" customHeight="1">
      <c r="A27" s="6">
        <v>1985</v>
      </c>
      <c r="B27" s="7">
        <v>454177.6471125356</v>
      </c>
      <c r="C27" s="7">
        <v>59733.947771487008</v>
      </c>
      <c r="D27" s="7">
        <f t="shared" si="0"/>
        <v>394443.6993410486</v>
      </c>
    </row>
    <row r="28" spans="1:4" ht="15.75" customHeight="1">
      <c r="A28" s="6">
        <v>1986</v>
      </c>
      <c r="B28" s="7">
        <v>477660.95518260979</v>
      </c>
      <c r="C28" s="7">
        <v>39661.447829582416</v>
      </c>
      <c r="D28" s="7">
        <f t="shared" si="0"/>
        <v>437999.50735302735</v>
      </c>
    </row>
    <row r="29" spans="1:4" ht="15.75" customHeight="1">
      <c r="A29" s="6">
        <v>1987</v>
      </c>
      <c r="B29" s="7">
        <v>679474.86421478621</v>
      </c>
      <c r="C29" s="7">
        <v>73851.653784455964</v>
      </c>
      <c r="D29" s="7">
        <f t="shared" si="0"/>
        <v>605623.21043033025</v>
      </c>
    </row>
    <row r="30" spans="1:4" ht="15.75" customHeight="1">
      <c r="A30" s="6">
        <v>1988</v>
      </c>
      <c r="B30" s="7">
        <v>851333.90060679545</v>
      </c>
      <c r="C30" s="7">
        <v>82012.66639385029</v>
      </c>
      <c r="D30" s="7">
        <f t="shared" si="0"/>
        <v>769321.23421294522</v>
      </c>
    </row>
    <row r="31" spans="1:4" ht="15.75" customHeight="1">
      <c r="A31" s="6">
        <v>1989</v>
      </c>
      <c r="B31" s="7">
        <v>1471191.0328290628</v>
      </c>
      <c r="C31" s="7">
        <v>241798.17766071364</v>
      </c>
      <c r="D31" s="7">
        <f t="shared" si="0"/>
        <v>1229392.8551683491</v>
      </c>
    </row>
    <row r="32" spans="1:4" ht="15.75" customHeight="1">
      <c r="A32" s="6">
        <v>1990</v>
      </c>
      <c r="B32" s="7">
        <v>2218327.9452639567</v>
      </c>
      <c r="C32" s="7">
        <v>473116.71846621635</v>
      </c>
      <c r="D32" s="7">
        <f t="shared" si="0"/>
        <v>1745211.2267977404</v>
      </c>
    </row>
    <row r="33" spans="1:4" ht="15.75" customHeight="1">
      <c r="A33" s="6">
        <v>1991</v>
      </c>
      <c r="B33" s="7">
        <v>2953862.110822442</v>
      </c>
      <c r="C33" s="7">
        <v>486606.30764608027</v>
      </c>
      <c r="D33" s="7">
        <f t="shared" si="0"/>
        <v>2467255.8031763616</v>
      </c>
    </row>
    <row r="34" spans="1:4" ht="15.75" customHeight="1">
      <c r="A34" s="6">
        <v>1992</v>
      </c>
      <c r="B34" s="7">
        <v>4014434.9965651194</v>
      </c>
      <c r="C34" s="7">
        <v>556712.98213171412</v>
      </c>
      <c r="D34" s="7">
        <f t="shared" si="0"/>
        <v>3457722.0144334054</v>
      </c>
    </row>
    <row r="35" spans="1:4" ht="15.75" customHeight="1">
      <c r="A35" s="6">
        <v>1993</v>
      </c>
      <c r="B35" s="7">
        <v>5295040.1079424899</v>
      </c>
      <c r="C35" s="7">
        <v>704647.53296894627</v>
      </c>
      <c r="D35" s="7">
        <f t="shared" si="0"/>
        <v>4590392.5749735441</v>
      </c>
    </row>
    <row r="36" spans="1:4" ht="15.75" customHeight="1">
      <c r="A36" s="6">
        <v>1994</v>
      </c>
      <c r="B36" s="7">
        <v>8415565.8626675028</v>
      </c>
      <c r="C36" s="7">
        <v>1233309.8895815918</v>
      </c>
      <c r="D36" s="7">
        <f t="shared" si="0"/>
        <v>7182255.973085911</v>
      </c>
    </row>
    <row r="37" spans="1:4" ht="15.75" customHeight="1">
      <c r="A37" s="6">
        <v>1995</v>
      </c>
      <c r="B37" s="7">
        <v>13265242.238758534</v>
      </c>
      <c r="C37" s="7">
        <v>1718000.6742322706</v>
      </c>
      <c r="D37" s="7">
        <f t="shared" si="0"/>
        <v>11547241.564526264</v>
      </c>
    </row>
    <row r="38" spans="1:4" ht="15.75" customHeight="1">
      <c r="A38" s="6">
        <v>1996</v>
      </c>
      <c r="B38" s="7">
        <v>28509894.338035222</v>
      </c>
      <c r="C38" s="7">
        <v>5426118.3848333424</v>
      </c>
      <c r="D38" s="7">
        <f t="shared" si="0"/>
        <v>23083775.953201879</v>
      </c>
    </row>
    <row r="39" spans="1:4" ht="15.75" customHeight="1">
      <c r="A39" s="6">
        <v>1997</v>
      </c>
      <c r="B39" s="7">
        <v>41943151.000000075</v>
      </c>
      <c r="C39" s="7">
        <v>5923055</v>
      </c>
      <c r="D39" s="7">
        <f t="shared" si="0"/>
        <v>36020096.000000075</v>
      </c>
    </row>
    <row r="40" spans="1:4" ht="15.75" customHeight="1">
      <c r="A40" s="6">
        <v>1998</v>
      </c>
      <c r="B40" s="7">
        <v>50012967</v>
      </c>
      <c r="C40" s="7">
        <v>3810817.0970790847</v>
      </c>
      <c r="D40" s="7">
        <f t="shared" si="0"/>
        <v>46202149.902920917</v>
      </c>
    </row>
    <row r="41" spans="1:4" ht="15.75" customHeight="1">
      <c r="A41" s="6">
        <v>1999</v>
      </c>
      <c r="B41" s="7">
        <v>59344600</v>
      </c>
      <c r="C41" s="7">
        <v>7287384.5381640503</v>
      </c>
      <c r="D41" s="7">
        <f t="shared" si="0"/>
        <v>52057215.461835951</v>
      </c>
    </row>
    <row r="42" spans="1:4" ht="15.75" customHeight="1">
      <c r="A42" s="6">
        <v>2000</v>
      </c>
      <c r="B42" s="7">
        <v>79655692</v>
      </c>
      <c r="C42" s="7">
        <v>13989509.71715112</v>
      </c>
      <c r="D42" s="7">
        <f t="shared" si="0"/>
        <v>65666182.28284888</v>
      </c>
    </row>
    <row r="43" spans="1:4" ht="15.75" customHeight="1">
      <c r="A43" s="6">
        <v>2001</v>
      </c>
      <c r="B43" s="7">
        <v>88945596</v>
      </c>
      <c r="C43" s="7">
        <v>12539530.998946842</v>
      </c>
      <c r="D43" s="7">
        <f t="shared" si="0"/>
        <v>76406065.001053154</v>
      </c>
    </row>
    <row r="44" spans="1:4" ht="15.75" customHeight="1">
      <c r="A44" s="6">
        <v>2002</v>
      </c>
      <c r="B44" s="7">
        <v>107840165.99999999</v>
      </c>
      <c r="C44" s="7">
        <v>22195936.092540771</v>
      </c>
      <c r="D44" s="7">
        <f t="shared" si="0"/>
        <v>85644229.907459214</v>
      </c>
    </row>
    <row r="45" spans="1:4" ht="15.75" customHeight="1">
      <c r="A45" s="6">
        <v>2003</v>
      </c>
      <c r="B45" s="7">
        <v>134227833</v>
      </c>
      <c r="C45" s="7">
        <v>33265411</v>
      </c>
      <c r="D45" s="7">
        <f t="shared" si="0"/>
        <v>100962422</v>
      </c>
    </row>
    <row r="46" spans="1:4" ht="15.75" customHeight="1">
      <c r="A46" s="6">
        <v>2004</v>
      </c>
      <c r="B46" s="7">
        <v>212683081.99999997</v>
      </c>
      <c r="C46" s="7">
        <v>57938122</v>
      </c>
      <c r="D46" s="7">
        <f t="shared" si="0"/>
        <v>154744959.99999997</v>
      </c>
    </row>
    <row r="47" spans="1:4" ht="15.75" customHeight="1">
      <c r="A47" s="6">
        <v>2005</v>
      </c>
      <c r="B47" s="7">
        <v>304086815</v>
      </c>
      <c r="C47" s="7">
        <v>94363166</v>
      </c>
      <c r="D47" s="7">
        <f t="shared" si="0"/>
        <v>209723649</v>
      </c>
    </row>
    <row r="48" spans="1:4" ht="15.75" customHeight="1">
      <c r="A48" s="6">
        <v>2006</v>
      </c>
      <c r="B48" s="7">
        <v>393926240</v>
      </c>
      <c r="C48" s="7">
        <v>116295718</v>
      </c>
      <c r="D48" s="7">
        <f t="shared" si="0"/>
        <v>277630522</v>
      </c>
    </row>
    <row r="49" spans="1:4" ht="15.75" customHeight="1">
      <c r="A49" s="6">
        <v>2007</v>
      </c>
      <c r="B49" s="7">
        <v>494591534.99999994</v>
      </c>
      <c r="C49" s="7">
        <v>123003215.25921087</v>
      </c>
      <c r="D49" s="7">
        <f t="shared" si="0"/>
        <v>371588319.74078906</v>
      </c>
    </row>
    <row r="50" spans="1:4" ht="15.75" customHeight="1">
      <c r="A50" s="6">
        <v>2008</v>
      </c>
      <c r="B50" s="7">
        <v>677593637</v>
      </c>
      <c r="C50" s="7">
        <v>187390802.47124919</v>
      </c>
      <c r="D50" s="7">
        <f t="shared" si="0"/>
        <v>490202834.52875078</v>
      </c>
    </row>
    <row r="51" spans="1:4" ht="15.75" customHeight="1">
      <c r="A51" s="6">
        <v>2009</v>
      </c>
      <c r="B51" s="7">
        <v>707262549</v>
      </c>
      <c r="C51" s="7">
        <v>112862986.60953815</v>
      </c>
      <c r="D51" s="7">
        <f t="shared" si="0"/>
        <v>594399562.3904618</v>
      </c>
    </row>
    <row r="52" spans="1:4" ht="15.75" customHeight="1">
      <c r="A52" s="6">
        <v>2010</v>
      </c>
      <c r="B52" s="7">
        <v>1016834748</v>
      </c>
      <c r="C52" s="7">
        <v>292194643.95387745</v>
      </c>
      <c r="D52" s="7">
        <f t="shared" si="0"/>
        <v>724640104.04612255</v>
      </c>
    </row>
    <row r="53" spans="1:4" ht="15.75" customHeight="1">
      <c r="A53" s="6">
        <v>2011</v>
      </c>
      <c r="B53" s="7">
        <v>1357487061</v>
      </c>
      <c r="C53" s="7">
        <v>397094097.18504536</v>
      </c>
      <c r="D53" s="7">
        <f t="shared" si="0"/>
        <v>960392963.81495464</v>
      </c>
    </row>
    <row r="54" spans="1:4" ht="15.75" customHeight="1">
      <c r="A54" s="6">
        <v>2012</v>
      </c>
      <c r="B54" s="7">
        <v>1635451060</v>
      </c>
      <c r="C54" s="7">
        <v>406881450.36889309</v>
      </c>
      <c r="D54" s="7">
        <f t="shared" si="0"/>
        <v>1228569609.6311069</v>
      </c>
    </row>
    <row r="55" spans="1:4" ht="15.75" customHeight="1">
      <c r="A55" s="6">
        <v>2013</v>
      </c>
      <c r="B55" s="7">
        <v>2245843966</v>
      </c>
      <c r="C55" s="7">
        <v>561183391.26218653</v>
      </c>
      <c r="D55" s="7">
        <f t="shared" si="0"/>
        <v>1684660574.7378135</v>
      </c>
    </row>
    <row r="56" spans="1:4" ht="15.75" customHeight="1">
      <c r="A56" s="6">
        <v>2014</v>
      </c>
      <c r="B56" s="7">
        <v>3031242431</v>
      </c>
      <c r="C56" s="7">
        <v>497924396.64502954</v>
      </c>
      <c r="D56" s="7">
        <f t="shared" si="0"/>
        <v>2533318034.3549705</v>
      </c>
    </row>
    <row r="57" spans="1:4" ht="15.75" customHeight="1">
      <c r="A57" s="6">
        <v>2015</v>
      </c>
      <c r="B57" s="6">
        <v>8037081933</v>
      </c>
      <c r="C57" s="6">
        <v>77290985.853720948</v>
      </c>
      <c r="D57" s="7">
        <f t="shared" si="0"/>
        <v>7959790947.1462793</v>
      </c>
    </row>
    <row r="58" spans="1:4" ht="15.75" customHeight="1">
      <c r="A58" s="6">
        <v>2016</v>
      </c>
      <c r="B58" s="6">
        <v>28090730263</v>
      </c>
      <c r="C58" s="6">
        <v>76227394.820626453</v>
      </c>
      <c r="D58" s="7">
        <f t="shared" si="0"/>
        <v>28014502868.179375</v>
      </c>
    </row>
    <row r="59" spans="1:4" ht="15.75" customHeight="1">
      <c r="A59" s="6">
        <v>2017</v>
      </c>
      <c r="B59" s="6">
        <v>200891849368</v>
      </c>
      <c r="C59" s="6">
        <v>91836607.37252143</v>
      </c>
      <c r="D59" s="7">
        <f t="shared" si="0"/>
        <v>200800012760.62747</v>
      </c>
    </row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2.625" defaultRowHeight="15" customHeight="1"/>
  <cols>
    <col min="1" max="1" width="8.125" customWidth="1"/>
    <col min="2" max="2" width="13" customWidth="1"/>
    <col min="3" max="3" width="8.875" customWidth="1"/>
    <col min="4" max="4" width="13" customWidth="1"/>
    <col min="5" max="26" width="7.625" customWidth="1"/>
  </cols>
  <sheetData>
    <row r="1" spans="1:4">
      <c r="B1" s="6" t="s">
        <v>34</v>
      </c>
      <c r="C1" s="6" t="s">
        <v>35</v>
      </c>
      <c r="D1" s="6" t="s">
        <v>36</v>
      </c>
    </row>
    <row r="2" spans="1:4">
      <c r="A2" s="6">
        <v>1960</v>
      </c>
      <c r="B2" s="7">
        <v>18511.747506336498</v>
      </c>
      <c r="C2" s="7">
        <v>1006.8333675918722</v>
      </c>
      <c r="D2" s="7">
        <v>17504.914138744625</v>
      </c>
    </row>
    <row r="3" spans="1:4">
      <c r="A3" s="6">
        <v>1961</v>
      </c>
      <c r="B3" s="7">
        <v>19483.500656725151</v>
      </c>
      <c r="C3" s="7">
        <v>1145.9213247457801</v>
      </c>
      <c r="D3" s="7">
        <v>18337.57933197937</v>
      </c>
    </row>
    <row r="4" spans="1:4">
      <c r="A4" s="6">
        <v>1962</v>
      </c>
      <c r="B4" s="7">
        <v>21282.370110344764</v>
      </c>
      <c r="C4" s="7">
        <v>1313.0215565786677</v>
      </c>
      <c r="D4" s="7">
        <v>19969.348553766096</v>
      </c>
    </row>
    <row r="5" spans="1:4">
      <c r="A5" s="6">
        <v>1963</v>
      </c>
      <c r="B5" s="7">
        <v>23195.824762193261</v>
      </c>
      <c r="C5" s="7">
        <v>1421.946930172739</v>
      </c>
      <c r="D5" s="7">
        <v>21773.87783202052</v>
      </c>
    </row>
    <row r="6" spans="1:4">
      <c r="A6" s="6">
        <v>1964</v>
      </c>
      <c r="B6" s="7">
        <v>25677.732850532182</v>
      </c>
      <c r="C6" s="7">
        <v>1421.0426687842482</v>
      </c>
      <c r="D6" s="7">
        <v>24256.690181747934</v>
      </c>
    </row>
    <row r="7" spans="1:4">
      <c r="A7" s="6">
        <v>1965</v>
      </c>
      <c r="B7" s="7">
        <v>27320.82789661222</v>
      </c>
      <c r="C7" s="7">
        <v>1437.3911517911286</v>
      </c>
      <c r="D7" s="7">
        <v>25883.436744821091</v>
      </c>
    </row>
    <row r="8" spans="1:4">
      <c r="A8" s="6">
        <v>1966</v>
      </c>
      <c r="B8" s="7">
        <v>28461.249979018692</v>
      </c>
      <c r="C8" s="7">
        <v>1361.9802574592081</v>
      </c>
      <c r="D8" s="7">
        <v>27099.269721559485</v>
      </c>
    </row>
    <row r="9" spans="1:4">
      <c r="A9" s="6">
        <v>1967</v>
      </c>
      <c r="B9" s="7">
        <v>25455.687366440801</v>
      </c>
      <c r="C9" s="7">
        <v>1410.9582548160172</v>
      </c>
      <c r="D9" s="7">
        <v>24044.729111624783</v>
      </c>
    </row>
    <row r="10" spans="1:4">
      <c r="A10" s="6">
        <v>1968</v>
      </c>
      <c r="B10" s="7">
        <v>27421.195772678919</v>
      </c>
      <c r="C10" s="7">
        <v>128</v>
      </c>
      <c r="D10" s="7">
        <v>27293.195772678919</v>
      </c>
    </row>
    <row r="11" spans="1:4">
      <c r="A11" s="6">
        <v>1969</v>
      </c>
      <c r="B11" s="7">
        <v>30373.021900586686</v>
      </c>
      <c r="C11" s="7">
        <v>617.37251033197219</v>
      </c>
      <c r="D11" s="7">
        <v>29755.649390254712</v>
      </c>
    </row>
    <row r="12" spans="1:4">
      <c r="A12" s="6">
        <v>1970</v>
      </c>
      <c r="B12" s="7">
        <v>33827.80405553888</v>
      </c>
      <c r="C12" s="7">
        <v>767.83783148901603</v>
      </c>
      <c r="D12" s="7">
        <v>33059.966224049866</v>
      </c>
    </row>
    <row r="13" spans="1:4">
      <c r="A13" s="6">
        <v>1971</v>
      </c>
      <c r="B13" s="7">
        <v>37915.161864870344</v>
      </c>
      <c r="C13" s="7">
        <v>1020.5303574138435</v>
      </c>
      <c r="D13" s="7">
        <v>36894.631507456499</v>
      </c>
    </row>
    <row r="14" spans="1:4">
      <c r="A14" s="6">
        <v>1972</v>
      </c>
      <c r="B14" s="7">
        <v>42056.098794002646</v>
      </c>
      <c r="C14" s="7">
        <v>1049.4153801421337</v>
      </c>
      <c r="D14" s="7">
        <v>41006.683413860512</v>
      </c>
    </row>
    <row r="15" spans="1:4">
      <c r="A15" s="6">
        <v>1973</v>
      </c>
      <c r="B15" s="7">
        <v>49999.655513331832</v>
      </c>
      <c r="C15" s="7">
        <v>1524.216782471347</v>
      </c>
      <c r="D15" s="7">
        <v>48475.438730860486</v>
      </c>
    </row>
    <row r="16" spans="1:4">
      <c r="A16" s="6">
        <v>1974</v>
      </c>
      <c r="B16" s="7">
        <v>68529.238571706068</v>
      </c>
      <c r="C16" s="7">
        <v>2235.3233059723516</v>
      </c>
      <c r="D16" s="7">
        <v>66293.915265733711</v>
      </c>
    </row>
    <row r="17" spans="1:4">
      <c r="A17" s="6">
        <v>1975</v>
      </c>
      <c r="B17" s="7">
        <v>85115.098647961015</v>
      </c>
      <c r="C17" s="7">
        <v>3678.5421552946345</v>
      </c>
      <c r="D17" s="7">
        <v>81436.556492666379</v>
      </c>
    </row>
    <row r="18" spans="1:4">
      <c r="A18" s="6">
        <v>1976</v>
      </c>
      <c r="B18" s="7">
        <v>104623.2573142008</v>
      </c>
      <c r="C18" s="7">
        <v>4544.1786273150155</v>
      </c>
      <c r="D18" s="7">
        <v>100079.07868688578</v>
      </c>
    </row>
    <row r="19" spans="1:4">
      <c r="A19" s="6">
        <v>1977</v>
      </c>
      <c r="B19" s="7">
        <v>124755.38604656886</v>
      </c>
      <c r="C19" s="7">
        <v>4443.3347159660061</v>
      </c>
      <c r="D19" s="7">
        <v>120312.05133060286</v>
      </c>
    </row>
    <row r="20" spans="1:4">
      <c r="A20" s="6">
        <v>1978</v>
      </c>
      <c r="B20" s="7">
        <v>143313.97329631032</v>
      </c>
      <c r="C20" s="7">
        <v>4366.5888877542448</v>
      </c>
      <c r="D20" s="7">
        <v>138947.38440855607</v>
      </c>
    </row>
    <row r="21" spans="1:4" ht="15.75" customHeight="1">
      <c r="A21" s="6">
        <v>1979</v>
      </c>
      <c r="B21" s="7">
        <v>163339.95002478777</v>
      </c>
      <c r="C21" s="7">
        <v>5499.6025156201431</v>
      </c>
      <c r="D21" s="7">
        <v>157840.34750916762</v>
      </c>
    </row>
    <row r="22" spans="1:4" ht="15.75" customHeight="1">
      <c r="A22" s="6">
        <v>1980</v>
      </c>
      <c r="B22" s="7">
        <v>192484.20678858901</v>
      </c>
      <c r="C22" s="7">
        <v>6134.5330506414093</v>
      </c>
      <c r="D22" s="7">
        <v>186349.6737379476</v>
      </c>
    </row>
    <row r="23" spans="1:4" ht="15.75" customHeight="1">
      <c r="A23" s="6">
        <v>1981</v>
      </c>
      <c r="B23" s="7">
        <v>218677.14953611541</v>
      </c>
      <c r="C23" s="7">
        <v>7325.5462754911468</v>
      </c>
      <c r="D23" s="7">
        <v>211351.60326062425</v>
      </c>
    </row>
    <row r="24" spans="1:4" ht="15.75" customHeight="1">
      <c r="A24" s="6">
        <v>1982</v>
      </c>
      <c r="B24" s="7">
        <v>236153.07748189775</v>
      </c>
      <c r="C24" s="7">
        <v>11122.482390007208</v>
      </c>
      <c r="D24" s="7">
        <v>225030.59509189054</v>
      </c>
    </row>
    <row r="25" spans="1:4" ht="15.75" customHeight="1">
      <c r="A25" s="6">
        <v>1983</v>
      </c>
      <c r="B25" s="7">
        <v>230304.67984204669</v>
      </c>
      <c r="C25" s="7">
        <v>6653.8958936747249</v>
      </c>
      <c r="D25" s="7">
        <v>223650.78394837197</v>
      </c>
    </row>
    <row r="26" spans="1:4" ht="15.75" customHeight="1">
      <c r="A26" s="6">
        <v>1984</v>
      </c>
      <c r="B26" s="7">
        <v>273558.28671074176</v>
      </c>
      <c r="C26" s="7">
        <v>7926.0000000000073</v>
      </c>
      <c r="D26" s="7">
        <v>265632.28671074176</v>
      </c>
    </row>
    <row r="27" spans="1:4" ht="15.75" customHeight="1">
      <c r="A27" s="6">
        <v>1985</v>
      </c>
      <c r="B27" s="7">
        <v>322072.67164161452</v>
      </c>
      <c r="C27" s="7">
        <v>7081.244912169198</v>
      </c>
      <c r="D27" s="7">
        <v>314991.42672944535</v>
      </c>
    </row>
    <row r="28" spans="1:4" ht="15.75" customHeight="1">
      <c r="A28" s="6">
        <v>1986</v>
      </c>
      <c r="B28" s="7">
        <v>385523.75742149603</v>
      </c>
      <c r="C28" s="7">
        <v>9555.6556561702891</v>
      </c>
      <c r="D28" s="7">
        <v>375968.10176532576</v>
      </c>
    </row>
    <row r="29" spans="1:4" ht="15.75" customHeight="1">
      <c r="A29" s="6">
        <v>1987</v>
      </c>
      <c r="B29" s="7">
        <v>543249.19118759688</v>
      </c>
      <c r="C29" s="7">
        <v>14733.47481901999</v>
      </c>
      <c r="D29" s="7">
        <v>528515.71636857686</v>
      </c>
    </row>
    <row r="30" spans="1:4" ht="15.75" customHeight="1">
      <c r="A30" s="6">
        <v>1988</v>
      </c>
      <c r="B30" s="7">
        <v>718262.5254794124</v>
      </c>
      <c r="C30" s="7">
        <v>20051.842220838269</v>
      </c>
      <c r="D30" s="7">
        <v>698210.68325857411</v>
      </c>
    </row>
    <row r="31" spans="1:4" ht="15.75" customHeight="1">
      <c r="A31" s="6">
        <v>1989</v>
      </c>
      <c r="B31" s="7">
        <v>1186675.0097993244</v>
      </c>
      <c r="C31" s="7">
        <v>45180.799044760395</v>
      </c>
      <c r="D31" s="7">
        <v>1141494.210754564</v>
      </c>
    </row>
    <row r="32" spans="1:4" ht="15.75" customHeight="1">
      <c r="A32" s="6">
        <v>1990</v>
      </c>
      <c r="B32" s="7">
        <v>1753727.5016626173</v>
      </c>
      <c r="C32" s="7">
        <v>79792.718921436637</v>
      </c>
      <c r="D32" s="7">
        <v>1673934.7827411806</v>
      </c>
    </row>
    <row r="33" spans="1:4" ht="15.75" customHeight="1">
      <c r="A33" s="6">
        <v>1991</v>
      </c>
      <c r="B33" s="7">
        <v>2480196.3224676512</v>
      </c>
      <c r="C33" s="7">
        <v>109396.19000037741</v>
      </c>
      <c r="D33" s="7">
        <v>2370800.1324672736</v>
      </c>
    </row>
    <row r="34" spans="1:4" ht="15.75" customHeight="1">
      <c r="A34" s="6">
        <v>1992</v>
      </c>
      <c r="B34" s="7">
        <v>3337166.5474911891</v>
      </c>
      <c r="C34" s="7">
        <v>95473.044633629514</v>
      </c>
      <c r="D34" s="7">
        <v>3241693.5028575594</v>
      </c>
    </row>
    <row r="35" spans="1:4" ht="15.75" customHeight="1">
      <c r="A35" s="6">
        <v>1993</v>
      </c>
      <c r="B35" s="7">
        <v>4519418.1883548805</v>
      </c>
      <c r="C35" s="7">
        <v>134221.18319770572</v>
      </c>
      <c r="D35" s="7">
        <v>4385197.0051571745</v>
      </c>
    </row>
    <row r="36" spans="1:4" ht="15.75" customHeight="1">
      <c r="A36" s="6">
        <v>1994</v>
      </c>
      <c r="B36" s="7">
        <v>7152569.3774217973</v>
      </c>
      <c r="C36" s="7">
        <v>232579.46216325523</v>
      </c>
      <c r="D36" s="7">
        <v>6919989.9152585417</v>
      </c>
    </row>
    <row r="37" spans="1:4" ht="15.75" customHeight="1">
      <c r="A37" s="6">
        <v>1995</v>
      </c>
      <c r="B37" s="7">
        <v>11052209.978603655</v>
      </c>
      <c r="C37" s="7">
        <v>280548.77869133838</v>
      </c>
      <c r="D37" s="7">
        <v>10771661.199912317</v>
      </c>
    </row>
    <row r="38" spans="1:4" ht="15.75" customHeight="1">
      <c r="A38" s="6">
        <v>1996</v>
      </c>
      <c r="B38" s="7">
        <v>21799735.464610707</v>
      </c>
      <c r="C38" s="7">
        <v>746562.90411543252</v>
      </c>
      <c r="D38" s="7">
        <v>21053172.560495276</v>
      </c>
    </row>
    <row r="39" spans="1:4" ht="15.75" customHeight="1">
      <c r="A39" s="6">
        <v>1997</v>
      </c>
      <c r="B39" s="7">
        <v>32676130.095107023</v>
      </c>
      <c r="C39" s="7">
        <v>1174082.0000000016</v>
      </c>
      <c r="D39" s="7">
        <v>31502048.095107023</v>
      </c>
    </row>
    <row r="40" spans="1:4" ht="15.75" customHeight="1">
      <c r="A40" s="6">
        <v>1998</v>
      </c>
      <c r="B40" s="7">
        <v>39446985</v>
      </c>
      <c r="C40" s="7">
        <v>1729781</v>
      </c>
      <c r="D40" s="7">
        <v>37717204</v>
      </c>
    </row>
    <row r="41" spans="1:4" ht="15.75" customHeight="1">
      <c r="A41" s="6">
        <v>1999</v>
      </c>
      <c r="B41" s="7">
        <v>42749413</v>
      </c>
      <c r="C41" s="7">
        <v>1960011</v>
      </c>
      <c r="D41" s="7">
        <v>40789402</v>
      </c>
    </row>
    <row r="42" spans="1:4" ht="15.75" customHeight="1">
      <c r="A42" s="6">
        <v>2000</v>
      </c>
      <c r="B42" s="7">
        <v>51109658</v>
      </c>
      <c r="C42" s="7">
        <v>2674482</v>
      </c>
      <c r="D42" s="7">
        <v>48435176</v>
      </c>
    </row>
    <row r="43" spans="1:4" ht="15.75" customHeight="1">
      <c r="A43" s="6">
        <v>2001</v>
      </c>
      <c r="B43" s="7">
        <v>58143389</v>
      </c>
      <c r="C43" s="7">
        <v>2680601</v>
      </c>
      <c r="D43" s="7">
        <v>55462788</v>
      </c>
    </row>
    <row r="44" spans="1:4" ht="15.75" customHeight="1">
      <c r="A44" s="6">
        <v>2002</v>
      </c>
      <c r="B44" s="7">
        <v>67979921.999999985</v>
      </c>
      <c r="C44" s="7">
        <v>2617621</v>
      </c>
      <c r="D44" s="7">
        <v>65362300.999999985</v>
      </c>
    </row>
    <row r="45" spans="1:4" ht="15.75" customHeight="1">
      <c r="A45" s="6">
        <v>2003</v>
      </c>
      <c r="B45" s="7">
        <v>96852097.236024484</v>
      </c>
      <c r="C45" s="7">
        <v>5376048.51597571</v>
      </c>
      <c r="D45" s="7">
        <v>91476048.72004877</v>
      </c>
    </row>
    <row r="46" spans="1:4" ht="15.75" customHeight="1">
      <c r="A46" s="6">
        <v>2004</v>
      </c>
      <c r="B46" s="7">
        <v>153461484.68567893</v>
      </c>
      <c r="C46" s="7">
        <v>9363424.2125106957</v>
      </c>
      <c r="D46" s="7">
        <v>144098060.47316822</v>
      </c>
    </row>
    <row r="47" spans="1:4" ht="15.75" customHeight="1">
      <c r="A47" s="6">
        <v>2005</v>
      </c>
      <c r="B47" s="7">
        <v>219413851.18370339</v>
      </c>
      <c r="C47" s="7">
        <v>15250103.434377214</v>
      </c>
      <c r="D47" s="7">
        <v>204163747.74932617</v>
      </c>
    </row>
    <row r="48" spans="1:4" ht="15.75" customHeight="1">
      <c r="A48" s="6">
        <v>2006</v>
      </c>
      <c r="B48" s="7">
        <v>284237491.19380867</v>
      </c>
      <c r="C48" s="7">
        <v>18794639.939011414</v>
      </c>
      <c r="D48" s="7">
        <v>265442851.25479725</v>
      </c>
    </row>
    <row r="49" spans="1:4" ht="15.75" customHeight="1">
      <c r="A49" s="6">
        <v>2007</v>
      </c>
      <c r="B49" s="7">
        <v>356872538.05203426</v>
      </c>
      <c r="C49" s="7">
        <v>19878643.701546971</v>
      </c>
      <c r="D49" s="7">
        <v>336993894.35048729</v>
      </c>
    </row>
    <row r="50" spans="1:4" ht="15.75" customHeight="1">
      <c r="A50" s="6">
        <v>2008</v>
      </c>
      <c r="B50" s="7">
        <v>488917710.66016895</v>
      </c>
      <c r="C50" s="7">
        <v>30284370.920084424</v>
      </c>
      <c r="D50" s="7">
        <v>458633339.74008453</v>
      </c>
    </row>
    <row r="51" spans="1:4" ht="15.75" customHeight="1">
      <c r="A51" s="6">
        <v>2009</v>
      </c>
      <c r="B51" s="7">
        <v>510325315.07192355</v>
      </c>
      <c r="C51" s="7">
        <v>18239873.593348779</v>
      </c>
      <c r="D51" s="7">
        <v>492085441.47857475</v>
      </c>
    </row>
    <row r="52" spans="1:4" ht="15.75" customHeight="1">
      <c r="A52" s="6">
        <v>2010</v>
      </c>
      <c r="B52" s="7">
        <v>733697145.25797689</v>
      </c>
      <c r="C52" s="7">
        <v>47221799.905141518</v>
      </c>
      <c r="D52" s="7">
        <v>686475345.35283542</v>
      </c>
    </row>
    <row r="53" spans="1:4" ht="15.75" customHeight="1">
      <c r="A53" s="6">
        <v>2011</v>
      </c>
      <c r="B53" s="7">
        <v>979494832.70445931</v>
      </c>
      <c r="C53" s="7">
        <v>64174680.778012253</v>
      </c>
      <c r="D53" s="7">
        <v>915320151.92644703</v>
      </c>
    </row>
    <row r="54" spans="1:4" ht="15.75" customHeight="1">
      <c r="A54" s="6">
        <v>2012</v>
      </c>
      <c r="B54" s="7">
        <v>1180059765.159729</v>
      </c>
      <c r="C54" s="7">
        <v>65756422.412268765</v>
      </c>
      <c r="D54" s="7">
        <v>1114303342.7474601</v>
      </c>
    </row>
    <row r="55" spans="1:4" ht="15.75" customHeight="1">
      <c r="A55" s="6">
        <v>2013</v>
      </c>
      <c r="B55" s="7">
        <v>1620488786.1966071</v>
      </c>
      <c r="C55" s="7">
        <v>90693277.103514329</v>
      </c>
      <c r="D55" s="7">
        <v>1529795509.0930927</v>
      </c>
    </row>
    <row r="56" spans="1:4" ht="15.75" customHeight="1">
      <c r="A56" s="6">
        <v>2014</v>
      </c>
      <c r="B56" s="7">
        <v>2187193073.9817224</v>
      </c>
      <c r="C56" s="7">
        <v>80469942.597480953</v>
      </c>
      <c r="D56" s="7">
        <v>2106723131.3842413</v>
      </c>
    </row>
    <row r="57" spans="1:4" ht="15.75" customHeight="1">
      <c r="A57" s="6">
        <v>2015</v>
      </c>
      <c r="B57" s="7">
        <v>5799156728.3129101</v>
      </c>
      <c r="C57" s="7"/>
      <c r="D57" s="7">
        <v>5799156728.3129101</v>
      </c>
    </row>
    <row r="58" spans="1:4" ht="15.75" customHeight="1">
      <c r="A58" s="6">
        <v>2016</v>
      </c>
      <c r="B58" s="7">
        <v>20268867328.454983</v>
      </c>
      <c r="C58" s="7"/>
      <c r="D58" s="7">
        <v>20268867328.454983</v>
      </c>
    </row>
    <row r="59" spans="1:4" ht="15.75" customHeight="1">
      <c r="A59" s="6">
        <v>2017</v>
      </c>
      <c r="B59" s="7">
        <v>144953520399.26266</v>
      </c>
      <c r="C59" s="7"/>
      <c r="D59" s="7">
        <v>144953520399.26266</v>
      </c>
    </row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2.625" defaultRowHeight="15" customHeight="1"/>
  <cols>
    <col min="1" max="1" width="8.125" customWidth="1"/>
    <col min="2" max="2" width="13" customWidth="1"/>
    <col min="3" max="3" width="8.875" customWidth="1"/>
    <col min="4" max="4" width="13" customWidth="1"/>
    <col min="5" max="26" width="7.625" customWidth="1"/>
  </cols>
  <sheetData>
    <row r="1" spans="1:4">
      <c r="B1" s="6" t="s">
        <v>37</v>
      </c>
      <c r="C1" s="6" t="s">
        <v>38</v>
      </c>
      <c r="D1" s="6" t="s">
        <v>39</v>
      </c>
    </row>
    <row r="2" spans="1:4">
      <c r="A2" s="6">
        <v>1960</v>
      </c>
      <c r="B2" s="7">
        <v>16535.3397730504</v>
      </c>
      <c r="C2" s="7">
        <v>897.14398554174113</v>
      </c>
      <c r="D2" s="7">
        <v>15638.195787508659</v>
      </c>
    </row>
    <row r="3" spans="1:4">
      <c r="A3" s="6">
        <v>1961</v>
      </c>
      <c r="B3" s="7">
        <v>16858.596447645661</v>
      </c>
      <c r="C3" s="7">
        <v>840.2543337388571</v>
      </c>
      <c r="D3" s="7">
        <v>16018.342113906803</v>
      </c>
    </row>
    <row r="4" spans="1:4">
      <c r="A4" s="6">
        <v>1962</v>
      </c>
      <c r="B4" s="7">
        <v>17031.51684053542</v>
      </c>
      <c r="C4" s="7">
        <v>697.88748324156552</v>
      </c>
      <c r="D4" s="7">
        <v>16333.629357293854</v>
      </c>
    </row>
    <row r="5" spans="1:4">
      <c r="A5" s="6">
        <v>1963</v>
      </c>
      <c r="B5" s="7">
        <v>18544.023312931775</v>
      </c>
      <c r="C5" s="7">
        <v>716.3562441554509</v>
      </c>
      <c r="D5" s="7">
        <v>17827.667068776325</v>
      </c>
    </row>
    <row r="6" spans="1:4">
      <c r="A6" s="6">
        <v>1964</v>
      </c>
      <c r="B6" s="7">
        <v>20354.5180244685</v>
      </c>
      <c r="C6" s="7">
        <v>743.46475418987984</v>
      </c>
      <c r="D6" s="7">
        <v>19611.053270278619</v>
      </c>
    </row>
    <row r="7" spans="1:4">
      <c r="A7" s="6">
        <v>1965</v>
      </c>
      <c r="B7" s="7">
        <v>21359.6967049042</v>
      </c>
      <c r="C7" s="7">
        <v>723.34511693225534</v>
      </c>
      <c r="D7" s="7">
        <v>20636.351587971945</v>
      </c>
    </row>
    <row r="8" spans="1:4">
      <c r="A8" s="6">
        <v>1966</v>
      </c>
      <c r="B8" s="7">
        <v>22622.264771491922</v>
      </c>
      <c r="C8" s="7">
        <v>694.01573485100118</v>
      </c>
      <c r="D8" s="7">
        <v>21928.249036640922</v>
      </c>
    </row>
    <row r="9" spans="1:4">
      <c r="A9" s="6">
        <v>1967</v>
      </c>
      <c r="B9" s="7">
        <v>24017.592321894052</v>
      </c>
      <c r="C9" s="7">
        <v>668.72644601447314</v>
      </c>
      <c r="D9" s="7">
        <v>23348.865875879579</v>
      </c>
    </row>
    <row r="10" spans="1:4">
      <c r="A10" s="6">
        <v>1968</v>
      </c>
      <c r="B10" s="7">
        <v>25298.618596323933</v>
      </c>
      <c r="C10" s="7">
        <v>593.99999999999977</v>
      </c>
      <c r="D10" s="7">
        <v>24704.618596323933</v>
      </c>
    </row>
    <row r="11" spans="1:4">
      <c r="A11" s="6">
        <v>1969</v>
      </c>
      <c r="B11" s="7">
        <v>27133.601481783193</v>
      </c>
      <c r="C11" s="7">
        <v>581.86275187174635</v>
      </c>
      <c r="D11" s="7">
        <v>26551.738729911445</v>
      </c>
    </row>
    <row r="12" spans="1:4">
      <c r="A12" s="6">
        <v>1970</v>
      </c>
      <c r="B12" s="7">
        <v>30579.874963410486</v>
      </c>
      <c r="C12" s="7">
        <v>636.69959880032127</v>
      </c>
      <c r="D12" s="7">
        <v>29943.175364610164</v>
      </c>
    </row>
    <row r="13" spans="1:4">
      <c r="A13" s="6">
        <v>1971</v>
      </c>
      <c r="B13" s="7">
        <v>33837.382971087558</v>
      </c>
      <c r="C13" s="7">
        <v>612.56642647534829</v>
      </c>
      <c r="D13" s="7">
        <v>33224.816544612208</v>
      </c>
    </row>
    <row r="14" spans="1:4">
      <c r="A14" s="6">
        <v>1972</v>
      </c>
      <c r="B14" s="7">
        <v>38158.963202272302</v>
      </c>
      <c r="C14" s="7">
        <v>640.39556745612936</v>
      </c>
      <c r="D14" s="7">
        <v>37518.567634816172</v>
      </c>
    </row>
    <row r="15" spans="1:4">
      <c r="A15" s="6">
        <v>1973</v>
      </c>
      <c r="B15" s="7">
        <v>42555.619294317112</v>
      </c>
      <c r="C15" s="7">
        <v>633.2527982575441</v>
      </c>
      <c r="D15" s="7">
        <v>41922.366496059571</v>
      </c>
    </row>
    <row r="16" spans="1:4">
      <c r="A16" s="6">
        <v>1974</v>
      </c>
      <c r="B16" s="7">
        <v>54519.358601599808</v>
      </c>
      <c r="C16" s="7">
        <v>923.69196190058221</v>
      </c>
      <c r="D16" s="7">
        <v>53595.666639699222</v>
      </c>
    </row>
    <row r="17" spans="1:4">
      <c r="A17" s="6">
        <v>1975</v>
      </c>
      <c r="B17" s="7">
        <v>68871.46166777602</v>
      </c>
      <c r="C17" s="7">
        <v>1745.1165284008216</v>
      </c>
      <c r="D17" s="7">
        <v>67126.345139375204</v>
      </c>
    </row>
    <row r="18" spans="1:4">
      <c r="A18" s="6">
        <v>1976</v>
      </c>
      <c r="B18" s="7">
        <v>81746.019633235061</v>
      </c>
      <c r="C18" s="7">
        <v>1339.470308778037</v>
      </c>
      <c r="D18" s="7">
        <v>80406.549324457024</v>
      </c>
    </row>
    <row r="19" spans="1:4">
      <c r="A19" s="6">
        <v>1977</v>
      </c>
      <c r="B19" s="7">
        <v>96678.951894144528</v>
      </c>
      <c r="C19" s="7">
        <v>1536.734595068617</v>
      </c>
      <c r="D19" s="7">
        <v>95142.217299075914</v>
      </c>
    </row>
    <row r="20" spans="1:4">
      <c r="A20" s="6">
        <v>1978</v>
      </c>
      <c r="B20" s="7">
        <v>116648.33509532514</v>
      </c>
      <c r="C20" s="7">
        <v>1833.6701971082809</v>
      </c>
      <c r="D20" s="7">
        <v>114814.66489821686</v>
      </c>
    </row>
    <row r="21" spans="1:4" ht="15.75" customHeight="1">
      <c r="A21" s="6">
        <v>1979</v>
      </c>
      <c r="B21" s="7">
        <v>134261.97781776785</v>
      </c>
      <c r="C21" s="7">
        <v>1999.8050844933018</v>
      </c>
      <c r="D21" s="7">
        <v>132262.17273327455</v>
      </c>
    </row>
    <row r="22" spans="1:4" ht="15.75" customHeight="1">
      <c r="A22" s="6">
        <v>1980</v>
      </c>
      <c r="B22" s="7">
        <v>162419.72467008172</v>
      </c>
      <c r="C22" s="7">
        <v>3233.8346631711538</v>
      </c>
      <c r="D22" s="7">
        <v>159185.89000691057</v>
      </c>
    </row>
    <row r="23" spans="1:4" ht="15.75" customHeight="1">
      <c r="A23" s="6">
        <v>1981</v>
      </c>
      <c r="B23" s="7">
        <v>185502.08871195107</v>
      </c>
      <c r="C23" s="7">
        <v>3725.5597504858692</v>
      </c>
      <c r="D23" s="7">
        <v>181776.5289614652</v>
      </c>
    </row>
    <row r="24" spans="1:4" ht="15.75" customHeight="1">
      <c r="A24" s="6">
        <v>1982</v>
      </c>
      <c r="B24" s="7">
        <v>194352.52374588171</v>
      </c>
      <c r="C24" s="7">
        <v>4161.2373401861187</v>
      </c>
      <c r="D24" s="7">
        <v>190191.2864056956</v>
      </c>
    </row>
    <row r="25" spans="1:4" ht="15.75" customHeight="1">
      <c r="A25" s="6">
        <v>1983</v>
      </c>
      <c r="B25" s="7">
        <v>195429.89281712292</v>
      </c>
      <c r="C25" s="7">
        <v>5204.5550297261716</v>
      </c>
      <c r="D25" s="7">
        <v>190225.33778739674</v>
      </c>
    </row>
    <row r="26" spans="1:4" ht="15.75" customHeight="1">
      <c r="A26" s="6">
        <v>1984</v>
      </c>
      <c r="B26" s="7">
        <v>206888.84829996337</v>
      </c>
      <c r="C26" s="7">
        <v>4761.0000000000027</v>
      </c>
      <c r="D26" s="7">
        <v>202127.84829996337</v>
      </c>
    </row>
    <row r="27" spans="1:4" ht="15.75" customHeight="1">
      <c r="A27" s="6">
        <v>1985</v>
      </c>
      <c r="B27" s="7">
        <v>236711.25157576535</v>
      </c>
      <c r="C27" s="7">
        <v>6145.9814416804193</v>
      </c>
      <c r="D27" s="7">
        <v>230565.27013408492</v>
      </c>
    </row>
    <row r="28" spans="1:4" ht="15.75" customHeight="1">
      <c r="A28" s="6">
        <v>1986</v>
      </c>
      <c r="B28" s="7">
        <v>268011.54703617434</v>
      </c>
      <c r="C28" s="7">
        <v>4504.1176788209968</v>
      </c>
      <c r="D28" s="7">
        <v>263507.42935735337</v>
      </c>
    </row>
    <row r="29" spans="1:4" ht="15.75" customHeight="1">
      <c r="A29" s="6">
        <v>1987</v>
      </c>
      <c r="B29" s="7">
        <v>364253.29829859873</v>
      </c>
      <c r="C29" s="7">
        <v>5420.8509211559276</v>
      </c>
      <c r="D29" s="7">
        <v>358832.44737744279</v>
      </c>
    </row>
    <row r="30" spans="1:4" ht="15.75" customHeight="1">
      <c r="A30" s="6">
        <v>1988</v>
      </c>
      <c r="B30" s="7">
        <v>423177.38602130575</v>
      </c>
      <c r="C30" s="7">
        <v>7551.4931806558461</v>
      </c>
      <c r="D30" s="7">
        <v>415625.89284064987</v>
      </c>
    </row>
    <row r="31" spans="1:4" ht="15.75" customHeight="1">
      <c r="A31" s="6">
        <v>1989</v>
      </c>
      <c r="B31" s="7">
        <v>701415.18787592556</v>
      </c>
      <c r="C31" s="7">
        <v>16534.584655507133</v>
      </c>
      <c r="D31" s="7">
        <v>684880.60322041844</v>
      </c>
    </row>
    <row r="32" spans="1:4" ht="15.75" customHeight="1">
      <c r="A32" s="6">
        <v>1990</v>
      </c>
      <c r="B32" s="7">
        <v>961242.1987016052</v>
      </c>
      <c r="C32" s="7">
        <v>26251.682400013637</v>
      </c>
      <c r="D32" s="7">
        <v>934990.51630159153</v>
      </c>
    </row>
    <row r="33" spans="1:4" ht="15.75" customHeight="1">
      <c r="A33" s="6">
        <v>1991</v>
      </c>
      <c r="B33" s="7">
        <v>1442859.3565072892</v>
      </c>
      <c r="C33" s="7">
        <v>28810.45853641651</v>
      </c>
      <c r="D33" s="7">
        <v>1414048.8979708727</v>
      </c>
    </row>
    <row r="34" spans="1:4" ht="15.75" customHeight="1">
      <c r="A34" s="6">
        <v>1992</v>
      </c>
      <c r="B34" s="7">
        <v>2140922.6110767284</v>
      </c>
      <c r="C34" s="7">
        <v>57085.252836215477</v>
      </c>
      <c r="D34" s="7">
        <v>2083837.3582405129</v>
      </c>
    </row>
    <row r="35" spans="1:4" ht="15.75" customHeight="1">
      <c r="A35" s="6">
        <v>1993</v>
      </c>
      <c r="B35" s="7">
        <v>3001896.0337030352</v>
      </c>
      <c r="C35" s="7">
        <v>72738.555859505432</v>
      </c>
      <c r="D35" s="7">
        <v>2929157.4778435295</v>
      </c>
    </row>
    <row r="36" spans="1:4" ht="15.75" customHeight="1">
      <c r="A36" s="6">
        <v>1994</v>
      </c>
      <c r="B36" s="7">
        <v>4393564.1056945473</v>
      </c>
      <c r="C36" s="7">
        <v>114955.54303872783</v>
      </c>
      <c r="D36" s="7">
        <v>4278608.5626558196</v>
      </c>
    </row>
    <row r="37" spans="1:4" ht="15.75" customHeight="1">
      <c r="A37" s="6">
        <v>1995</v>
      </c>
      <c r="B37" s="7">
        <v>7034870.5839742953</v>
      </c>
      <c r="C37" s="7">
        <v>184825.24533051212</v>
      </c>
      <c r="D37" s="7">
        <v>6850045.3386437828</v>
      </c>
    </row>
    <row r="38" spans="1:4" ht="15.75" customHeight="1">
      <c r="A38" s="6">
        <v>1996</v>
      </c>
      <c r="B38" s="7">
        <v>12493260.437153338</v>
      </c>
      <c r="C38" s="7">
        <v>349729.25761582609</v>
      </c>
      <c r="D38" s="7">
        <v>12143531.179537512</v>
      </c>
    </row>
    <row r="39" spans="1:4" ht="15.75" customHeight="1">
      <c r="A39" s="6">
        <v>1997</v>
      </c>
      <c r="B39" s="7">
        <v>19118811</v>
      </c>
      <c r="C39" s="7">
        <v>703524.99999999953</v>
      </c>
      <c r="D39" s="7">
        <v>18415286</v>
      </c>
    </row>
    <row r="40" spans="1:4" ht="15.75" customHeight="1">
      <c r="A40" s="6">
        <v>1998</v>
      </c>
      <c r="B40" s="7">
        <v>25600702</v>
      </c>
      <c r="C40" s="7">
        <v>1132523</v>
      </c>
      <c r="D40" s="7">
        <v>24468179</v>
      </c>
    </row>
    <row r="41" spans="1:4" ht="15.75" customHeight="1">
      <c r="A41" s="6">
        <v>1999</v>
      </c>
      <c r="B41" s="7">
        <v>29904555.000000004</v>
      </c>
      <c r="C41" s="7">
        <v>1031241</v>
      </c>
      <c r="D41" s="7">
        <v>28873314.000000004</v>
      </c>
    </row>
    <row r="42" spans="1:4" ht="15.75" customHeight="1">
      <c r="A42" s="6">
        <v>2000</v>
      </c>
      <c r="B42" s="7">
        <v>36845852</v>
      </c>
      <c r="C42" s="7">
        <v>1108403</v>
      </c>
      <c r="D42" s="7">
        <v>35737449</v>
      </c>
    </row>
    <row r="43" spans="1:4" ht="15.75" customHeight="1">
      <c r="A43" s="6">
        <v>2001</v>
      </c>
      <c r="B43" s="7">
        <v>43905661</v>
      </c>
      <c r="C43" s="7">
        <v>1526056</v>
      </c>
      <c r="D43" s="7">
        <v>42379605</v>
      </c>
    </row>
    <row r="44" spans="1:4" ht="15.75" customHeight="1">
      <c r="A44" s="6">
        <v>2002</v>
      </c>
      <c r="B44" s="7">
        <v>50585441</v>
      </c>
      <c r="C44" s="7">
        <v>3198782.5</v>
      </c>
      <c r="D44" s="7">
        <v>47386658.5</v>
      </c>
    </row>
    <row r="45" spans="1:4" ht="15.75" customHeight="1">
      <c r="A45" s="6">
        <v>2003</v>
      </c>
      <c r="B45" s="7">
        <v>59021919.999999993</v>
      </c>
      <c r="C45" s="7">
        <v>2907771.7001739312</v>
      </c>
      <c r="D45" s="7">
        <v>56114148.299826063</v>
      </c>
    </row>
    <row r="46" spans="1:4" ht="15.75" customHeight="1">
      <c r="A46" s="6">
        <v>2004</v>
      </c>
      <c r="B46" s="7">
        <v>90209842</v>
      </c>
      <c r="C46" s="7">
        <v>5064444.612237758</v>
      </c>
      <c r="D46" s="7">
        <v>85145397.387762249</v>
      </c>
    </row>
    <row r="47" spans="1:4" ht="15.75" customHeight="1">
      <c r="A47" s="6">
        <v>2005</v>
      </c>
      <c r="B47" s="7">
        <v>121421564.99999999</v>
      </c>
      <c r="C47" s="7">
        <v>8248403.8340489734</v>
      </c>
      <c r="D47" s="7">
        <v>113173161.16595101</v>
      </c>
    </row>
    <row r="48" spans="1:4" ht="15.75" customHeight="1">
      <c r="A48" s="6">
        <v>2006</v>
      </c>
      <c r="B48" s="7">
        <v>164561898</v>
      </c>
      <c r="C48" s="7">
        <v>10165555.97800394</v>
      </c>
      <c r="D48" s="7">
        <v>154396342.02199605</v>
      </c>
    </row>
    <row r="49" spans="1:4" ht="15.75" customHeight="1">
      <c r="A49" s="6">
        <v>2007</v>
      </c>
      <c r="B49" s="7">
        <v>213877194.99999997</v>
      </c>
      <c r="C49" s="7">
        <v>10751866.80727124</v>
      </c>
      <c r="D49" s="7">
        <v>203125328.19272873</v>
      </c>
    </row>
    <row r="50" spans="1:4" ht="15.75" customHeight="1">
      <c r="A50" s="6">
        <v>2008</v>
      </c>
      <c r="B50" s="7">
        <v>275912011</v>
      </c>
      <c r="C50" s="7">
        <v>16380067.340781737</v>
      </c>
      <c r="D50" s="7">
        <v>259531943.65921825</v>
      </c>
    </row>
    <row r="51" spans="1:4" ht="15.75" customHeight="1">
      <c r="A51" s="6">
        <v>2009</v>
      </c>
      <c r="B51" s="7">
        <v>334676066</v>
      </c>
      <c r="C51" s="7">
        <v>9865496.5802263599</v>
      </c>
      <c r="D51" s="7">
        <v>324810569.41977364</v>
      </c>
    </row>
    <row r="52" spans="1:4" ht="15.75" customHeight="1">
      <c r="A52" s="6">
        <v>2010</v>
      </c>
      <c r="B52" s="7">
        <v>417216635.00000006</v>
      </c>
      <c r="C52" s="7">
        <v>25541103.840006147</v>
      </c>
      <c r="D52" s="7">
        <v>391675531.15999389</v>
      </c>
    </row>
    <row r="53" spans="1:4" ht="15.75" customHeight="1">
      <c r="A53" s="6">
        <v>2011</v>
      </c>
      <c r="B53" s="7">
        <v>557516733.11828399</v>
      </c>
      <c r="C53" s="7">
        <v>34710497.883245498</v>
      </c>
      <c r="D53" s="7">
        <v>522806235.23503852</v>
      </c>
    </row>
    <row r="54" spans="1:4" ht="15.75" customHeight="1">
      <c r="A54" s="6">
        <v>2012</v>
      </c>
      <c r="B54" s="7">
        <v>706337419.64186811</v>
      </c>
      <c r="C54" s="7">
        <v>35566022.818969265</v>
      </c>
      <c r="D54" s="7">
        <v>670771396.82289886</v>
      </c>
    </row>
    <row r="55" spans="1:4" ht="15.75" customHeight="1">
      <c r="A55" s="6">
        <v>2013</v>
      </c>
      <c r="B55" s="7">
        <v>927160844.79403234</v>
      </c>
      <c r="C55" s="7">
        <v>49053750.868126065</v>
      </c>
      <c r="D55" s="7">
        <v>878107093.9259063</v>
      </c>
    </row>
    <row r="56" spans="1:4" ht="15.75" customHeight="1">
      <c r="A56" s="6">
        <v>2014</v>
      </c>
      <c r="B56" s="7">
        <v>1499020341.2546771</v>
      </c>
      <c r="C56" s="7">
        <v>43524202.04249382</v>
      </c>
      <c r="D56" s="7">
        <v>1455496139.2121832</v>
      </c>
    </row>
    <row r="57" spans="1:4" ht="15.75" customHeight="1">
      <c r="A57" s="6">
        <v>2015</v>
      </c>
      <c r="B57" s="7">
        <v>2589510872.3044267</v>
      </c>
      <c r="C57" s="7"/>
      <c r="D57" s="7">
        <v>2589510872.3044267</v>
      </c>
    </row>
    <row r="58" spans="1:4" ht="15.75" customHeight="1">
      <c r="A58" s="6">
        <v>2016</v>
      </c>
      <c r="B58" s="7">
        <v>8521330685.2938194</v>
      </c>
      <c r="C58" s="7"/>
      <c r="D58" s="7">
        <v>8521330685.2938194</v>
      </c>
    </row>
    <row r="59" spans="1:4" ht="15.75" customHeight="1">
      <c r="A59" s="6">
        <v>2017</v>
      </c>
      <c r="B59" s="7">
        <v>52398740316.281982</v>
      </c>
      <c r="C59" s="7"/>
      <c r="D59" s="7">
        <v>52398740316.281982</v>
      </c>
    </row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25" defaultRowHeight="15" customHeight="1"/>
  <cols>
    <col min="1" max="1" width="7.625" customWidth="1"/>
    <col min="2" max="3" width="12.125" customWidth="1"/>
    <col min="4" max="4" width="11.125" customWidth="1"/>
    <col min="5" max="5" width="12.125" customWidth="1"/>
    <col min="6" max="26" width="7.625" customWidth="1"/>
  </cols>
  <sheetData>
    <row r="1" spans="1:8">
      <c r="B1" s="6" t="s">
        <v>40</v>
      </c>
      <c r="C1" s="6" t="s">
        <v>41</v>
      </c>
      <c r="D1" s="6" t="s">
        <v>42</v>
      </c>
      <c r="E1" s="6" t="s">
        <v>43</v>
      </c>
      <c r="G1" s="3"/>
      <c r="H1" s="3"/>
    </row>
    <row r="2" spans="1:8">
      <c r="A2" s="6">
        <v>1960</v>
      </c>
      <c r="B2" s="7">
        <v>33605.333682574463</v>
      </c>
      <c r="C2" s="7">
        <v>61946.768084030271</v>
      </c>
      <c r="D2" s="7">
        <v>12239.098619348259</v>
      </c>
      <c r="E2" s="7">
        <v>7286.9493237346787</v>
      </c>
    </row>
    <row r="3" spans="1:8">
      <c r="A3" s="6">
        <v>1961</v>
      </c>
      <c r="B3" s="7">
        <v>34711.617461489623</v>
      </c>
      <c r="C3" s="7">
        <v>64037.172866330126</v>
      </c>
      <c r="D3" s="7">
        <v>11023.220124269181</v>
      </c>
      <c r="E3" s="7">
        <v>9254.9471780279564</v>
      </c>
    </row>
    <row r="4" spans="1:8">
      <c r="A4" s="6">
        <v>1962</v>
      </c>
      <c r="B4" s="7">
        <v>36762.536957233824</v>
      </c>
      <c r="C4" s="7">
        <v>68012.646734227266</v>
      </c>
      <c r="D4" s="7">
        <v>10193.795760158928</v>
      </c>
      <c r="E4" s="7">
        <v>8927.9554782958494</v>
      </c>
    </row>
    <row r="5" spans="1:8">
      <c r="A5" s="6">
        <v>1963</v>
      </c>
      <c r="B5" s="7">
        <v>38684.602837884879</v>
      </c>
      <c r="C5" s="7">
        <v>71861.729687408151</v>
      </c>
      <c r="D5" s="7">
        <v>9417.0902054847429</v>
      </c>
      <c r="E5" s="7">
        <v>8621.1740740783698</v>
      </c>
    </row>
    <row r="6" spans="1:8">
      <c r="A6" s="6">
        <v>1964</v>
      </c>
      <c r="B6" s="7">
        <v>39669.542108422407</v>
      </c>
      <c r="C6" s="7">
        <v>74032.079460251611</v>
      </c>
      <c r="D6" s="7">
        <v>8958.648087804675</v>
      </c>
      <c r="E6" s="7">
        <v>8440.5253697299013</v>
      </c>
    </row>
    <row r="7" spans="1:8">
      <c r="A7" s="6">
        <v>1965</v>
      </c>
      <c r="B7" s="7">
        <v>41224.945604258988</v>
      </c>
      <c r="C7" s="7">
        <v>77469.43608957612</v>
      </c>
      <c r="D7" s="7">
        <v>8528.1076229065729</v>
      </c>
      <c r="E7" s="7">
        <v>8428.1793203948291</v>
      </c>
    </row>
    <row r="8" spans="1:8">
      <c r="A8" s="6">
        <v>1966</v>
      </c>
      <c r="B8" s="7">
        <v>44936.582987094094</v>
      </c>
      <c r="C8" s="7">
        <v>84973.871091174035</v>
      </c>
      <c r="D8" s="7">
        <v>7981.7243954182668</v>
      </c>
      <c r="E8" s="7">
        <v>8345.5128258639979</v>
      </c>
    </row>
    <row r="9" spans="1:8">
      <c r="A9" s="6">
        <v>1967</v>
      </c>
      <c r="B9" s="7">
        <v>47590.664010985543</v>
      </c>
      <c r="C9" s="7">
        <v>90602.044925244089</v>
      </c>
      <c r="D9" s="7">
        <v>7325.7116540321895</v>
      </c>
      <c r="E9" s="7">
        <v>8397.5684068077426</v>
      </c>
    </row>
    <row r="10" spans="1:8">
      <c r="A10" s="6">
        <v>1968</v>
      </c>
      <c r="B10" s="7">
        <v>53029.000543746966</v>
      </c>
      <c r="C10" s="7">
        <v>101526.21786882759</v>
      </c>
      <c r="D10" s="7">
        <v>7284.9960545957329</v>
      </c>
      <c r="E10" s="7">
        <v>8785.0592234156757</v>
      </c>
    </row>
    <row r="11" spans="1:8">
      <c r="A11" s="6">
        <v>1969</v>
      </c>
      <c r="B11" s="7">
        <v>56749.033329809761</v>
      </c>
      <c r="C11" s="7">
        <v>109231.14237155551</v>
      </c>
      <c r="D11" s="7">
        <v>7701.4519265209519</v>
      </c>
      <c r="E11" s="7">
        <v>9414.3217170690423</v>
      </c>
    </row>
    <row r="12" spans="1:8">
      <c r="A12" s="6">
        <v>1970</v>
      </c>
      <c r="B12" s="7">
        <v>61923.226761380836</v>
      </c>
      <c r="C12" s="7">
        <v>118585.86984157708</v>
      </c>
      <c r="D12" s="7">
        <v>7862.7338492378358</v>
      </c>
      <c r="E12" s="7">
        <v>9963.3760185428091</v>
      </c>
    </row>
    <row r="13" spans="1:8">
      <c r="A13" s="6">
        <v>1971</v>
      </c>
      <c r="B13" s="7">
        <v>68059.18432744492</v>
      </c>
      <c r="C13" s="7">
        <v>128875.77113688497</v>
      </c>
      <c r="D13" s="7">
        <v>8061.011745470013</v>
      </c>
      <c r="E13" s="7">
        <v>10321.021568951026</v>
      </c>
    </row>
    <row r="14" spans="1:8">
      <c r="A14" s="6">
        <v>1972</v>
      </c>
      <c r="B14" s="7">
        <v>77444.934996820055</v>
      </c>
      <c r="C14" s="7">
        <v>142150.97896214572</v>
      </c>
      <c r="D14" s="7">
        <v>7956.6858172233588</v>
      </c>
      <c r="E14" s="7">
        <v>10444.393616732394</v>
      </c>
    </row>
    <row r="15" spans="1:8">
      <c r="A15" s="6">
        <v>1973</v>
      </c>
      <c r="B15" s="7">
        <v>91196.230048714089</v>
      </c>
      <c r="C15" s="7">
        <v>162136.94448224758</v>
      </c>
      <c r="D15" s="7">
        <v>7997.4658697585728</v>
      </c>
      <c r="E15" s="7">
        <v>10164.276653550452</v>
      </c>
    </row>
    <row r="16" spans="1:8">
      <c r="A16" s="6">
        <v>1974</v>
      </c>
      <c r="B16" s="7">
        <v>114237.83051455677</v>
      </c>
      <c r="C16" s="7">
        <v>195843.17769337288</v>
      </c>
      <c r="D16" s="7">
        <v>8919.4436536163012</v>
      </c>
      <c r="E16" s="7">
        <v>11455.142986864472</v>
      </c>
    </row>
    <row r="17" spans="1:5">
      <c r="A17" s="6">
        <v>1975</v>
      </c>
      <c r="B17" s="7">
        <v>150467.00612801602</v>
      </c>
      <c r="C17" s="7">
        <v>244602.97681840259</v>
      </c>
      <c r="D17" s="7">
        <v>9454.5615247069891</v>
      </c>
      <c r="E17" s="7">
        <v>13179.637147846075</v>
      </c>
    </row>
    <row r="18" spans="1:5">
      <c r="A18" s="6">
        <v>1976</v>
      </c>
      <c r="B18" s="7">
        <v>195947.2591430551</v>
      </c>
      <c r="C18" s="7">
        <v>297419.28696675459</v>
      </c>
      <c r="D18" s="7">
        <v>9857.8215281917001</v>
      </c>
      <c r="E18" s="7">
        <v>13849.537932478737</v>
      </c>
    </row>
    <row r="19" spans="1:5">
      <c r="A19" s="6">
        <v>1977</v>
      </c>
      <c r="B19" s="7">
        <v>258627.91927693642</v>
      </c>
      <c r="C19" s="7">
        <v>366188.1120294304</v>
      </c>
      <c r="D19" s="7">
        <v>10789.492382315824</v>
      </c>
      <c r="E19" s="7">
        <v>15316.686080507585</v>
      </c>
    </row>
    <row r="20" spans="1:5">
      <c r="A20" s="6">
        <v>1978</v>
      </c>
      <c r="B20" s="7">
        <v>340774.46168043086</v>
      </c>
      <c r="C20" s="7">
        <v>456142.55525087001</v>
      </c>
      <c r="D20" s="7">
        <v>12710.688595925538</v>
      </c>
      <c r="E20" s="7">
        <v>18034.754044475165</v>
      </c>
    </row>
    <row r="21" spans="1:5" ht="15.75" customHeight="1">
      <c r="A21" s="6">
        <v>1979</v>
      </c>
      <c r="B21" s="7">
        <v>434335.33754010685</v>
      </c>
      <c r="C21" s="7">
        <v>568358.89575223078</v>
      </c>
      <c r="D21" s="7">
        <v>16365.712658634458</v>
      </c>
      <c r="E21" s="7">
        <v>21889.535687895968</v>
      </c>
    </row>
    <row r="22" spans="1:5" ht="15.75" customHeight="1">
      <c r="A22" s="6">
        <v>1980</v>
      </c>
      <c r="B22" s="7">
        <v>537661.25045896752</v>
      </c>
      <c r="C22" s="7">
        <v>694030.85773241986</v>
      </c>
      <c r="D22" s="7">
        <v>23628.589052723291</v>
      </c>
      <c r="E22" s="7">
        <v>27921.897416890715</v>
      </c>
    </row>
    <row r="23" spans="1:5" ht="15.75" customHeight="1">
      <c r="A23" s="6">
        <v>1981</v>
      </c>
      <c r="B23" s="7">
        <v>638498.3802882256</v>
      </c>
      <c r="C23" s="7">
        <v>812401.21852576209</v>
      </c>
      <c r="D23" s="7">
        <v>33290.277127255824</v>
      </c>
      <c r="E23" s="7">
        <v>35110.544410975825</v>
      </c>
    </row>
    <row r="24" spans="1:5" ht="15.75" customHeight="1">
      <c r="A24" s="6">
        <v>1982</v>
      </c>
      <c r="B24" s="7">
        <v>738079.58026367566</v>
      </c>
      <c r="C24" s="7">
        <v>922930.77886967501</v>
      </c>
      <c r="D24" s="7">
        <v>44220.554849305037</v>
      </c>
      <c r="E24" s="7">
        <v>43379.239187092506</v>
      </c>
    </row>
    <row r="25" spans="1:5" ht="15.75" customHeight="1">
      <c r="A25" s="6">
        <v>1983</v>
      </c>
      <c r="B25" s="7">
        <v>971274.80475602765</v>
      </c>
      <c r="C25" s="7">
        <v>1203154.0995118539</v>
      </c>
      <c r="D25" s="7">
        <v>50984.662729055599</v>
      </c>
      <c r="E25" s="7">
        <v>92098.215820779486</v>
      </c>
    </row>
    <row r="26" spans="1:5" ht="15.75" customHeight="1">
      <c r="A26" s="6">
        <v>1984</v>
      </c>
      <c r="B26" s="7">
        <v>1233061.330542169</v>
      </c>
      <c r="C26" s="7">
        <v>1511893.8071633701</v>
      </c>
      <c r="D26" s="7">
        <v>58364.243190814363</v>
      </c>
      <c r="E26" s="7">
        <v>135469.83378958475</v>
      </c>
    </row>
    <row r="27" spans="1:5" ht="15.75" customHeight="1">
      <c r="A27" s="6">
        <v>1985</v>
      </c>
      <c r="B27" s="7">
        <v>1409538.7633714797</v>
      </c>
      <c r="C27" s="7">
        <v>1709605.2864393236</v>
      </c>
      <c r="D27" s="7">
        <v>65171.212177361835</v>
      </c>
      <c r="E27" s="7">
        <v>148891.16926607379</v>
      </c>
    </row>
    <row r="28" spans="1:5" ht="15.75" customHeight="1">
      <c r="A28" s="6">
        <v>1986</v>
      </c>
      <c r="B28" s="7">
        <v>1818795.7255517093</v>
      </c>
      <c r="C28" s="7">
        <v>2177782.2612770153</v>
      </c>
      <c r="D28" s="7">
        <v>74114.342073424661</v>
      </c>
      <c r="E28" s="7">
        <v>228298.62952306276</v>
      </c>
    </row>
    <row r="29" spans="1:5" ht="15.75" customHeight="1">
      <c r="A29" s="6">
        <v>1987</v>
      </c>
      <c r="B29" s="7">
        <v>2600121.8279705639</v>
      </c>
      <c r="C29" s="7">
        <v>3072810.3972563678</v>
      </c>
      <c r="D29" s="7">
        <v>93228.349147607049</v>
      </c>
      <c r="E29" s="7">
        <v>323367.38116702822</v>
      </c>
    </row>
    <row r="30" spans="1:5" ht="15.75" customHeight="1">
      <c r="A30" s="6">
        <v>1988</v>
      </c>
      <c r="B30" s="7">
        <v>3363855.7776621841</v>
      </c>
      <c r="C30" s="7">
        <v>3918812.0327154174</v>
      </c>
      <c r="D30" s="7">
        <v>122637.11679000045</v>
      </c>
      <c r="E30" s="7">
        <v>408087.86839632544</v>
      </c>
    </row>
    <row r="31" spans="1:5" ht="15.75" customHeight="1">
      <c r="A31" s="6">
        <v>1989</v>
      </c>
      <c r="B31" s="7">
        <v>5341683.1957160765</v>
      </c>
      <c r="C31" s="7">
        <v>6174338.0011394648</v>
      </c>
      <c r="D31" s="7">
        <v>234120.91924623595</v>
      </c>
      <c r="E31" s="7">
        <v>510745.26279514475</v>
      </c>
    </row>
    <row r="32" spans="1:5" ht="15.75" customHeight="1">
      <c r="A32" s="6">
        <v>1990</v>
      </c>
      <c r="B32" s="7">
        <v>6874178.8262584154</v>
      </c>
      <c r="C32" s="7">
        <v>7917474.4359975187</v>
      </c>
      <c r="D32" s="7">
        <v>361682.84190370765</v>
      </c>
      <c r="E32" s="7">
        <v>712139.12329643779</v>
      </c>
    </row>
    <row r="33" spans="1:5" ht="15.75" customHeight="1">
      <c r="A33" s="6">
        <v>1991</v>
      </c>
      <c r="B33" s="7">
        <v>8715609.2732113115</v>
      </c>
      <c r="C33" s="7">
        <v>9999985.5089023914</v>
      </c>
      <c r="D33" s="7">
        <v>565095.85900785786</v>
      </c>
      <c r="E33" s="7">
        <v>1033204.2480943435</v>
      </c>
    </row>
    <row r="34" spans="1:5" ht="15.75" customHeight="1">
      <c r="A34" s="6">
        <v>1992</v>
      </c>
      <c r="B34" s="7">
        <v>11223182.022677194</v>
      </c>
      <c r="C34" s="7">
        <v>12825916.366364505</v>
      </c>
      <c r="D34" s="7">
        <v>873303.24888453761</v>
      </c>
      <c r="E34" s="7">
        <v>1462958.2431955589</v>
      </c>
    </row>
    <row r="35" spans="1:5" ht="15.75" customHeight="1">
      <c r="A35" s="6">
        <v>1993</v>
      </c>
      <c r="B35" s="7">
        <v>15452013.998606285</v>
      </c>
      <c r="C35" s="7">
        <v>17553320.898354869</v>
      </c>
      <c r="D35" s="7">
        <v>1340731.8719745618</v>
      </c>
      <c r="E35" s="7">
        <v>2166501.2441388355</v>
      </c>
    </row>
    <row r="36" spans="1:5" ht="15.75" customHeight="1">
      <c r="A36" s="6">
        <v>1994</v>
      </c>
      <c r="B36" s="7">
        <v>26908172.362798192</v>
      </c>
      <c r="C36" s="7">
        <v>30365785.365302879</v>
      </c>
      <c r="D36" s="7">
        <v>2348948.2475344287</v>
      </c>
      <c r="E36" s="7">
        <v>3916437.387673019</v>
      </c>
    </row>
    <row r="37" spans="1:5" ht="15.75" customHeight="1">
      <c r="A37" s="6">
        <v>1995</v>
      </c>
      <c r="B37" s="7">
        <v>38073800.786388747</v>
      </c>
      <c r="C37" s="7">
        <v>42542790.547698073</v>
      </c>
      <c r="D37" s="7">
        <v>4118932.4878471978</v>
      </c>
      <c r="E37" s="7">
        <v>5282741.240753375</v>
      </c>
    </row>
    <row r="38" spans="1:5" ht="15.75" customHeight="1">
      <c r="A38" s="6">
        <v>1996</v>
      </c>
      <c r="B38" s="7">
        <v>89931482.859475076</v>
      </c>
      <c r="C38" s="7">
        <v>99616908.33319068</v>
      </c>
      <c r="D38" s="7">
        <v>9183813.5190009028</v>
      </c>
      <c r="E38" s="7">
        <v>14754720.132328972</v>
      </c>
    </row>
    <row r="39" spans="1:5" ht="15.75" customHeight="1">
      <c r="A39" s="6">
        <v>1997</v>
      </c>
      <c r="B39" s="7">
        <v>123263042.2732631</v>
      </c>
      <c r="C39" s="7">
        <v>135678883.92221752</v>
      </c>
      <c r="D39" s="7">
        <v>14870225.907341124</v>
      </c>
      <c r="E39" s="7">
        <v>17274886.430566009</v>
      </c>
    </row>
    <row r="40" spans="1:5" ht="15.75" customHeight="1">
      <c r="A40" s="6">
        <v>1998</v>
      </c>
      <c r="B40" s="7">
        <v>162912401.23412064</v>
      </c>
      <c r="C40" s="7">
        <v>178149524.15230238</v>
      </c>
      <c r="D40" s="7">
        <v>21378579.141020298</v>
      </c>
      <c r="E40" s="7">
        <v>20207249.314178597</v>
      </c>
    </row>
    <row r="41" spans="1:5" ht="15.75" customHeight="1">
      <c r="A41" s="6">
        <v>1999</v>
      </c>
      <c r="B41" s="7">
        <v>195062460.09910342</v>
      </c>
      <c r="C41" s="7">
        <v>212196198.59916255</v>
      </c>
      <c r="D41" s="7">
        <v>26658359.387416258</v>
      </c>
      <c r="E41" s="7">
        <v>22118979.580137283</v>
      </c>
    </row>
    <row r="42" spans="1:5" ht="15.75" customHeight="1">
      <c r="A42" s="6">
        <v>2000</v>
      </c>
      <c r="B42" s="7">
        <v>232311626.76369333</v>
      </c>
      <c r="C42" s="7">
        <v>251473173.57118449</v>
      </c>
      <c r="D42" s="7">
        <v>30818224.410622109</v>
      </c>
      <c r="E42" s="7">
        <v>24945119.616423551</v>
      </c>
    </row>
    <row r="43" spans="1:5" ht="15.75" customHeight="1">
      <c r="A43" s="6">
        <v>2001</v>
      </c>
      <c r="B43" s="7">
        <v>269936307.96827251</v>
      </c>
      <c r="C43" s="7">
        <v>290666087.3303355</v>
      </c>
      <c r="D43" s="7">
        <v>35171408.710622728</v>
      </c>
      <c r="E43" s="7">
        <v>27102714.287617866</v>
      </c>
    </row>
    <row r="44" spans="1:5" ht="15.75" customHeight="1">
      <c r="A44" s="6">
        <v>2002</v>
      </c>
      <c r="B44" s="7">
        <v>372091747.39684951</v>
      </c>
      <c r="C44" s="7">
        <v>399075276.20993137</v>
      </c>
      <c r="D44" s="7">
        <v>45832888.815994814</v>
      </c>
      <c r="E44" s="7">
        <v>38488205.843267769</v>
      </c>
    </row>
    <row r="45" spans="1:5" ht="15.75" customHeight="1">
      <c r="A45" s="6">
        <v>2003</v>
      </c>
      <c r="B45" s="7">
        <v>515867380.49619567</v>
      </c>
      <c r="C45" s="7">
        <v>552515307.44595301</v>
      </c>
      <c r="D45" s="7">
        <v>59979140.500093549</v>
      </c>
      <c r="E45" s="7">
        <v>51711308.453436606</v>
      </c>
    </row>
    <row r="46" spans="1:5" ht="15.75" customHeight="1">
      <c r="A46" s="6">
        <v>2004</v>
      </c>
      <c r="B46" s="7">
        <v>655297791.68862581</v>
      </c>
      <c r="C46" s="7">
        <v>700355314.28731048</v>
      </c>
      <c r="D46" s="7">
        <v>76838270.105822593</v>
      </c>
      <c r="E46" s="7">
        <v>62350643.565669775</v>
      </c>
    </row>
    <row r="47" spans="1:5" ht="15.75" customHeight="1">
      <c r="A47" s="6">
        <v>2005</v>
      </c>
      <c r="B47" s="7">
        <v>772972506.84797716</v>
      </c>
      <c r="C47" s="7">
        <v>823250000.4162128</v>
      </c>
      <c r="D47" s="7">
        <v>96342009.48098363</v>
      </c>
      <c r="E47" s="7">
        <v>69663871.09427619</v>
      </c>
    </row>
    <row r="48" spans="1:5" ht="15.75" customHeight="1">
      <c r="A48" s="6">
        <v>2006</v>
      </c>
      <c r="B48" s="7">
        <v>896614085.30870926</v>
      </c>
      <c r="C48" s="7">
        <v>952468608.73808718</v>
      </c>
      <c r="D48" s="7">
        <v>123008732.85992509</v>
      </c>
      <c r="E48" s="7">
        <v>75340392.371177942</v>
      </c>
    </row>
    <row r="49" spans="1:8" ht="15.75" customHeight="1">
      <c r="A49" s="6">
        <v>2007</v>
      </c>
      <c r="B49" s="7">
        <v>1073340801.5704142</v>
      </c>
      <c r="C49" s="7">
        <v>1139096319.1542847</v>
      </c>
      <c r="D49" s="7">
        <v>177193649.19889534</v>
      </c>
      <c r="E49" s="7">
        <v>84139227.202869162</v>
      </c>
    </row>
    <row r="50" spans="1:8" ht="15.75" customHeight="1">
      <c r="A50" s="6">
        <v>2008</v>
      </c>
      <c r="B50" s="7">
        <v>1342805514.414587</v>
      </c>
      <c r="C50" s="7">
        <v>1422542651.6774495</v>
      </c>
      <c r="D50" s="7">
        <v>279743609.95525092</v>
      </c>
      <c r="E50" s="7">
        <v>110244943.55162024</v>
      </c>
    </row>
    <row r="51" spans="1:8" ht="15.75" customHeight="1">
      <c r="A51" s="6">
        <v>2009</v>
      </c>
      <c r="B51" s="7">
        <v>1712354939.1477559</v>
      </c>
      <c r="C51" s="7">
        <v>1806126582.7979703</v>
      </c>
      <c r="D51" s="7">
        <v>374322851.44386369</v>
      </c>
      <c r="E51" s="7">
        <v>124805616.26701328</v>
      </c>
    </row>
    <row r="52" spans="1:8" ht="15.75" customHeight="1">
      <c r="A52" s="6">
        <v>2010</v>
      </c>
      <c r="B52" s="7">
        <v>2171100136.9813437</v>
      </c>
      <c r="C52" s="7">
        <v>2274489711.8011317</v>
      </c>
      <c r="D52" s="7">
        <v>517965880.71923113</v>
      </c>
      <c r="E52" s="7">
        <v>158891501.33429417</v>
      </c>
    </row>
    <row r="53" spans="1:8" ht="15.75" customHeight="1">
      <c r="A53" s="6">
        <v>2011</v>
      </c>
      <c r="B53" s="7">
        <v>2742481481.394031</v>
      </c>
      <c r="C53" s="7">
        <v>2856599583.8895025</v>
      </c>
      <c r="D53" s="7">
        <v>711369569.50216162</v>
      </c>
      <c r="E53" s="7">
        <v>209301223.37586537</v>
      </c>
    </row>
    <row r="54" spans="1:8" ht="15.75" customHeight="1">
      <c r="A54" s="6">
        <v>2012</v>
      </c>
      <c r="B54" s="7">
        <v>3242742598.3310747</v>
      </c>
      <c r="C54" s="7">
        <v>3348402774.4991274</v>
      </c>
      <c r="D54" s="7">
        <v>962795801.66855013</v>
      </c>
      <c r="E54" s="7">
        <v>278452402.66362536</v>
      </c>
      <c r="F54" s="8">
        <v>2012</v>
      </c>
      <c r="G54" s="9"/>
      <c r="H54" s="10">
        <v>205578</v>
      </c>
    </row>
    <row r="55" spans="1:8" ht="15.75" customHeight="1">
      <c r="A55" s="6">
        <v>2013</v>
      </c>
      <c r="B55" s="7">
        <v>5580561747.125803</v>
      </c>
      <c r="C55" s="7">
        <v>5762396450.1396885</v>
      </c>
      <c r="D55" s="7">
        <v>1290355554.9484055</v>
      </c>
      <c r="E55" s="7"/>
      <c r="F55" s="8">
        <v>2013</v>
      </c>
      <c r="G55" s="9"/>
      <c r="H55" s="10">
        <v>228190</v>
      </c>
    </row>
    <row r="56" spans="1:8" ht="15.75" customHeight="1">
      <c r="A56" s="6">
        <v>2014</v>
      </c>
      <c r="B56" s="7">
        <v>9031310922.7004738</v>
      </c>
      <c r="C56" s="7">
        <v>9325583401.6854248</v>
      </c>
      <c r="D56" s="7">
        <v>2004985608.0450222</v>
      </c>
      <c r="E56" s="7"/>
      <c r="F56" s="8">
        <v>2014</v>
      </c>
      <c r="G56" s="11">
        <v>2940783</v>
      </c>
      <c r="H56" s="10">
        <v>254764</v>
      </c>
    </row>
    <row r="57" spans="1:8" ht="15.75" customHeight="1">
      <c r="A57" s="6">
        <v>2015</v>
      </c>
      <c r="B57" s="7">
        <v>32774589541.842884</v>
      </c>
      <c r="C57" s="7">
        <v>33842503136.529369</v>
      </c>
      <c r="D57" s="7"/>
      <c r="E57" s="7"/>
      <c r="F57" s="8">
        <v>2015</v>
      </c>
      <c r="G57" s="11">
        <v>8734789</v>
      </c>
      <c r="H57" s="9"/>
    </row>
    <row r="58" spans="1:8" ht="15.75" customHeight="1">
      <c r="A58" s="6">
        <v>2016</v>
      </c>
      <c r="B58" s="6">
        <v>118049365462.74841</v>
      </c>
      <c r="C58" s="6">
        <v>121895836890.28024</v>
      </c>
      <c r="F58" s="8">
        <v>2016</v>
      </c>
      <c r="G58" s="10">
        <v>86081463</v>
      </c>
      <c r="H58" s="9"/>
    </row>
    <row r="59" spans="1:8" ht="15.75" customHeight="1">
      <c r="A59" s="6">
        <v>2017</v>
      </c>
      <c r="B59" s="6">
        <v>1819657178423.0095</v>
      </c>
      <c r="C59" s="6">
        <v>1878948131129.7056</v>
      </c>
    </row>
    <row r="60" spans="1:8" ht="15.75" customHeight="1">
      <c r="A60" s="6">
        <v>2018</v>
      </c>
    </row>
    <row r="61" spans="1:8" ht="15.75" customHeight="1">
      <c r="A61" s="6">
        <v>2019</v>
      </c>
    </row>
    <row r="62" spans="1:8" ht="15.75" customHeight="1">
      <c r="A62" s="6">
        <v>2020</v>
      </c>
    </row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2.625" defaultRowHeight="15" customHeight="1"/>
  <cols>
    <col min="1" max="26" width="7.625" customWidth="1"/>
  </cols>
  <sheetData>
    <row r="1" spans="1:6" ht="90">
      <c r="B1" s="12" t="s">
        <v>44</v>
      </c>
      <c r="C1" s="12" t="s">
        <v>45</v>
      </c>
      <c r="D1" s="12" t="s">
        <v>46</v>
      </c>
      <c r="E1" s="12" t="s">
        <v>47</v>
      </c>
    </row>
    <row r="2" spans="1:6">
      <c r="A2" s="6">
        <v>1960</v>
      </c>
      <c r="B2" s="6">
        <v>1475.7281942682775</v>
      </c>
      <c r="C2" s="6">
        <v>3211.3552670665126</v>
      </c>
      <c r="D2" s="6">
        <v>1054.035521084749</v>
      </c>
      <c r="E2" s="6">
        <v>685.9202845490048</v>
      </c>
      <c r="F2" s="13"/>
    </row>
    <row r="3" spans="1:6">
      <c r="A3" s="6">
        <v>1961</v>
      </c>
      <c r="B3" s="6">
        <v>1554.7241152320967</v>
      </c>
      <c r="C3" s="6">
        <v>3269.8494974699661</v>
      </c>
      <c r="D3" s="6">
        <v>1033.5452010768724</v>
      </c>
      <c r="E3" s="6">
        <v>866.36098019377403</v>
      </c>
      <c r="F3" s="13"/>
    </row>
    <row r="4" spans="1:6">
      <c r="A4" s="6">
        <v>1962</v>
      </c>
      <c r="B4" s="6">
        <v>1686.7585460011098</v>
      </c>
      <c r="C4" s="6">
        <v>3438.5525680298456</v>
      </c>
      <c r="D4" s="6">
        <v>1052.9536304746637</v>
      </c>
      <c r="E4" s="6">
        <v>833.72540048499945</v>
      </c>
      <c r="F4" s="13"/>
    </row>
    <row r="5" spans="1:6">
      <c r="A5" s="6">
        <v>1963</v>
      </c>
      <c r="B5" s="6">
        <v>1819.3551586604121</v>
      </c>
      <c r="C5" s="6">
        <v>3597.8566734044493</v>
      </c>
      <c r="D5" s="6">
        <v>1078.2678778538721</v>
      </c>
      <c r="E5" s="6">
        <v>804.0289883855927</v>
      </c>
      <c r="F5" s="13"/>
    </row>
    <row r="6" spans="1:6">
      <c r="A6" s="6">
        <v>1964</v>
      </c>
      <c r="B6" s="6">
        <v>1897.9028684858024</v>
      </c>
      <c r="C6" s="6">
        <v>3671.7186854126817</v>
      </c>
      <c r="D6" s="6">
        <v>1110.3104840586973</v>
      </c>
      <c r="E6" s="6">
        <v>784.89737078989333</v>
      </c>
      <c r="F6" s="13"/>
    </row>
    <row r="7" spans="1:6">
      <c r="A7" s="6">
        <v>1965</v>
      </c>
      <c r="B7" s="6">
        <v>1996.795226075433</v>
      </c>
      <c r="C7" s="6">
        <v>3838.2482876404483</v>
      </c>
      <c r="D7" s="6">
        <v>1127.6234364162749</v>
      </c>
      <c r="E7" s="6">
        <v>782.09978861735408</v>
      </c>
      <c r="F7" s="13"/>
    </row>
    <row r="8" spans="1:6">
      <c r="A8" s="6">
        <v>1966</v>
      </c>
      <c r="B8" s="6">
        <v>2200.0804613468513</v>
      </c>
      <c r="C8" s="6">
        <v>4184.4782688963023</v>
      </c>
      <c r="D8" s="6">
        <v>1132.5502042082833</v>
      </c>
      <c r="E8" s="6">
        <v>772.88912322232216</v>
      </c>
      <c r="F8" s="13"/>
    </row>
    <row r="9" spans="1:6">
      <c r="A9" s="6">
        <v>1967</v>
      </c>
      <c r="B9" s="6">
        <v>2329.4288867042937</v>
      </c>
      <c r="C9" s="6">
        <v>4422.9397675506443</v>
      </c>
      <c r="D9" s="6">
        <v>1096.700620973786</v>
      </c>
      <c r="E9" s="6">
        <v>775.58996546221272</v>
      </c>
      <c r="F9" s="13"/>
    </row>
    <row r="10" spans="1:6">
      <c r="A10" s="6">
        <v>1968</v>
      </c>
      <c r="B10" s="6">
        <v>2571.6444333132422</v>
      </c>
      <c r="C10" s="6">
        <v>4931.2345712252791</v>
      </c>
      <c r="D10" s="6">
        <v>1087.0496660865883</v>
      </c>
      <c r="E10" s="6">
        <v>808.14743769011443</v>
      </c>
      <c r="F10" s="13"/>
    </row>
    <row r="11" spans="1:6">
      <c r="A11" s="6">
        <v>1969</v>
      </c>
      <c r="B11" s="6">
        <v>2740.7555654960479</v>
      </c>
      <c r="C11" s="6">
        <v>5293.9443027636498</v>
      </c>
      <c r="D11" s="6">
        <v>1109.0210201496072</v>
      </c>
      <c r="E11" s="6">
        <v>864.780455746999</v>
      </c>
      <c r="F11" s="13"/>
    </row>
    <row r="12" spans="1:6">
      <c r="A12" s="6">
        <v>1970</v>
      </c>
      <c r="B12" s="6">
        <v>2991.6666874081698</v>
      </c>
      <c r="C12" s="6">
        <v>5714.0820784815305</v>
      </c>
      <c r="D12" s="6">
        <v>1150.6142681776864</v>
      </c>
      <c r="E12" s="6">
        <v>914.13584019832581</v>
      </c>
      <c r="F12" s="13"/>
    </row>
    <row r="13" spans="1:6">
      <c r="A13" s="6">
        <v>1971</v>
      </c>
      <c r="B13" s="6">
        <v>3269.154888239917</v>
      </c>
      <c r="C13" s="6">
        <v>6173.5511350514707</v>
      </c>
      <c r="D13" s="6">
        <v>1204.2569835215843</v>
      </c>
      <c r="E13" s="6">
        <v>946.52230768902859</v>
      </c>
      <c r="F13" s="13"/>
    </row>
    <row r="14" spans="1:6">
      <c r="A14" s="6">
        <v>1972</v>
      </c>
      <c r="B14" s="6">
        <v>3660.8674543854981</v>
      </c>
      <c r="C14" s="6">
        <v>6761.6383998951242</v>
      </c>
      <c r="D14" s="6">
        <v>1236.0025956827005</v>
      </c>
      <c r="E14" s="6">
        <v>955.18830277790096</v>
      </c>
      <c r="F14" s="13"/>
    </row>
    <row r="15" spans="1:6">
      <c r="A15" s="6">
        <v>1973</v>
      </c>
      <c r="B15" s="6">
        <v>4250.7661828838254</v>
      </c>
      <c r="C15" s="6">
        <v>7636.4363097087562</v>
      </c>
      <c r="D15" s="6">
        <v>1285.2997798523638</v>
      </c>
      <c r="E15" s="6">
        <v>929.1446963101572</v>
      </c>
      <c r="F15" s="13"/>
    </row>
    <row r="16" spans="1:6">
      <c r="A16" s="6">
        <v>1974</v>
      </c>
      <c r="B16" s="6">
        <v>5245.0378596436194</v>
      </c>
      <c r="C16" s="6">
        <v>9241.2096935413228</v>
      </c>
      <c r="D16" s="6">
        <v>1412.1335729997077</v>
      </c>
      <c r="E16" s="6">
        <v>1053.4142289126435</v>
      </c>
      <c r="F16" s="13"/>
    </row>
    <row r="17" spans="1:6">
      <c r="A17" s="6">
        <v>1975</v>
      </c>
      <c r="B17" s="6">
        <v>6791.211448168242</v>
      </c>
      <c r="C17" s="6">
        <v>11628.695664350807</v>
      </c>
      <c r="D17" s="6">
        <v>1561.5730960629778</v>
      </c>
      <c r="E17" s="6">
        <v>1221.3855990704137</v>
      </c>
      <c r="F17" s="13"/>
    </row>
    <row r="18" spans="1:6">
      <c r="A18" s="6">
        <v>1976</v>
      </c>
      <c r="B18" s="6">
        <v>8633.803541658217</v>
      </c>
      <c r="C18" s="6">
        <v>14209.109603191499</v>
      </c>
      <c r="D18" s="6">
        <v>1667.3480712560233</v>
      </c>
      <c r="E18" s="6">
        <v>1283.5050978664838</v>
      </c>
      <c r="F18" s="13"/>
    </row>
    <row r="19" spans="1:6">
      <c r="A19" s="6">
        <v>1977</v>
      </c>
      <c r="B19" s="6">
        <v>11054.684489099453</v>
      </c>
      <c r="C19" s="6">
        <v>17755.711454905562</v>
      </c>
      <c r="D19" s="6">
        <v>1791.6673463849147</v>
      </c>
      <c r="E19" s="6">
        <v>1435.968435605155</v>
      </c>
      <c r="F19" s="13"/>
    </row>
    <row r="20" spans="1:6">
      <c r="A20" s="6">
        <v>1978</v>
      </c>
      <c r="B20" s="6">
        <v>14289.084504230766</v>
      </c>
      <c r="C20" s="6">
        <v>22362.565176567558</v>
      </c>
      <c r="D20" s="6">
        <v>1956.1993882833569</v>
      </c>
      <c r="E20" s="6">
        <v>1717.3398827619308</v>
      </c>
      <c r="F20" s="13"/>
    </row>
    <row r="21" spans="1:6" ht="15.75" customHeight="1">
      <c r="A21" s="6">
        <v>1979</v>
      </c>
      <c r="B21" s="6">
        <v>18013.980370953472</v>
      </c>
      <c r="C21" s="6">
        <v>27818.134001472805</v>
      </c>
      <c r="D21" s="6">
        <v>2290.4158843776067</v>
      </c>
      <c r="E21" s="6">
        <v>2118.126102685294</v>
      </c>
      <c r="F21" s="13"/>
    </row>
    <row r="22" spans="1:6" ht="15.75" customHeight="1">
      <c r="A22" s="6">
        <v>1980</v>
      </c>
      <c r="B22" s="6">
        <v>22298.201521764906</v>
      </c>
      <c r="C22" s="6">
        <v>33953.62734651917</v>
      </c>
      <c r="D22" s="6">
        <v>2973.5789974358399</v>
      </c>
      <c r="E22" s="6">
        <v>2728.5169092347637</v>
      </c>
      <c r="F22" s="13"/>
    </row>
    <row r="23" spans="1:6" ht="15.75" customHeight="1">
      <c r="A23" s="6">
        <v>1981</v>
      </c>
      <c r="B23" s="6">
        <v>26603.030649758206</v>
      </c>
      <c r="C23" s="6">
        <v>39812.461396876432</v>
      </c>
      <c r="D23" s="6">
        <v>3737.1108698237449</v>
      </c>
      <c r="E23" s="6">
        <v>3429.0500947040214</v>
      </c>
      <c r="F23" s="13"/>
    </row>
    <row r="24" spans="1:6" ht="15.75" customHeight="1">
      <c r="A24" s="6">
        <v>1982</v>
      </c>
      <c r="B24" s="6">
        <v>30959.41236221556</v>
      </c>
      <c r="C24" s="6">
        <v>45236.237539557951</v>
      </c>
      <c r="D24" s="6">
        <v>4506.9283619257967</v>
      </c>
      <c r="E24" s="6">
        <v>4278.9967795087423</v>
      </c>
      <c r="F24" s="13"/>
    </row>
    <row r="25" spans="1:6" ht="15.75" customHeight="1">
      <c r="A25" s="6">
        <v>1983</v>
      </c>
      <c r="B25" s="6">
        <v>41168.195040881343</v>
      </c>
      <c r="C25" s="6">
        <v>58139.997291533909</v>
      </c>
      <c r="D25" s="6">
        <v>5046.6391865621563</v>
      </c>
      <c r="E25" s="6">
        <v>9010.2509981786643</v>
      </c>
      <c r="F25" s="13"/>
    </row>
    <row r="26" spans="1:6" ht="15.75" customHeight="1">
      <c r="A26" s="6">
        <v>1984</v>
      </c>
      <c r="B26" s="6">
        <v>53135.083328716413</v>
      </c>
      <c r="C26" s="6">
        <v>72159.251283801816</v>
      </c>
      <c r="D26" s="6">
        <v>5826.854118657051</v>
      </c>
      <c r="E26" s="6">
        <v>13179.677868528286</v>
      </c>
      <c r="F26" s="13"/>
    </row>
    <row r="27" spans="1:6" ht="15.75" customHeight="1">
      <c r="A27" s="6">
        <v>1985</v>
      </c>
      <c r="B27" s="6">
        <v>61778.133194536</v>
      </c>
      <c r="C27" s="6">
        <v>80764.237063497552</v>
      </c>
      <c r="D27" s="6">
        <v>6646.4969652977397</v>
      </c>
      <c r="E27" s="6">
        <v>14475.033616309174</v>
      </c>
      <c r="F27" s="13"/>
    </row>
    <row r="28" spans="1:6" ht="15.75" customHeight="1">
      <c r="A28" s="6">
        <v>1986</v>
      </c>
      <c r="B28" s="6">
        <v>81071.18575805056</v>
      </c>
      <c r="C28" s="6">
        <v>102013.5686016659</v>
      </c>
      <c r="D28" s="6">
        <v>7603.439183681654</v>
      </c>
      <c r="E28" s="6">
        <v>22170.776511002885</v>
      </c>
      <c r="F28" s="13"/>
    </row>
    <row r="29" spans="1:6" ht="15.75" customHeight="1">
      <c r="A29" s="6">
        <v>1987</v>
      </c>
      <c r="B29" s="6">
        <v>117855.31308195816</v>
      </c>
      <c r="C29" s="6">
        <v>142010.59902600912</v>
      </c>
      <c r="D29" s="6">
        <v>9827.1178556213472</v>
      </c>
      <c r="E29" s="6">
        <v>31316.638729693503</v>
      </c>
      <c r="F29" s="13"/>
    </row>
    <row r="30" spans="1:6" ht="15.75" customHeight="1">
      <c r="A30" s="6">
        <v>1988</v>
      </c>
      <c r="B30" s="6">
        <v>154851.85443555083</v>
      </c>
      <c r="C30" s="6">
        <v>179402.26598769228</v>
      </c>
      <c r="D30" s="6">
        <v>12922.443952790476</v>
      </c>
      <c r="E30" s="6">
        <v>39378.704357481292</v>
      </c>
      <c r="F30" s="13"/>
    </row>
    <row r="31" spans="1:6" ht="15.75" customHeight="1">
      <c r="A31" s="6">
        <v>1989</v>
      </c>
      <c r="B31" s="6">
        <v>250461.98199417323</v>
      </c>
      <c r="C31" s="6">
        <v>278835.9453403232</v>
      </c>
      <c r="D31" s="6">
        <v>24389.451776835653</v>
      </c>
      <c r="E31" s="6">
        <v>49603.282679491436</v>
      </c>
      <c r="F31" s="13"/>
    </row>
    <row r="32" spans="1:6" ht="15.75" customHeight="1">
      <c r="A32" s="6">
        <v>1990</v>
      </c>
      <c r="B32" s="6">
        <v>327624.26637109008</v>
      </c>
      <c r="C32" s="6">
        <v>354294.80650828738</v>
      </c>
      <c r="D32" s="6">
        <v>36315.137164936539</v>
      </c>
      <c r="E32" s="6">
        <v>69703.806949510239</v>
      </c>
      <c r="F32" s="13"/>
    </row>
    <row r="33" spans="1:6" ht="15.75" customHeight="1">
      <c r="A33" s="6">
        <v>1991</v>
      </c>
      <c r="B33" s="6">
        <v>419798.89796048019</v>
      </c>
      <c r="C33" s="6">
        <v>448848.14074138645</v>
      </c>
      <c r="D33" s="6">
        <v>52933.249459346342</v>
      </c>
      <c r="E33" s="6">
        <v>102140.39306678365</v>
      </c>
      <c r="F33" s="13"/>
    </row>
    <row r="34" spans="1:6" ht="15.75" customHeight="1">
      <c r="A34" s="6">
        <v>1992</v>
      </c>
      <c r="B34" s="6">
        <v>541906.27388336556</v>
      </c>
      <c r="C34" s="6">
        <v>583321.95613677439</v>
      </c>
      <c r="D34" s="6">
        <v>75643.230723867833</v>
      </c>
      <c r="E34" s="6">
        <v>144037.10033117924</v>
      </c>
      <c r="F34" s="13"/>
    </row>
    <row r="35" spans="1:6" ht="15.75" customHeight="1">
      <c r="A35" s="6">
        <v>1993</v>
      </c>
      <c r="B35" s="6">
        <v>748473.12359946419</v>
      </c>
      <c r="C35" s="6">
        <v>800824.06753555429</v>
      </c>
      <c r="D35" s="6">
        <v>111785.72259759958</v>
      </c>
      <c r="E35" s="6">
        <v>212063.37517873006</v>
      </c>
      <c r="F35" s="13"/>
    </row>
    <row r="36" spans="1:6" ht="15.75" customHeight="1">
      <c r="A36" s="6">
        <v>1994</v>
      </c>
      <c r="B36" s="6">
        <v>1311053.6580226424</v>
      </c>
      <c r="C36" s="6">
        <v>1377256.7516286366</v>
      </c>
      <c r="D36" s="6">
        <v>190878.69997642929</v>
      </c>
      <c r="E36" s="6">
        <v>383478.77242444648</v>
      </c>
      <c r="F36" s="13"/>
    </row>
    <row r="37" spans="1:6" ht="15.75" customHeight="1">
      <c r="A37" s="6">
        <v>1995</v>
      </c>
      <c r="B37" s="6">
        <v>1852699.317274896</v>
      </c>
      <c r="C37" s="6">
        <v>1926982.9639917412</v>
      </c>
      <c r="D37" s="6">
        <v>324893.96640132339</v>
      </c>
      <c r="E37" s="6">
        <v>518117.14963095455</v>
      </c>
      <c r="F37" s="13"/>
    </row>
    <row r="38" spans="1:6" ht="15.75" customHeight="1">
      <c r="A38" s="6">
        <v>1996</v>
      </c>
      <c r="B38" s="6">
        <v>4338062.0128493961</v>
      </c>
      <c r="C38" s="6">
        <v>4501230.8081531152</v>
      </c>
      <c r="D38" s="6">
        <v>700338.00611429894</v>
      </c>
      <c r="E38" s="6">
        <v>1444842.6586240842</v>
      </c>
      <c r="F38" s="13"/>
    </row>
    <row r="39" spans="1:6" ht="15.75" customHeight="1">
      <c r="A39" s="6">
        <v>1997</v>
      </c>
      <c r="B39" s="6">
        <v>5819893.4456075523</v>
      </c>
      <c r="C39" s="6">
        <v>6192233.5294949329</v>
      </c>
      <c r="D39" s="6">
        <v>1112677.7711398723</v>
      </c>
      <c r="E39" s="6">
        <v>1700603.7681922005</v>
      </c>
      <c r="F39" s="13"/>
    </row>
    <row r="40" spans="1:6" ht="15.75" customHeight="1">
      <c r="A40" s="6">
        <v>1998</v>
      </c>
      <c r="B40" s="6">
        <v>7527820.7233762452</v>
      </c>
      <c r="C40" s="6">
        <v>8171363.2885551881</v>
      </c>
      <c r="D40" s="6">
        <v>1578018.9006186512</v>
      </c>
      <c r="E40" s="6">
        <v>1985917.0721982801</v>
      </c>
      <c r="F40" s="13"/>
    </row>
    <row r="41" spans="1:6" ht="15.75" customHeight="1">
      <c r="A41" s="6">
        <v>1999</v>
      </c>
      <c r="B41" s="6">
        <v>8991166.6797524169</v>
      </c>
      <c r="C41" s="6">
        <v>9675417.015201712</v>
      </c>
      <c r="D41" s="6">
        <v>1994557.6264751239</v>
      </c>
      <c r="E41" s="6">
        <v>2152470.5739339204</v>
      </c>
      <c r="F41" s="13"/>
    </row>
    <row r="42" spans="1:6" ht="15.75" customHeight="1">
      <c r="A42" s="6">
        <v>2000</v>
      </c>
      <c r="B42" s="6">
        <v>10738960.524579652</v>
      </c>
      <c r="C42" s="6">
        <v>11449881.357137332</v>
      </c>
      <c r="D42" s="6">
        <v>2371980.1718094368</v>
      </c>
      <c r="E42" s="6">
        <v>2421542.7423949954</v>
      </c>
      <c r="F42" s="13"/>
    </row>
    <row r="43" spans="1:6" ht="15.75" customHeight="1">
      <c r="A43" s="6">
        <v>2001</v>
      </c>
      <c r="B43" s="6">
        <v>12462305.726511035</v>
      </c>
      <c r="C43" s="6">
        <v>13295195.769898856</v>
      </c>
      <c r="D43" s="6">
        <v>2767339.6556163249</v>
      </c>
      <c r="E43" s="6">
        <v>2651544.5058767432</v>
      </c>
      <c r="F43" s="13"/>
    </row>
    <row r="44" spans="1:6" ht="15.75" customHeight="1">
      <c r="A44" s="6">
        <v>2002</v>
      </c>
      <c r="B44" s="6">
        <v>17194453.371989738</v>
      </c>
      <c r="C44" s="6">
        <v>18070831.9645161</v>
      </c>
      <c r="D44" s="6">
        <v>3565288.7145912466</v>
      </c>
      <c r="E44" s="6">
        <v>3773523.2298706463</v>
      </c>
      <c r="F44" s="13"/>
    </row>
    <row r="45" spans="1:6" ht="15.75" customHeight="1">
      <c r="A45" s="6">
        <v>2003</v>
      </c>
      <c r="B45" s="6">
        <v>24255606.021992885</v>
      </c>
      <c r="C45" s="6">
        <v>24534750.596301667</v>
      </c>
      <c r="D45" s="6">
        <v>4834971.0351473931</v>
      </c>
      <c r="E45" s="6">
        <v>5044758.9651100505</v>
      </c>
      <c r="F45" s="13"/>
    </row>
    <row r="46" spans="1:6" ht="15.75" customHeight="1">
      <c r="A46" s="6">
        <v>2004</v>
      </c>
      <c r="B46" s="6">
        <v>31327784.562907375</v>
      </c>
      <c r="C46" s="6">
        <v>31029875.998403117</v>
      </c>
      <c r="D46" s="6">
        <v>6191137.3067338578</v>
      </c>
      <c r="E46" s="6">
        <v>6094714.4752450231</v>
      </c>
      <c r="F46" s="13"/>
    </row>
    <row r="47" spans="1:6" ht="15.75" customHeight="1">
      <c r="A47" s="6">
        <v>2005</v>
      </c>
      <c r="B47" s="6">
        <v>37364001.87360926</v>
      </c>
      <c r="C47" s="6">
        <v>36970672.85880886</v>
      </c>
      <c r="D47" s="6">
        <v>7638311.0414554551</v>
      </c>
      <c r="E47" s="6">
        <v>6862115.4849020876</v>
      </c>
      <c r="F47" s="13"/>
    </row>
    <row r="48" spans="1:6" ht="15.75" customHeight="1">
      <c r="A48" s="6">
        <v>2006</v>
      </c>
      <c r="B48" s="6">
        <v>43515919.255763374</v>
      </c>
      <c r="C48" s="6">
        <v>43806872.652131148</v>
      </c>
      <c r="D48" s="6">
        <v>9509301.8551525455</v>
      </c>
      <c r="E48" s="6">
        <v>7568739.5899529485</v>
      </c>
      <c r="F48" s="13"/>
    </row>
    <row r="49" spans="1:6" ht="15.75" customHeight="1">
      <c r="A49" s="6">
        <v>2007</v>
      </c>
      <c r="B49" s="6">
        <v>52250847.32113383</v>
      </c>
      <c r="C49" s="6">
        <v>54598547.425401866</v>
      </c>
      <c r="D49" s="6">
        <v>12992364.038524821</v>
      </c>
      <c r="E49" s="6">
        <v>8763809.6838323418</v>
      </c>
      <c r="F49" s="13"/>
    </row>
    <row r="50" spans="1:6" ht="15.75" customHeight="1">
      <c r="A50" s="6">
        <v>2008</v>
      </c>
      <c r="B50" s="6">
        <v>65378621.664043359</v>
      </c>
      <c r="C50" s="6">
        <v>70067476.914594069</v>
      </c>
      <c r="D50" s="6">
        <v>19942590.730116095</v>
      </c>
      <c r="E50" s="6">
        <v>11992430.741347268</v>
      </c>
      <c r="F50" s="13"/>
    </row>
    <row r="51" spans="1:6" ht="15.75" customHeight="1">
      <c r="A51" s="6">
        <v>2009</v>
      </c>
      <c r="B51" s="6">
        <v>83819830.696129531</v>
      </c>
      <c r="C51" s="6">
        <v>89518798.407076269</v>
      </c>
      <c r="D51" s="6">
        <v>28138498.729974587</v>
      </c>
      <c r="E51" s="6">
        <v>13747986.852086391</v>
      </c>
      <c r="F51" s="13"/>
    </row>
    <row r="52" spans="1:6" ht="15.75" customHeight="1">
      <c r="A52" s="6">
        <v>2010</v>
      </c>
      <c r="B52" s="6">
        <v>107424476.7955842</v>
      </c>
      <c r="C52" s="6">
        <v>113265159.89853045</v>
      </c>
      <c r="D52" s="6">
        <v>40488653.439426884</v>
      </c>
      <c r="E52" s="6">
        <v>17602778.142832395</v>
      </c>
      <c r="F52" s="13"/>
    </row>
    <row r="53" spans="1:6" ht="15.75" customHeight="1">
      <c r="A53" s="6">
        <v>2011</v>
      </c>
      <c r="B53" s="6">
        <v>136569695.9448666</v>
      </c>
      <c r="C53" s="6">
        <v>143356024.92850071</v>
      </c>
      <c r="D53" s="6">
        <v>57390035.943425782</v>
      </c>
      <c r="E53" s="6">
        <v>23504926.868338302</v>
      </c>
      <c r="F53" s="13"/>
    </row>
    <row r="54" spans="1:6" ht="15.75" customHeight="1">
      <c r="A54" s="6">
        <v>2012</v>
      </c>
      <c r="B54" s="6">
        <v>161211706.87501934</v>
      </c>
      <c r="C54" s="6">
        <v>171045746.94208297</v>
      </c>
      <c r="D54" s="6">
        <v>79297396.786965102</v>
      </c>
      <c r="E54" s="6">
        <v>31986407.224665876</v>
      </c>
      <c r="F54" s="13"/>
    </row>
    <row r="55" spans="1:6" ht="15.75" customHeight="1">
      <c r="A55" s="6">
        <v>2013</v>
      </c>
      <c r="B55" s="6">
        <v>278568342.54937887</v>
      </c>
      <c r="C55" s="6">
        <v>295561229.07820821</v>
      </c>
      <c r="D55" s="6">
        <v>113990358.84089093</v>
      </c>
      <c r="E55" s="6"/>
      <c r="F55" s="13"/>
    </row>
    <row r="56" spans="1:6" ht="15.75" customHeight="1">
      <c r="A56" s="6">
        <v>2014</v>
      </c>
      <c r="B56" s="6">
        <v>456517230.21340227</v>
      </c>
      <c r="C56" s="6">
        <v>484365137.91345495</v>
      </c>
      <c r="D56" s="6">
        <v>187693005.02428475</v>
      </c>
      <c r="E56" s="6"/>
      <c r="F56" s="13"/>
    </row>
    <row r="57" spans="1:6" ht="15.75" customHeight="1">
      <c r="A57" s="6">
        <v>2015</v>
      </c>
      <c r="B57" s="6">
        <v>1682899102.4362714</v>
      </c>
      <c r="C57" s="6">
        <v>1785557262.4606791</v>
      </c>
      <c r="F57" s="13"/>
    </row>
    <row r="58" spans="1:6" ht="15.75" customHeight="1">
      <c r="A58" s="6">
        <v>2016</v>
      </c>
      <c r="B58" s="6">
        <v>6215600665.1274004</v>
      </c>
      <c r="C58" s="6">
        <v>6594757161.6783438</v>
      </c>
      <c r="F58" s="13"/>
    </row>
    <row r="59" spans="1:6" ht="15.75" customHeight="1">
      <c r="A59" s="6">
        <v>2017</v>
      </c>
      <c r="B59" s="6">
        <v>98171425591.909302</v>
      </c>
      <c r="C59" s="6">
        <v>104159959250.07619</v>
      </c>
      <c r="F59" s="13"/>
    </row>
    <row r="60" spans="1:6" ht="15.75" customHeight="1">
      <c r="A60" s="6">
        <v>2018</v>
      </c>
      <c r="F60" s="13"/>
    </row>
    <row r="61" spans="1:6" ht="15.75" customHeight="1">
      <c r="A61" s="6">
        <v>2019</v>
      </c>
      <c r="F61" s="13"/>
    </row>
    <row r="62" spans="1:6" ht="15.75" customHeight="1">
      <c r="A62" s="6">
        <v>2020</v>
      </c>
      <c r="F62" s="13"/>
    </row>
    <row r="63" spans="1:6" ht="15.75" customHeight="1"/>
    <row r="64" spans="1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65"/>
  <sheetViews>
    <sheetView workbookViewId="0"/>
  </sheetViews>
  <sheetFormatPr baseColWidth="10" defaultColWidth="12.625" defaultRowHeight="15" customHeight="1"/>
  <sheetData>
    <row r="1" spans="1:4">
      <c r="B1" s="3" t="s">
        <v>48</v>
      </c>
      <c r="C1" s="3" t="s">
        <v>49</v>
      </c>
      <c r="D1" s="3" t="s">
        <v>50</v>
      </c>
    </row>
    <row r="2" spans="1:4">
      <c r="A2" s="3">
        <v>1958</v>
      </c>
    </row>
    <row r="3" spans="1:4">
      <c r="A3" s="3">
        <v>1959</v>
      </c>
    </row>
    <row r="4" spans="1:4">
      <c r="A4" s="3">
        <v>1960</v>
      </c>
      <c r="B4" s="14">
        <v>5909</v>
      </c>
    </row>
    <row r="5" spans="1:4">
      <c r="A5" s="3">
        <v>1961</v>
      </c>
      <c r="B5" s="15">
        <v>6874</v>
      </c>
      <c r="C5" s="16">
        <v>5053</v>
      </c>
      <c r="D5" s="16">
        <f t="shared" ref="D5:D6" si="0">B5-C5</f>
        <v>1821</v>
      </c>
    </row>
    <row r="6" spans="1:4">
      <c r="A6" s="3">
        <v>1962</v>
      </c>
      <c r="B6" s="17">
        <v>9025</v>
      </c>
      <c r="C6" s="18">
        <v>6219</v>
      </c>
      <c r="D6" s="16">
        <f t="shared" si="0"/>
        <v>2806</v>
      </c>
    </row>
    <row r="7" spans="1:4">
      <c r="A7" s="3">
        <v>1963</v>
      </c>
      <c r="B7" s="17">
        <v>10005</v>
      </c>
      <c r="C7" s="18">
        <v>6872</v>
      </c>
      <c r="D7" s="16">
        <f t="shared" ref="D7:D58" si="1">B10-C7</f>
        <v>5766</v>
      </c>
    </row>
    <row r="8" spans="1:4">
      <c r="A8" s="3">
        <v>1964</v>
      </c>
      <c r="B8" s="17">
        <v>11561</v>
      </c>
      <c r="C8" s="18">
        <v>6820</v>
      </c>
      <c r="D8" s="16">
        <f t="shared" si="1"/>
        <v>6281</v>
      </c>
    </row>
    <row r="9" spans="1:4">
      <c r="A9" s="3">
        <v>1965</v>
      </c>
      <c r="B9" s="17">
        <v>12666</v>
      </c>
      <c r="C9" s="18">
        <v>6934</v>
      </c>
      <c r="D9" s="16">
        <f t="shared" si="1"/>
        <v>7585</v>
      </c>
    </row>
    <row r="10" spans="1:4">
      <c r="A10" s="3">
        <v>1966</v>
      </c>
      <c r="B10" s="17">
        <v>12638</v>
      </c>
      <c r="C10" s="18">
        <v>6493</v>
      </c>
      <c r="D10" s="16">
        <f t="shared" si="1"/>
        <v>7455</v>
      </c>
    </row>
    <row r="11" spans="1:4">
      <c r="A11" s="3">
        <v>1967</v>
      </c>
      <c r="B11" s="17">
        <v>13101</v>
      </c>
      <c r="C11" s="18">
        <v>6848</v>
      </c>
      <c r="D11" s="16">
        <f t="shared" si="1"/>
        <v>9565</v>
      </c>
    </row>
    <row r="12" spans="1:4">
      <c r="A12" s="3">
        <v>1968</v>
      </c>
      <c r="B12" s="17">
        <v>14519</v>
      </c>
      <c r="C12" s="18">
        <v>7058</v>
      </c>
      <c r="D12" s="16">
        <f t="shared" si="1"/>
        <v>11463</v>
      </c>
    </row>
    <row r="13" spans="1:4">
      <c r="A13" s="3">
        <v>1969</v>
      </c>
      <c r="B13" s="17">
        <v>13948</v>
      </c>
      <c r="C13" s="18">
        <v>5942</v>
      </c>
      <c r="D13" s="16">
        <f t="shared" si="1"/>
        <v>12835</v>
      </c>
    </row>
    <row r="14" spans="1:4">
      <c r="A14" s="3">
        <v>1970</v>
      </c>
      <c r="B14" s="17">
        <v>16413</v>
      </c>
      <c r="C14" s="18">
        <v>6615</v>
      </c>
      <c r="D14" s="16">
        <f t="shared" si="1"/>
        <v>19902</v>
      </c>
    </row>
    <row r="15" spans="1:4">
      <c r="A15" s="3">
        <v>1971</v>
      </c>
      <c r="B15" s="17">
        <v>18521</v>
      </c>
      <c r="C15" s="18">
        <v>7824</v>
      </c>
      <c r="D15" s="16">
        <f t="shared" si="1"/>
        <v>47248</v>
      </c>
    </row>
    <row r="16" spans="1:4">
      <c r="A16" s="3">
        <v>1972</v>
      </c>
      <c r="B16" s="17">
        <v>18777</v>
      </c>
      <c r="C16" s="18">
        <v>7755</v>
      </c>
      <c r="D16" s="16">
        <f t="shared" si="1"/>
        <v>38173</v>
      </c>
    </row>
    <row r="17" spans="1:4">
      <c r="A17" s="3">
        <v>1973</v>
      </c>
      <c r="B17" s="17">
        <v>26517</v>
      </c>
      <c r="C17" s="18">
        <v>12403</v>
      </c>
      <c r="D17" s="16">
        <f t="shared" si="1"/>
        <v>37879</v>
      </c>
    </row>
    <row r="18" spans="1:4">
      <c r="A18" s="3">
        <v>1974</v>
      </c>
      <c r="B18" s="17">
        <v>55072</v>
      </c>
      <c r="C18" s="18">
        <v>32598</v>
      </c>
      <c r="D18" s="16">
        <f t="shared" si="1"/>
        <v>23373</v>
      </c>
    </row>
    <row r="19" spans="1:4">
      <c r="A19" s="3">
        <v>1975</v>
      </c>
      <c r="B19" s="17">
        <v>45928</v>
      </c>
      <c r="C19" s="18">
        <v>25420</v>
      </c>
      <c r="D19" s="16">
        <f t="shared" si="1"/>
        <v>22641</v>
      </c>
    </row>
    <row r="20" spans="1:4">
      <c r="A20" s="3">
        <v>1976</v>
      </c>
      <c r="B20" s="17">
        <v>50282</v>
      </c>
      <c r="C20" s="18">
        <v>26421</v>
      </c>
      <c r="D20" s="16">
        <f t="shared" si="1"/>
        <v>43918</v>
      </c>
    </row>
    <row r="21" spans="1:4">
      <c r="A21" s="3">
        <v>1977</v>
      </c>
      <c r="B21" s="17">
        <v>55971</v>
      </c>
      <c r="C21" s="18">
        <v>27706</v>
      </c>
      <c r="D21" s="16">
        <f t="shared" si="1"/>
        <v>63477</v>
      </c>
    </row>
    <row r="22" spans="1:4">
      <c r="A22" s="3">
        <v>1978</v>
      </c>
      <c r="B22" s="17">
        <v>48061</v>
      </c>
      <c r="C22" s="18">
        <v>24729</v>
      </c>
      <c r="D22" s="16">
        <f t="shared" si="1"/>
        <v>76166</v>
      </c>
    </row>
    <row r="23" spans="1:4">
      <c r="A23" s="3">
        <v>1979</v>
      </c>
      <c r="B23" s="17">
        <v>70339</v>
      </c>
      <c r="C23" s="18">
        <v>38672</v>
      </c>
      <c r="D23" s="16">
        <f t="shared" si="1"/>
        <v>58574</v>
      </c>
    </row>
    <row r="24" spans="1:4">
      <c r="A24" s="3">
        <v>1980</v>
      </c>
      <c r="B24" s="17">
        <v>91183</v>
      </c>
      <c r="C24" s="18">
        <v>52669</v>
      </c>
      <c r="D24" s="16">
        <f t="shared" si="1"/>
        <v>33424</v>
      </c>
    </row>
    <row r="25" spans="1:4">
      <c r="A25" s="3">
        <v>1981</v>
      </c>
      <c r="B25" s="17">
        <v>100895</v>
      </c>
      <c r="C25" s="18">
        <v>55645</v>
      </c>
      <c r="D25" s="16">
        <f t="shared" si="1"/>
        <v>76168</v>
      </c>
    </row>
    <row r="26" spans="1:4">
      <c r="A26" s="3">
        <v>1982</v>
      </c>
      <c r="B26" s="17">
        <v>97246</v>
      </c>
      <c r="C26" s="18">
        <v>42177</v>
      </c>
      <c r="D26" s="16">
        <f t="shared" si="1"/>
        <v>94525</v>
      </c>
    </row>
    <row r="27" spans="1:4">
      <c r="A27" s="3">
        <v>1983</v>
      </c>
      <c r="B27" s="17">
        <v>86093</v>
      </c>
      <c r="C27" s="18">
        <v>33236</v>
      </c>
      <c r="D27" s="16">
        <f t="shared" si="1"/>
        <v>74400</v>
      </c>
    </row>
    <row r="28" spans="1:4">
      <c r="A28" s="3">
        <v>1984</v>
      </c>
      <c r="B28" s="17">
        <v>131813</v>
      </c>
      <c r="C28" s="18">
        <v>54267</v>
      </c>
      <c r="D28" s="16">
        <f t="shared" si="1"/>
        <v>118944</v>
      </c>
    </row>
    <row r="29" spans="1:4">
      <c r="A29" s="3">
        <v>1985</v>
      </c>
      <c r="B29" s="17">
        <v>136702</v>
      </c>
      <c r="C29" s="18">
        <v>46382</v>
      </c>
      <c r="D29" s="16">
        <f t="shared" si="1"/>
        <v>202372</v>
      </c>
    </row>
    <row r="30" spans="1:4">
      <c r="A30" s="3">
        <v>1986</v>
      </c>
      <c r="B30" s="17">
        <v>107636</v>
      </c>
      <c r="C30" s="18">
        <v>26860</v>
      </c>
      <c r="D30" s="16">
        <f t="shared" si="1"/>
        <v>464080</v>
      </c>
    </row>
    <row r="31" spans="1:4">
      <c r="A31" s="3">
        <v>1987</v>
      </c>
      <c r="B31" s="17">
        <v>173211</v>
      </c>
      <c r="C31" s="18">
        <v>57487</v>
      </c>
      <c r="D31" s="16">
        <f t="shared" si="1"/>
        <v>845304</v>
      </c>
    </row>
    <row r="32" spans="1:4">
      <c r="A32" s="3">
        <v>1988</v>
      </c>
      <c r="B32" s="17">
        <v>248754</v>
      </c>
      <c r="C32" s="18">
        <v>59800</v>
      </c>
      <c r="D32" s="16">
        <f t="shared" si="1"/>
        <v>1002355</v>
      </c>
    </row>
    <row r="33" spans="1:4">
      <c r="A33" s="3">
        <v>1989</v>
      </c>
      <c r="B33" s="17">
        <v>490940</v>
      </c>
      <c r="C33" s="18">
        <v>197064</v>
      </c>
      <c r="D33" s="16">
        <f t="shared" si="1"/>
        <v>1093126</v>
      </c>
    </row>
    <row r="34" spans="1:4">
      <c r="A34" s="3">
        <v>1990</v>
      </c>
      <c r="B34" s="17">
        <v>902791</v>
      </c>
      <c r="C34" s="18">
        <v>404687</v>
      </c>
      <c r="D34" s="16">
        <f t="shared" si="1"/>
        <v>1087633</v>
      </c>
    </row>
    <row r="35" spans="1:4">
      <c r="A35" s="3">
        <v>1991</v>
      </c>
      <c r="B35" s="17">
        <v>1062155</v>
      </c>
      <c r="C35" s="18">
        <v>395703</v>
      </c>
      <c r="D35" s="16">
        <f t="shared" si="1"/>
        <v>2249042</v>
      </c>
    </row>
    <row r="36" spans="1:4">
      <c r="A36" s="3">
        <v>1992</v>
      </c>
      <c r="B36" s="17">
        <v>1290190</v>
      </c>
      <c r="C36" s="18">
        <v>410117</v>
      </c>
      <c r="D36" s="16">
        <f t="shared" si="1"/>
        <v>3893272</v>
      </c>
    </row>
    <row r="37" spans="1:4">
      <c r="A37" s="3">
        <v>1993</v>
      </c>
      <c r="B37" s="17">
        <v>1492320</v>
      </c>
      <c r="C37" s="18">
        <v>502170</v>
      </c>
      <c r="D37" s="16">
        <f t="shared" si="1"/>
        <v>11013233</v>
      </c>
    </row>
    <row r="38" spans="1:4">
      <c r="A38" s="3">
        <v>1994</v>
      </c>
      <c r="B38" s="17">
        <v>2644745</v>
      </c>
      <c r="C38" s="18">
        <v>894045</v>
      </c>
      <c r="D38" s="16">
        <f t="shared" si="1"/>
        <v>15738061</v>
      </c>
    </row>
    <row r="39" spans="1:4">
      <c r="A39" s="3">
        <v>1995</v>
      </c>
      <c r="B39" s="17">
        <v>4303389</v>
      </c>
      <c r="C39" s="18">
        <v>1147663</v>
      </c>
      <c r="D39" s="16">
        <f t="shared" si="1"/>
        <v>15093239</v>
      </c>
    </row>
    <row r="40" spans="1:4">
      <c r="A40" s="3">
        <v>1996</v>
      </c>
      <c r="B40" s="17">
        <v>11515403</v>
      </c>
      <c r="C40" s="18">
        <v>4236434</v>
      </c>
      <c r="D40" s="16">
        <f t="shared" si="1"/>
        <v>15528194</v>
      </c>
    </row>
    <row r="41" spans="1:4">
      <c r="A41" s="3">
        <v>1997</v>
      </c>
      <c r="B41" s="17">
        <v>16632106</v>
      </c>
      <c r="C41" s="18">
        <v>3861208</v>
      </c>
      <c r="D41" s="16">
        <f t="shared" si="1"/>
        <v>27498751</v>
      </c>
    </row>
    <row r="42" spans="1:4">
      <c r="A42" s="3">
        <v>1998</v>
      </c>
      <c r="B42" s="17">
        <v>16240902</v>
      </c>
      <c r="C42" s="18">
        <v>701492</v>
      </c>
      <c r="D42" s="16">
        <f t="shared" si="1"/>
        <v>31043247</v>
      </c>
    </row>
    <row r="43" spans="1:4">
      <c r="A43" s="3">
        <v>1999</v>
      </c>
      <c r="B43" s="17">
        <v>19764628</v>
      </c>
      <c r="C43" s="18">
        <v>3720823</v>
      </c>
      <c r="D43" s="16">
        <f t="shared" si="1"/>
        <v>35463070</v>
      </c>
    </row>
    <row r="44" spans="1:4">
      <c r="A44" s="3">
        <v>2000</v>
      </c>
      <c r="B44" s="17">
        <v>31359959</v>
      </c>
      <c r="C44" s="18">
        <v>9853690</v>
      </c>
      <c r="D44" s="16">
        <f t="shared" si="1"/>
        <v>40817472</v>
      </c>
    </row>
    <row r="45" spans="1:4">
      <c r="A45" s="3">
        <v>2001</v>
      </c>
      <c r="B45" s="17">
        <v>31744739</v>
      </c>
      <c r="C45" s="18">
        <v>7488758</v>
      </c>
      <c r="D45" s="16">
        <f t="shared" si="1"/>
        <v>83954606</v>
      </c>
    </row>
    <row r="46" spans="1:4">
      <c r="A46" s="3">
        <v>2002</v>
      </c>
      <c r="B46" s="17">
        <v>39183893</v>
      </c>
      <c r="C46" s="18">
        <v>14434239</v>
      </c>
      <c r="D46" s="16">
        <f t="shared" si="1"/>
        <v>131260338</v>
      </c>
    </row>
    <row r="47" spans="1:4">
      <c r="A47" s="3">
        <v>2003</v>
      </c>
      <c r="B47" s="17">
        <v>50671162</v>
      </c>
      <c r="C47" s="18">
        <v>24203131</v>
      </c>
      <c r="D47" s="16">
        <f t="shared" si="1"/>
        <v>161354338</v>
      </c>
    </row>
    <row r="48" spans="1:4">
      <c r="A48" s="3">
        <v>2004</v>
      </c>
      <c r="B48" s="17">
        <v>91443364</v>
      </c>
      <c r="C48" s="18">
        <v>44943804</v>
      </c>
      <c r="D48" s="16">
        <f t="shared" si="1"/>
        <v>181171989</v>
      </c>
    </row>
    <row r="49" spans="1:4">
      <c r="A49" s="3">
        <v>2005</v>
      </c>
      <c r="B49" s="17">
        <v>145694577</v>
      </c>
      <c r="C49" s="18">
        <v>76278784</v>
      </c>
      <c r="D49" s="16">
        <f t="shared" si="1"/>
        <v>255335365</v>
      </c>
    </row>
    <row r="50" spans="1:4">
      <c r="A50" s="3">
        <v>2006</v>
      </c>
      <c r="B50" s="17">
        <v>185557469</v>
      </c>
      <c r="C50" s="18">
        <v>93664159</v>
      </c>
      <c r="D50" s="16">
        <f t="shared" si="1"/>
        <v>189403526</v>
      </c>
    </row>
    <row r="51" spans="1:4">
      <c r="A51" s="3">
        <v>2007</v>
      </c>
      <c r="B51" s="17">
        <v>226115793</v>
      </c>
      <c r="C51" s="18">
        <v>94908109</v>
      </c>
      <c r="D51" s="16">
        <f t="shared" si="1"/>
        <v>391444844</v>
      </c>
    </row>
    <row r="52" spans="1:4">
      <c r="A52" s="3">
        <v>2008</v>
      </c>
      <c r="B52" s="17">
        <v>331614149</v>
      </c>
      <c r="C52" s="18">
        <v>143810630</v>
      </c>
      <c r="D52" s="16">
        <f t="shared" si="1"/>
        <v>512803673</v>
      </c>
    </row>
    <row r="53" spans="1:4">
      <c r="A53" s="3">
        <v>2009</v>
      </c>
      <c r="B53" s="17">
        <v>283067685</v>
      </c>
      <c r="C53" s="18">
        <v>64105195</v>
      </c>
      <c r="D53" s="16">
        <f t="shared" si="1"/>
        <v>693962698</v>
      </c>
    </row>
    <row r="54" spans="1:4">
      <c r="A54" s="3">
        <v>2010</v>
      </c>
      <c r="B54" s="17">
        <v>486352953</v>
      </c>
      <c r="C54" s="18">
        <v>209146296</v>
      </c>
      <c r="D54" s="16">
        <f t="shared" si="1"/>
        <v>813975596</v>
      </c>
    </row>
    <row r="55" spans="1:4">
      <c r="A55" s="3">
        <v>2011</v>
      </c>
      <c r="B55" s="17">
        <v>656614303</v>
      </c>
      <c r="C55" s="18">
        <v>278508127</v>
      </c>
      <c r="D55" s="16">
        <f t="shared" si="1"/>
        <v>769348825</v>
      </c>
    </row>
    <row r="56" spans="1:4">
      <c r="A56" s="3">
        <v>2012</v>
      </c>
      <c r="B56" s="17">
        <v>758067893</v>
      </c>
      <c r="C56" s="18">
        <v>252824728</v>
      </c>
      <c r="D56" s="16">
        <f t="shared" si="1"/>
        <v>3409189070</v>
      </c>
    </row>
    <row r="57" spans="1:4">
      <c r="A57" s="3">
        <v>2013</v>
      </c>
      <c r="B57" s="17">
        <v>1023121892</v>
      </c>
      <c r="C57" s="18">
        <v>342368317</v>
      </c>
      <c r="D57" s="16">
        <f t="shared" si="1"/>
        <v>12632274099</v>
      </c>
    </row>
    <row r="58" spans="1:4">
      <c r="A58" s="3">
        <v>2014</v>
      </c>
      <c r="B58" s="17">
        <v>1047856952</v>
      </c>
      <c r="C58" s="18">
        <v>174084576</v>
      </c>
      <c r="D58" s="16">
        <f t="shared" si="1"/>
        <v>44159065226</v>
      </c>
    </row>
    <row r="59" spans="1:4">
      <c r="A59" s="3">
        <v>2015</v>
      </c>
      <c r="B59" s="17">
        <v>3662013798</v>
      </c>
      <c r="D59" s="19"/>
    </row>
    <row r="60" spans="1:4">
      <c r="A60" s="3">
        <v>2016</v>
      </c>
      <c r="B60" s="17">
        <v>12974642416</v>
      </c>
      <c r="D60" s="19"/>
    </row>
    <row r="61" spans="1:4">
      <c r="A61" s="3">
        <v>2017</v>
      </c>
      <c r="B61" s="17">
        <v>44333149802</v>
      </c>
      <c r="D61" s="19"/>
    </row>
    <row r="62" spans="1:4">
      <c r="A62" s="3">
        <v>2018</v>
      </c>
      <c r="B62" s="18">
        <v>44333149802</v>
      </c>
      <c r="D62" s="20"/>
    </row>
    <row r="63" spans="1:4">
      <c r="D63" s="20"/>
    </row>
    <row r="64" spans="1:4">
      <c r="D64" s="20"/>
    </row>
    <row r="65" spans="4:4">
      <c r="D65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1000"/>
  <sheetViews>
    <sheetView workbookViewId="0"/>
  </sheetViews>
  <sheetFormatPr baseColWidth="10" defaultColWidth="12.625" defaultRowHeight="15" customHeight="1"/>
  <sheetData>
    <row r="1" spans="1:22" ht="15" customHeight="1">
      <c r="A1" s="21"/>
      <c r="B1" s="22" t="s">
        <v>51</v>
      </c>
      <c r="C1" s="22" t="s">
        <v>51</v>
      </c>
      <c r="D1" s="22" t="s">
        <v>51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2">
      <c r="A2" s="22"/>
      <c r="B2" s="23" t="s">
        <v>52</v>
      </c>
      <c r="C2" s="23" t="s">
        <v>53</v>
      </c>
      <c r="D2" s="23" t="s">
        <v>54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>
      <c r="A3" s="24">
        <v>1961</v>
      </c>
      <c r="B3" s="25">
        <v>0.03</v>
      </c>
      <c r="C3" s="25">
        <v>0.1</v>
      </c>
      <c r="D3" s="25">
        <v>0.4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1:22">
      <c r="A4" s="24">
        <v>1962</v>
      </c>
      <c r="B4" s="25">
        <v>0.05</v>
      </c>
      <c r="C4" s="25">
        <v>0.13</v>
      </c>
      <c r="D4" s="25">
        <v>0.54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>
      <c r="A5" s="24">
        <v>1963</v>
      </c>
      <c r="B5" s="25">
        <v>0.05</v>
      </c>
      <c r="C5" s="25">
        <v>0.14000000000000001</v>
      </c>
      <c r="D5" s="25">
        <v>0.64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>
      <c r="A6" s="24">
        <v>1964</v>
      </c>
      <c r="B6" s="25">
        <v>7.0000000000000007E-2</v>
      </c>
      <c r="C6" s="25">
        <v>0.15</v>
      </c>
      <c r="D6" s="25">
        <v>0.68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>
      <c r="A7" s="24">
        <v>1965</v>
      </c>
      <c r="B7" s="25">
        <v>0.08</v>
      </c>
      <c r="C7" s="25">
        <v>0.16</v>
      </c>
      <c r="D7" s="25">
        <v>0.73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>
      <c r="A8" s="24">
        <v>1966</v>
      </c>
      <c r="B8" s="25">
        <v>0.08</v>
      </c>
      <c r="C8" s="25">
        <v>0.15</v>
      </c>
      <c r="D8" s="25">
        <v>0.72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>
      <c r="A9" s="24">
        <v>1967</v>
      </c>
      <c r="B9" s="25">
        <v>7.0000000000000007E-2</v>
      </c>
      <c r="C9" s="25">
        <v>0.14000000000000001</v>
      </c>
      <c r="D9" s="25">
        <v>0.81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>
      <c r="A10" s="24">
        <v>1968</v>
      </c>
      <c r="B10" s="25">
        <v>0.08</v>
      </c>
      <c r="C10" s="25">
        <v>0.15</v>
      </c>
      <c r="D10" s="25">
        <v>0.94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>
      <c r="A11" s="24">
        <v>1969</v>
      </c>
      <c r="B11" s="25">
        <v>0.08</v>
      </c>
      <c r="C11" s="25">
        <v>0.13</v>
      </c>
      <c r="D11" s="25">
        <v>0.78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>
      <c r="A12" s="24">
        <v>1970</v>
      </c>
      <c r="B12" s="25">
        <v>0.09</v>
      </c>
      <c r="C12" s="25">
        <v>0.14000000000000001</v>
      </c>
      <c r="D12" s="25">
        <v>0.82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>
      <c r="A13" s="24">
        <v>1971</v>
      </c>
      <c r="B13" s="25">
        <v>0.09</v>
      </c>
      <c r="C13" s="25">
        <v>0.14000000000000001</v>
      </c>
      <c r="D13" s="25">
        <v>0.95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>
      <c r="A14" s="24">
        <v>1972</v>
      </c>
      <c r="B14" s="25">
        <v>0.08</v>
      </c>
      <c r="C14" s="25">
        <v>0.13</v>
      </c>
      <c r="D14" s="25">
        <v>0.91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>
      <c r="A15" s="24">
        <v>1973</v>
      </c>
      <c r="B15" s="25">
        <v>0.09</v>
      </c>
      <c r="C15" s="25">
        <v>0.17</v>
      </c>
      <c r="D15" s="25">
        <v>1.46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>
      <c r="A16" s="24">
        <v>1974</v>
      </c>
      <c r="B16" s="25">
        <v>0.12</v>
      </c>
      <c r="C16" s="25">
        <v>0.31</v>
      </c>
      <c r="D16" s="25">
        <v>3.71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>
      <c r="A17" s="24">
        <v>1975</v>
      </c>
      <c r="B17" s="25">
        <v>0.09</v>
      </c>
      <c r="C17" s="25">
        <v>0.21</v>
      </c>
      <c r="D17" s="25">
        <v>2.4700000000000002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>
      <c r="A18" s="24">
        <v>1976</v>
      </c>
      <c r="B18" s="25">
        <v>0.09</v>
      </c>
      <c r="C18" s="25">
        <v>0.19</v>
      </c>
      <c r="D18" s="25">
        <v>2.42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>
      <c r="A19" s="24">
        <v>1977</v>
      </c>
      <c r="B19" s="25">
        <v>0.08</v>
      </c>
      <c r="C19" s="25">
        <v>0.17</v>
      </c>
      <c r="D19" s="25">
        <v>2.44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>
      <c r="A20" s="24">
        <v>1978</v>
      </c>
      <c r="B20" s="25">
        <v>0.06</v>
      </c>
      <c r="C20" s="25">
        <v>0.12</v>
      </c>
      <c r="D20" s="25">
        <v>2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>
      <c r="A21" s="24">
        <v>1979</v>
      </c>
      <c r="B21" s="25">
        <v>0.06</v>
      </c>
      <c r="C21" s="25">
        <v>0.14000000000000001</v>
      </c>
      <c r="D21" s="25">
        <v>2.65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>
      <c r="A22" s="24">
        <v>1980</v>
      </c>
      <c r="B22" s="25">
        <v>0.05</v>
      </c>
      <c r="C22" s="25">
        <v>0.15</v>
      </c>
      <c r="D22" s="25">
        <v>2.82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>
      <c r="A23" s="24">
        <v>1981</v>
      </c>
      <c r="B23" s="25">
        <v>0.05</v>
      </c>
      <c r="C23" s="25">
        <v>0.13</v>
      </c>
      <c r="D23" s="25">
        <v>2.11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>
      <c r="A24" s="24">
        <v>1982</v>
      </c>
      <c r="B24" s="25">
        <v>0.06</v>
      </c>
      <c r="C24" s="25">
        <v>0.11</v>
      </c>
      <c r="D24" s="25">
        <v>1.1399999999999999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>
      <c r="A25" s="24">
        <v>1983</v>
      </c>
      <c r="B25" s="25">
        <v>0.05</v>
      </c>
      <c r="C25" s="25">
        <v>0.09</v>
      </c>
      <c r="D25" s="25">
        <v>0.7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>
      <c r="A26" s="24">
        <v>1984</v>
      </c>
      <c r="B26" s="25">
        <v>0.06</v>
      </c>
      <c r="C26" s="25">
        <v>0.1</v>
      </c>
      <c r="D26" s="25">
        <v>1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>
      <c r="A27" s="24">
        <v>1985</v>
      </c>
      <c r="B27" s="25">
        <v>0.05</v>
      </c>
      <c r="C27" s="25">
        <v>0.09</v>
      </c>
      <c r="D27" s="25">
        <v>0.75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>
      <c r="A28" s="24">
        <v>1986</v>
      </c>
      <c r="B28" s="25">
        <v>0.04</v>
      </c>
      <c r="C28" s="25">
        <v>0.06</v>
      </c>
      <c r="D28" s="25">
        <v>0.39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>
      <c r="A29" s="24">
        <v>1987</v>
      </c>
      <c r="B29" s="25">
        <v>0.04</v>
      </c>
      <c r="C29" s="25">
        <v>0.08</v>
      </c>
      <c r="D29" s="25">
        <v>0.73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>
      <c r="A30" s="24">
        <v>1988</v>
      </c>
      <c r="B30" s="25">
        <v>0.05</v>
      </c>
      <c r="C30" s="25">
        <v>0.08</v>
      </c>
      <c r="D30" s="25">
        <v>0.6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>
      <c r="A31" s="24">
        <v>1989</v>
      </c>
      <c r="B31" s="25">
        <v>0.04</v>
      </c>
      <c r="C31" s="25">
        <v>0.12</v>
      </c>
      <c r="D31" s="25">
        <v>1.43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>
      <c r="A32" s="24">
        <v>1990</v>
      </c>
      <c r="B32" s="25">
        <v>0.06</v>
      </c>
      <c r="C32" s="25">
        <v>0.14000000000000001</v>
      </c>
      <c r="D32" s="25">
        <v>1.55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>
      <c r="A33" s="24">
        <v>1991</v>
      </c>
      <c r="B33" s="25">
        <v>0.06</v>
      </c>
      <c r="C33" s="25">
        <v>0.13</v>
      </c>
      <c r="D33" s="25">
        <v>1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>
      <c r="A34" s="24">
        <v>1992</v>
      </c>
      <c r="B34" s="25">
        <v>7.0000000000000007E-2</v>
      </c>
      <c r="C34" s="25">
        <v>0.12</v>
      </c>
      <c r="D34" s="25">
        <v>0.68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>
      <c r="A35" s="24">
        <v>1993</v>
      </c>
      <c r="B35" s="25">
        <v>0.06</v>
      </c>
      <c r="C35" s="25">
        <v>0.11</v>
      </c>
      <c r="D35" s="25">
        <v>0.54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>
      <c r="A36" s="24">
        <v>1994</v>
      </c>
      <c r="B36" s="25">
        <v>0.06</v>
      </c>
      <c r="C36" s="25">
        <v>0.14000000000000001</v>
      </c>
      <c r="D36" s="25">
        <v>0.63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>
      <c r="A37" s="24">
        <v>1995</v>
      </c>
      <c r="B37" s="25">
        <v>7.0000000000000007E-2</v>
      </c>
      <c r="C37" s="25">
        <v>0.13</v>
      </c>
      <c r="D37" s="25">
        <v>0.47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>
      <c r="A38" s="24">
        <v>1996</v>
      </c>
      <c r="B38" s="25">
        <v>0.09</v>
      </c>
      <c r="C38" s="25">
        <v>0.24</v>
      </c>
      <c r="D38" s="25">
        <v>0.96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>
      <c r="A39" s="24">
        <v>1997</v>
      </c>
      <c r="B39" s="25">
        <v>0.09</v>
      </c>
      <c r="C39" s="25">
        <v>0.16</v>
      </c>
      <c r="D39" s="25">
        <v>0.4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>
      <c r="A40" s="24">
        <v>1998</v>
      </c>
      <c r="B40" s="25">
        <v>0.09</v>
      </c>
      <c r="C40" s="25">
        <v>0.11</v>
      </c>
      <c r="D40" s="25">
        <v>0.05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>
      <c r="A41" s="24">
        <v>1999</v>
      </c>
      <c r="B41" s="25">
        <v>0.08</v>
      </c>
      <c r="C41" s="25">
        <v>0.1</v>
      </c>
      <c r="D41" s="25">
        <v>0.17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>
      <c r="A42" s="24">
        <v>2000</v>
      </c>
      <c r="B42" s="25">
        <v>0.09</v>
      </c>
      <c r="C42" s="25">
        <v>0.14000000000000001</v>
      </c>
      <c r="D42" s="25">
        <v>0.36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>
      <c r="A43" s="24">
        <v>2001</v>
      </c>
      <c r="B43" s="25">
        <v>0.09</v>
      </c>
      <c r="C43" s="25">
        <v>0.12</v>
      </c>
      <c r="D43" s="25">
        <v>0.23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>
      <c r="A44" s="24">
        <v>2002</v>
      </c>
      <c r="B44" s="25">
        <v>0.08</v>
      </c>
      <c r="C44" s="25">
        <v>0.13</v>
      </c>
      <c r="D44" s="25">
        <v>0.39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>
      <c r="A45" s="24">
        <v>2003</v>
      </c>
      <c r="B45" s="25">
        <v>0.05</v>
      </c>
      <c r="C45" s="25">
        <v>0.12</v>
      </c>
      <c r="D45" s="25">
        <v>0.51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>
      <c r="A46" s="24">
        <v>2004</v>
      </c>
      <c r="B46" s="25">
        <v>7.0000000000000007E-2</v>
      </c>
      <c r="C46" s="25">
        <v>0.16</v>
      </c>
      <c r="D46" s="25">
        <v>0.71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>
      <c r="A47" s="24">
        <v>2005</v>
      </c>
      <c r="B47" s="25">
        <v>0.09</v>
      </c>
      <c r="C47" s="25">
        <v>0.19</v>
      </c>
      <c r="D47" s="25">
        <v>0.92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>
      <c r="A48" s="24">
        <v>2006</v>
      </c>
      <c r="B48" s="25">
        <v>0.1</v>
      </c>
      <c r="C48" s="25">
        <v>0.21</v>
      </c>
      <c r="D48" s="25">
        <v>0.9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>
      <c r="A49" s="24">
        <v>2007</v>
      </c>
      <c r="B49" s="25">
        <v>0.13</v>
      </c>
      <c r="C49" s="25">
        <v>0.22</v>
      </c>
      <c r="D49" s="25">
        <v>0.73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>
      <c r="A50" s="24">
        <v>2008</v>
      </c>
      <c r="B50" s="25">
        <v>0.14000000000000001</v>
      </c>
      <c r="C50" s="25">
        <v>0.27</v>
      </c>
      <c r="D50" s="25">
        <v>0.76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>
      <c r="A51" s="24">
        <v>2009</v>
      </c>
      <c r="B51" s="25">
        <v>0.14000000000000001</v>
      </c>
      <c r="C51" s="25">
        <v>0.18</v>
      </c>
      <c r="D51" s="25">
        <v>0.22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>
      <c r="A52" s="24">
        <v>2010</v>
      </c>
      <c r="B52" s="25">
        <v>0.14000000000000001</v>
      </c>
      <c r="C52" s="25">
        <v>0.25</v>
      </c>
      <c r="D52" s="25">
        <v>0.53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>
      <c r="A53" s="24">
        <v>2011</v>
      </c>
      <c r="B53" s="25">
        <v>0.16</v>
      </c>
      <c r="C53" s="25">
        <v>0.26</v>
      </c>
      <c r="D53" s="25">
        <v>0.51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>
      <c r="A54" s="24">
        <v>2012</v>
      </c>
      <c r="B54" s="25">
        <v>0.18</v>
      </c>
      <c r="C54" s="25">
        <v>0.24</v>
      </c>
      <c r="D54" s="25">
        <v>0.34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>
      <c r="A55" s="24">
        <v>2013</v>
      </c>
      <c r="B55" s="25">
        <v>0.19</v>
      </c>
      <c r="C55" s="25">
        <v>0.28000000000000003</v>
      </c>
      <c r="D55" s="25">
        <v>0.34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>
      <c r="A56" s="24">
        <v>2014</v>
      </c>
      <c r="B56" s="25">
        <v>0.12</v>
      </c>
      <c r="C56" s="25">
        <v>0.17</v>
      </c>
      <c r="D56" s="25">
        <v>0.13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>
      <c r="A57" s="24">
        <v>2015</v>
      </c>
      <c r="B57" s="22"/>
      <c r="C57" s="25">
        <v>0.35</v>
      </c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>
      <c r="A58" s="24">
        <v>2016</v>
      </c>
      <c r="B58" s="22"/>
      <c r="C58" s="25">
        <v>0.34</v>
      </c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 spans="1:22">
      <c r="A59" s="24">
        <v>2017</v>
      </c>
      <c r="B59" s="22"/>
      <c r="C59" s="25">
        <v>0.3</v>
      </c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4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ht="14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4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4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4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4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4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4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4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4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4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4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4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4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4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4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4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4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4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4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4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4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4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4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4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4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4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4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4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4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4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4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4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4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4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4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4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4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4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4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4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4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4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 spans="1:22" ht="14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 spans="1:22" ht="14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4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4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4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4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4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4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4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4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4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4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4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4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4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4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4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4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4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4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4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4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4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4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 spans="1:22" ht="14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 spans="1:22" ht="14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 spans="1:22" ht="14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4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4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4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4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4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4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4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4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4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4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4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4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4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4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4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4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4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4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</row>
    <row r="148" spans="1:22" ht="14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 spans="1:22" ht="14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</row>
    <row r="150" spans="1:22" ht="14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</row>
    <row r="151" spans="1:22" ht="14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</row>
    <row r="152" spans="1:22" ht="14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</row>
    <row r="153" spans="1:22" ht="14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</row>
    <row r="154" spans="1:22" ht="14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 spans="1:22" ht="14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 spans="1:22" ht="14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 spans="1:22" ht="14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 spans="1:22" ht="14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4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4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4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4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4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4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4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4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4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4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4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4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4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4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4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4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4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4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4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4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4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4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4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4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4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4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4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4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4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4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4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4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4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4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4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4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4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4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4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4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4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4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4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4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4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4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4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4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4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4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4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4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</row>
    <row r="211" spans="1:22" ht="14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</row>
    <row r="212" spans="1:22" ht="14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</row>
    <row r="213" spans="1:22" ht="14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</row>
    <row r="214" spans="1:22" ht="14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</row>
    <row r="215" spans="1:22" ht="14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</row>
    <row r="216" spans="1:22" ht="14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</row>
    <row r="217" spans="1:22" ht="14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</row>
    <row r="218" spans="1:22" ht="14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</row>
    <row r="219" spans="1:22" ht="14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</row>
    <row r="220" spans="1:22" ht="14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</row>
    <row r="221" spans="1:22" ht="14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</row>
    <row r="222" spans="1:22" ht="14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4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4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4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4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 spans="1:22" ht="14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</row>
    <row r="228" spans="1:22" ht="14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 spans="1:22" ht="14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4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4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4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4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4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4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4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4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4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4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4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4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4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4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4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4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4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4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4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4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4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4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4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4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4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4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4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4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4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4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4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4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4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4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4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4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4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4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4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4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4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4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4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4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4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4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4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4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4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</row>
    <row r="279" spans="1:22" ht="14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</row>
    <row r="280" spans="1:22" ht="14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</row>
    <row r="281" spans="1:22" ht="14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</row>
    <row r="282" spans="1:22" ht="14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</row>
    <row r="283" spans="1:22" ht="14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4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4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4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</row>
    <row r="287" spans="1:22" ht="14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</row>
    <row r="288" spans="1:22" ht="14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</row>
    <row r="289" spans="1:22" ht="14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</row>
    <row r="290" spans="1:22" ht="14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</row>
    <row r="291" spans="1:22" ht="14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</row>
    <row r="292" spans="1:22" ht="14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</row>
    <row r="293" spans="1:22" ht="14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</row>
    <row r="294" spans="1:22" ht="14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</row>
    <row r="295" spans="1:22" ht="14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</row>
    <row r="296" spans="1:22" ht="14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</row>
    <row r="297" spans="1:22" ht="14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</row>
    <row r="298" spans="1:22" ht="14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</row>
    <row r="299" spans="1:22" ht="14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</row>
    <row r="300" spans="1:22" ht="14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</row>
    <row r="301" spans="1:22" ht="14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</row>
    <row r="302" spans="1:22" ht="14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</row>
    <row r="303" spans="1:22" ht="14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</row>
    <row r="304" spans="1:22" ht="14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</row>
    <row r="305" spans="1:22" ht="14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</row>
    <row r="306" spans="1:22" ht="14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</row>
    <row r="307" spans="1:22" ht="14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</row>
    <row r="308" spans="1:22" ht="14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</row>
    <row r="309" spans="1:22" ht="14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</row>
    <row r="310" spans="1:22" ht="14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</row>
    <row r="311" spans="1:22" ht="14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</row>
    <row r="312" spans="1:22" ht="14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</row>
    <row r="313" spans="1:22" ht="14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</row>
    <row r="314" spans="1:22" ht="14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</row>
    <row r="315" spans="1:22" ht="14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</row>
    <row r="316" spans="1:22" ht="14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</row>
    <row r="317" spans="1:22" ht="14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</row>
    <row r="318" spans="1:22" ht="14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</row>
    <row r="319" spans="1:22" ht="14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</row>
    <row r="320" spans="1:22" ht="14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</row>
    <row r="321" spans="1:22" ht="14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</row>
    <row r="322" spans="1:22" ht="14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</row>
    <row r="323" spans="1:22" ht="14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</row>
    <row r="324" spans="1:22" ht="14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</row>
    <row r="325" spans="1:22" ht="14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</row>
    <row r="326" spans="1:22" ht="14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</row>
    <row r="327" spans="1:22" ht="14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</row>
    <row r="328" spans="1:22" ht="14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</row>
    <row r="329" spans="1:22" ht="14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</row>
    <row r="330" spans="1:22" ht="14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</row>
    <row r="331" spans="1:22" ht="14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</row>
    <row r="332" spans="1:22" ht="14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</row>
    <row r="333" spans="1:22" ht="14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</row>
    <row r="334" spans="1:22" ht="14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</row>
    <row r="335" spans="1:22" ht="14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</row>
    <row r="336" spans="1:22" ht="14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</row>
    <row r="337" spans="1:22" ht="14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</row>
    <row r="338" spans="1:22" ht="14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</row>
    <row r="339" spans="1:22" ht="14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</row>
    <row r="340" spans="1:22" ht="14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</row>
    <row r="341" spans="1:22" ht="14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</row>
    <row r="342" spans="1:22" ht="14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</row>
    <row r="343" spans="1:22" ht="14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</row>
    <row r="344" spans="1:22" ht="14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4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4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4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4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4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 spans="1:22" ht="14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 spans="1:22" ht="14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</row>
    <row r="352" spans="1:22" ht="14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</row>
    <row r="353" spans="1:22" ht="14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</row>
    <row r="354" spans="1:22" ht="14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</row>
    <row r="355" spans="1:22" ht="14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</row>
    <row r="356" spans="1:22" ht="14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</row>
    <row r="357" spans="1:22" ht="14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</row>
    <row r="358" spans="1:22" ht="14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</row>
    <row r="359" spans="1:22" ht="14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</row>
    <row r="360" spans="1:22" ht="14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</row>
    <row r="361" spans="1:22" ht="14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</row>
    <row r="362" spans="1:22" ht="14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</row>
    <row r="363" spans="1:22" ht="14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</row>
    <row r="364" spans="1:22" ht="14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</row>
    <row r="365" spans="1:22" ht="14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</row>
    <row r="366" spans="1:22" ht="14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</row>
    <row r="367" spans="1:22" ht="14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</row>
    <row r="368" spans="1:22" ht="14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4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4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4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4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4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4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</row>
    <row r="375" spans="1:22" ht="14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</row>
    <row r="376" spans="1:22" ht="14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</row>
    <row r="377" spans="1:22" ht="14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</row>
    <row r="378" spans="1:22" ht="14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</row>
    <row r="379" spans="1:22" ht="14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</row>
    <row r="380" spans="1:22" ht="14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</row>
    <row r="381" spans="1:22" ht="14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</row>
    <row r="382" spans="1:22" ht="14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</row>
    <row r="383" spans="1:22" ht="14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</row>
    <row r="384" spans="1:22" ht="14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</row>
    <row r="385" spans="1:22" ht="14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2" ht="14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2" ht="14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4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</row>
    <row r="389" spans="1:22" ht="14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2" ht="14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</row>
    <row r="391" spans="1:22" ht="14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</row>
    <row r="392" spans="1:22" ht="14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4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4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4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4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4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4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 spans="1:22" ht="14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 spans="1:22" ht="14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</row>
    <row r="401" spans="1:22" ht="14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</row>
    <row r="402" spans="1:22" ht="14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</row>
    <row r="403" spans="1:22" ht="14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</row>
    <row r="404" spans="1:22" ht="14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</row>
    <row r="405" spans="1:22" ht="14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</row>
    <row r="406" spans="1:22" ht="14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</row>
    <row r="407" spans="1:22" ht="14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</row>
    <row r="408" spans="1:22" ht="14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</row>
    <row r="409" spans="1:22" ht="14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</row>
    <row r="410" spans="1:22" ht="14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</row>
    <row r="411" spans="1:22" ht="14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</row>
    <row r="412" spans="1:22" ht="14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</row>
    <row r="413" spans="1:22" ht="14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</row>
    <row r="414" spans="1:22" ht="14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</row>
    <row r="415" spans="1:22" ht="14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</row>
    <row r="416" spans="1:22" ht="14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</row>
    <row r="417" spans="1:22" ht="14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</row>
    <row r="418" spans="1:22" ht="14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</row>
    <row r="419" spans="1:22" ht="14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</row>
    <row r="420" spans="1:22" ht="14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</row>
    <row r="421" spans="1:22" ht="14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</row>
    <row r="422" spans="1:22" ht="14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</row>
    <row r="423" spans="1:22" ht="14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</row>
    <row r="424" spans="1:22" ht="14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</row>
    <row r="425" spans="1:22" ht="14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</row>
    <row r="426" spans="1:22" ht="14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</row>
    <row r="427" spans="1:22" ht="14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</row>
    <row r="428" spans="1:22" ht="14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</row>
    <row r="429" spans="1:22" ht="14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</row>
    <row r="430" spans="1:22" ht="14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</row>
    <row r="431" spans="1:22" ht="14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</row>
    <row r="432" spans="1:22" ht="14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</row>
    <row r="433" spans="1:22" ht="14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</row>
    <row r="434" spans="1:22" ht="14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</row>
    <row r="435" spans="1:22" ht="14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</row>
    <row r="436" spans="1:22" ht="14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</row>
    <row r="437" spans="1:22" ht="14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</row>
    <row r="438" spans="1:22" ht="14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</row>
    <row r="439" spans="1:22" ht="14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</row>
    <row r="440" spans="1:22" ht="14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</row>
    <row r="441" spans="1:22" ht="14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</row>
    <row r="442" spans="1:22" ht="14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</row>
    <row r="443" spans="1:22" ht="14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</row>
    <row r="444" spans="1:22" ht="14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</row>
    <row r="445" spans="1:22" ht="14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</row>
    <row r="446" spans="1:22" ht="14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</row>
    <row r="447" spans="1:22" ht="14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</row>
    <row r="448" spans="1:22" ht="14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</row>
    <row r="449" spans="1:22" ht="14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</row>
    <row r="450" spans="1:22" ht="14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</row>
    <row r="451" spans="1:22" ht="14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</row>
    <row r="452" spans="1:22" ht="14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</row>
    <row r="453" spans="1:22" ht="14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</row>
    <row r="454" spans="1:22" ht="14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</row>
    <row r="455" spans="1:22" ht="14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</row>
    <row r="456" spans="1:22" ht="14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</row>
    <row r="457" spans="1:22" ht="14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</row>
    <row r="458" spans="1:22" ht="14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</row>
    <row r="459" spans="1:22" ht="14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</row>
    <row r="460" spans="1:22" ht="14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</row>
    <row r="461" spans="1:22" ht="14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</row>
    <row r="462" spans="1:22" ht="14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</row>
    <row r="463" spans="1:22" ht="14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</row>
    <row r="464" spans="1:22" ht="14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</row>
    <row r="465" spans="1:22" ht="14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</row>
    <row r="466" spans="1:22" ht="14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</row>
    <row r="467" spans="1:22" ht="14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</row>
    <row r="468" spans="1:22" ht="14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</row>
    <row r="469" spans="1:22" ht="14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</row>
    <row r="470" spans="1:22" ht="14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</row>
    <row r="471" spans="1:22" ht="14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</row>
    <row r="472" spans="1:22" ht="14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</row>
    <row r="473" spans="1:22" ht="14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</row>
    <row r="474" spans="1:22" ht="14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</row>
    <row r="475" spans="1:22" ht="14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</row>
    <row r="476" spans="1:22" ht="14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</row>
    <row r="477" spans="1:22" ht="14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</row>
    <row r="478" spans="1:22" ht="14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</row>
    <row r="479" spans="1:22" ht="14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</row>
    <row r="480" spans="1:22" ht="14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</row>
    <row r="481" spans="1:22" ht="14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</row>
    <row r="482" spans="1:22" ht="14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</row>
    <row r="483" spans="1:22" ht="14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</row>
    <row r="484" spans="1:22" ht="14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</row>
    <row r="485" spans="1:22" ht="14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</row>
    <row r="486" spans="1:22" ht="14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</row>
    <row r="487" spans="1:22" ht="14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</row>
    <row r="488" spans="1:22" ht="14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</row>
    <row r="489" spans="1:22" ht="14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</row>
    <row r="490" spans="1:22" ht="14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</row>
    <row r="491" spans="1:22" ht="14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</row>
    <row r="492" spans="1:22" ht="14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</row>
    <row r="493" spans="1:22" ht="14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</row>
    <row r="494" spans="1:22" ht="14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</row>
    <row r="495" spans="1:22" ht="14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</row>
    <row r="496" spans="1:22" ht="14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</row>
    <row r="497" spans="1:22" ht="14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</row>
    <row r="498" spans="1:22" ht="14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</row>
    <row r="499" spans="1:22" ht="14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</row>
    <row r="500" spans="1:22" ht="14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</row>
    <row r="501" spans="1:22" ht="14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</row>
    <row r="502" spans="1:22" ht="14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</row>
    <row r="503" spans="1:22" ht="14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</row>
    <row r="504" spans="1:22" ht="14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</row>
    <row r="505" spans="1:22" ht="14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</row>
    <row r="506" spans="1:22" ht="14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</row>
    <row r="507" spans="1:22" ht="14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</row>
    <row r="508" spans="1:22" ht="14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</row>
    <row r="509" spans="1:22" ht="14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</row>
    <row r="510" spans="1:22" ht="14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</row>
    <row r="511" spans="1:22" ht="14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</row>
    <row r="512" spans="1:22" ht="14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</row>
    <row r="513" spans="1:22" ht="14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</row>
    <row r="514" spans="1:22" ht="14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</row>
    <row r="515" spans="1:22" ht="14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</row>
    <row r="516" spans="1:22" ht="14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</row>
    <row r="517" spans="1:22" ht="14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</row>
    <row r="518" spans="1:22" ht="14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</row>
    <row r="519" spans="1:22" ht="14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</row>
    <row r="520" spans="1:22" ht="14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</row>
    <row r="521" spans="1:22" ht="14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</row>
    <row r="522" spans="1:22" ht="14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</row>
    <row r="523" spans="1:22" ht="14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</row>
    <row r="524" spans="1:22" ht="14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</row>
    <row r="525" spans="1:22" ht="14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</row>
    <row r="526" spans="1:22" ht="14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</row>
    <row r="527" spans="1:22" ht="14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</row>
    <row r="528" spans="1:22" ht="14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</row>
    <row r="529" spans="1:22" ht="14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</row>
    <row r="530" spans="1:22" ht="14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</row>
    <row r="531" spans="1:22" ht="14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</row>
    <row r="532" spans="1:22" ht="14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</row>
    <row r="533" spans="1:22" ht="14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</row>
    <row r="534" spans="1:22" ht="14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</row>
    <row r="535" spans="1:22" ht="14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</row>
    <row r="536" spans="1:22" ht="14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</row>
    <row r="537" spans="1:22" ht="14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</row>
    <row r="538" spans="1:22" ht="14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</row>
    <row r="539" spans="1:22" ht="14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</row>
    <row r="540" spans="1:22" ht="14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</row>
    <row r="541" spans="1:22" ht="14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</row>
    <row r="542" spans="1:22" ht="14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</row>
    <row r="543" spans="1:22" ht="14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</row>
    <row r="544" spans="1:22" ht="14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</row>
    <row r="545" spans="1:22" ht="14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</row>
    <row r="546" spans="1:22" ht="14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</row>
    <row r="547" spans="1:22" ht="14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</row>
    <row r="548" spans="1:22" ht="14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</row>
    <row r="549" spans="1:22" ht="14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</row>
    <row r="550" spans="1:22" ht="14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</row>
    <row r="551" spans="1:22" ht="14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</row>
    <row r="552" spans="1:22" ht="14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</row>
    <row r="553" spans="1:22" ht="14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</row>
    <row r="554" spans="1:22" ht="14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</row>
    <row r="555" spans="1:22" ht="14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</row>
    <row r="556" spans="1:22" ht="14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</row>
    <row r="557" spans="1:22" ht="14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</row>
    <row r="558" spans="1:22" ht="14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</row>
    <row r="559" spans="1:22" ht="14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</row>
    <row r="560" spans="1:22" ht="14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</row>
    <row r="561" spans="1:22" ht="14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</row>
    <row r="562" spans="1:22" ht="14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</row>
    <row r="563" spans="1:22" ht="14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</row>
    <row r="564" spans="1:22" ht="14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</row>
    <row r="565" spans="1:22" ht="14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</row>
    <row r="566" spans="1:22" ht="14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</row>
    <row r="567" spans="1:22" ht="14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</row>
    <row r="568" spans="1:22" ht="14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</row>
    <row r="569" spans="1:22" ht="14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</row>
    <row r="570" spans="1:22" ht="14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</row>
    <row r="571" spans="1:22" ht="14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</row>
    <row r="572" spans="1:22" ht="14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</row>
    <row r="573" spans="1:22" ht="14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</row>
    <row r="574" spans="1:22" ht="14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</row>
    <row r="575" spans="1:22" ht="14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</row>
    <row r="576" spans="1:22" ht="14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</row>
    <row r="577" spans="1:22" ht="14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</row>
    <row r="578" spans="1:22" ht="14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</row>
    <row r="579" spans="1:22" ht="14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</row>
    <row r="580" spans="1:22" ht="14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</row>
    <row r="581" spans="1:22" ht="14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</row>
    <row r="582" spans="1:22" ht="14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</row>
    <row r="583" spans="1:22" ht="14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</row>
    <row r="584" spans="1:22" ht="14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</row>
    <row r="585" spans="1:22" ht="14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</row>
    <row r="586" spans="1:22" ht="14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</row>
    <row r="587" spans="1:22" ht="14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</row>
    <row r="588" spans="1:22" ht="14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</row>
    <row r="589" spans="1:22" ht="14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</row>
    <row r="590" spans="1:22" ht="14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</row>
    <row r="591" spans="1:22" ht="14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</row>
    <row r="592" spans="1:22" ht="14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</row>
    <row r="593" spans="1:22" ht="14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</row>
    <row r="594" spans="1:22" ht="14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</row>
    <row r="595" spans="1:22" ht="14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</row>
    <row r="596" spans="1:22" ht="14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</row>
    <row r="597" spans="1:22" ht="14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</row>
    <row r="598" spans="1:22" ht="14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</row>
    <row r="599" spans="1:22" ht="14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</row>
    <row r="600" spans="1:22" ht="14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</row>
    <row r="601" spans="1:22" ht="14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</row>
    <row r="602" spans="1:22" ht="14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</row>
    <row r="603" spans="1:22" ht="14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</row>
    <row r="604" spans="1:22" ht="14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</row>
    <row r="605" spans="1:22" ht="14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</row>
    <row r="606" spans="1:22" ht="14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</row>
    <row r="607" spans="1:22" ht="14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</row>
    <row r="608" spans="1:22" ht="14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</row>
    <row r="609" spans="1:22" ht="14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</row>
    <row r="610" spans="1:22" ht="14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</row>
    <row r="611" spans="1:22" ht="14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</row>
    <row r="612" spans="1:22" ht="14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</row>
    <row r="613" spans="1:22" ht="14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</row>
    <row r="614" spans="1:22" ht="14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</row>
    <row r="615" spans="1:22" ht="14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</row>
    <row r="616" spans="1:22" ht="14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</row>
    <row r="617" spans="1:22" ht="14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</row>
    <row r="618" spans="1:22" ht="14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</row>
    <row r="619" spans="1:22" ht="14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</row>
    <row r="620" spans="1:22" ht="14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</row>
    <row r="621" spans="1:22" ht="14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</row>
    <row r="622" spans="1:22" ht="14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</row>
    <row r="623" spans="1:22" ht="14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</row>
    <row r="624" spans="1:22" ht="14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</row>
    <row r="625" spans="1:22" ht="14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</row>
    <row r="626" spans="1:22" ht="14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</row>
    <row r="627" spans="1:22" ht="14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</row>
    <row r="628" spans="1:22" ht="14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</row>
    <row r="629" spans="1:22" ht="14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</row>
    <row r="630" spans="1:22" ht="14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</row>
    <row r="631" spans="1:22" ht="14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</row>
    <row r="632" spans="1:22" ht="14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</row>
    <row r="633" spans="1:22" ht="14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</row>
    <row r="634" spans="1:22" ht="14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</row>
    <row r="635" spans="1:22" ht="14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</row>
    <row r="636" spans="1:22" ht="14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</row>
    <row r="637" spans="1:22" ht="14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</row>
    <row r="638" spans="1:22" ht="14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</row>
    <row r="639" spans="1:22" ht="14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</row>
    <row r="640" spans="1:22" ht="14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</row>
    <row r="641" spans="1:22" ht="14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</row>
    <row r="642" spans="1:22" ht="14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</row>
    <row r="643" spans="1:22" ht="14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</row>
    <row r="644" spans="1:22" ht="14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</row>
    <row r="645" spans="1:22" ht="14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</row>
    <row r="646" spans="1:22" ht="14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</row>
    <row r="647" spans="1:22" ht="14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</row>
    <row r="648" spans="1:22" ht="14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</row>
    <row r="649" spans="1:22" ht="14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</row>
    <row r="650" spans="1:22" ht="14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</row>
    <row r="651" spans="1:22" ht="14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</row>
    <row r="652" spans="1:22" ht="14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</row>
    <row r="653" spans="1:22" ht="14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</row>
    <row r="654" spans="1:22" ht="14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</row>
    <row r="655" spans="1:22" ht="14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</row>
    <row r="656" spans="1:22" ht="14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</row>
    <row r="657" spans="1:22" ht="14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</row>
    <row r="658" spans="1:22" ht="14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</row>
    <row r="659" spans="1:22" ht="14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</row>
    <row r="660" spans="1:22" ht="14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</row>
    <row r="661" spans="1:22" ht="14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</row>
    <row r="662" spans="1:22" ht="14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</row>
    <row r="663" spans="1:22" ht="14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</row>
    <row r="664" spans="1:22" ht="14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</row>
    <row r="665" spans="1:22" ht="14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</row>
    <row r="666" spans="1:22" ht="14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</row>
    <row r="667" spans="1:22" ht="14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</row>
    <row r="668" spans="1:22" ht="14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</row>
    <row r="669" spans="1:22" ht="14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</row>
    <row r="670" spans="1:22" ht="14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</row>
    <row r="671" spans="1:22" ht="14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</row>
    <row r="672" spans="1:22" ht="14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</row>
    <row r="673" spans="1:22" ht="14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</row>
    <row r="674" spans="1:22" ht="14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</row>
    <row r="675" spans="1:22" ht="14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</row>
    <row r="676" spans="1:22" ht="14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</row>
    <row r="677" spans="1:22" ht="14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</row>
    <row r="678" spans="1:22" ht="14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</row>
    <row r="679" spans="1:22" ht="14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</row>
    <row r="680" spans="1:22" ht="14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</row>
    <row r="681" spans="1:22" ht="14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</row>
    <row r="682" spans="1:22" ht="14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</row>
    <row r="683" spans="1:22" ht="14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</row>
    <row r="684" spans="1:22" ht="14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</row>
    <row r="685" spans="1:22" ht="14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</row>
    <row r="686" spans="1:22" ht="14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</row>
    <row r="687" spans="1:22" ht="14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</row>
    <row r="688" spans="1:22" ht="14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</row>
    <row r="689" spans="1:22" ht="14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</row>
    <row r="690" spans="1:22" ht="14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</row>
    <row r="691" spans="1:22" ht="14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</row>
    <row r="692" spans="1:22" ht="14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</row>
    <row r="693" spans="1:22" ht="14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</row>
    <row r="694" spans="1:22" ht="14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</row>
    <row r="695" spans="1:22" ht="14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</row>
    <row r="696" spans="1:22" ht="14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</row>
    <row r="697" spans="1:22" ht="14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</row>
    <row r="698" spans="1:22" ht="14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</row>
    <row r="699" spans="1:22" ht="14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</row>
    <row r="700" spans="1:22" ht="14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</row>
    <row r="701" spans="1:22" ht="14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</row>
    <row r="702" spans="1:22" ht="14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</row>
    <row r="703" spans="1:22" ht="14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</row>
    <row r="704" spans="1:22" ht="14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</row>
    <row r="705" spans="1:22" ht="14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</row>
    <row r="706" spans="1:22" ht="14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</row>
    <row r="707" spans="1:22" ht="14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</row>
    <row r="708" spans="1:22" ht="14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</row>
    <row r="709" spans="1:22" ht="14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</row>
    <row r="710" spans="1:22" ht="14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</row>
    <row r="711" spans="1:22" ht="14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</row>
    <row r="712" spans="1:22" ht="14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</row>
    <row r="713" spans="1:22" ht="14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</row>
    <row r="714" spans="1:22" ht="14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</row>
    <row r="715" spans="1:22" ht="14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</row>
    <row r="716" spans="1:22" ht="14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</row>
    <row r="717" spans="1:22" ht="14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</row>
    <row r="718" spans="1:22" ht="14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</row>
    <row r="719" spans="1:22" ht="14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</row>
    <row r="720" spans="1:22" ht="14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</row>
    <row r="721" spans="1:22" ht="14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</row>
    <row r="722" spans="1:22" ht="14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</row>
    <row r="723" spans="1:22" ht="14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</row>
    <row r="724" spans="1:22" ht="14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</row>
    <row r="725" spans="1:22" ht="14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</row>
    <row r="726" spans="1:22" ht="14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</row>
    <row r="727" spans="1:22" ht="14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</row>
    <row r="728" spans="1:22" ht="14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</row>
    <row r="729" spans="1:22" ht="14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</row>
    <row r="730" spans="1:22" ht="14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</row>
    <row r="731" spans="1:22" ht="14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</row>
    <row r="732" spans="1:22" ht="14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</row>
    <row r="733" spans="1:22" ht="14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</row>
    <row r="734" spans="1:22" ht="14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</row>
    <row r="735" spans="1:22" ht="14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</row>
    <row r="736" spans="1:22" ht="14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</row>
    <row r="737" spans="1:22" ht="14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</row>
    <row r="738" spans="1:22" ht="14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</row>
    <row r="739" spans="1:22" ht="14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</row>
    <row r="740" spans="1:22" ht="14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</row>
    <row r="741" spans="1:22" ht="14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</row>
    <row r="742" spans="1:22" ht="14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</row>
    <row r="743" spans="1:22" ht="14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</row>
    <row r="744" spans="1:22" ht="14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</row>
    <row r="745" spans="1:22" ht="14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</row>
    <row r="746" spans="1:22" ht="14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</row>
    <row r="747" spans="1:22" ht="14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</row>
    <row r="748" spans="1:22" ht="14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</row>
    <row r="749" spans="1:22" ht="14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</row>
    <row r="750" spans="1:22" ht="14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</row>
    <row r="751" spans="1:22" ht="14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</row>
    <row r="752" spans="1:22" ht="14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</row>
    <row r="753" spans="1:22" ht="14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</row>
    <row r="754" spans="1:22" ht="14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</row>
    <row r="755" spans="1:22" ht="14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</row>
    <row r="756" spans="1:22" ht="14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</row>
    <row r="757" spans="1:22" ht="14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</row>
    <row r="758" spans="1:22" ht="14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</row>
    <row r="759" spans="1:22" ht="14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</row>
    <row r="760" spans="1:22" ht="14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</row>
    <row r="761" spans="1:22" ht="14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</row>
    <row r="762" spans="1:22" ht="14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</row>
    <row r="763" spans="1:22" ht="14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</row>
    <row r="764" spans="1:22" ht="14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</row>
    <row r="765" spans="1:22" ht="14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</row>
    <row r="766" spans="1:22" ht="14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</row>
    <row r="767" spans="1:22" ht="14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</row>
    <row r="768" spans="1:22" ht="14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</row>
    <row r="769" spans="1:22" ht="14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</row>
    <row r="770" spans="1:22" ht="14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</row>
    <row r="771" spans="1:22" ht="14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</row>
    <row r="772" spans="1:22" ht="14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</row>
    <row r="773" spans="1:22" ht="14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</row>
    <row r="774" spans="1:22" ht="14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</row>
    <row r="775" spans="1:22" ht="14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</row>
    <row r="776" spans="1:22" ht="14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</row>
    <row r="777" spans="1:22" ht="14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</row>
    <row r="778" spans="1:22" ht="14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</row>
    <row r="779" spans="1:22" ht="14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</row>
    <row r="780" spans="1:22" ht="14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</row>
    <row r="781" spans="1:22" ht="14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</row>
    <row r="782" spans="1:22" ht="14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</row>
    <row r="783" spans="1:22" ht="14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</row>
    <row r="784" spans="1:22" ht="14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</row>
    <row r="785" spans="1:22" ht="14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</row>
    <row r="786" spans="1:22" ht="14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</row>
    <row r="787" spans="1:22" ht="14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</row>
    <row r="788" spans="1:22" ht="14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</row>
    <row r="789" spans="1:22" ht="14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</row>
    <row r="790" spans="1:22" ht="14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</row>
    <row r="791" spans="1:22" ht="14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</row>
    <row r="792" spans="1:22" ht="14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</row>
    <row r="793" spans="1:22" ht="14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</row>
    <row r="794" spans="1:22" ht="14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</row>
    <row r="795" spans="1:22" ht="14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</row>
    <row r="796" spans="1:22" ht="14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</row>
    <row r="797" spans="1:22" ht="14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</row>
    <row r="798" spans="1:22" ht="14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</row>
    <row r="799" spans="1:22" ht="14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</row>
    <row r="800" spans="1:22" ht="14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</row>
    <row r="801" spans="1:22" ht="14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</row>
    <row r="802" spans="1:22" ht="14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</row>
    <row r="803" spans="1:22" ht="14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</row>
    <row r="804" spans="1:22" ht="14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</row>
    <row r="805" spans="1:22" ht="14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</row>
    <row r="806" spans="1:22" ht="14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</row>
    <row r="807" spans="1:22" ht="14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</row>
    <row r="808" spans="1:22" ht="14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</row>
    <row r="809" spans="1:22" ht="14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</row>
    <row r="810" spans="1:22" ht="14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</row>
    <row r="811" spans="1:22" ht="14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</row>
    <row r="812" spans="1:22" ht="14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</row>
    <row r="813" spans="1:22" ht="14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</row>
    <row r="814" spans="1:22" ht="14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</row>
    <row r="815" spans="1:22" ht="14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</row>
    <row r="816" spans="1:22" ht="14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</row>
    <row r="817" spans="1:22" ht="14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</row>
    <row r="818" spans="1:22" ht="14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</row>
    <row r="819" spans="1:22" ht="14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</row>
    <row r="820" spans="1:22" ht="14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</row>
    <row r="821" spans="1:22" ht="14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</row>
    <row r="822" spans="1:22" ht="14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</row>
    <row r="823" spans="1:22" ht="14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</row>
    <row r="824" spans="1:22" ht="14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</row>
    <row r="825" spans="1:22" ht="14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</row>
    <row r="826" spans="1:22" ht="14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</row>
    <row r="827" spans="1:22" ht="14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</row>
    <row r="828" spans="1:22" ht="14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</row>
    <row r="829" spans="1:22" ht="14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</row>
    <row r="830" spans="1:22" ht="14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</row>
    <row r="831" spans="1:22" ht="14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</row>
    <row r="832" spans="1:22" ht="14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</row>
    <row r="833" spans="1:22" ht="14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</row>
    <row r="834" spans="1:22" ht="14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</row>
    <row r="835" spans="1:22" ht="14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</row>
    <row r="836" spans="1:22" ht="14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</row>
    <row r="837" spans="1:22" ht="14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</row>
    <row r="838" spans="1:22" ht="14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</row>
    <row r="839" spans="1:22" ht="14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</row>
    <row r="840" spans="1:22" ht="14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</row>
    <row r="841" spans="1:22" ht="14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</row>
    <row r="842" spans="1:22" ht="14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</row>
    <row r="843" spans="1:22" ht="14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</row>
    <row r="844" spans="1:22" ht="14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</row>
    <row r="845" spans="1:22" ht="14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</row>
    <row r="846" spans="1:22" ht="14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</row>
    <row r="847" spans="1:22" ht="14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</row>
    <row r="848" spans="1:22" ht="14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</row>
    <row r="849" spans="1:22" ht="14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</row>
    <row r="850" spans="1:22" ht="14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</row>
    <row r="851" spans="1:22" ht="14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</row>
    <row r="852" spans="1:22" ht="14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</row>
    <row r="853" spans="1:22" ht="14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</row>
    <row r="854" spans="1:22" ht="14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</row>
    <row r="855" spans="1:22" ht="14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</row>
    <row r="856" spans="1:22" ht="14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</row>
    <row r="857" spans="1:22" ht="14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</row>
    <row r="858" spans="1:22" ht="14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</row>
    <row r="859" spans="1:22" ht="14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</row>
    <row r="860" spans="1:22" ht="14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</row>
    <row r="861" spans="1:22" ht="14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</row>
    <row r="862" spans="1:22" ht="14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</row>
    <row r="863" spans="1:22" ht="14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</row>
    <row r="864" spans="1:22" ht="14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</row>
    <row r="865" spans="1:22" ht="14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</row>
    <row r="866" spans="1:22" ht="14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</row>
    <row r="867" spans="1:22" ht="14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</row>
    <row r="868" spans="1:22" ht="14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</row>
    <row r="869" spans="1:22" ht="14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</row>
    <row r="870" spans="1:22" ht="14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</row>
    <row r="871" spans="1:22" ht="14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</row>
    <row r="872" spans="1:22" ht="14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</row>
    <row r="873" spans="1:22" ht="14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</row>
    <row r="874" spans="1:22" ht="14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</row>
    <row r="875" spans="1:22" ht="14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</row>
    <row r="876" spans="1:22" ht="14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</row>
    <row r="877" spans="1:22" ht="14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</row>
    <row r="878" spans="1:22" ht="14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</row>
    <row r="879" spans="1:22" ht="14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</row>
    <row r="880" spans="1:22" ht="14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</row>
    <row r="881" spans="1:22" ht="14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</row>
    <row r="882" spans="1:22" ht="14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</row>
    <row r="883" spans="1:22" ht="14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</row>
    <row r="884" spans="1:22" ht="14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</row>
    <row r="885" spans="1:22" ht="14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</row>
    <row r="886" spans="1:22" ht="14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</row>
    <row r="887" spans="1:22" ht="14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</row>
    <row r="888" spans="1:22" ht="14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</row>
    <row r="889" spans="1:22" ht="14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</row>
    <row r="890" spans="1:22" ht="14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</row>
    <row r="891" spans="1:22" ht="14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</row>
    <row r="892" spans="1:22" ht="14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</row>
    <row r="893" spans="1:22" ht="14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</row>
    <row r="894" spans="1:22" ht="14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</row>
    <row r="895" spans="1:22" ht="14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</row>
    <row r="896" spans="1:22" ht="14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</row>
    <row r="897" spans="1:22" ht="14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</row>
    <row r="898" spans="1:22" ht="14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</row>
    <row r="899" spans="1:22" ht="14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</row>
    <row r="900" spans="1:22" ht="14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</row>
    <row r="901" spans="1:22" ht="14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</row>
    <row r="902" spans="1:22" ht="14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</row>
    <row r="903" spans="1:22" ht="14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</row>
    <row r="904" spans="1:22" ht="14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</row>
    <row r="905" spans="1:22" ht="14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</row>
    <row r="906" spans="1:22" ht="14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</row>
    <row r="907" spans="1:22" ht="14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</row>
    <row r="908" spans="1:22" ht="14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</row>
    <row r="909" spans="1:22" ht="14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</row>
    <row r="910" spans="1:22" ht="14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</row>
    <row r="911" spans="1:22" ht="14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</row>
    <row r="912" spans="1:22" ht="14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</row>
    <row r="913" spans="1:22" ht="14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</row>
    <row r="914" spans="1:22" ht="14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</row>
    <row r="915" spans="1:22" ht="14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</row>
    <row r="916" spans="1:22" ht="14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</row>
    <row r="917" spans="1:22" ht="14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</row>
    <row r="918" spans="1:22" ht="14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</row>
    <row r="919" spans="1:22" ht="14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</row>
    <row r="920" spans="1:22" ht="14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</row>
    <row r="921" spans="1:22" ht="14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</row>
    <row r="922" spans="1:22" ht="14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</row>
    <row r="923" spans="1:22" ht="14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</row>
    <row r="924" spans="1:22" ht="14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</row>
    <row r="925" spans="1:22" ht="14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</row>
    <row r="926" spans="1:22" ht="14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</row>
    <row r="927" spans="1:22" ht="14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</row>
    <row r="928" spans="1:22" ht="14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</row>
    <row r="929" spans="1:22" ht="14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</row>
    <row r="930" spans="1:22" ht="14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</row>
    <row r="931" spans="1:22" ht="14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</row>
    <row r="932" spans="1:22" ht="14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</row>
    <row r="933" spans="1:22" ht="14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</row>
    <row r="934" spans="1:22" ht="14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</row>
    <row r="935" spans="1:22" ht="14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</row>
    <row r="936" spans="1:22" ht="14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</row>
    <row r="937" spans="1:22" ht="14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</row>
    <row r="938" spans="1:22" ht="14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</row>
    <row r="939" spans="1:22" ht="14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</row>
    <row r="940" spans="1:22" ht="14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</row>
    <row r="941" spans="1:22" ht="14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</row>
    <row r="942" spans="1:22" ht="14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</row>
    <row r="943" spans="1:22" ht="14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</row>
    <row r="944" spans="1:22" ht="14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</row>
    <row r="945" spans="1:22" ht="14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</row>
    <row r="946" spans="1:22" ht="14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</row>
    <row r="947" spans="1:22" ht="14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</row>
    <row r="948" spans="1:22" ht="14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</row>
    <row r="949" spans="1:22" ht="14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</row>
    <row r="950" spans="1:22" ht="14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</row>
    <row r="951" spans="1:22" ht="14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</row>
    <row r="952" spans="1:22" ht="14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</row>
    <row r="953" spans="1:22" ht="14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</row>
    <row r="954" spans="1:22" ht="14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</row>
    <row r="955" spans="1:22" ht="14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</row>
    <row r="956" spans="1:22" ht="14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</row>
    <row r="957" spans="1:22" ht="14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</row>
    <row r="958" spans="1:22" ht="14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</row>
    <row r="959" spans="1:22" ht="14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</row>
    <row r="960" spans="1:22" ht="14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</row>
    <row r="961" spans="1:22" ht="14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</row>
    <row r="962" spans="1:22" ht="14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</row>
    <row r="963" spans="1:22" ht="14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</row>
    <row r="964" spans="1:22" ht="14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</row>
    <row r="965" spans="1:22" ht="14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</row>
    <row r="966" spans="1:22" ht="14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</row>
    <row r="967" spans="1:22" ht="14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</row>
    <row r="968" spans="1:22" ht="14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</row>
    <row r="969" spans="1:22" ht="14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</row>
    <row r="970" spans="1:22" ht="14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</row>
    <row r="971" spans="1:22" ht="14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</row>
    <row r="972" spans="1:22" ht="14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</row>
    <row r="973" spans="1:22" ht="14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</row>
    <row r="974" spans="1:22" ht="14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</row>
    <row r="975" spans="1:22" ht="14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</row>
    <row r="976" spans="1:22" ht="14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</row>
    <row r="977" spans="1:22" ht="14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</row>
    <row r="978" spans="1:22" ht="14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</row>
    <row r="979" spans="1:22" ht="14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</row>
    <row r="980" spans="1:22" ht="14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</row>
    <row r="981" spans="1:22" ht="14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</row>
    <row r="982" spans="1:22" ht="14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</row>
    <row r="983" spans="1:22" ht="14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</row>
    <row r="984" spans="1:22" ht="14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</row>
    <row r="985" spans="1:22" ht="14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</row>
    <row r="986" spans="1:22" ht="14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</row>
    <row r="987" spans="1:22" ht="14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</row>
    <row r="988" spans="1:22" ht="14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</row>
    <row r="989" spans="1:22" ht="14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</row>
    <row r="990" spans="1:22" ht="14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</row>
    <row r="991" spans="1:22" ht="14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</row>
    <row r="992" spans="1:22" ht="14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</row>
    <row r="993" spans="1:22" ht="14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</row>
    <row r="994" spans="1:22" ht="14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</row>
    <row r="995" spans="1:22" ht="14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</row>
    <row r="996" spans="1:22" ht="14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</row>
    <row r="997" spans="1:22" ht="14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</row>
    <row r="998" spans="1:22" ht="14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</row>
    <row r="999" spans="1:22" ht="14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</row>
    <row r="1000" spans="1:22" ht="14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Indice</vt:lpstr>
      <vt:lpstr>14. Costos x barril</vt:lpstr>
      <vt:lpstr>1. PIB</vt:lpstr>
      <vt:lpstr>2. CI</vt:lpstr>
      <vt:lpstr>3. Remuneraciones</vt:lpstr>
      <vt:lpstr>4. Stock</vt:lpstr>
      <vt:lpstr>5. Consumo capital fijo</vt:lpstr>
      <vt:lpstr>6. Plusvalía </vt:lpstr>
      <vt:lpstr>7. Tasas de ganancia</vt:lpstr>
      <vt:lpstr>8. rotación</vt:lpstr>
      <vt:lpstr>9. Renta</vt:lpstr>
      <vt:lpstr>10. Tipos de cambio</vt:lpstr>
      <vt:lpstr>11. Impuestos petroleo</vt:lpstr>
      <vt:lpstr>12. Precios</vt:lpstr>
      <vt:lpstr>13. IPTs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Mateo Suster</cp:lastModifiedBy>
  <dcterms:created xsi:type="dcterms:W3CDTF">2021-06-04T00:04:55Z</dcterms:created>
  <dcterms:modified xsi:type="dcterms:W3CDTF">2021-06-25T22:01:50Z</dcterms:modified>
</cp:coreProperties>
</file>