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chivos\Datos\Hidrocarburos\Excels de Betania\"/>
    </mc:Choice>
  </mc:AlternateContent>
  <xr:revisionPtr revIDLastSave="0" documentId="13_ncr:1_{10391964-66F0-44B9-82E4-2B2494ABD7DD}" xr6:coauthVersionLast="45" xr6:coauthVersionMax="45" xr10:uidLastSave="{00000000-0000-0000-0000-000000000000}"/>
  <bookViews>
    <workbookView minimized="1" xWindow="10665" yWindow="75" windowWidth="9825" windowHeight="10845" xr2:uid="{00000000-000D-0000-FFFF-FFFF00000000}"/>
  </bookViews>
  <sheets>
    <sheet name="Ventas totales y valor" sheetId="1" r:id="rId1"/>
    <sheet name="Regalías cálculo" sheetId="6" r:id="rId2"/>
    <sheet name="Por mes y unificación" sheetId="5" r:id="rId3"/>
    <sheet name="Por mes y unific GAS" sheetId="7" r:id="rId4"/>
    <sheet name="% por producto" sheetId="2" r:id="rId5"/>
    <sheet name="principales consumidores" sheetId="3" r:id="rId6"/>
    <sheet name="fuel oil" sheetId="4" r:id="rId7"/>
    <sheet name="a U$S" sheetId="8" r:id="rId8"/>
  </sheets>
  <calcPr calcId="191029"/>
</workbook>
</file>

<file path=xl/calcChain.xml><?xml version="1.0" encoding="utf-8"?>
<calcChain xmlns="http://schemas.openxmlformats.org/spreadsheetml/2006/main">
  <c r="H5" i="6" l="1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4" i="6"/>
  <c r="I34" i="6" l="1"/>
  <c r="I3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29" i="6"/>
  <c r="H341" i="8"/>
  <c r="K341" i="8" s="1"/>
  <c r="I32" i="8"/>
  <c r="K32" i="8" s="1"/>
  <c r="L32" i="8" s="1"/>
  <c r="I317" i="8"/>
  <c r="G317" i="8"/>
  <c r="I31" i="8"/>
  <c r="I30" i="8"/>
  <c r="K30" i="8" s="1"/>
  <c r="L30" i="8" s="1"/>
  <c r="I28" i="8"/>
  <c r="I27" i="8"/>
  <c r="I26" i="8"/>
  <c r="G258" i="8"/>
  <c r="G266" i="8"/>
  <c r="F258" i="8"/>
  <c r="F259" i="8"/>
  <c r="G259" i="8" s="1"/>
  <c r="F260" i="8"/>
  <c r="G260" i="8" s="1"/>
  <c r="F261" i="8"/>
  <c r="G261" i="8" s="1"/>
  <c r="F262" i="8"/>
  <c r="G262" i="8" s="1"/>
  <c r="F263" i="8"/>
  <c r="G263" i="8" s="1"/>
  <c r="F264" i="8"/>
  <c r="G264" i="8" s="1"/>
  <c r="F265" i="8"/>
  <c r="G265" i="8" s="1"/>
  <c r="F266" i="8"/>
  <c r="F267" i="8"/>
  <c r="G267" i="8" s="1"/>
  <c r="F268" i="8"/>
  <c r="G268" i="8" s="1"/>
  <c r="F257" i="8"/>
  <c r="G257" i="8" s="1"/>
  <c r="E22" i="8"/>
  <c r="I25" i="8"/>
  <c r="J248" i="8"/>
  <c r="J246" i="8"/>
  <c r="I246" i="8"/>
  <c r="I24" i="8"/>
  <c r="K24" i="8" s="1"/>
  <c r="L24" i="8" s="1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J5" i="8" s="1"/>
  <c r="K5" i="8" s="1"/>
  <c r="L5" i="8" s="1"/>
  <c r="E19" i="8"/>
  <c r="E20" i="8"/>
  <c r="E21" i="8"/>
  <c r="E23" i="8"/>
  <c r="E24" i="8"/>
  <c r="E25" i="8"/>
  <c r="E26" i="8"/>
  <c r="E27" i="8"/>
  <c r="E28" i="8"/>
  <c r="E29" i="8"/>
  <c r="J6" i="8" s="1"/>
  <c r="K6" i="8" s="1"/>
  <c r="L6" i="8" s="1"/>
  <c r="E30" i="8"/>
  <c r="J7" i="8" s="1"/>
  <c r="K7" i="8" s="1"/>
  <c r="L7" i="8" s="1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J8" i="8" s="1"/>
  <c r="K8" i="8" s="1"/>
  <c r="L8" i="8" s="1"/>
  <c r="E54" i="8"/>
  <c r="E55" i="8"/>
  <c r="E56" i="8"/>
  <c r="E57" i="8"/>
  <c r="E58" i="8"/>
  <c r="E59" i="8"/>
  <c r="E60" i="8"/>
  <c r="E61" i="8"/>
  <c r="E62" i="8"/>
  <c r="E63" i="8"/>
  <c r="E64" i="8"/>
  <c r="E65" i="8"/>
  <c r="J9" i="8" s="1"/>
  <c r="K9" i="8" s="1"/>
  <c r="L9" i="8" s="1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J10" i="8" s="1"/>
  <c r="K10" i="8" s="1"/>
  <c r="L10" i="8" s="1"/>
  <c r="E80" i="8"/>
  <c r="E81" i="8"/>
  <c r="E82" i="8"/>
  <c r="E83" i="8"/>
  <c r="E84" i="8"/>
  <c r="E85" i="8"/>
  <c r="E86" i="8"/>
  <c r="E87" i="8"/>
  <c r="E88" i="8"/>
  <c r="E89" i="8"/>
  <c r="J11" i="8" s="1"/>
  <c r="K11" i="8" s="1"/>
  <c r="L11" i="8" s="1"/>
  <c r="E90" i="8"/>
  <c r="E91" i="8"/>
  <c r="E92" i="8"/>
  <c r="E93" i="8"/>
  <c r="E94" i="8"/>
  <c r="E95" i="8"/>
  <c r="E96" i="8"/>
  <c r="E97" i="8"/>
  <c r="E98" i="8"/>
  <c r="E99" i="8"/>
  <c r="E100" i="8"/>
  <c r="E101" i="8"/>
  <c r="J12" i="8" s="1"/>
  <c r="K12" i="8" s="1"/>
  <c r="L12" i="8" s="1"/>
  <c r="E102" i="8"/>
  <c r="E103" i="8"/>
  <c r="E104" i="8"/>
  <c r="E105" i="8"/>
  <c r="E106" i="8"/>
  <c r="E107" i="8"/>
  <c r="E108" i="8"/>
  <c r="E109" i="8"/>
  <c r="E110" i="8"/>
  <c r="E111" i="8"/>
  <c r="E112" i="8"/>
  <c r="E113" i="8"/>
  <c r="J13" i="8" s="1"/>
  <c r="K13" i="8" s="1"/>
  <c r="L13" i="8" s="1"/>
  <c r="E114" i="8"/>
  <c r="E115" i="8"/>
  <c r="E116" i="8"/>
  <c r="E117" i="8"/>
  <c r="E118" i="8"/>
  <c r="E119" i="8"/>
  <c r="E120" i="8"/>
  <c r="E121" i="8"/>
  <c r="E122" i="8"/>
  <c r="E123" i="8"/>
  <c r="E124" i="8"/>
  <c r="E125" i="8"/>
  <c r="J14" i="8" s="1"/>
  <c r="K14" i="8" s="1"/>
  <c r="L14" i="8" s="1"/>
  <c r="E126" i="8"/>
  <c r="E127" i="8"/>
  <c r="E128" i="8"/>
  <c r="E129" i="8"/>
  <c r="E130" i="8"/>
  <c r="E131" i="8"/>
  <c r="E132" i="8"/>
  <c r="E133" i="8"/>
  <c r="E134" i="8"/>
  <c r="E135" i="8"/>
  <c r="E136" i="8"/>
  <c r="E137" i="8"/>
  <c r="J15" i="8" s="1"/>
  <c r="K15" i="8" s="1"/>
  <c r="L15" i="8" s="1"/>
  <c r="E138" i="8"/>
  <c r="E139" i="8"/>
  <c r="E140" i="8"/>
  <c r="E141" i="8"/>
  <c r="E142" i="8"/>
  <c r="E143" i="8"/>
  <c r="E144" i="8"/>
  <c r="E145" i="8"/>
  <c r="E146" i="8"/>
  <c r="E147" i="8"/>
  <c r="E148" i="8"/>
  <c r="E149" i="8"/>
  <c r="J16" i="8" s="1"/>
  <c r="K16" i="8" s="1"/>
  <c r="L16" i="8" s="1"/>
  <c r="E150" i="8"/>
  <c r="E151" i="8"/>
  <c r="E152" i="8"/>
  <c r="E153" i="8"/>
  <c r="E154" i="8"/>
  <c r="E155" i="8"/>
  <c r="E156" i="8"/>
  <c r="E157" i="8"/>
  <c r="E158" i="8"/>
  <c r="E159" i="8"/>
  <c r="E160" i="8"/>
  <c r="E161" i="8"/>
  <c r="J17" i="8" s="1"/>
  <c r="K17" i="8" s="1"/>
  <c r="L17" i="8" s="1"/>
  <c r="E162" i="8"/>
  <c r="E163" i="8"/>
  <c r="E164" i="8"/>
  <c r="E165" i="8"/>
  <c r="E166" i="8"/>
  <c r="E167" i="8"/>
  <c r="E168" i="8"/>
  <c r="E169" i="8"/>
  <c r="E170" i="8"/>
  <c r="E171" i="8"/>
  <c r="E172" i="8"/>
  <c r="E173" i="8"/>
  <c r="J18" i="8" s="1"/>
  <c r="K18" i="8" s="1"/>
  <c r="L18" i="8" s="1"/>
  <c r="E174" i="8"/>
  <c r="E175" i="8"/>
  <c r="E176" i="8"/>
  <c r="E177" i="8"/>
  <c r="E178" i="8"/>
  <c r="E179" i="8"/>
  <c r="E180" i="8"/>
  <c r="E181" i="8"/>
  <c r="E182" i="8"/>
  <c r="E183" i="8"/>
  <c r="E184" i="8"/>
  <c r="E185" i="8"/>
  <c r="J19" i="8" s="1"/>
  <c r="K19" i="8" s="1"/>
  <c r="L19" i="8" s="1"/>
  <c r="E186" i="8"/>
  <c r="E187" i="8"/>
  <c r="E188" i="8"/>
  <c r="E189" i="8"/>
  <c r="E190" i="8"/>
  <c r="E191" i="8"/>
  <c r="E192" i="8"/>
  <c r="E193" i="8"/>
  <c r="E194" i="8"/>
  <c r="E195" i="8"/>
  <c r="E196" i="8"/>
  <c r="E197" i="8"/>
  <c r="J20" i="8" s="1"/>
  <c r="K20" i="8" s="1"/>
  <c r="L20" i="8" s="1"/>
  <c r="E198" i="8"/>
  <c r="E199" i="8"/>
  <c r="E200" i="8"/>
  <c r="E201" i="8"/>
  <c r="E202" i="8"/>
  <c r="E203" i="8"/>
  <c r="E204" i="8"/>
  <c r="E205" i="8"/>
  <c r="E206" i="8"/>
  <c r="E207" i="8"/>
  <c r="E208" i="8"/>
  <c r="E209" i="8"/>
  <c r="J21" i="8" s="1"/>
  <c r="K21" i="8" s="1"/>
  <c r="L21" i="8" s="1"/>
  <c r="E210" i="8"/>
  <c r="E211" i="8"/>
  <c r="E212" i="8"/>
  <c r="E213" i="8"/>
  <c r="E214" i="8"/>
  <c r="E215" i="8"/>
  <c r="E216" i="8"/>
  <c r="E217" i="8"/>
  <c r="E218" i="8"/>
  <c r="E219" i="8"/>
  <c r="E220" i="8"/>
  <c r="E221" i="8"/>
  <c r="J22" i="8" s="1"/>
  <c r="K22" i="8" s="1"/>
  <c r="L22" i="8" s="1"/>
  <c r="E222" i="8"/>
  <c r="E223" i="8"/>
  <c r="E224" i="8"/>
  <c r="E225" i="8"/>
  <c r="E226" i="8"/>
  <c r="E227" i="8"/>
  <c r="E228" i="8"/>
  <c r="E229" i="8"/>
  <c r="E230" i="8"/>
  <c r="E231" i="8"/>
  <c r="E232" i="8"/>
  <c r="E233" i="8"/>
  <c r="J23" i="8" s="1"/>
  <c r="K23" i="8" s="1"/>
  <c r="L23" i="8" s="1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J26" i="8" s="1"/>
  <c r="K26" i="8" s="1"/>
  <c r="L26" i="8" s="1"/>
  <c r="E270" i="8"/>
  <c r="E271" i="8"/>
  <c r="E272" i="8"/>
  <c r="E273" i="8"/>
  <c r="E274" i="8"/>
  <c r="E275" i="8"/>
  <c r="E276" i="8"/>
  <c r="E277" i="8"/>
  <c r="E278" i="8"/>
  <c r="E279" i="8"/>
  <c r="E280" i="8"/>
  <c r="E281" i="8"/>
  <c r="J27" i="8" s="1"/>
  <c r="K27" i="8" s="1"/>
  <c r="L27" i="8" s="1"/>
  <c r="E282" i="8"/>
  <c r="E283" i="8"/>
  <c r="E284" i="8"/>
  <c r="E285" i="8"/>
  <c r="E286" i="8"/>
  <c r="E287" i="8"/>
  <c r="E288" i="8"/>
  <c r="E289" i="8"/>
  <c r="E290" i="8"/>
  <c r="E291" i="8"/>
  <c r="E292" i="8"/>
  <c r="E293" i="8"/>
  <c r="J28" i="8" s="1"/>
  <c r="K28" i="8" s="1"/>
  <c r="L28" i="8" s="1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J31" i="8" s="1"/>
  <c r="K31" i="8" s="1"/>
  <c r="L31" i="8" s="1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5" i="8"/>
  <c r="J4" i="8" s="1"/>
  <c r="K4" i="8" s="1"/>
  <c r="L4" i="8" s="1"/>
  <c r="J25" i="8" l="1"/>
  <c r="K25" i="8" s="1"/>
  <c r="L25" i="8" s="1"/>
  <c r="P55" i="7" l="1"/>
  <c r="E258" i="7"/>
  <c r="E259" i="7"/>
  <c r="E260" i="7"/>
  <c r="E261" i="7"/>
  <c r="E262" i="7"/>
  <c r="E263" i="7"/>
  <c r="E264" i="7"/>
  <c r="E265" i="7"/>
  <c r="E266" i="7"/>
  <c r="E267" i="7"/>
  <c r="E268" i="7"/>
  <c r="E269" i="7"/>
  <c r="L24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6" i="7"/>
  <c r="E319" i="7" l="1"/>
  <c r="E320" i="7"/>
  <c r="E321" i="7"/>
  <c r="E322" i="7"/>
  <c r="E323" i="7"/>
  <c r="E324" i="7"/>
  <c r="E325" i="7"/>
  <c r="H325" i="7" s="1"/>
  <c r="E326" i="7"/>
  <c r="E327" i="7"/>
  <c r="E328" i="7"/>
  <c r="E329" i="7"/>
  <c r="E330" i="7"/>
  <c r="E331" i="7"/>
  <c r="E332" i="7"/>
  <c r="E333" i="7"/>
  <c r="H333" i="7" s="1"/>
  <c r="E334" i="7"/>
  <c r="E335" i="7"/>
  <c r="E336" i="7"/>
  <c r="E337" i="7"/>
  <c r="E338" i="7"/>
  <c r="E339" i="7"/>
  <c r="E340" i="7"/>
  <c r="E341" i="7"/>
  <c r="H341" i="7" s="1"/>
  <c r="E342" i="7"/>
  <c r="E343" i="7"/>
  <c r="E344" i="7"/>
  <c r="E345" i="7"/>
  <c r="E346" i="7"/>
  <c r="E347" i="7"/>
  <c r="E348" i="7"/>
  <c r="E349" i="7"/>
  <c r="H349" i="7" s="1"/>
  <c r="E350" i="7"/>
  <c r="E351" i="7"/>
  <c r="E352" i="7"/>
  <c r="E353" i="7"/>
  <c r="E318" i="7"/>
  <c r="E270" i="7"/>
  <c r="E271" i="7"/>
  <c r="E272" i="7"/>
  <c r="I272" i="7" s="1"/>
  <c r="E273" i="7"/>
  <c r="E274" i="7"/>
  <c r="I274" i="7" s="1"/>
  <c r="E275" i="7"/>
  <c r="E276" i="7"/>
  <c r="I276" i="7" s="1"/>
  <c r="E277" i="7"/>
  <c r="E278" i="7"/>
  <c r="I278" i="7" s="1"/>
  <c r="E279" i="7"/>
  <c r="E280" i="7"/>
  <c r="I280" i="7" s="1"/>
  <c r="E281" i="7"/>
  <c r="E282" i="7"/>
  <c r="E283" i="7"/>
  <c r="E284" i="7"/>
  <c r="E285" i="7"/>
  <c r="E286" i="7"/>
  <c r="E287" i="7"/>
  <c r="E288" i="7"/>
  <c r="H288" i="7" s="1"/>
  <c r="E289" i="7"/>
  <c r="E290" i="7"/>
  <c r="E291" i="7"/>
  <c r="E292" i="7"/>
  <c r="E293" i="7"/>
  <c r="E294" i="7"/>
  <c r="E295" i="7"/>
  <c r="E296" i="7"/>
  <c r="H296" i="7" s="1"/>
  <c r="E297" i="7"/>
  <c r="E298" i="7"/>
  <c r="E299" i="7"/>
  <c r="E300" i="7"/>
  <c r="E301" i="7"/>
  <c r="E302" i="7"/>
  <c r="E303" i="7"/>
  <c r="E304" i="7"/>
  <c r="H304" i="7" s="1"/>
  <c r="E305" i="7"/>
  <c r="K16" i="7"/>
  <c r="J16" i="7"/>
  <c r="E247" i="7"/>
  <c r="E248" i="7"/>
  <c r="E249" i="7"/>
  <c r="E250" i="7"/>
  <c r="E251" i="7"/>
  <c r="H251" i="7" s="1"/>
  <c r="E252" i="7"/>
  <c r="E253" i="7"/>
  <c r="E254" i="7"/>
  <c r="E255" i="7"/>
  <c r="E256" i="7"/>
  <c r="E257" i="7"/>
  <c r="E246" i="7"/>
  <c r="E91" i="7"/>
  <c r="H91" i="7" s="1"/>
  <c r="E92" i="7"/>
  <c r="E93" i="7"/>
  <c r="E94" i="7"/>
  <c r="E95" i="7"/>
  <c r="E96" i="7"/>
  <c r="E97" i="7"/>
  <c r="E98" i="7"/>
  <c r="E99" i="7"/>
  <c r="H99" i="7" s="1"/>
  <c r="E100" i="7"/>
  <c r="E101" i="7"/>
  <c r="E102" i="7"/>
  <c r="E103" i="7"/>
  <c r="E104" i="7"/>
  <c r="E105" i="7"/>
  <c r="E106" i="7"/>
  <c r="E107" i="7"/>
  <c r="H107" i="7" s="1"/>
  <c r="E108" i="7"/>
  <c r="E109" i="7"/>
  <c r="E110" i="7"/>
  <c r="E111" i="7"/>
  <c r="E112" i="7"/>
  <c r="E113" i="7"/>
  <c r="E114" i="7"/>
  <c r="E115" i="7"/>
  <c r="H115" i="7" s="1"/>
  <c r="E116" i="7"/>
  <c r="E117" i="7"/>
  <c r="E118" i="7"/>
  <c r="E119" i="7"/>
  <c r="E120" i="7"/>
  <c r="E121" i="7"/>
  <c r="E122" i="7"/>
  <c r="E123" i="7"/>
  <c r="H123" i="7" s="1"/>
  <c r="E124" i="7"/>
  <c r="E125" i="7"/>
  <c r="E126" i="7"/>
  <c r="E127" i="7"/>
  <c r="E128" i="7"/>
  <c r="E129" i="7"/>
  <c r="E130" i="7"/>
  <c r="E131" i="7"/>
  <c r="H131" i="7" s="1"/>
  <c r="E132" i="7"/>
  <c r="E133" i="7"/>
  <c r="E134" i="7"/>
  <c r="E135" i="7"/>
  <c r="E136" i="7"/>
  <c r="E137" i="7"/>
  <c r="E138" i="7"/>
  <c r="E139" i="7"/>
  <c r="H139" i="7" s="1"/>
  <c r="E140" i="7"/>
  <c r="E141" i="7"/>
  <c r="E142" i="7"/>
  <c r="E143" i="7"/>
  <c r="E144" i="7"/>
  <c r="E145" i="7"/>
  <c r="E146" i="7"/>
  <c r="E147" i="7"/>
  <c r="H147" i="7" s="1"/>
  <c r="E148" i="7"/>
  <c r="E149" i="7"/>
  <c r="E150" i="7"/>
  <c r="E151" i="7"/>
  <c r="E152" i="7"/>
  <c r="E153" i="7"/>
  <c r="E154" i="7"/>
  <c r="E155" i="7"/>
  <c r="H155" i="7" s="1"/>
  <c r="E156" i="7"/>
  <c r="E157" i="7"/>
  <c r="E158" i="7"/>
  <c r="E159" i="7"/>
  <c r="E160" i="7"/>
  <c r="E161" i="7"/>
  <c r="E162" i="7"/>
  <c r="E163" i="7"/>
  <c r="H163" i="7" s="1"/>
  <c r="E164" i="7"/>
  <c r="E165" i="7"/>
  <c r="E166" i="7"/>
  <c r="E167" i="7"/>
  <c r="E168" i="7"/>
  <c r="E169" i="7"/>
  <c r="E170" i="7"/>
  <c r="E171" i="7"/>
  <c r="H171" i="7" s="1"/>
  <c r="E172" i="7"/>
  <c r="E173" i="7"/>
  <c r="E174" i="7"/>
  <c r="E175" i="7"/>
  <c r="E176" i="7"/>
  <c r="E177" i="7"/>
  <c r="E178" i="7"/>
  <c r="E179" i="7"/>
  <c r="H179" i="7" s="1"/>
  <c r="E180" i="7"/>
  <c r="E181" i="7"/>
  <c r="E182" i="7"/>
  <c r="E183" i="7"/>
  <c r="E184" i="7"/>
  <c r="E185" i="7"/>
  <c r="E186" i="7"/>
  <c r="E187" i="7"/>
  <c r="H187" i="7" s="1"/>
  <c r="E188" i="7"/>
  <c r="E189" i="7"/>
  <c r="E190" i="7"/>
  <c r="E191" i="7"/>
  <c r="E192" i="7"/>
  <c r="E193" i="7"/>
  <c r="E194" i="7"/>
  <c r="E195" i="7"/>
  <c r="H195" i="7" s="1"/>
  <c r="E196" i="7"/>
  <c r="E197" i="7"/>
  <c r="E198" i="7"/>
  <c r="E199" i="7"/>
  <c r="E200" i="7"/>
  <c r="E201" i="7"/>
  <c r="E202" i="7"/>
  <c r="E203" i="7"/>
  <c r="H203" i="7" s="1"/>
  <c r="E204" i="7"/>
  <c r="E205" i="7"/>
  <c r="E206" i="7"/>
  <c r="E207" i="7"/>
  <c r="E208" i="7"/>
  <c r="E209" i="7"/>
  <c r="E210" i="7"/>
  <c r="E211" i="7"/>
  <c r="H211" i="7" s="1"/>
  <c r="E212" i="7"/>
  <c r="E213" i="7"/>
  <c r="E214" i="7"/>
  <c r="E215" i="7"/>
  <c r="E216" i="7"/>
  <c r="E217" i="7"/>
  <c r="E218" i="7"/>
  <c r="E219" i="7"/>
  <c r="H219" i="7" s="1"/>
  <c r="E220" i="7"/>
  <c r="E221" i="7"/>
  <c r="E222" i="7"/>
  <c r="E223" i="7"/>
  <c r="E224" i="7"/>
  <c r="E225" i="7"/>
  <c r="E226" i="7"/>
  <c r="E227" i="7"/>
  <c r="H227" i="7" s="1"/>
  <c r="E228" i="7"/>
  <c r="E229" i="7"/>
  <c r="E230" i="7"/>
  <c r="E231" i="7"/>
  <c r="E232" i="7"/>
  <c r="E233" i="7"/>
  <c r="E234" i="7"/>
  <c r="E235" i="7"/>
  <c r="H235" i="7" s="1"/>
  <c r="E236" i="7"/>
  <c r="E237" i="7"/>
  <c r="E238" i="7"/>
  <c r="E239" i="7"/>
  <c r="E240" i="7"/>
  <c r="E241" i="7"/>
  <c r="E242" i="7"/>
  <c r="E243" i="7"/>
  <c r="H243" i="7" s="1"/>
  <c r="E244" i="7"/>
  <c r="E245" i="7"/>
  <c r="E90" i="7"/>
  <c r="I11" i="7"/>
  <c r="I19" i="7"/>
  <c r="I27" i="7"/>
  <c r="I35" i="7"/>
  <c r="I43" i="7"/>
  <c r="I51" i="7"/>
  <c r="I59" i="7"/>
  <c r="I67" i="7"/>
  <c r="I75" i="7"/>
  <c r="I83" i="7"/>
  <c r="I90" i="7"/>
  <c r="I91" i="7"/>
  <c r="O33" i="7" s="1"/>
  <c r="P33" i="7" s="1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3" i="7"/>
  <c r="I275" i="7"/>
  <c r="I277" i="7"/>
  <c r="I279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6" i="7"/>
  <c r="I327" i="7"/>
  <c r="I328" i="7"/>
  <c r="I329" i="7"/>
  <c r="I330" i="7"/>
  <c r="I331" i="7"/>
  <c r="I332" i="7"/>
  <c r="I334" i="7"/>
  <c r="I335" i="7"/>
  <c r="I336" i="7"/>
  <c r="I337" i="7"/>
  <c r="I338" i="7"/>
  <c r="I339" i="7"/>
  <c r="I340" i="7"/>
  <c r="I342" i="7"/>
  <c r="I343" i="7"/>
  <c r="I344" i="7"/>
  <c r="I345" i="7"/>
  <c r="I346" i="7"/>
  <c r="I347" i="7"/>
  <c r="I348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I513" i="7"/>
  <c r="I514" i="7"/>
  <c r="I515" i="7"/>
  <c r="I516" i="7"/>
  <c r="I517" i="7"/>
  <c r="I518" i="7"/>
  <c r="I519" i="7"/>
  <c r="I520" i="7"/>
  <c r="I521" i="7"/>
  <c r="I522" i="7"/>
  <c r="I523" i="7"/>
  <c r="I524" i="7"/>
  <c r="I525" i="7"/>
  <c r="I526" i="7"/>
  <c r="I527" i="7"/>
  <c r="I528" i="7"/>
  <c r="I529" i="7"/>
  <c r="I530" i="7"/>
  <c r="I531" i="7"/>
  <c r="I532" i="7"/>
  <c r="I533" i="7"/>
  <c r="I534" i="7"/>
  <c r="I535" i="7"/>
  <c r="I536" i="7"/>
  <c r="I537" i="7"/>
  <c r="I538" i="7"/>
  <c r="I539" i="7"/>
  <c r="I540" i="7"/>
  <c r="I541" i="7"/>
  <c r="I542" i="7"/>
  <c r="I543" i="7"/>
  <c r="I544" i="7"/>
  <c r="I545" i="7"/>
  <c r="I546" i="7"/>
  <c r="I547" i="7"/>
  <c r="I548" i="7"/>
  <c r="I549" i="7"/>
  <c r="I550" i="7"/>
  <c r="I551" i="7"/>
  <c r="I552" i="7"/>
  <c r="I553" i="7"/>
  <c r="I554" i="7"/>
  <c r="I555" i="7"/>
  <c r="I556" i="7"/>
  <c r="I557" i="7"/>
  <c r="I558" i="7"/>
  <c r="I559" i="7"/>
  <c r="I560" i="7"/>
  <c r="I561" i="7"/>
  <c r="I562" i="7"/>
  <c r="I563" i="7"/>
  <c r="I564" i="7"/>
  <c r="I565" i="7"/>
  <c r="I566" i="7"/>
  <c r="I567" i="7"/>
  <c r="I568" i="7"/>
  <c r="I569" i="7"/>
  <c r="I570" i="7"/>
  <c r="I571" i="7"/>
  <c r="I572" i="7"/>
  <c r="I573" i="7"/>
  <c r="I574" i="7"/>
  <c r="I575" i="7"/>
  <c r="I576" i="7"/>
  <c r="I577" i="7"/>
  <c r="I578" i="7"/>
  <c r="I579" i="7"/>
  <c r="I580" i="7"/>
  <c r="I581" i="7"/>
  <c r="I582" i="7"/>
  <c r="I583" i="7"/>
  <c r="I584" i="7"/>
  <c r="I585" i="7"/>
  <c r="I586" i="7"/>
  <c r="I587" i="7"/>
  <c r="I588" i="7"/>
  <c r="I589" i="7"/>
  <c r="I590" i="7"/>
  <c r="I591" i="7"/>
  <c r="I592" i="7"/>
  <c r="I593" i="7"/>
  <c r="H12" i="7"/>
  <c r="H20" i="7"/>
  <c r="H28" i="7"/>
  <c r="H36" i="7"/>
  <c r="H44" i="7"/>
  <c r="H52" i="7"/>
  <c r="H60" i="7"/>
  <c r="H68" i="7"/>
  <c r="H76" i="7"/>
  <c r="H84" i="7"/>
  <c r="H90" i="7"/>
  <c r="H92" i="7"/>
  <c r="H93" i="7"/>
  <c r="H94" i="7"/>
  <c r="H95" i="7"/>
  <c r="H96" i="7"/>
  <c r="H97" i="7"/>
  <c r="H98" i="7"/>
  <c r="H100" i="7"/>
  <c r="H101" i="7"/>
  <c r="H102" i="7"/>
  <c r="H103" i="7"/>
  <c r="H104" i="7"/>
  <c r="H105" i="7"/>
  <c r="H106" i="7"/>
  <c r="H108" i="7"/>
  <c r="H109" i="7"/>
  <c r="H110" i="7"/>
  <c r="H111" i="7"/>
  <c r="H112" i="7"/>
  <c r="H113" i="7"/>
  <c r="H114" i="7"/>
  <c r="H116" i="7"/>
  <c r="H117" i="7"/>
  <c r="H118" i="7"/>
  <c r="H119" i="7"/>
  <c r="H120" i="7"/>
  <c r="H121" i="7"/>
  <c r="H122" i="7"/>
  <c r="H124" i="7"/>
  <c r="H125" i="7"/>
  <c r="H126" i="7"/>
  <c r="H127" i="7"/>
  <c r="H128" i="7"/>
  <c r="H129" i="7"/>
  <c r="H130" i="7"/>
  <c r="H132" i="7"/>
  <c r="H133" i="7"/>
  <c r="H134" i="7"/>
  <c r="H135" i="7"/>
  <c r="H136" i="7"/>
  <c r="H137" i="7"/>
  <c r="H138" i="7"/>
  <c r="H140" i="7"/>
  <c r="H141" i="7"/>
  <c r="H142" i="7"/>
  <c r="H143" i="7"/>
  <c r="H144" i="7"/>
  <c r="H145" i="7"/>
  <c r="H146" i="7"/>
  <c r="H148" i="7"/>
  <c r="H149" i="7"/>
  <c r="H150" i="7"/>
  <c r="H151" i="7"/>
  <c r="H152" i="7"/>
  <c r="H153" i="7"/>
  <c r="H154" i="7"/>
  <c r="H156" i="7"/>
  <c r="H157" i="7"/>
  <c r="H158" i="7"/>
  <c r="H159" i="7"/>
  <c r="H160" i="7"/>
  <c r="H161" i="7"/>
  <c r="H162" i="7"/>
  <c r="H164" i="7"/>
  <c r="H165" i="7"/>
  <c r="H166" i="7"/>
  <c r="H167" i="7"/>
  <c r="H168" i="7"/>
  <c r="H169" i="7"/>
  <c r="H170" i="7"/>
  <c r="H172" i="7"/>
  <c r="H173" i="7"/>
  <c r="H174" i="7"/>
  <c r="H175" i="7"/>
  <c r="H176" i="7"/>
  <c r="H177" i="7"/>
  <c r="H178" i="7"/>
  <c r="H180" i="7"/>
  <c r="H181" i="7"/>
  <c r="H182" i="7"/>
  <c r="H183" i="7"/>
  <c r="H184" i="7"/>
  <c r="H185" i="7"/>
  <c r="H186" i="7"/>
  <c r="H188" i="7"/>
  <c r="H189" i="7"/>
  <c r="H190" i="7"/>
  <c r="H191" i="7"/>
  <c r="H192" i="7"/>
  <c r="H193" i="7"/>
  <c r="H194" i="7"/>
  <c r="H196" i="7"/>
  <c r="H197" i="7"/>
  <c r="H198" i="7"/>
  <c r="H199" i="7"/>
  <c r="H200" i="7"/>
  <c r="H201" i="7"/>
  <c r="H202" i="7"/>
  <c r="H204" i="7"/>
  <c r="H205" i="7"/>
  <c r="H206" i="7"/>
  <c r="H207" i="7"/>
  <c r="H208" i="7"/>
  <c r="H209" i="7"/>
  <c r="H210" i="7"/>
  <c r="H212" i="7"/>
  <c r="H213" i="7"/>
  <c r="H214" i="7"/>
  <c r="H215" i="7"/>
  <c r="H216" i="7"/>
  <c r="H217" i="7"/>
  <c r="H218" i="7"/>
  <c r="H220" i="7"/>
  <c r="H221" i="7"/>
  <c r="H222" i="7"/>
  <c r="H223" i="7"/>
  <c r="H224" i="7"/>
  <c r="H225" i="7"/>
  <c r="H226" i="7"/>
  <c r="H228" i="7"/>
  <c r="H229" i="7"/>
  <c r="H230" i="7"/>
  <c r="H231" i="7"/>
  <c r="H232" i="7"/>
  <c r="H233" i="7"/>
  <c r="H234" i="7"/>
  <c r="H236" i="7"/>
  <c r="H237" i="7"/>
  <c r="H238" i="7"/>
  <c r="H239" i="7"/>
  <c r="H240" i="7"/>
  <c r="H241" i="7"/>
  <c r="H242" i="7"/>
  <c r="H244" i="7"/>
  <c r="H245" i="7"/>
  <c r="H246" i="7"/>
  <c r="H247" i="7"/>
  <c r="H248" i="7"/>
  <c r="H249" i="7"/>
  <c r="H250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3" i="7"/>
  <c r="H275" i="7"/>
  <c r="H277" i="7"/>
  <c r="H279" i="7"/>
  <c r="H281" i="7"/>
  <c r="H282" i="7"/>
  <c r="H283" i="7"/>
  <c r="H284" i="7"/>
  <c r="H285" i="7"/>
  <c r="H286" i="7"/>
  <c r="H287" i="7"/>
  <c r="H289" i="7"/>
  <c r="H290" i="7"/>
  <c r="H291" i="7"/>
  <c r="H292" i="7"/>
  <c r="H293" i="7"/>
  <c r="H294" i="7"/>
  <c r="H295" i="7"/>
  <c r="H297" i="7"/>
  <c r="H298" i="7"/>
  <c r="H299" i="7"/>
  <c r="H300" i="7"/>
  <c r="H301" i="7"/>
  <c r="H302" i="7"/>
  <c r="H303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6" i="7"/>
  <c r="H327" i="7"/>
  <c r="H328" i="7"/>
  <c r="H329" i="7"/>
  <c r="H330" i="7"/>
  <c r="H331" i="7"/>
  <c r="H332" i="7"/>
  <c r="H334" i="7"/>
  <c r="H335" i="7"/>
  <c r="H336" i="7"/>
  <c r="H337" i="7"/>
  <c r="H338" i="7"/>
  <c r="H339" i="7"/>
  <c r="H340" i="7"/>
  <c r="H342" i="7"/>
  <c r="H343" i="7"/>
  <c r="H344" i="7"/>
  <c r="H345" i="7"/>
  <c r="H346" i="7"/>
  <c r="H347" i="7"/>
  <c r="H348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E7" i="7"/>
  <c r="H7" i="7" s="1"/>
  <c r="E8" i="7"/>
  <c r="H8" i="7" s="1"/>
  <c r="E9" i="7"/>
  <c r="H9" i="7" s="1"/>
  <c r="E10" i="7"/>
  <c r="H10" i="7" s="1"/>
  <c r="E11" i="7"/>
  <c r="H11" i="7" s="1"/>
  <c r="E12" i="7"/>
  <c r="I12" i="7" s="1"/>
  <c r="E13" i="7"/>
  <c r="I13" i="7" s="1"/>
  <c r="E14" i="7"/>
  <c r="H14" i="7" s="1"/>
  <c r="E15" i="7"/>
  <c r="H15" i="7" s="1"/>
  <c r="E16" i="7"/>
  <c r="H16" i="7" s="1"/>
  <c r="E17" i="7"/>
  <c r="H17" i="7" s="1"/>
  <c r="E18" i="7"/>
  <c r="H18" i="7" s="1"/>
  <c r="E19" i="7"/>
  <c r="H19" i="7" s="1"/>
  <c r="E20" i="7"/>
  <c r="I20" i="7" s="1"/>
  <c r="E21" i="7"/>
  <c r="I21" i="7" s="1"/>
  <c r="E22" i="7"/>
  <c r="H22" i="7" s="1"/>
  <c r="E23" i="7"/>
  <c r="H23" i="7" s="1"/>
  <c r="E24" i="7"/>
  <c r="H24" i="7" s="1"/>
  <c r="E25" i="7"/>
  <c r="H25" i="7" s="1"/>
  <c r="E26" i="7"/>
  <c r="H26" i="7" s="1"/>
  <c r="E27" i="7"/>
  <c r="H27" i="7" s="1"/>
  <c r="E28" i="7"/>
  <c r="I28" i="7" s="1"/>
  <c r="E29" i="7"/>
  <c r="I29" i="7" s="1"/>
  <c r="E30" i="7"/>
  <c r="H30" i="7" s="1"/>
  <c r="E31" i="7"/>
  <c r="H31" i="7" s="1"/>
  <c r="E32" i="7"/>
  <c r="H32" i="7" s="1"/>
  <c r="E33" i="7"/>
  <c r="H33" i="7" s="1"/>
  <c r="E34" i="7"/>
  <c r="H34" i="7" s="1"/>
  <c r="E35" i="7"/>
  <c r="H35" i="7" s="1"/>
  <c r="E36" i="7"/>
  <c r="I36" i="7" s="1"/>
  <c r="E37" i="7"/>
  <c r="I37" i="7" s="1"/>
  <c r="E38" i="7"/>
  <c r="H38" i="7" s="1"/>
  <c r="E39" i="7"/>
  <c r="H39" i="7" s="1"/>
  <c r="E40" i="7"/>
  <c r="H40" i="7" s="1"/>
  <c r="E41" i="7"/>
  <c r="H41" i="7" s="1"/>
  <c r="E42" i="7"/>
  <c r="H42" i="7" s="1"/>
  <c r="E43" i="7"/>
  <c r="H43" i="7" s="1"/>
  <c r="E44" i="7"/>
  <c r="I44" i="7" s="1"/>
  <c r="E45" i="7"/>
  <c r="I45" i="7" s="1"/>
  <c r="E46" i="7"/>
  <c r="H46" i="7" s="1"/>
  <c r="E47" i="7"/>
  <c r="H47" i="7" s="1"/>
  <c r="E48" i="7"/>
  <c r="H48" i="7" s="1"/>
  <c r="E49" i="7"/>
  <c r="H49" i="7" s="1"/>
  <c r="E50" i="7"/>
  <c r="H50" i="7" s="1"/>
  <c r="E51" i="7"/>
  <c r="H51" i="7" s="1"/>
  <c r="E52" i="7"/>
  <c r="I52" i="7" s="1"/>
  <c r="E53" i="7"/>
  <c r="I53" i="7" s="1"/>
  <c r="E54" i="7"/>
  <c r="H54" i="7" s="1"/>
  <c r="E55" i="7"/>
  <c r="H55" i="7" s="1"/>
  <c r="E56" i="7"/>
  <c r="H56" i="7" s="1"/>
  <c r="E57" i="7"/>
  <c r="H57" i="7" s="1"/>
  <c r="E58" i="7"/>
  <c r="H58" i="7" s="1"/>
  <c r="E59" i="7"/>
  <c r="H59" i="7" s="1"/>
  <c r="E60" i="7"/>
  <c r="I60" i="7" s="1"/>
  <c r="E61" i="7"/>
  <c r="I61" i="7" s="1"/>
  <c r="E62" i="7"/>
  <c r="H62" i="7" s="1"/>
  <c r="E63" i="7"/>
  <c r="H63" i="7" s="1"/>
  <c r="E64" i="7"/>
  <c r="H64" i="7" s="1"/>
  <c r="E65" i="7"/>
  <c r="H65" i="7" s="1"/>
  <c r="E66" i="7"/>
  <c r="H66" i="7" s="1"/>
  <c r="E67" i="7"/>
  <c r="H67" i="7" s="1"/>
  <c r="E68" i="7"/>
  <c r="I68" i="7" s="1"/>
  <c r="E69" i="7"/>
  <c r="I69" i="7" s="1"/>
  <c r="E70" i="7"/>
  <c r="H70" i="7" s="1"/>
  <c r="E71" i="7"/>
  <c r="H71" i="7" s="1"/>
  <c r="E72" i="7"/>
  <c r="H72" i="7" s="1"/>
  <c r="E73" i="7"/>
  <c r="H73" i="7" s="1"/>
  <c r="E74" i="7"/>
  <c r="H74" i="7" s="1"/>
  <c r="E75" i="7"/>
  <c r="H75" i="7" s="1"/>
  <c r="E76" i="7"/>
  <c r="I76" i="7" s="1"/>
  <c r="E77" i="7"/>
  <c r="I77" i="7" s="1"/>
  <c r="E78" i="7"/>
  <c r="H78" i="7" s="1"/>
  <c r="E79" i="7"/>
  <c r="H79" i="7" s="1"/>
  <c r="E80" i="7"/>
  <c r="H80" i="7" s="1"/>
  <c r="E81" i="7"/>
  <c r="H81" i="7" s="1"/>
  <c r="E82" i="7"/>
  <c r="H82" i="7" s="1"/>
  <c r="E83" i="7"/>
  <c r="H83" i="7" s="1"/>
  <c r="E84" i="7"/>
  <c r="I84" i="7" s="1"/>
  <c r="E85" i="7"/>
  <c r="I85" i="7" s="1"/>
  <c r="E86" i="7"/>
  <c r="H86" i="7" s="1"/>
  <c r="E87" i="7"/>
  <c r="H87" i="7" s="1"/>
  <c r="E88" i="7"/>
  <c r="H88" i="7" s="1"/>
  <c r="E89" i="7"/>
  <c r="H89" i="7" s="1"/>
  <c r="E6" i="7"/>
  <c r="I6" i="7" s="1"/>
  <c r="D30" i="6"/>
  <c r="I30" i="6" s="1"/>
  <c r="D31" i="6"/>
  <c r="I31" i="6" s="1"/>
  <c r="D32" i="6"/>
  <c r="I32" i="6" s="1"/>
  <c r="D5" i="6"/>
  <c r="I5" i="6" s="1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D23" i="6"/>
  <c r="I23" i="6" s="1"/>
  <c r="D24" i="6"/>
  <c r="I24" i="6" s="1"/>
  <c r="D25" i="6"/>
  <c r="I25" i="6" s="1"/>
  <c r="D26" i="6"/>
  <c r="I26" i="6" s="1"/>
  <c r="D27" i="6"/>
  <c r="I27" i="6" s="1"/>
  <c r="D28" i="6"/>
  <c r="I28" i="6" s="1"/>
  <c r="D4" i="6"/>
  <c r="I4" i="6" s="1"/>
  <c r="Q66" i="5"/>
  <c r="R316" i="5"/>
  <c r="P313" i="5"/>
  <c r="O313" i="5"/>
  <c r="H6" i="7" l="1"/>
  <c r="H85" i="7"/>
  <c r="H77" i="7"/>
  <c r="H69" i="7"/>
  <c r="H61" i="7"/>
  <c r="H53" i="7"/>
  <c r="H45" i="7"/>
  <c r="H37" i="7"/>
  <c r="H29" i="7"/>
  <c r="H21" i="7"/>
  <c r="H13" i="7"/>
  <c r="O47" i="7"/>
  <c r="P47" i="7" s="1"/>
  <c r="O45" i="7"/>
  <c r="P45" i="7" s="1"/>
  <c r="O43" i="7"/>
  <c r="P43" i="7" s="1"/>
  <c r="O41" i="7"/>
  <c r="P41" i="7" s="1"/>
  <c r="O39" i="7"/>
  <c r="P39" i="7" s="1"/>
  <c r="O37" i="7"/>
  <c r="P37" i="7" s="1"/>
  <c r="O35" i="7"/>
  <c r="P35" i="7" s="1"/>
  <c r="I82" i="7"/>
  <c r="I74" i="7"/>
  <c r="I66" i="7"/>
  <c r="I58" i="7"/>
  <c r="I50" i="7"/>
  <c r="I42" i="7"/>
  <c r="I34" i="7"/>
  <c r="I26" i="7"/>
  <c r="I18" i="7"/>
  <c r="I10" i="7"/>
  <c r="O50" i="7"/>
  <c r="P50" i="7" s="1"/>
  <c r="I89" i="7"/>
  <c r="I81" i="7"/>
  <c r="I73" i="7"/>
  <c r="I65" i="7"/>
  <c r="I57" i="7"/>
  <c r="I49" i="7"/>
  <c r="I41" i="7"/>
  <c r="I33" i="7"/>
  <c r="I25" i="7"/>
  <c r="I17" i="7"/>
  <c r="I9" i="7"/>
  <c r="I349" i="7"/>
  <c r="O54" i="7" s="1"/>
  <c r="P54" i="7" s="1"/>
  <c r="I341" i="7"/>
  <c r="I333" i="7"/>
  <c r="I325" i="7"/>
  <c r="I88" i="7"/>
  <c r="I80" i="7"/>
  <c r="I72" i="7"/>
  <c r="I64" i="7"/>
  <c r="I56" i="7"/>
  <c r="I48" i="7"/>
  <c r="I40" i="7"/>
  <c r="I32" i="7"/>
  <c r="I24" i="7"/>
  <c r="I16" i="7"/>
  <c r="I8" i="7"/>
  <c r="I87" i="7"/>
  <c r="I79" i="7"/>
  <c r="I71" i="7"/>
  <c r="I63" i="7"/>
  <c r="I55" i="7"/>
  <c r="I47" i="7"/>
  <c r="I39" i="7"/>
  <c r="I31" i="7"/>
  <c r="I23" i="7"/>
  <c r="I15" i="7"/>
  <c r="I7" i="7"/>
  <c r="O26" i="7" s="1"/>
  <c r="P26" i="7" s="1"/>
  <c r="O46" i="7"/>
  <c r="P46" i="7" s="1"/>
  <c r="O44" i="7"/>
  <c r="P44" i="7" s="1"/>
  <c r="O42" i="7"/>
  <c r="P42" i="7" s="1"/>
  <c r="O40" i="7"/>
  <c r="P40" i="7" s="1"/>
  <c r="O38" i="7"/>
  <c r="P38" i="7" s="1"/>
  <c r="O36" i="7"/>
  <c r="P36" i="7" s="1"/>
  <c r="O34" i="7"/>
  <c r="P34" i="7" s="1"/>
  <c r="I86" i="7"/>
  <c r="I78" i="7"/>
  <c r="I70" i="7"/>
  <c r="I62" i="7"/>
  <c r="I54" i="7"/>
  <c r="O30" i="7" s="1"/>
  <c r="P30" i="7" s="1"/>
  <c r="I46" i="7"/>
  <c r="I38" i="7"/>
  <c r="I30" i="7"/>
  <c r="I22" i="7"/>
  <c r="I14" i="7"/>
  <c r="O49" i="7"/>
  <c r="P49" i="7" s="1"/>
  <c r="O53" i="7"/>
  <c r="P53" i="7" s="1"/>
  <c r="O52" i="7"/>
  <c r="P52" i="7" s="1"/>
  <c r="O48" i="7"/>
  <c r="P48" i="7" s="1"/>
  <c r="H280" i="7"/>
  <c r="H278" i="7"/>
  <c r="H276" i="7"/>
  <c r="H274" i="7"/>
  <c r="H272" i="7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34" i="6"/>
  <c r="O32" i="7" l="1"/>
  <c r="P32" i="7" s="1"/>
  <c r="O31" i="7"/>
  <c r="P31" i="7" s="1"/>
  <c r="O27" i="7"/>
  <c r="P27" i="7" s="1"/>
  <c r="O28" i="7"/>
  <c r="P28" i="7" s="1"/>
  <c r="O29" i="7"/>
  <c r="P29" i="7" s="1"/>
  <c r="O32" i="6"/>
  <c r="M32" i="6"/>
  <c r="O31" i="6"/>
  <c r="M31" i="6"/>
  <c r="U15" i="6"/>
  <c r="V15" i="6" s="1"/>
  <c r="O30" i="6"/>
  <c r="M30" i="6"/>
  <c r="O28" i="6"/>
  <c r="M28" i="6"/>
  <c r="Q28" i="6" s="1"/>
  <c r="P28" i="6"/>
  <c r="O27" i="6"/>
  <c r="M27" i="6"/>
  <c r="O26" i="6"/>
  <c r="M26" i="6"/>
  <c r="O25" i="6"/>
  <c r="M25" i="6"/>
  <c r="O24" i="6"/>
  <c r="E245" i="5"/>
  <c r="E246" i="5"/>
  <c r="E247" i="5"/>
  <c r="E248" i="5"/>
  <c r="E249" i="5"/>
  <c r="E250" i="5"/>
  <c r="E251" i="5"/>
  <c r="E252" i="5"/>
  <c r="E253" i="5"/>
  <c r="E254" i="5"/>
  <c r="E255" i="5"/>
  <c r="E256" i="5"/>
  <c r="M24" i="6"/>
  <c r="O23" i="6"/>
  <c r="M23" i="6"/>
  <c r="O22" i="6"/>
  <c r="M22" i="6"/>
  <c r="O21" i="6"/>
  <c r="M21" i="6"/>
  <c r="O20" i="6"/>
  <c r="M20" i="6"/>
  <c r="O19" i="6"/>
  <c r="M19" i="6"/>
  <c r="O18" i="6"/>
  <c r="M18" i="6"/>
  <c r="O17" i="6"/>
  <c r="M17" i="6"/>
  <c r="O16" i="6"/>
  <c r="M16" i="6"/>
  <c r="O15" i="6"/>
  <c r="M15" i="6"/>
  <c r="O14" i="6"/>
  <c r="M14" i="6"/>
  <c r="O13" i="6"/>
  <c r="M13" i="6"/>
  <c r="O12" i="6"/>
  <c r="M12" i="6"/>
  <c r="O11" i="6"/>
  <c r="M11" i="6"/>
  <c r="O10" i="6"/>
  <c r="M10" i="6"/>
  <c r="O9" i="6"/>
  <c r="M9" i="6"/>
  <c r="Q9" i="6" s="1"/>
  <c r="P9" i="6"/>
  <c r="O8" i="6"/>
  <c r="M8" i="6"/>
  <c r="O7" i="6"/>
  <c r="M7" i="6"/>
  <c r="O6" i="6"/>
  <c r="M6" i="6"/>
  <c r="O5" i="6"/>
  <c r="M5" i="6"/>
  <c r="O4" i="6"/>
  <c r="P13" i="6" l="1"/>
  <c r="Q13" i="6"/>
  <c r="P6" i="6"/>
  <c r="Q6" i="6"/>
  <c r="P21" i="6"/>
  <c r="Q21" i="6"/>
  <c r="P27" i="6"/>
  <c r="Q27" i="6"/>
  <c r="P31" i="6"/>
  <c r="Q31" i="6"/>
  <c r="P10" i="6"/>
  <c r="Q10" i="6"/>
  <c r="P14" i="6"/>
  <c r="Q14" i="6"/>
  <c r="P18" i="6"/>
  <c r="Q18" i="6"/>
  <c r="P22" i="6"/>
  <c r="Q22" i="6"/>
  <c r="P32" i="6"/>
  <c r="Q32" i="6"/>
  <c r="P7" i="6"/>
  <c r="Q7" i="6"/>
  <c r="P5" i="6"/>
  <c r="Q5" i="6"/>
  <c r="P17" i="6"/>
  <c r="Q17" i="6"/>
  <c r="P11" i="6"/>
  <c r="Q11" i="6"/>
  <c r="P15" i="6"/>
  <c r="Q15" i="6"/>
  <c r="P19" i="6"/>
  <c r="Q19" i="6"/>
  <c r="P23" i="6"/>
  <c r="Q23" i="6"/>
  <c r="P25" i="6"/>
  <c r="Q25" i="6"/>
  <c r="P8" i="6"/>
  <c r="Q8" i="6"/>
  <c r="P30" i="6"/>
  <c r="Q30" i="6"/>
  <c r="P12" i="6"/>
  <c r="Q12" i="6"/>
  <c r="P16" i="6"/>
  <c r="Q16" i="6"/>
  <c r="P20" i="6"/>
  <c r="Q20" i="6"/>
  <c r="P24" i="6"/>
  <c r="Q24" i="6"/>
  <c r="P26" i="6"/>
  <c r="Q26" i="6"/>
  <c r="M4" i="6"/>
  <c r="J245" i="5"/>
  <c r="J246" i="5"/>
  <c r="J247" i="5"/>
  <c r="J248" i="5"/>
  <c r="J249" i="5"/>
  <c r="J250" i="5"/>
  <c r="J251" i="5"/>
  <c r="J252" i="5"/>
  <c r="J253" i="5"/>
  <c r="J254" i="5"/>
  <c r="J255" i="5"/>
  <c r="J256" i="5"/>
  <c r="K37" i="1"/>
  <c r="P4" i="6" l="1"/>
  <c r="Q4" i="6"/>
  <c r="P43" i="5"/>
  <c r="O43" i="5"/>
  <c r="P53" i="5"/>
  <c r="O53" i="5"/>
  <c r="P48" i="5"/>
  <c r="O48" i="5"/>
  <c r="P64" i="5"/>
  <c r="O64" i="5"/>
  <c r="P59" i="5"/>
  <c r="O59" i="5"/>
  <c r="P39" i="5"/>
  <c r="O39" i="5"/>
  <c r="P34" i="5"/>
  <c r="O34" i="5"/>
  <c r="P29" i="5"/>
  <c r="O29" i="5"/>
  <c r="P24" i="5"/>
  <c r="O24" i="5"/>
  <c r="P19" i="5"/>
  <c r="O19" i="5"/>
  <c r="I77" i="5"/>
  <c r="I85" i="5"/>
  <c r="I93" i="5"/>
  <c r="I95" i="5"/>
  <c r="I101" i="5"/>
  <c r="I103" i="5"/>
  <c r="I109" i="5"/>
  <c r="I111" i="5"/>
  <c r="I117" i="5"/>
  <c r="I119" i="5"/>
  <c r="I125" i="5"/>
  <c r="I127" i="5"/>
  <c r="I133" i="5"/>
  <c r="I135" i="5"/>
  <c r="I177" i="5"/>
  <c r="I179" i="5"/>
  <c r="I180" i="5"/>
  <c r="I185" i="5"/>
  <c r="I187" i="5"/>
  <c r="I193" i="5"/>
  <c r="I195" i="5"/>
  <c r="I201" i="5"/>
  <c r="I203" i="5"/>
  <c r="I209" i="5"/>
  <c r="I211" i="5"/>
  <c r="I219" i="5"/>
  <c r="I227" i="5"/>
  <c r="I235" i="5"/>
  <c r="I243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5" i="5"/>
  <c r="I266" i="5"/>
  <c r="I267" i="5"/>
  <c r="I268" i="5"/>
  <c r="I290" i="5"/>
  <c r="I306" i="5"/>
  <c r="I311" i="5"/>
  <c r="I314" i="5"/>
  <c r="I321" i="5"/>
  <c r="I325" i="5"/>
  <c r="I327" i="5"/>
  <c r="E258" i="5"/>
  <c r="J258" i="5" s="1"/>
  <c r="E259" i="5"/>
  <c r="J259" i="5" s="1"/>
  <c r="E260" i="5"/>
  <c r="J260" i="5" s="1"/>
  <c r="E261" i="5"/>
  <c r="J261" i="5" s="1"/>
  <c r="E262" i="5"/>
  <c r="J262" i="5" s="1"/>
  <c r="E263" i="5"/>
  <c r="J263" i="5" s="1"/>
  <c r="E264" i="5"/>
  <c r="J264" i="5" s="1"/>
  <c r="E265" i="5"/>
  <c r="J265" i="5" s="1"/>
  <c r="E266" i="5"/>
  <c r="J266" i="5" s="1"/>
  <c r="E267" i="5"/>
  <c r="J267" i="5" s="1"/>
  <c r="E268" i="5"/>
  <c r="J268" i="5" s="1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J282" i="5" s="1"/>
  <c r="E283" i="5"/>
  <c r="E284" i="5"/>
  <c r="J284" i="5" s="1"/>
  <c r="E285" i="5"/>
  <c r="E286" i="5"/>
  <c r="J286" i="5" s="1"/>
  <c r="E287" i="5"/>
  <c r="E288" i="5"/>
  <c r="J288" i="5" s="1"/>
  <c r="E289" i="5"/>
  <c r="E290" i="5"/>
  <c r="J290" i="5" s="1"/>
  <c r="E291" i="5"/>
  <c r="E292" i="5"/>
  <c r="J292" i="5" s="1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J305" i="5" s="1"/>
  <c r="E306" i="5"/>
  <c r="J306" i="5" s="1"/>
  <c r="E307" i="5"/>
  <c r="J307" i="5" s="1"/>
  <c r="E308" i="5"/>
  <c r="J308" i="5" s="1"/>
  <c r="E309" i="5"/>
  <c r="J309" i="5" s="1"/>
  <c r="E310" i="5"/>
  <c r="J310" i="5" s="1"/>
  <c r="E311" i="5"/>
  <c r="J311" i="5" s="1"/>
  <c r="E312" i="5"/>
  <c r="J312" i="5" s="1"/>
  <c r="E313" i="5"/>
  <c r="J313" i="5" s="1"/>
  <c r="E314" i="5"/>
  <c r="J314" i="5" s="1"/>
  <c r="E315" i="5"/>
  <c r="J315" i="5" s="1"/>
  <c r="E316" i="5"/>
  <c r="J316" i="5" s="1"/>
  <c r="E317" i="5"/>
  <c r="J317" i="5" s="1"/>
  <c r="E318" i="5"/>
  <c r="J318" i="5" s="1"/>
  <c r="E319" i="5"/>
  <c r="J319" i="5" s="1"/>
  <c r="E320" i="5"/>
  <c r="J320" i="5" s="1"/>
  <c r="E321" i="5"/>
  <c r="J321" i="5" s="1"/>
  <c r="E322" i="5"/>
  <c r="J322" i="5" s="1"/>
  <c r="E323" i="5"/>
  <c r="J323" i="5" s="1"/>
  <c r="E324" i="5"/>
  <c r="J324" i="5" s="1"/>
  <c r="E325" i="5"/>
  <c r="J325" i="5" s="1"/>
  <c r="E326" i="5"/>
  <c r="J326" i="5" s="1"/>
  <c r="E327" i="5"/>
  <c r="J327" i="5" s="1"/>
  <c r="E328" i="5"/>
  <c r="J328" i="5" s="1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257" i="5"/>
  <c r="J257" i="5" s="1"/>
  <c r="E90" i="5"/>
  <c r="J90" i="5" s="1"/>
  <c r="E91" i="5"/>
  <c r="J91" i="5" s="1"/>
  <c r="E92" i="5"/>
  <c r="J92" i="5" s="1"/>
  <c r="E93" i="5"/>
  <c r="J93" i="5" s="1"/>
  <c r="E94" i="5"/>
  <c r="J94" i="5" s="1"/>
  <c r="E95" i="5"/>
  <c r="J95" i="5" s="1"/>
  <c r="E96" i="5"/>
  <c r="J96" i="5" s="1"/>
  <c r="E97" i="5"/>
  <c r="J97" i="5" s="1"/>
  <c r="E98" i="5"/>
  <c r="J98" i="5" s="1"/>
  <c r="E99" i="5"/>
  <c r="J99" i="5" s="1"/>
  <c r="E100" i="5"/>
  <c r="J100" i="5" s="1"/>
  <c r="E101" i="5"/>
  <c r="J101" i="5" s="1"/>
  <c r="E102" i="5"/>
  <c r="J102" i="5" s="1"/>
  <c r="E103" i="5"/>
  <c r="J103" i="5" s="1"/>
  <c r="E104" i="5"/>
  <c r="J104" i="5" s="1"/>
  <c r="E105" i="5"/>
  <c r="J105" i="5" s="1"/>
  <c r="E106" i="5"/>
  <c r="J106" i="5" s="1"/>
  <c r="E107" i="5"/>
  <c r="J107" i="5" s="1"/>
  <c r="E108" i="5"/>
  <c r="J108" i="5" s="1"/>
  <c r="E109" i="5"/>
  <c r="J109" i="5" s="1"/>
  <c r="E110" i="5"/>
  <c r="J110" i="5" s="1"/>
  <c r="E111" i="5"/>
  <c r="J111" i="5" s="1"/>
  <c r="E112" i="5"/>
  <c r="J112" i="5" s="1"/>
  <c r="E113" i="5"/>
  <c r="J113" i="5" s="1"/>
  <c r="E114" i="5"/>
  <c r="J114" i="5" s="1"/>
  <c r="E115" i="5"/>
  <c r="J115" i="5" s="1"/>
  <c r="E116" i="5"/>
  <c r="J116" i="5" s="1"/>
  <c r="E117" i="5"/>
  <c r="J117" i="5" s="1"/>
  <c r="E118" i="5"/>
  <c r="J118" i="5" s="1"/>
  <c r="E119" i="5"/>
  <c r="J119" i="5" s="1"/>
  <c r="E120" i="5"/>
  <c r="J120" i="5" s="1"/>
  <c r="E121" i="5"/>
  <c r="J121" i="5" s="1"/>
  <c r="E122" i="5"/>
  <c r="J122" i="5" s="1"/>
  <c r="E123" i="5"/>
  <c r="J123" i="5" s="1"/>
  <c r="E124" i="5"/>
  <c r="J124" i="5" s="1"/>
  <c r="E125" i="5"/>
  <c r="J125" i="5" s="1"/>
  <c r="E126" i="5"/>
  <c r="J126" i="5" s="1"/>
  <c r="E127" i="5"/>
  <c r="J127" i="5" s="1"/>
  <c r="E128" i="5"/>
  <c r="J128" i="5" s="1"/>
  <c r="E129" i="5"/>
  <c r="J129" i="5" s="1"/>
  <c r="E130" i="5"/>
  <c r="J130" i="5" s="1"/>
  <c r="E131" i="5"/>
  <c r="J131" i="5" s="1"/>
  <c r="E132" i="5"/>
  <c r="J132" i="5" s="1"/>
  <c r="E133" i="5"/>
  <c r="J133" i="5" s="1"/>
  <c r="E134" i="5"/>
  <c r="J134" i="5" s="1"/>
  <c r="E135" i="5"/>
  <c r="J135" i="5" s="1"/>
  <c r="E136" i="5"/>
  <c r="J136" i="5" s="1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J173" i="5" s="1"/>
  <c r="E174" i="5"/>
  <c r="J174" i="5" s="1"/>
  <c r="E175" i="5"/>
  <c r="J175" i="5" s="1"/>
  <c r="E176" i="5"/>
  <c r="J176" i="5" s="1"/>
  <c r="E177" i="5"/>
  <c r="J177" i="5" s="1"/>
  <c r="E178" i="5"/>
  <c r="J178" i="5" s="1"/>
  <c r="E179" i="5"/>
  <c r="J179" i="5" s="1"/>
  <c r="E180" i="5"/>
  <c r="J180" i="5" s="1"/>
  <c r="E181" i="5"/>
  <c r="J181" i="5" s="1"/>
  <c r="E182" i="5"/>
  <c r="J182" i="5" s="1"/>
  <c r="E183" i="5"/>
  <c r="J183" i="5" s="1"/>
  <c r="E184" i="5"/>
  <c r="J184" i="5" s="1"/>
  <c r="E185" i="5"/>
  <c r="J185" i="5" s="1"/>
  <c r="E186" i="5"/>
  <c r="J186" i="5" s="1"/>
  <c r="E187" i="5"/>
  <c r="J187" i="5" s="1"/>
  <c r="E188" i="5"/>
  <c r="J188" i="5" s="1"/>
  <c r="E189" i="5"/>
  <c r="J189" i="5" s="1"/>
  <c r="E190" i="5"/>
  <c r="J190" i="5" s="1"/>
  <c r="E191" i="5"/>
  <c r="J191" i="5" s="1"/>
  <c r="E192" i="5"/>
  <c r="J192" i="5" s="1"/>
  <c r="E193" i="5"/>
  <c r="J193" i="5" s="1"/>
  <c r="E194" i="5"/>
  <c r="J194" i="5" s="1"/>
  <c r="E195" i="5"/>
  <c r="J195" i="5" s="1"/>
  <c r="E196" i="5"/>
  <c r="J196" i="5" s="1"/>
  <c r="E197" i="5"/>
  <c r="J197" i="5" s="1"/>
  <c r="E198" i="5"/>
  <c r="J198" i="5" s="1"/>
  <c r="E199" i="5"/>
  <c r="J199" i="5" s="1"/>
  <c r="E200" i="5"/>
  <c r="J200" i="5" s="1"/>
  <c r="E201" i="5"/>
  <c r="J201" i="5" s="1"/>
  <c r="E202" i="5"/>
  <c r="J202" i="5" s="1"/>
  <c r="E203" i="5"/>
  <c r="J203" i="5" s="1"/>
  <c r="E204" i="5"/>
  <c r="J204" i="5" s="1"/>
  <c r="E205" i="5"/>
  <c r="J205" i="5" s="1"/>
  <c r="E206" i="5"/>
  <c r="J206" i="5" s="1"/>
  <c r="E207" i="5"/>
  <c r="J207" i="5" s="1"/>
  <c r="E208" i="5"/>
  <c r="J208" i="5" s="1"/>
  <c r="E209" i="5"/>
  <c r="J209" i="5" s="1"/>
  <c r="E210" i="5"/>
  <c r="J210" i="5" s="1"/>
  <c r="E211" i="5"/>
  <c r="J211" i="5" s="1"/>
  <c r="E212" i="5"/>
  <c r="J212" i="5" s="1"/>
  <c r="E213" i="5"/>
  <c r="J213" i="5" s="1"/>
  <c r="E214" i="5"/>
  <c r="J214" i="5" s="1"/>
  <c r="E215" i="5"/>
  <c r="J215" i="5" s="1"/>
  <c r="E216" i="5"/>
  <c r="J216" i="5" s="1"/>
  <c r="E217" i="5"/>
  <c r="J217" i="5" s="1"/>
  <c r="E218" i="5"/>
  <c r="J218" i="5" s="1"/>
  <c r="E219" i="5"/>
  <c r="J219" i="5" s="1"/>
  <c r="E220" i="5"/>
  <c r="J220" i="5" s="1"/>
  <c r="E221" i="5"/>
  <c r="J221" i="5" s="1"/>
  <c r="E222" i="5"/>
  <c r="J222" i="5" s="1"/>
  <c r="E223" i="5"/>
  <c r="J223" i="5" s="1"/>
  <c r="E224" i="5"/>
  <c r="J224" i="5" s="1"/>
  <c r="E225" i="5"/>
  <c r="J225" i="5" s="1"/>
  <c r="E226" i="5"/>
  <c r="J226" i="5" s="1"/>
  <c r="E227" i="5"/>
  <c r="J227" i="5" s="1"/>
  <c r="E228" i="5"/>
  <c r="J228" i="5" s="1"/>
  <c r="E229" i="5"/>
  <c r="J229" i="5" s="1"/>
  <c r="E230" i="5"/>
  <c r="J230" i="5" s="1"/>
  <c r="E231" i="5"/>
  <c r="J231" i="5" s="1"/>
  <c r="E232" i="5"/>
  <c r="J232" i="5" s="1"/>
  <c r="E233" i="5"/>
  <c r="J233" i="5" s="1"/>
  <c r="E234" i="5"/>
  <c r="J234" i="5" s="1"/>
  <c r="E235" i="5"/>
  <c r="J235" i="5" s="1"/>
  <c r="E236" i="5"/>
  <c r="J236" i="5" s="1"/>
  <c r="E237" i="5"/>
  <c r="J237" i="5" s="1"/>
  <c r="E238" i="5"/>
  <c r="J238" i="5" s="1"/>
  <c r="E239" i="5"/>
  <c r="J239" i="5" s="1"/>
  <c r="E240" i="5"/>
  <c r="J240" i="5" s="1"/>
  <c r="E241" i="5"/>
  <c r="J241" i="5" s="1"/>
  <c r="E242" i="5"/>
  <c r="J242" i="5" s="1"/>
  <c r="E243" i="5"/>
  <c r="J243" i="5" s="1"/>
  <c r="E244" i="5"/>
  <c r="J244" i="5" s="1"/>
  <c r="E89" i="5"/>
  <c r="J89" i="5" s="1"/>
  <c r="E6" i="5"/>
  <c r="E7" i="5"/>
  <c r="E8" i="5"/>
  <c r="E9" i="5"/>
  <c r="E10" i="5"/>
  <c r="E11" i="5"/>
  <c r="E12" i="5"/>
  <c r="E13" i="5"/>
  <c r="E14" i="5"/>
  <c r="E15" i="5"/>
  <c r="E16" i="5"/>
  <c r="E17" i="5"/>
  <c r="J17" i="5" s="1"/>
  <c r="E18" i="5"/>
  <c r="J18" i="5" s="1"/>
  <c r="E19" i="5"/>
  <c r="J19" i="5" s="1"/>
  <c r="E20" i="5"/>
  <c r="J20" i="5" s="1"/>
  <c r="E21" i="5"/>
  <c r="J21" i="5" s="1"/>
  <c r="E22" i="5"/>
  <c r="J22" i="5" s="1"/>
  <c r="E23" i="5"/>
  <c r="J23" i="5" s="1"/>
  <c r="E24" i="5"/>
  <c r="J24" i="5" s="1"/>
  <c r="E25" i="5"/>
  <c r="J25" i="5" s="1"/>
  <c r="E26" i="5"/>
  <c r="J26" i="5" s="1"/>
  <c r="E27" i="5"/>
  <c r="J27" i="5" s="1"/>
  <c r="E28" i="5"/>
  <c r="J28" i="5" s="1"/>
  <c r="E29" i="5"/>
  <c r="J29" i="5" s="1"/>
  <c r="E30" i="5"/>
  <c r="J30" i="5" s="1"/>
  <c r="E31" i="5"/>
  <c r="J31" i="5" s="1"/>
  <c r="E32" i="5"/>
  <c r="J32" i="5" s="1"/>
  <c r="E33" i="5"/>
  <c r="J33" i="5" s="1"/>
  <c r="E34" i="5"/>
  <c r="J34" i="5" s="1"/>
  <c r="E35" i="5"/>
  <c r="J35" i="5" s="1"/>
  <c r="E36" i="5"/>
  <c r="J36" i="5" s="1"/>
  <c r="E37" i="5"/>
  <c r="J37" i="5" s="1"/>
  <c r="E38" i="5"/>
  <c r="J38" i="5" s="1"/>
  <c r="E39" i="5"/>
  <c r="J39" i="5" s="1"/>
  <c r="E40" i="5"/>
  <c r="J40" i="5" s="1"/>
  <c r="E41" i="5"/>
  <c r="J41" i="5" s="1"/>
  <c r="E42" i="5"/>
  <c r="J42" i="5" s="1"/>
  <c r="E43" i="5"/>
  <c r="J43" i="5" s="1"/>
  <c r="E44" i="5"/>
  <c r="J44" i="5" s="1"/>
  <c r="E45" i="5"/>
  <c r="J45" i="5" s="1"/>
  <c r="E46" i="5"/>
  <c r="J46" i="5" s="1"/>
  <c r="E47" i="5"/>
  <c r="J47" i="5" s="1"/>
  <c r="E48" i="5"/>
  <c r="J48" i="5" s="1"/>
  <c r="E49" i="5"/>
  <c r="J49" i="5" s="1"/>
  <c r="E50" i="5"/>
  <c r="J50" i="5" s="1"/>
  <c r="E51" i="5"/>
  <c r="J51" i="5" s="1"/>
  <c r="E52" i="5"/>
  <c r="J52" i="5" s="1"/>
  <c r="E53" i="5"/>
  <c r="J53" i="5" s="1"/>
  <c r="E54" i="5"/>
  <c r="J54" i="5" s="1"/>
  <c r="E55" i="5"/>
  <c r="J55" i="5" s="1"/>
  <c r="E56" i="5"/>
  <c r="J56" i="5" s="1"/>
  <c r="E57" i="5"/>
  <c r="J57" i="5" s="1"/>
  <c r="E58" i="5"/>
  <c r="J58" i="5" s="1"/>
  <c r="E59" i="5"/>
  <c r="J59" i="5" s="1"/>
  <c r="E60" i="5"/>
  <c r="J60" i="5" s="1"/>
  <c r="E61" i="5"/>
  <c r="J61" i="5" s="1"/>
  <c r="E62" i="5"/>
  <c r="J62" i="5" s="1"/>
  <c r="E63" i="5"/>
  <c r="J63" i="5" s="1"/>
  <c r="E64" i="5"/>
  <c r="J64" i="5" s="1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J77" i="5" s="1"/>
  <c r="E78" i="5"/>
  <c r="J78" i="5" s="1"/>
  <c r="E79" i="5"/>
  <c r="J79" i="5" s="1"/>
  <c r="E80" i="5"/>
  <c r="J80" i="5" s="1"/>
  <c r="E81" i="5"/>
  <c r="J81" i="5" s="1"/>
  <c r="E82" i="5"/>
  <c r="J82" i="5" s="1"/>
  <c r="E83" i="5"/>
  <c r="J83" i="5" s="1"/>
  <c r="E84" i="5"/>
  <c r="J84" i="5" s="1"/>
  <c r="E85" i="5"/>
  <c r="J85" i="5" s="1"/>
  <c r="E86" i="5"/>
  <c r="J86" i="5" s="1"/>
  <c r="E87" i="5"/>
  <c r="J87" i="5" s="1"/>
  <c r="E88" i="5"/>
  <c r="J88" i="5" s="1"/>
  <c r="E5" i="5"/>
  <c r="F13" i="1"/>
  <c r="F12" i="1"/>
  <c r="F11" i="1"/>
  <c r="F10" i="1"/>
  <c r="F9" i="1"/>
  <c r="F8" i="1"/>
  <c r="M36" i="1"/>
  <c r="M35" i="1"/>
  <c r="M34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I72" i="5" l="1"/>
  <c r="J72" i="5"/>
  <c r="I152" i="5"/>
  <c r="J152" i="5"/>
  <c r="I71" i="5"/>
  <c r="J71" i="5"/>
  <c r="I15" i="5"/>
  <c r="J15" i="5"/>
  <c r="I7" i="5"/>
  <c r="J7" i="5"/>
  <c r="I167" i="5"/>
  <c r="J167" i="5"/>
  <c r="I159" i="5"/>
  <c r="J159" i="5"/>
  <c r="I151" i="5"/>
  <c r="J151" i="5"/>
  <c r="I143" i="5"/>
  <c r="J143" i="5"/>
  <c r="I303" i="5"/>
  <c r="J303" i="5"/>
  <c r="I295" i="5"/>
  <c r="J295" i="5"/>
  <c r="I287" i="5"/>
  <c r="J287" i="5"/>
  <c r="I279" i="5"/>
  <c r="J279" i="5"/>
  <c r="I271" i="5"/>
  <c r="J271" i="5"/>
  <c r="I323" i="5"/>
  <c r="I312" i="5"/>
  <c r="I292" i="5"/>
  <c r="I242" i="5"/>
  <c r="I234" i="5"/>
  <c r="I226" i="5"/>
  <c r="I218" i="5"/>
  <c r="I210" i="5"/>
  <c r="I202" i="5"/>
  <c r="I194" i="5"/>
  <c r="I186" i="5"/>
  <c r="I178" i="5"/>
  <c r="I134" i="5"/>
  <c r="I126" i="5"/>
  <c r="I118" i="5"/>
  <c r="I110" i="5"/>
  <c r="I102" i="5"/>
  <c r="I94" i="5"/>
  <c r="I86" i="5"/>
  <c r="I78" i="5"/>
  <c r="I58" i="5"/>
  <c r="I50" i="5"/>
  <c r="I42" i="5"/>
  <c r="I34" i="5"/>
  <c r="I26" i="5"/>
  <c r="I18" i="5"/>
  <c r="I150" i="5"/>
  <c r="J150" i="5"/>
  <c r="I294" i="5"/>
  <c r="J294" i="5"/>
  <c r="I233" i="5"/>
  <c r="I49" i="5"/>
  <c r="I33" i="5"/>
  <c r="I69" i="5"/>
  <c r="J69" i="5"/>
  <c r="I13" i="5"/>
  <c r="J13" i="5"/>
  <c r="I165" i="5"/>
  <c r="J165" i="5"/>
  <c r="I157" i="5"/>
  <c r="J157" i="5"/>
  <c r="I149" i="5"/>
  <c r="J149" i="5"/>
  <c r="I141" i="5"/>
  <c r="J141" i="5"/>
  <c r="I301" i="5"/>
  <c r="J301" i="5"/>
  <c r="I293" i="5"/>
  <c r="J293" i="5"/>
  <c r="I285" i="5"/>
  <c r="J285" i="5"/>
  <c r="I277" i="5"/>
  <c r="J277" i="5"/>
  <c r="I269" i="5"/>
  <c r="J269" i="5"/>
  <c r="I319" i="5"/>
  <c r="I310" i="5"/>
  <c r="I288" i="5"/>
  <c r="I264" i="5"/>
  <c r="I240" i="5"/>
  <c r="I232" i="5"/>
  <c r="I224" i="5"/>
  <c r="I216" i="5"/>
  <c r="I208" i="5"/>
  <c r="I200" i="5"/>
  <c r="I192" i="5"/>
  <c r="I184" i="5"/>
  <c r="I176" i="5"/>
  <c r="I132" i="5"/>
  <c r="I124" i="5"/>
  <c r="I116" i="5"/>
  <c r="I108" i="5"/>
  <c r="I100" i="5"/>
  <c r="I92" i="5"/>
  <c r="I84" i="5"/>
  <c r="I64" i="5"/>
  <c r="I56" i="5"/>
  <c r="I48" i="5"/>
  <c r="I40" i="5"/>
  <c r="I32" i="5"/>
  <c r="I24" i="5"/>
  <c r="I142" i="5"/>
  <c r="J142" i="5"/>
  <c r="I17" i="5"/>
  <c r="I68" i="5"/>
  <c r="J68" i="5"/>
  <c r="I12" i="5"/>
  <c r="J12" i="5"/>
  <c r="I172" i="5"/>
  <c r="J172" i="5"/>
  <c r="I164" i="5"/>
  <c r="J164" i="5"/>
  <c r="I156" i="5"/>
  <c r="J156" i="5"/>
  <c r="I148" i="5"/>
  <c r="J148" i="5"/>
  <c r="I140" i="5"/>
  <c r="J140" i="5"/>
  <c r="I300" i="5"/>
  <c r="J300" i="5"/>
  <c r="I276" i="5"/>
  <c r="J276" i="5"/>
  <c r="I317" i="5"/>
  <c r="I309" i="5"/>
  <c r="I286" i="5"/>
  <c r="I263" i="5"/>
  <c r="I239" i="5"/>
  <c r="I231" i="5"/>
  <c r="I223" i="5"/>
  <c r="I215" i="5"/>
  <c r="I207" i="5"/>
  <c r="I199" i="5"/>
  <c r="I191" i="5"/>
  <c r="I183" i="5"/>
  <c r="I175" i="5"/>
  <c r="I131" i="5"/>
  <c r="I123" i="5"/>
  <c r="I115" i="5"/>
  <c r="I107" i="5"/>
  <c r="I99" i="5"/>
  <c r="I91" i="5"/>
  <c r="I83" i="5"/>
  <c r="I63" i="5"/>
  <c r="I55" i="5"/>
  <c r="I47" i="5"/>
  <c r="I39" i="5"/>
  <c r="I31" i="5"/>
  <c r="I23" i="5"/>
  <c r="I166" i="5"/>
  <c r="J166" i="5"/>
  <c r="I302" i="5"/>
  <c r="J302" i="5"/>
  <c r="I278" i="5"/>
  <c r="J278" i="5"/>
  <c r="I225" i="5"/>
  <c r="I25" i="5"/>
  <c r="I76" i="5"/>
  <c r="J76" i="5"/>
  <c r="I75" i="5"/>
  <c r="J75" i="5"/>
  <c r="I67" i="5"/>
  <c r="J67" i="5"/>
  <c r="I11" i="5"/>
  <c r="J11" i="5"/>
  <c r="I171" i="5"/>
  <c r="J171" i="5"/>
  <c r="I163" i="5"/>
  <c r="J163" i="5"/>
  <c r="I155" i="5"/>
  <c r="J155" i="5"/>
  <c r="I147" i="5"/>
  <c r="J147" i="5"/>
  <c r="I139" i="5"/>
  <c r="J139" i="5"/>
  <c r="I299" i="5"/>
  <c r="J299" i="5"/>
  <c r="I291" i="5"/>
  <c r="J291" i="5"/>
  <c r="I283" i="5"/>
  <c r="J283" i="5"/>
  <c r="I275" i="5"/>
  <c r="J275" i="5"/>
  <c r="I316" i="5"/>
  <c r="I308" i="5"/>
  <c r="I284" i="5"/>
  <c r="I262" i="5"/>
  <c r="I238" i="5"/>
  <c r="I230" i="5"/>
  <c r="I222" i="5"/>
  <c r="I214" i="5"/>
  <c r="I206" i="5"/>
  <c r="I198" i="5"/>
  <c r="I190" i="5"/>
  <c r="I182" i="5"/>
  <c r="I174" i="5"/>
  <c r="I130" i="5"/>
  <c r="I122" i="5"/>
  <c r="I114" i="5"/>
  <c r="I106" i="5"/>
  <c r="I98" i="5"/>
  <c r="I90" i="5"/>
  <c r="I82" i="5"/>
  <c r="I62" i="5"/>
  <c r="I54" i="5"/>
  <c r="I46" i="5"/>
  <c r="I38" i="5"/>
  <c r="I30" i="5"/>
  <c r="I22" i="5"/>
  <c r="I158" i="5"/>
  <c r="J158" i="5"/>
  <c r="I270" i="5"/>
  <c r="J270" i="5"/>
  <c r="I241" i="5"/>
  <c r="I217" i="5"/>
  <c r="I57" i="5"/>
  <c r="I41" i="5"/>
  <c r="I74" i="5"/>
  <c r="J74" i="5"/>
  <c r="I66" i="5"/>
  <c r="J66" i="5"/>
  <c r="I10" i="5"/>
  <c r="J10" i="5"/>
  <c r="I170" i="5"/>
  <c r="J170" i="5"/>
  <c r="I162" i="5"/>
  <c r="J162" i="5"/>
  <c r="I154" i="5"/>
  <c r="J154" i="5"/>
  <c r="I146" i="5"/>
  <c r="J146" i="5"/>
  <c r="I138" i="5"/>
  <c r="J138" i="5"/>
  <c r="I298" i="5"/>
  <c r="J298" i="5"/>
  <c r="I274" i="5"/>
  <c r="J274" i="5"/>
  <c r="I315" i="5"/>
  <c r="I307" i="5"/>
  <c r="I282" i="5"/>
  <c r="I261" i="5"/>
  <c r="I237" i="5"/>
  <c r="I229" i="5"/>
  <c r="I221" i="5"/>
  <c r="I213" i="5"/>
  <c r="I205" i="5"/>
  <c r="I197" i="5"/>
  <c r="I189" i="5"/>
  <c r="I181" i="5"/>
  <c r="I173" i="5"/>
  <c r="I129" i="5"/>
  <c r="I121" i="5"/>
  <c r="I113" i="5"/>
  <c r="I105" i="5"/>
  <c r="I97" i="5"/>
  <c r="I89" i="5"/>
  <c r="I81" i="5"/>
  <c r="I61" i="5"/>
  <c r="I53" i="5"/>
  <c r="I45" i="5"/>
  <c r="I37" i="5"/>
  <c r="I29" i="5"/>
  <c r="I21" i="5"/>
  <c r="I70" i="5"/>
  <c r="J70" i="5"/>
  <c r="I6" i="5"/>
  <c r="J6" i="5"/>
  <c r="I5" i="5"/>
  <c r="J5" i="5"/>
  <c r="I73" i="5"/>
  <c r="J73" i="5"/>
  <c r="I65" i="5"/>
  <c r="J65" i="5"/>
  <c r="I9" i="5"/>
  <c r="J9" i="5"/>
  <c r="I169" i="5"/>
  <c r="J169" i="5"/>
  <c r="I161" i="5"/>
  <c r="J161" i="5"/>
  <c r="I153" i="5"/>
  <c r="J153" i="5"/>
  <c r="I145" i="5"/>
  <c r="J145" i="5"/>
  <c r="I137" i="5"/>
  <c r="J137" i="5"/>
  <c r="I297" i="5"/>
  <c r="J297" i="5"/>
  <c r="I289" i="5"/>
  <c r="J289" i="5"/>
  <c r="I281" i="5"/>
  <c r="J281" i="5"/>
  <c r="I273" i="5"/>
  <c r="J273" i="5"/>
  <c r="I244" i="5"/>
  <c r="I236" i="5"/>
  <c r="I228" i="5"/>
  <c r="I220" i="5"/>
  <c r="I212" i="5"/>
  <c r="I204" i="5"/>
  <c r="I196" i="5"/>
  <c r="I188" i="5"/>
  <c r="I136" i="5"/>
  <c r="I128" i="5"/>
  <c r="I120" i="5"/>
  <c r="I112" i="5"/>
  <c r="I104" i="5"/>
  <c r="I96" i="5"/>
  <c r="I88" i="5"/>
  <c r="I80" i="5"/>
  <c r="I60" i="5"/>
  <c r="I52" i="5"/>
  <c r="I44" i="5"/>
  <c r="I36" i="5"/>
  <c r="I28" i="5"/>
  <c r="I20" i="5"/>
  <c r="I14" i="5"/>
  <c r="J14" i="5"/>
  <c r="I16" i="5"/>
  <c r="J16" i="5"/>
  <c r="I8" i="5"/>
  <c r="J8" i="5"/>
  <c r="I168" i="5"/>
  <c r="J168" i="5"/>
  <c r="I160" i="5"/>
  <c r="J160" i="5"/>
  <c r="I144" i="5"/>
  <c r="J144" i="5"/>
  <c r="I304" i="5"/>
  <c r="J304" i="5"/>
  <c r="I296" i="5"/>
  <c r="J296" i="5"/>
  <c r="I280" i="5"/>
  <c r="J280" i="5"/>
  <c r="I272" i="5"/>
  <c r="J272" i="5"/>
  <c r="I313" i="5"/>
  <c r="I305" i="5"/>
  <c r="I87" i="5"/>
  <c r="I79" i="5"/>
  <c r="I59" i="5"/>
  <c r="I51" i="5"/>
  <c r="I43" i="5"/>
  <c r="I35" i="5"/>
  <c r="I27" i="5"/>
  <c r="I19" i="5"/>
  <c r="I351" i="5"/>
  <c r="J351" i="5"/>
  <c r="I349" i="5"/>
  <c r="J349" i="5"/>
  <c r="I347" i="5"/>
  <c r="J347" i="5"/>
  <c r="I345" i="5"/>
  <c r="J345" i="5"/>
  <c r="I343" i="5"/>
  <c r="J343" i="5"/>
  <c r="I341" i="5"/>
  <c r="J341" i="5"/>
  <c r="I352" i="5"/>
  <c r="J352" i="5"/>
  <c r="I350" i="5"/>
  <c r="J350" i="5"/>
  <c r="I348" i="5"/>
  <c r="J348" i="5"/>
  <c r="I346" i="5"/>
  <c r="J346" i="5"/>
  <c r="I344" i="5"/>
  <c r="J344" i="5"/>
  <c r="I342" i="5"/>
  <c r="J342" i="5"/>
  <c r="I339" i="5"/>
  <c r="J339" i="5"/>
  <c r="I337" i="5"/>
  <c r="J337" i="5"/>
  <c r="I335" i="5"/>
  <c r="J335" i="5"/>
  <c r="I333" i="5"/>
  <c r="J333" i="5"/>
  <c r="I331" i="5"/>
  <c r="J331" i="5"/>
  <c r="I329" i="5"/>
  <c r="J329" i="5"/>
  <c r="I340" i="5"/>
  <c r="J340" i="5"/>
  <c r="I338" i="5"/>
  <c r="J338" i="5"/>
  <c r="I336" i="5"/>
  <c r="J336" i="5"/>
  <c r="I334" i="5"/>
  <c r="J334" i="5"/>
  <c r="I332" i="5"/>
  <c r="J332" i="5"/>
  <c r="I330" i="5"/>
  <c r="J330" i="5"/>
  <c r="I328" i="5"/>
  <c r="I326" i="5"/>
  <c r="I324" i="5"/>
  <c r="I322" i="5"/>
  <c r="I320" i="5"/>
  <c r="I31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Textual -
¿aparecerá con otro nombre, no se computa ventas o transferencias, o utilización de la misma ypf?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H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CONSUMO APARENTE (para diferencial de precio)</t>
        </r>
      </text>
    </comment>
    <comment ref="L24" authorId="0" shapeId="0" xr:uid="{00000000-0006-0000-0100-000002000000}">
      <text>
        <r>
          <rPr>
            <sz val="9"/>
            <color indexed="81"/>
            <rFont val="Tahoma"/>
            <family val="2"/>
          </rPr>
          <t>Revisar</t>
        </r>
      </text>
    </comment>
    <comment ref="F3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tenemos el dato. Se usó promedio de 1990-91 y 1992-1999</t>
        </r>
      </text>
    </comment>
    <comment ref="F34" authorId="0" shapeId="0" xr:uid="{00000000-0006-0000-0100-000004000000}">
      <text>
        <r>
          <rPr>
            <sz val="9"/>
            <color indexed="81"/>
            <rFont val="Tahoma"/>
            <family val="2"/>
          </rPr>
          <t>No tenemos el dato. Se usó promedio de 1990-91 y 1992-1999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O3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Textual -
¿aparecerá con otro nombre, no se computa ventas o transferencias, o utilización de la misma ypf?</t>
        </r>
      </text>
    </comment>
    <comment ref="B149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Textual -
¿aparecerá con otro nombre, no se computa ventas o transferencias, o utilización de la misma ypf?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N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No está en tabla dinámica ni en "regalías". Buscar por uncomtrade el valor. </t>
        </r>
      </text>
    </comment>
    <comment ref="P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uncomtrade
</t>
        </r>
      </text>
    </comment>
    <comment ref="N9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Idem anterior</t>
        </r>
      </text>
    </comment>
    <comment ref="P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uncomtrade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B149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Textual -
¿aparecerá con otro nombre, no se computa ventas o transferencias, o utilización de la misma ypf?</t>
        </r>
      </text>
    </comment>
  </commentList>
</comments>
</file>

<file path=xl/sharedStrings.xml><?xml version="1.0" encoding="utf-8"?>
<sst xmlns="http://schemas.openxmlformats.org/spreadsheetml/2006/main" count="945" uniqueCount="136">
  <si>
    <t>Del Anuario de YPF</t>
  </si>
  <si>
    <t>m3</t>
  </si>
  <si>
    <t>$</t>
  </si>
  <si>
    <t>Crudo</t>
  </si>
  <si>
    <t>lts.</t>
  </si>
  <si>
    <t>m$n</t>
  </si>
  <si>
    <t>Export crudo</t>
  </si>
  <si>
    <t>-</t>
  </si>
  <si>
    <t>Gas natural</t>
  </si>
  <si>
    <t>(no va gas residual, ni gas seco, ni gas butano)</t>
  </si>
  <si>
    <t>Moneda</t>
  </si>
  <si>
    <t>Volumen</t>
  </si>
  <si>
    <t>Unidad volumen</t>
  </si>
  <si>
    <t>$ley</t>
  </si>
  <si>
    <t>después hacer consumo aparente y asignarle ese valor - ¿restarle existencias?</t>
  </si>
  <si>
    <t>a) Pasar % particip en el mercado de YPF en diferentes productos</t>
  </si>
  <si>
    <t>b) OJO!! Restar export cuando diga "incluida en el total!"</t>
  </si>
  <si>
    <t>c) RESUMIR A QUIEN LE VENDE YPF!!!</t>
  </si>
  <si>
    <t>d) OTRO PROBLEMA: para fines de los '70 - fines de los '80, inflación mensual alta. Acá son precios del año. ¿Cómo deflactamos? ¿Dividimos por 12 y asignamos el mismo valor a todos los meses?</t>
  </si>
  <si>
    <t>e) Sacar productividad de pozos, y % de éxito de la exploración</t>
  </si>
  <si>
    <t>f)De importación no figuran los valores, es un tema ese</t>
  </si>
  <si>
    <t>$arg</t>
  </si>
  <si>
    <t>A</t>
  </si>
  <si>
    <t>$/m3</t>
  </si>
  <si>
    <t>Petróleo</t>
  </si>
  <si>
    <t>Valor</t>
  </si>
  <si>
    <t>A $ actuales</t>
  </si>
  <si>
    <t>TABLA DE EQUIVALENCIAS</t>
  </si>
  <si>
    <t xml:space="preserve">m$n    </t>
  </si>
  <si>
    <t xml:space="preserve">        $Ley</t>
  </si>
  <si>
    <t>$a</t>
  </si>
  <si>
    <t xml:space="preserve">      A</t>
  </si>
  <si>
    <t xml:space="preserve">  $</t>
  </si>
  <si>
    <t>m$n 1 =</t>
  </si>
  <si>
    <t>1/1000000</t>
  </si>
  <si>
    <t xml:space="preserve"> 1/1000000000</t>
  </si>
  <si>
    <t xml:space="preserve">  1/10000000000000</t>
  </si>
  <si>
    <t xml:space="preserve"> $ 1  =</t>
  </si>
  <si>
    <t xml:space="preserve">  1/10000</t>
  </si>
  <si>
    <t xml:space="preserve"> 1/10000000</t>
  </si>
  <si>
    <t xml:space="preserve">  1/100000000000</t>
  </si>
  <si>
    <t>$a 1  =</t>
  </si>
  <si>
    <t xml:space="preserve">        1</t>
  </si>
  <si>
    <t xml:space="preserve"> 1/1000</t>
  </si>
  <si>
    <t xml:space="preserve">  1/10000000</t>
  </si>
  <si>
    <t xml:space="preserve"> A 1  =</t>
  </si>
  <si>
    <t xml:space="preserve">      1000000000</t>
  </si>
  <si>
    <t xml:space="preserve">     1000</t>
  </si>
  <si>
    <t xml:space="preserve"> 1</t>
  </si>
  <si>
    <t xml:space="preserve">  10000000000000</t>
  </si>
  <si>
    <t xml:space="preserve"> 10000000</t>
  </si>
  <si>
    <t xml:space="preserve"> 10000</t>
  </si>
  <si>
    <t xml:space="preserve">  1</t>
  </si>
  <si>
    <t xml:space="preserve">          10 E13</t>
  </si>
  <si>
    <t xml:space="preserve">      10 E11</t>
  </si>
  <si>
    <t xml:space="preserve">    10 E7</t>
  </si>
  <si>
    <t>10 E4</t>
  </si>
  <si>
    <t>M$n a $</t>
  </si>
  <si>
    <t>$ley a $</t>
  </si>
  <si>
    <t>$arg a $</t>
  </si>
  <si>
    <t>A a $</t>
  </si>
  <si>
    <t>IPC (1999 = 1)</t>
  </si>
  <si>
    <t>A $ de 1999</t>
  </si>
  <si>
    <t>1963 venta total</t>
  </si>
  <si>
    <t>1963 export</t>
  </si>
  <si>
    <t>Lo que hay que restar</t>
  </si>
  <si>
    <t>1963 solo interno</t>
  </si>
  <si>
    <t>1968 venta total</t>
  </si>
  <si>
    <t>1968 export</t>
  </si>
  <si>
    <t>1968 solo interno</t>
  </si>
  <si>
    <t>1974 venta total</t>
  </si>
  <si>
    <t>1974 export</t>
  </si>
  <si>
    <t>1974 solo interna</t>
  </si>
  <si>
    <t>1975 venta total</t>
  </si>
  <si>
    <t>1975 export</t>
  </si>
  <si>
    <t>1975 solo interno</t>
  </si>
  <si>
    <t>1976 venta total</t>
  </si>
  <si>
    <t>1976 export</t>
  </si>
  <si>
    <t>1976 solo interno</t>
  </si>
  <si>
    <t>1990 venta total</t>
  </si>
  <si>
    <t>1990 export</t>
  </si>
  <si>
    <t>1990 solo interno</t>
  </si>
  <si>
    <t>1991 venta total</t>
  </si>
  <si>
    <t>1991 export</t>
  </si>
  <si>
    <t>1991 solo interno</t>
  </si>
  <si>
    <t>1986 venta total</t>
  </si>
  <si>
    <t>1986 export</t>
  </si>
  <si>
    <t>1986 solo interno</t>
  </si>
  <si>
    <t>1987 venta total</t>
  </si>
  <si>
    <t>1987 export</t>
  </si>
  <si>
    <t>1987 solo interno</t>
  </si>
  <si>
    <t>1985 venta total</t>
  </si>
  <si>
    <t>1985 export</t>
  </si>
  <si>
    <t>1985 solo interno</t>
  </si>
  <si>
    <t>Desde aquí, tablas dinámicas</t>
  </si>
  <si>
    <t>Esto de las Memorias YPF</t>
  </si>
  <si>
    <t>$/m3 (ponderado)</t>
  </si>
  <si>
    <t>Producción</t>
  </si>
  <si>
    <t>Regalías</t>
  </si>
  <si>
    <t>Cálculo aproximado de regalías</t>
  </si>
  <si>
    <t>IPC (2008 = 1)</t>
  </si>
  <si>
    <t>A $ de 2008</t>
  </si>
  <si>
    <t>$ de 2008</t>
  </si>
  <si>
    <t>Ventas internas</t>
  </si>
  <si>
    <t>$de2008</t>
  </si>
  <si>
    <t>En $2008</t>
  </si>
  <si>
    <t>%vta int / prod</t>
  </si>
  <si>
    <t>$corrientes</t>
  </si>
  <si>
    <t>IPC base 2008</t>
  </si>
  <si>
    <t>Revisar moneda, ipc, etc. ¿No estará ya corregido en el propio balance?</t>
  </si>
  <si>
    <t>$de1999</t>
  </si>
  <si>
    <t>$/m3 (ponderado1999)</t>
  </si>
  <si>
    <t>Se deflactó por promedio IPC de 1989</t>
  </si>
  <si>
    <t>(no sabemos cuánto se vendió de petróleo en cada mes, así que promedio puede ser lo mejor)</t>
  </si>
  <si>
    <t>Gas</t>
  </si>
  <si>
    <t>tn</t>
  </si>
  <si>
    <t>Exportación de GAS NATURAL</t>
  </si>
  <si>
    <t>Año</t>
  </si>
  <si>
    <t>Valor en $2008</t>
  </si>
  <si>
    <t>Valor fob (U$S)</t>
  </si>
  <si>
    <t>Tcc</t>
  </si>
  <si>
    <t>1984: aplicado el IPC de diciembre a todos los meses</t>
  </si>
  <si>
    <t>1987: aplicado el IPC de diciembre a todos los meses</t>
  </si>
  <si>
    <t>1986: aplicado el IPC de diciembre a todos los meses</t>
  </si>
  <si>
    <t>1985: aplicado el IPC de diciembre a todos los meses</t>
  </si>
  <si>
    <t>1989: aplicado el IPC de diciembre a todos los meses</t>
  </si>
  <si>
    <t>Cotiz. Dólar</t>
  </si>
  <si>
    <t>U$S</t>
  </si>
  <si>
    <t>U$S/m3</t>
  </si>
  <si>
    <t>U$$/barril</t>
  </si>
  <si>
    <t>Regalías al 10%</t>
  </si>
  <si>
    <t>Existencias</t>
  </si>
  <si>
    <t>$corrientes por m3</t>
  </si>
  <si>
    <t>Export</t>
  </si>
  <si>
    <t>Prod-exist-expo</t>
  </si>
  <si>
    <t>TCComercial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</si>
</sst>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64" formatCode="0.000"/>
    <numFmt numFmtId="165" formatCode="General_)"/>
    <numFmt numFmtId="166" formatCode="0.000000"/>
    <numFmt numFmtId="167" formatCode="0.00000000000000"/>
    <numFmt numFmtId="168" formatCode="#,##0.000"/>
    <numFmt numFmtId="169" formatCode="0.000000000000"/>
    <numFmt numFmtId="170" formatCode="#,##0.0"/>
    <numFmt numFmtId="171" formatCode="0.0000000000"/>
    <numFmt numFmtId="172" formatCode="0.0000000000000000"/>
    <numFmt numFmtId="173" formatCode="#,##0.000000"/>
    <numFmt numFmtId="174" formatCode="0.00_)"/>
    <numFmt numFmtId="175" formatCode="0.0000_)"/>
    <numFmt numFmtId="176" formatCode="0.000_)"/>
    <numFmt numFmtId="177" formatCode="0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9"/>
      <color theme="1"/>
      <name val="Times New Roman"/>
      <family val="1"/>
    </font>
    <font>
      <sz val="9"/>
      <name val="Times New Roman"/>
      <family val="1"/>
    </font>
    <font>
      <b/>
      <sz val="8"/>
      <color theme="1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1" fillId="2" borderId="0" xfId="0" applyFont="1" applyFill="1"/>
    <xf numFmtId="3" fontId="1" fillId="2" borderId="0" xfId="0" applyNumberFormat="1" applyFont="1" applyFill="1"/>
    <xf numFmtId="0" fontId="3" fillId="0" borderId="0" xfId="0" applyFont="1" applyFill="1"/>
    <xf numFmtId="164" fontId="1" fillId="0" borderId="0" xfId="0" applyNumberFormat="1" applyFont="1"/>
    <xf numFmtId="165" fontId="6" fillId="0" borderId="0" xfId="0" applyNumberFormat="1" applyFont="1" applyAlignment="1" applyProtection="1">
      <alignment horizontal="left"/>
    </xf>
    <xf numFmtId="165" fontId="6" fillId="0" borderId="0" xfId="0" applyNumberFormat="1" applyFont="1"/>
    <xf numFmtId="165" fontId="6" fillId="0" borderId="1" xfId="0" applyNumberFormat="1" applyFont="1" applyBorder="1"/>
    <xf numFmtId="165" fontId="6" fillId="3" borderId="1" xfId="0" applyNumberFormat="1" applyFont="1" applyFill="1" applyBorder="1" applyAlignment="1" applyProtection="1">
      <alignment horizontal="right"/>
    </xf>
    <xf numFmtId="165" fontId="6" fillId="3" borderId="1" xfId="0" applyNumberFormat="1" applyFont="1" applyFill="1" applyBorder="1" applyAlignment="1" applyProtection="1">
      <alignment horizontal="left"/>
    </xf>
    <xf numFmtId="165" fontId="6" fillId="3" borderId="1" xfId="0" applyNumberFormat="1" applyFont="1" applyFill="1" applyBorder="1" applyAlignment="1" applyProtection="1">
      <alignment horizontal="center"/>
    </xf>
    <xf numFmtId="165" fontId="6" fillId="0" borderId="1" xfId="0" applyNumberFormat="1" applyFont="1" applyBorder="1" applyAlignment="1" applyProtection="1">
      <alignment horizontal="left"/>
    </xf>
    <xf numFmtId="165" fontId="7" fillId="0" borderId="1" xfId="0" applyNumberFormat="1" applyFont="1" applyBorder="1" applyAlignment="1" applyProtection="1">
      <alignment horizontal="right"/>
    </xf>
    <xf numFmtId="165" fontId="7" fillId="0" borderId="1" xfId="0" applyNumberFormat="1" applyFont="1" applyBorder="1" applyAlignment="1" applyProtection="1"/>
    <xf numFmtId="165" fontId="7" fillId="0" borderId="1" xfId="0" applyNumberFormat="1" applyFont="1" applyBorder="1" applyAlignment="1" applyProtection="1">
      <alignment horizontal="left"/>
    </xf>
    <xf numFmtId="1" fontId="7" fillId="0" borderId="1" xfId="0" applyNumberFormat="1" applyFont="1" applyBorder="1" applyAlignment="1" applyProtection="1">
      <alignment horizontal="right"/>
    </xf>
    <xf numFmtId="166" fontId="1" fillId="0" borderId="0" xfId="0" applyNumberFormat="1" applyFont="1"/>
    <xf numFmtId="0" fontId="3" fillId="0" borderId="0" xfId="0" applyFont="1"/>
    <xf numFmtId="167" fontId="9" fillId="0" borderId="0" xfId="0" applyNumberFormat="1" applyFont="1"/>
    <xf numFmtId="167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10" fillId="0" borderId="0" xfId="1" applyNumberFormat="1" applyFont="1" applyBorder="1"/>
    <xf numFmtId="3" fontId="1" fillId="0" borderId="1" xfId="0" applyNumberFormat="1" applyFont="1" applyBorder="1"/>
    <xf numFmtId="10" fontId="1" fillId="0" borderId="0" xfId="0" applyNumberFormat="1" applyFont="1"/>
    <xf numFmtId="10" fontId="1" fillId="0" borderId="0" xfId="0" applyNumberFormat="1" applyFont="1" applyBorder="1"/>
    <xf numFmtId="0" fontId="1" fillId="4" borderId="0" xfId="0" applyFont="1" applyFill="1"/>
    <xf numFmtId="3" fontId="1" fillId="4" borderId="0" xfId="0" applyNumberFormat="1" applyFont="1" applyFill="1"/>
    <xf numFmtId="167" fontId="9" fillId="4" borderId="0" xfId="1" applyNumberFormat="1" applyFont="1" applyFill="1"/>
    <xf numFmtId="2" fontId="1" fillId="0" borderId="0" xfId="0" applyNumberFormat="1" applyFont="1"/>
    <xf numFmtId="0" fontId="1" fillId="0" borderId="0" xfId="0" applyFont="1" applyAlignment="1">
      <alignment horizontal="center"/>
    </xf>
    <xf numFmtId="3" fontId="1" fillId="0" borderId="0" xfId="0" applyNumberFormat="1" applyFont="1" applyFill="1"/>
    <xf numFmtId="168" fontId="1" fillId="0" borderId="0" xfId="0" applyNumberFormat="1" applyFont="1"/>
    <xf numFmtId="3" fontId="3" fillId="0" borderId="0" xfId="0" applyNumberFormat="1" applyFont="1" applyFill="1"/>
    <xf numFmtId="168" fontId="1" fillId="4" borderId="0" xfId="0" applyNumberFormat="1" applyFont="1" applyFill="1"/>
    <xf numFmtId="0" fontId="1" fillId="0" borderId="0" xfId="0" applyFont="1" applyFill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164" fontId="1" fillId="0" borderId="0" xfId="0" applyNumberFormat="1" applyFont="1" applyFill="1"/>
    <xf numFmtId="3" fontId="1" fillId="0" borderId="1" xfId="0" applyNumberFormat="1" applyFont="1" applyFill="1" applyBorder="1"/>
    <xf numFmtId="10" fontId="1" fillId="0" borderId="0" xfId="0" applyNumberFormat="1" applyFont="1" applyFill="1" applyBorder="1"/>
    <xf numFmtId="169" fontId="1" fillId="0" borderId="0" xfId="0" applyNumberFormat="1" applyFont="1"/>
    <xf numFmtId="165" fontId="12" fillId="0" borderId="1" xfId="0" applyNumberFormat="1" applyFont="1" applyBorder="1" applyAlignment="1" applyProtection="1">
      <alignment horizontal="left"/>
    </xf>
    <xf numFmtId="3" fontId="1" fillId="0" borderId="2" xfId="0" applyNumberFormat="1" applyFont="1" applyBorder="1"/>
    <xf numFmtId="3" fontId="1" fillId="0" borderId="3" xfId="0" applyNumberFormat="1" applyFont="1" applyBorder="1"/>
    <xf numFmtId="170" fontId="1" fillId="0" borderId="4" xfId="0" applyNumberFormat="1" applyFont="1" applyBorder="1"/>
    <xf numFmtId="170" fontId="1" fillId="0" borderId="3" xfId="0" applyNumberFormat="1" applyFont="1" applyBorder="1"/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171" fontId="1" fillId="0" borderId="0" xfId="0" applyNumberFormat="1" applyFont="1"/>
    <xf numFmtId="171" fontId="1" fillId="0" borderId="0" xfId="0" applyNumberFormat="1" applyFont="1" applyAlignment="1">
      <alignment horizontal="center"/>
    </xf>
    <xf numFmtId="171" fontId="1" fillId="2" borderId="0" xfId="0" applyNumberFormat="1" applyFont="1" applyFill="1"/>
    <xf numFmtId="4" fontId="1" fillId="2" borderId="0" xfId="0" applyNumberFormat="1" applyFont="1" applyFill="1"/>
    <xf numFmtId="4" fontId="1" fillId="2" borderId="0" xfId="0" applyNumberFormat="1" applyFont="1" applyFill="1" applyAlignment="1">
      <alignment horizontal="right"/>
    </xf>
    <xf numFmtId="172" fontId="0" fillId="0" borderId="0" xfId="0" applyNumberFormat="1" applyFill="1"/>
    <xf numFmtId="0" fontId="0" fillId="0" borderId="0" xfId="0" applyFill="1"/>
    <xf numFmtId="171" fontId="1" fillId="0" borderId="0" xfId="0" applyNumberFormat="1" applyFont="1" applyFill="1"/>
    <xf numFmtId="4" fontId="1" fillId="0" borderId="0" xfId="0" applyNumberFormat="1" applyFont="1" applyFill="1"/>
    <xf numFmtId="4" fontId="1" fillId="0" borderId="0" xfId="0" applyNumberFormat="1" applyFont="1" applyFill="1" applyAlignment="1">
      <alignment horizontal="right"/>
    </xf>
    <xf numFmtId="173" fontId="1" fillId="0" borderId="0" xfId="0" applyNumberFormat="1" applyFont="1"/>
    <xf numFmtId="174" fontId="12" fillId="0" borderId="0" xfId="1" applyNumberFormat="1" applyFont="1" applyProtection="1"/>
    <xf numFmtId="175" fontId="12" fillId="0" borderId="0" xfId="1" applyNumberFormat="1" applyFont="1" applyProtection="1"/>
    <xf numFmtId="165" fontId="12" fillId="0" borderId="0" xfId="1" applyNumberFormat="1" applyFont="1" applyProtection="1"/>
    <xf numFmtId="176" fontId="12" fillId="0" borderId="0" xfId="1" applyNumberFormat="1" applyFont="1" applyProtection="1"/>
    <xf numFmtId="177" fontId="12" fillId="0" borderId="0" xfId="1" applyNumberFormat="1" applyFont="1" applyProtection="1"/>
    <xf numFmtId="0" fontId="1" fillId="0" borderId="0" xfId="0" applyFont="1" applyAlignment="1">
      <alignment horizontal="center"/>
    </xf>
    <xf numFmtId="3" fontId="1" fillId="0" borderId="5" xfId="0" applyNumberFormat="1" applyFont="1" applyBorder="1"/>
    <xf numFmtId="3" fontId="1" fillId="0" borderId="6" xfId="0" applyNumberFormat="1" applyFont="1" applyBorder="1"/>
    <xf numFmtId="4" fontId="1" fillId="0" borderId="5" xfId="0" applyNumberFormat="1" applyFont="1" applyBorder="1"/>
    <xf numFmtId="0" fontId="1" fillId="0" borderId="5" xfId="0" applyFont="1" applyBorder="1"/>
    <xf numFmtId="0" fontId="1" fillId="0" borderId="0" xfId="0" applyFont="1" applyAlignment="1">
      <alignment horizontal="center"/>
    </xf>
    <xf numFmtId="0" fontId="11" fillId="0" borderId="0" xfId="0" applyFont="1" applyAlignment="1">
      <alignment horizontal="justify" vertical="center"/>
    </xf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2">
    <cellStyle name="ANCLAS,REZONES Y SUS PARTES,DE FUNDICION,DE HIERRO O DE ACERO" xfId="1" xr:uid="{00000000-0005-0000-0000-000000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"/>
  <sheetViews>
    <sheetView tabSelected="1" topLeftCell="A11" workbookViewId="0">
      <selection activeCell="M28" sqref="M28"/>
    </sheetView>
  </sheetViews>
  <sheetFormatPr baseColWidth="10" defaultRowHeight="12.75" x14ac:dyDescent="0.2"/>
  <cols>
    <col min="1" max="1" width="11.42578125" style="1"/>
    <col min="2" max="2" width="12.7109375" style="1" bestFit="1" customWidth="1"/>
    <col min="3" max="3" width="13.85546875" style="1" bestFit="1" customWidth="1"/>
    <col min="4" max="9" width="11.42578125" style="1"/>
    <col min="10" max="10" width="11.7109375" style="1" bestFit="1" customWidth="1"/>
    <col min="11" max="11" width="14.7109375" style="1" bestFit="1" customWidth="1"/>
    <col min="12" max="16384" width="11.42578125" style="1"/>
  </cols>
  <sheetData>
    <row r="1" spans="1:14" x14ac:dyDescent="0.2">
      <c r="F1" s="3" t="s">
        <v>15</v>
      </c>
      <c r="K1" s="3" t="s">
        <v>19</v>
      </c>
    </row>
    <row r="2" spans="1:14" x14ac:dyDescent="0.2">
      <c r="A2" s="1" t="s">
        <v>0</v>
      </c>
      <c r="C2" s="6"/>
      <c r="F2" s="3" t="s">
        <v>16</v>
      </c>
      <c r="K2" s="3" t="s">
        <v>20</v>
      </c>
    </row>
    <row r="3" spans="1:14" x14ac:dyDescent="0.2">
      <c r="F3" s="3" t="s">
        <v>17</v>
      </c>
    </row>
    <row r="4" spans="1:14" x14ac:dyDescent="0.2">
      <c r="F4" s="3" t="s">
        <v>18</v>
      </c>
    </row>
    <row r="5" spans="1:14" x14ac:dyDescent="0.2">
      <c r="F5" s="3"/>
    </row>
    <row r="6" spans="1:14" x14ac:dyDescent="0.2">
      <c r="B6" s="74" t="s">
        <v>3</v>
      </c>
      <c r="C6" s="74"/>
      <c r="G6" s="1" t="s">
        <v>6</v>
      </c>
      <c r="J6" s="74" t="s">
        <v>8</v>
      </c>
      <c r="K6" s="74"/>
      <c r="N6" s="1" t="s">
        <v>9</v>
      </c>
    </row>
    <row r="7" spans="1:14" x14ac:dyDescent="0.2">
      <c r="B7" s="1" t="s">
        <v>11</v>
      </c>
      <c r="C7" s="1" t="s">
        <v>2</v>
      </c>
      <c r="D7" s="1" t="s">
        <v>10</v>
      </c>
      <c r="E7" s="1" t="s">
        <v>12</v>
      </c>
      <c r="G7" s="1" t="s">
        <v>4</v>
      </c>
      <c r="H7" s="1" t="s">
        <v>2</v>
      </c>
      <c r="J7" s="1" t="s">
        <v>1</v>
      </c>
      <c r="K7" s="1" t="s">
        <v>2</v>
      </c>
      <c r="L7" s="1" t="s">
        <v>10</v>
      </c>
      <c r="M7" s="1" t="s">
        <v>23</v>
      </c>
    </row>
    <row r="8" spans="1:14" x14ac:dyDescent="0.2">
      <c r="A8" s="1">
        <v>1963</v>
      </c>
      <c r="B8" s="2">
        <v>4893827381</v>
      </c>
      <c r="C8" s="2">
        <v>8255803777</v>
      </c>
      <c r="D8" s="1" t="s">
        <v>5</v>
      </c>
      <c r="E8" s="1" t="s">
        <v>4</v>
      </c>
      <c r="F8" s="1">
        <f>B8/1000</f>
        <v>4893827.3810000001</v>
      </c>
      <c r="G8" s="1" t="s">
        <v>7</v>
      </c>
      <c r="J8" s="2">
        <v>2435259768</v>
      </c>
      <c r="K8" s="2">
        <v>1196107702</v>
      </c>
      <c r="L8" s="1" t="s">
        <v>5</v>
      </c>
      <c r="M8" s="7">
        <f>K8/J8</f>
        <v>0.49116226437819588</v>
      </c>
    </row>
    <row r="9" spans="1:14" x14ac:dyDescent="0.2">
      <c r="A9" s="1">
        <v>1964</v>
      </c>
      <c r="B9" s="2">
        <v>5688797397</v>
      </c>
      <c r="C9" s="2">
        <v>9778021714</v>
      </c>
      <c r="D9" s="1" t="s">
        <v>5</v>
      </c>
      <c r="E9" s="1" t="s">
        <v>4</v>
      </c>
      <c r="F9" s="1">
        <f t="shared" ref="F9:F13" si="0">B9/1000</f>
        <v>5688797.3969999999</v>
      </c>
      <c r="G9" s="1" t="s">
        <v>7</v>
      </c>
      <c r="J9" s="2">
        <v>2722895656</v>
      </c>
      <c r="K9" s="2">
        <v>2093515042</v>
      </c>
      <c r="L9" s="1" t="s">
        <v>5</v>
      </c>
      <c r="M9" s="7">
        <f>K9/J9</f>
        <v>0.76885613937752739</v>
      </c>
    </row>
    <row r="10" spans="1:14" x14ac:dyDescent="0.2">
      <c r="A10" s="1">
        <v>1965</v>
      </c>
      <c r="B10" s="2">
        <v>6496361902</v>
      </c>
      <c r="C10" s="2">
        <v>19381443049</v>
      </c>
      <c r="D10" s="1" t="s">
        <v>5</v>
      </c>
      <c r="E10" s="1" t="s">
        <v>4</v>
      </c>
      <c r="F10" s="1">
        <f t="shared" si="0"/>
        <v>6496361.9019999998</v>
      </c>
      <c r="G10" s="1" t="s">
        <v>7</v>
      </c>
      <c r="J10" s="2">
        <v>3276325414</v>
      </c>
      <c r="K10" s="2">
        <v>2990752103</v>
      </c>
      <c r="L10" s="1" t="s">
        <v>5</v>
      </c>
      <c r="M10" s="7">
        <f t="shared" ref="M10:M36" si="1">K10/J10</f>
        <v>0.91283731775246668</v>
      </c>
    </row>
    <row r="11" spans="1:14" x14ac:dyDescent="0.2">
      <c r="A11" s="1">
        <v>1966</v>
      </c>
      <c r="B11" s="2">
        <v>6677675673</v>
      </c>
      <c r="C11" s="2">
        <v>26435099087</v>
      </c>
      <c r="D11" s="1" t="s">
        <v>5</v>
      </c>
      <c r="E11" s="1" t="s">
        <v>4</v>
      </c>
      <c r="F11" s="1">
        <f t="shared" si="0"/>
        <v>6677675.6730000004</v>
      </c>
      <c r="G11" s="1" t="s">
        <v>7</v>
      </c>
      <c r="J11" s="2">
        <v>3889857141</v>
      </c>
      <c r="K11" s="2">
        <v>4190380025</v>
      </c>
      <c r="L11" s="1" t="s">
        <v>5</v>
      </c>
      <c r="M11" s="7">
        <f t="shared" si="1"/>
        <v>1.0772580773808937</v>
      </c>
    </row>
    <row r="12" spans="1:14" x14ac:dyDescent="0.2">
      <c r="A12" s="1">
        <v>1967</v>
      </c>
      <c r="B12" s="2">
        <v>6298256326</v>
      </c>
      <c r="C12" s="2">
        <v>27778024589</v>
      </c>
      <c r="D12" s="1" t="s">
        <v>5</v>
      </c>
      <c r="E12" s="1" t="s">
        <v>4</v>
      </c>
      <c r="F12" s="1">
        <f t="shared" si="0"/>
        <v>6298256.3260000004</v>
      </c>
      <c r="J12" s="2">
        <v>4164277471</v>
      </c>
      <c r="K12" s="2">
        <v>5278780721</v>
      </c>
      <c r="L12" s="1" t="s">
        <v>5</v>
      </c>
      <c r="M12" s="7">
        <f t="shared" si="1"/>
        <v>1.2676342433378642</v>
      </c>
    </row>
    <row r="13" spans="1:14" x14ac:dyDescent="0.2">
      <c r="A13" s="1">
        <v>1968</v>
      </c>
      <c r="B13" s="2">
        <v>7923155939</v>
      </c>
      <c r="C13" s="2">
        <v>43719380554</v>
      </c>
      <c r="D13" s="1" t="s">
        <v>5</v>
      </c>
      <c r="E13" s="1" t="s">
        <v>4</v>
      </c>
      <c r="F13" s="1">
        <f t="shared" si="0"/>
        <v>7923155.9390000002</v>
      </c>
      <c r="J13" s="2">
        <v>4450466727</v>
      </c>
      <c r="K13" s="2">
        <v>6115409147</v>
      </c>
      <c r="L13" s="1" t="s">
        <v>5</v>
      </c>
      <c r="M13" s="7">
        <f t="shared" si="1"/>
        <v>1.3741051269744724</v>
      </c>
      <c r="N13" s="3"/>
    </row>
    <row r="14" spans="1:14" x14ac:dyDescent="0.2">
      <c r="A14" s="1">
        <v>1969</v>
      </c>
      <c r="B14" s="2">
        <v>7832902</v>
      </c>
      <c r="C14" s="2">
        <v>43932500000</v>
      </c>
      <c r="D14" s="1" t="s">
        <v>5</v>
      </c>
      <c r="E14" s="1" t="s">
        <v>1</v>
      </c>
      <c r="J14" s="2">
        <v>4315649000</v>
      </c>
      <c r="K14" s="2">
        <v>6574675000</v>
      </c>
      <c r="L14" s="1" t="s">
        <v>5</v>
      </c>
      <c r="M14" s="7">
        <f t="shared" si="1"/>
        <v>1.5234498913141454</v>
      </c>
      <c r="N14" s="3" t="s">
        <v>14</v>
      </c>
    </row>
    <row r="15" spans="1:14" x14ac:dyDescent="0.2">
      <c r="A15" s="1">
        <v>1970</v>
      </c>
      <c r="B15" s="2">
        <v>8914278</v>
      </c>
      <c r="C15" s="2">
        <v>501883219</v>
      </c>
      <c r="D15" s="1" t="s">
        <v>13</v>
      </c>
      <c r="E15" s="1" t="s">
        <v>1</v>
      </c>
      <c r="J15" s="2">
        <v>4995750000</v>
      </c>
      <c r="K15" s="2">
        <v>65087606</v>
      </c>
      <c r="L15" s="1" t="s">
        <v>13</v>
      </c>
      <c r="M15" s="7">
        <f t="shared" si="1"/>
        <v>1.3028595506180253E-2</v>
      </c>
    </row>
    <row r="16" spans="1:14" x14ac:dyDescent="0.2">
      <c r="A16" s="1">
        <v>1971</v>
      </c>
      <c r="B16" s="2">
        <v>8159105</v>
      </c>
      <c r="C16" s="2">
        <v>556913645</v>
      </c>
      <c r="D16" s="1" t="s">
        <v>13</v>
      </c>
      <c r="E16" s="1" t="s">
        <v>1</v>
      </c>
      <c r="J16" s="2">
        <v>5740885000</v>
      </c>
      <c r="K16" s="2">
        <v>80711273</v>
      </c>
      <c r="L16" s="1" t="s">
        <v>13</v>
      </c>
      <c r="M16" s="7">
        <f t="shared" si="1"/>
        <v>1.4059029748897601E-2</v>
      </c>
    </row>
    <row r="17" spans="1:13" x14ac:dyDescent="0.2">
      <c r="A17" s="1">
        <v>1972</v>
      </c>
      <c r="B17" s="2">
        <v>7777062</v>
      </c>
      <c r="C17" s="2">
        <v>751638000</v>
      </c>
      <c r="D17" s="1" t="s">
        <v>13</v>
      </c>
      <c r="E17" s="1" t="s">
        <v>1</v>
      </c>
      <c r="J17" s="2">
        <v>5401138000</v>
      </c>
      <c r="K17" s="2">
        <v>98441232</v>
      </c>
      <c r="L17" s="1" t="s">
        <v>13</v>
      </c>
      <c r="M17" s="7">
        <f t="shared" si="1"/>
        <v>1.8226016813493749E-2</v>
      </c>
    </row>
    <row r="18" spans="1:13" x14ac:dyDescent="0.2">
      <c r="A18" s="1">
        <v>1973</v>
      </c>
      <c r="B18" s="2">
        <v>7368034</v>
      </c>
      <c r="C18" s="2">
        <v>1459062267</v>
      </c>
      <c r="D18" s="1" t="s">
        <v>13</v>
      </c>
      <c r="E18" s="1" t="s">
        <v>1</v>
      </c>
      <c r="J18" s="2">
        <v>5485454000</v>
      </c>
      <c r="K18" s="2">
        <v>114773878</v>
      </c>
      <c r="L18" s="1" t="s">
        <v>13</v>
      </c>
      <c r="M18" s="7">
        <f t="shared" si="1"/>
        <v>2.0923314278088925E-2</v>
      </c>
    </row>
    <row r="19" spans="1:13" x14ac:dyDescent="0.2">
      <c r="A19" s="1">
        <v>1974</v>
      </c>
      <c r="B19" s="2">
        <v>4880202</v>
      </c>
      <c r="C19" s="2">
        <v>2189873192</v>
      </c>
      <c r="D19" s="1" t="s">
        <v>13</v>
      </c>
      <c r="E19" s="1" t="s">
        <v>1</v>
      </c>
      <c r="J19" s="2">
        <v>6240043000</v>
      </c>
      <c r="K19" s="2">
        <v>153772205</v>
      </c>
      <c r="L19" s="1" t="s">
        <v>13</v>
      </c>
      <c r="M19" s="7">
        <f t="shared" si="1"/>
        <v>2.4642811756265141E-2</v>
      </c>
    </row>
    <row r="20" spans="1:13" x14ac:dyDescent="0.2">
      <c r="A20" s="1">
        <v>1975</v>
      </c>
      <c r="B20" s="2">
        <v>19180</v>
      </c>
      <c r="C20" s="2">
        <v>19600585</v>
      </c>
      <c r="D20" s="1" t="s">
        <v>13</v>
      </c>
      <c r="E20" s="1" t="s">
        <v>1</v>
      </c>
      <c r="J20" s="2">
        <v>6467743000</v>
      </c>
      <c r="K20" s="2">
        <v>180352505</v>
      </c>
      <c r="L20" s="1" t="s">
        <v>13</v>
      </c>
      <c r="M20" s="7">
        <f t="shared" si="1"/>
        <v>2.7884921370561571E-2</v>
      </c>
    </row>
    <row r="21" spans="1:13" x14ac:dyDescent="0.2">
      <c r="A21" s="1">
        <v>1976</v>
      </c>
      <c r="B21" s="2">
        <v>73270</v>
      </c>
      <c r="C21" s="2">
        <v>731658455</v>
      </c>
      <c r="D21" s="1" t="s">
        <v>13</v>
      </c>
      <c r="E21" s="1" t="s">
        <v>1</v>
      </c>
      <c r="J21" s="2">
        <v>5473247000</v>
      </c>
      <c r="K21" s="2">
        <v>1593302753</v>
      </c>
      <c r="L21" s="1" t="s">
        <v>13</v>
      </c>
      <c r="M21" s="7">
        <f t="shared" si="1"/>
        <v>0.29110740900237098</v>
      </c>
    </row>
    <row r="22" spans="1:13" x14ac:dyDescent="0.2">
      <c r="A22" s="1">
        <v>1977</v>
      </c>
      <c r="B22" s="2">
        <v>5661657</v>
      </c>
      <c r="C22" s="2">
        <v>90534562800</v>
      </c>
      <c r="D22" s="1" t="s">
        <v>13</v>
      </c>
      <c r="E22" s="1" t="s">
        <v>1</v>
      </c>
      <c r="J22" s="2">
        <v>6155898000</v>
      </c>
      <c r="K22" s="2">
        <v>22191623709</v>
      </c>
      <c r="L22" s="1" t="s">
        <v>13</v>
      </c>
      <c r="M22" s="7">
        <f t="shared" si="1"/>
        <v>3.6049368766344081</v>
      </c>
    </row>
    <row r="23" spans="1:13" x14ac:dyDescent="0.2">
      <c r="A23" s="1">
        <v>1978</v>
      </c>
      <c r="B23" s="2">
        <v>5820113</v>
      </c>
      <c r="C23" s="2">
        <v>264089622636</v>
      </c>
      <c r="D23" s="1" t="s">
        <v>13</v>
      </c>
      <c r="E23" s="1" t="s">
        <v>1</v>
      </c>
      <c r="J23" s="2">
        <v>7867349000</v>
      </c>
      <c r="K23" s="2">
        <v>141230764923</v>
      </c>
      <c r="L23" s="1" t="s">
        <v>13</v>
      </c>
      <c r="M23" s="7">
        <f t="shared" si="1"/>
        <v>17.951506272697447</v>
      </c>
    </row>
    <row r="24" spans="1:13" x14ac:dyDescent="0.2">
      <c r="A24" s="1">
        <v>1979</v>
      </c>
      <c r="B24" s="2">
        <v>7374144</v>
      </c>
      <c r="C24" s="2">
        <v>584465792940</v>
      </c>
      <c r="D24" s="1" t="s">
        <v>13</v>
      </c>
      <c r="E24" s="1" t="s">
        <v>1</v>
      </c>
      <c r="J24" s="2">
        <v>7551455000</v>
      </c>
      <c r="K24" s="2">
        <v>282166254214</v>
      </c>
      <c r="L24" s="1" t="s">
        <v>13</v>
      </c>
      <c r="M24" s="7">
        <f t="shared" si="1"/>
        <v>37.36581284189603</v>
      </c>
    </row>
    <row r="25" spans="1:13" x14ac:dyDescent="0.2">
      <c r="A25" s="1">
        <v>1980</v>
      </c>
      <c r="B25" s="2">
        <v>7865138</v>
      </c>
      <c r="C25" s="2">
        <v>1120224227848</v>
      </c>
      <c r="D25" s="1" t="s">
        <v>13</v>
      </c>
      <c r="E25" s="1" t="s">
        <v>1</v>
      </c>
      <c r="J25" s="2">
        <v>8506959000</v>
      </c>
      <c r="K25" s="2">
        <v>554441348636</v>
      </c>
      <c r="L25" s="1" t="s">
        <v>13</v>
      </c>
      <c r="M25" s="7">
        <f t="shared" si="1"/>
        <v>65.175034772825398</v>
      </c>
    </row>
    <row r="26" spans="1:13" x14ac:dyDescent="0.2">
      <c r="A26" s="1">
        <v>1981</v>
      </c>
      <c r="B26" s="2">
        <v>8338656</v>
      </c>
      <c r="C26" s="2">
        <v>2814664442396</v>
      </c>
      <c r="D26" s="1" t="s">
        <v>13</v>
      </c>
      <c r="E26" s="1" t="s">
        <v>1</v>
      </c>
      <c r="J26" s="2">
        <v>8886208000</v>
      </c>
      <c r="K26" s="2">
        <v>1338153347953</v>
      </c>
      <c r="L26" s="1" t="s">
        <v>13</v>
      </c>
      <c r="M26" s="7">
        <f t="shared" si="1"/>
        <v>150.58766888564841</v>
      </c>
    </row>
    <row r="27" spans="1:13" x14ac:dyDescent="0.2">
      <c r="A27" s="1">
        <v>1982</v>
      </c>
      <c r="B27" s="2">
        <v>8815822</v>
      </c>
      <c r="C27" s="2">
        <v>8257199819381</v>
      </c>
      <c r="D27" s="1" t="s">
        <v>13</v>
      </c>
      <c r="E27" s="1" t="s">
        <v>1</v>
      </c>
      <c r="J27" s="2">
        <v>10432974000</v>
      </c>
      <c r="K27" s="2">
        <v>3847710745476</v>
      </c>
      <c r="L27" s="1" t="s">
        <v>13</v>
      </c>
      <c r="M27" s="7">
        <f t="shared" si="1"/>
        <v>368.80286919875385</v>
      </c>
    </row>
    <row r="28" spans="1:13" x14ac:dyDescent="0.2">
      <c r="A28" s="1">
        <v>1983</v>
      </c>
      <c r="B28" s="2">
        <v>8471684</v>
      </c>
      <c r="C28" s="2">
        <v>6170368188.6499996</v>
      </c>
      <c r="D28" s="1" t="s">
        <v>21</v>
      </c>
      <c r="E28" s="1" t="s">
        <v>1</v>
      </c>
      <c r="J28" s="2">
        <v>12325137000</v>
      </c>
      <c r="K28" s="2">
        <v>3561907154600</v>
      </c>
      <c r="L28" s="1" t="s">
        <v>21</v>
      </c>
      <c r="M28" s="7">
        <f t="shared" si="1"/>
        <v>288.99533973537172</v>
      </c>
    </row>
    <row r="29" spans="1:13" x14ac:dyDescent="0.2">
      <c r="A29" s="1">
        <v>1984</v>
      </c>
      <c r="B29" s="2">
        <v>8094425</v>
      </c>
      <c r="C29" s="2">
        <v>37362802.68</v>
      </c>
      <c r="D29" s="1" t="s">
        <v>22</v>
      </c>
      <c r="E29" s="1" t="s">
        <v>1</v>
      </c>
      <c r="J29" s="2">
        <v>14054717000</v>
      </c>
      <c r="K29" s="2">
        <v>27723227</v>
      </c>
      <c r="L29" s="1" t="s">
        <v>22</v>
      </c>
      <c r="M29" s="7">
        <f t="shared" si="1"/>
        <v>1.9725211827459777E-3</v>
      </c>
    </row>
    <row r="30" spans="1:13" x14ac:dyDescent="0.2">
      <c r="A30" s="1">
        <v>1985</v>
      </c>
      <c r="B30" s="2">
        <v>8794275</v>
      </c>
      <c r="C30" s="2">
        <v>423535519.69999999</v>
      </c>
      <c r="D30" s="1" t="s">
        <v>22</v>
      </c>
      <c r="E30" s="1" t="s">
        <v>1</v>
      </c>
      <c r="J30" s="2">
        <v>14055498000</v>
      </c>
      <c r="K30" s="2">
        <v>231516004</v>
      </c>
      <c r="L30" s="1" t="s">
        <v>22</v>
      </c>
      <c r="M30" s="7">
        <f t="shared" si="1"/>
        <v>1.6471561804498141E-2</v>
      </c>
    </row>
    <row r="31" spans="1:13" x14ac:dyDescent="0.2">
      <c r="A31" s="1">
        <v>1986</v>
      </c>
      <c r="B31" s="2">
        <v>7792761</v>
      </c>
      <c r="C31" s="2">
        <v>553406752.04999995</v>
      </c>
      <c r="D31" s="1" t="s">
        <v>22</v>
      </c>
      <c r="E31" s="1" t="s">
        <v>1</v>
      </c>
      <c r="J31" s="2">
        <v>15062112000</v>
      </c>
      <c r="K31" s="2">
        <v>372207442.76999998</v>
      </c>
      <c r="L31" s="1" t="s">
        <v>22</v>
      </c>
      <c r="M31" s="7">
        <f t="shared" si="1"/>
        <v>2.4711504121732727E-2</v>
      </c>
    </row>
    <row r="32" spans="1:13" x14ac:dyDescent="0.2">
      <c r="A32" s="1">
        <v>1987</v>
      </c>
      <c r="B32" s="2">
        <v>7607873</v>
      </c>
      <c r="C32" s="2">
        <v>1035424227.7</v>
      </c>
      <c r="D32" s="1" t="s">
        <v>22</v>
      </c>
      <c r="E32" s="1" t="s">
        <v>1</v>
      </c>
      <c r="J32" s="2">
        <v>15511374000</v>
      </c>
      <c r="K32" s="2">
        <v>700230905.97000003</v>
      </c>
      <c r="L32" s="1" t="s">
        <v>22</v>
      </c>
      <c r="M32" s="7">
        <f t="shared" si="1"/>
        <v>4.5143061212372292E-2</v>
      </c>
    </row>
    <row r="33" spans="1:14" x14ac:dyDescent="0.2">
      <c r="A33" s="4">
        <v>1988</v>
      </c>
      <c r="B33" s="5"/>
      <c r="C33" s="5"/>
      <c r="D33" s="4"/>
      <c r="E33" s="4"/>
      <c r="J33" s="5"/>
      <c r="K33" s="5"/>
      <c r="L33" s="4"/>
      <c r="M33" s="7"/>
    </row>
    <row r="34" spans="1:14" x14ac:dyDescent="0.2">
      <c r="A34" s="1">
        <v>1989</v>
      </c>
      <c r="B34" s="2">
        <v>8519790</v>
      </c>
      <c r="C34" s="2">
        <v>243189171540</v>
      </c>
      <c r="D34" s="1" t="s">
        <v>22</v>
      </c>
      <c r="E34" s="1" t="s">
        <v>1</v>
      </c>
      <c r="J34" s="2">
        <v>19868698000</v>
      </c>
      <c r="K34" s="2">
        <v>221960222080</v>
      </c>
      <c r="L34" s="1" t="s">
        <v>22</v>
      </c>
      <c r="M34" s="7">
        <f t="shared" si="1"/>
        <v>11.171352147986747</v>
      </c>
    </row>
    <row r="35" spans="1:14" x14ac:dyDescent="0.2">
      <c r="A35" s="1">
        <v>1990</v>
      </c>
      <c r="B35" s="2">
        <v>9033678</v>
      </c>
      <c r="C35" s="2">
        <v>4957524379000</v>
      </c>
      <c r="D35" s="1" t="s">
        <v>22</v>
      </c>
      <c r="E35" s="1" t="s">
        <v>1</v>
      </c>
      <c r="J35" s="2">
        <v>19785953000</v>
      </c>
      <c r="K35" s="2">
        <v>2775734698000</v>
      </c>
      <c r="L35" s="1" t="s">
        <v>22</v>
      </c>
      <c r="M35" s="7">
        <f t="shared" si="1"/>
        <v>140.28814775815954</v>
      </c>
    </row>
    <row r="36" spans="1:14" x14ac:dyDescent="0.2">
      <c r="A36" s="1">
        <v>1991</v>
      </c>
      <c r="B36" s="2">
        <v>4212758</v>
      </c>
      <c r="C36" s="2">
        <v>4378896513000</v>
      </c>
      <c r="D36" s="1" t="s">
        <v>22</v>
      </c>
      <c r="E36" s="1" t="s">
        <v>1</v>
      </c>
      <c r="J36" s="2">
        <v>19232557000</v>
      </c>
      <c r="K36" s="2">
        <v>6576076813000</v>
      </c>
      <c r="L36" s="1" t="s">
        <v>22</v>
      </c>
      <c r="M36" s="7">
        <f t="shared" si="1"/>
        <v>341.92420763396154</v>
      </c>
    </row>
    <row r="37" spans="1:14" x14ac:dyDescent="0.2">
      <c r="A37" s="1">
        <v>1992</v>
      </c>
      <c r="B37" s="2"/>
      <c r="C37" s="2"/>
      <c r="J37" s="2">
        <v>18267000000</v>
      </c>
      <c r="K37" s="2">
        <f>J37*M37</f>
        <v>6539586000</v>
      </c>
      <c r="M37" s="1">
        <v>0.35799999999999998</v>
      </c>
      <c r="N37" s="1" t="s">
        <v>95</v>
      </c>
    </row>
    <row r="38" spans="1:14" x14ac:dyDescent="0.2">
      <c r="A38" s="1">
        <v>1993</v>
      </c>
      <c r="B38" s="2"/>
      <c r="C38" s="2"/>
      <c r="J38" s="2"/>
      <c r="K38" s="2"/>
    </row>
    <row r="39" spans="1:14" x14ac:dyDescent="0.2">
      <c r="A39" s="1">
        <v>1994</v>
      </c>
      <c r="B39" s="2"/>
      <c r="C39" s="2"/>
      <c r="F39" s="1" t="s">
        <v>94</v>
      </c>
      <c r="J39" s="2"/>
      <c r="K39" s="2"/>
    </row>
    <row r="40" spans="1:14" x14ac:dyDescent="0.2">
      <c r="A40" s="1">
        <v>1995</v>
      </c>
      <c r="B40" s="2"/>
      <c r="C40" s="2"/>
      <c r="J40" s="2"/>
      <c r="K40" s="2"/>
    </row>
    <row r="41" spans="1:14" x14ac:dyDescent="0.2">
      <c r="A41" s="1">
        <v>1996</v>
      </c>
      <c r="B41" s="2"/>
      <c r="C41" s="2"/>
    </row>
    <row r="42" spans="1:14" x14ac:dyDescent="0.2">
      <c r="A42" s="1">
        <v>1997</v>
      </c>
      <c r="B42" s="2"/>
      <c r="C42" s="2"/>
    </row>
    <row r="43" spans="1:14" x14ac:dyDescent="0.2">
      <c r="A43" s="1">
        <v>1998</v>
      </c>
      <c r="B43" s="2"/>
      <c r="C43" s="2"/>
    </row>
    <row r="44" spans="1:14" x14ac:dyDescent="0.2">
      <c r="A44" s="1">
        <v>1999</v>
      </c>
      <c r="B44" s="2"/>
      <c r="C44" s="2"/>
    </row>
    <row r="45" spans="1:14" x14ac:dyDescent="0.2">
      <c r="A45" s="1">
        <v>2000</v>
      </c>
      <c r="B45" s="2"/>
      <c r="C45" s="2"/>
    </row>
    <row r="46" spans="1:14" x14ac:dyDescent="0.2">
      <c r="A46" s="1">
        <v>2001</v>
      </c>
      <c r="B46" s="2"/>
      <c r="C46" s="2"/>
    </row>
    <row r="47" spans="1:14" x14ac:dyDescent="0.2">
      <c r="A47" s="1">
        <v>2002</v>
      </c>
      <c r="B47" s="2"/>
      <c r="C47" s="2"/>
    </row>
    <row r="48" spans="1:14" x14ac:dyDescent="0.2">
      <c r="A48" s="1">
        <v>2003</v>
      </c>
      <c r="B48" s="2"/>
      <c r="C48" s="2"/>
    </row>
    <row r="49" spans="1:3" x14ac:dyDescent="0.2">
      <c r="A49" s="1">
        <v>2004</v>
      </c>
      <c r="B49" s="2"/>
      <c r="C49" s="2"/>
    </row>
    <row r="50" spans="1:3" x14ac:dyDescent="0.2">
      <c r="A50" s="1">
        <v>2005</v>
      </c>
      <c r="B50" s="2"/>
      <c r="C50" s="2"/>
    </row>
    <row r="51" spans="1:3" x14ac:dyDescent="0.2">
      <c r="A51" s="1">
        <v>2006</v>
      </c>
      <c r="B51" s="2"/>
      <c r="C51" s="2"/>
    </row>
    <row r="52" spans="1:3" x14ac:dyDescent="0.2">
      <c r="A52" s="1">
        <v>2007</v>
      </c>
      <c r="B52" s="2"/>
      <c r="C52" s="2"/>
    </row>
    <row r="53" spans="1:3" x14ac:dyDescent="0.2">
      <c r="A53" s="1">
        <v>2008</v>
      </c>
      <c r="B53" s="2"/>
      <c r="C53" s="2"/>
    </row>
    <row r="54" spans="1:3" x14ac:dyDescent="0.2">
      <c r="A54" s="1">
        <v>2009</v>
      </c>
      <c r="B54" s="2"/>
      <c r="C54" s="2"/>
    </row>
    <row r="55" spans="1:3" x14ac:dyDescent="0.2">
      <c r="A55" s="1">
        <v>2010</v>
      </c>
      <c r="B55" s="2"/>
      <c r="C55" s="2"/>
    </row>
    <row r="56" spans="1:3" x14ac:dyDescent="0.2">
      <c r="A56" s="1">
        <v>2011</v>
      </c>
      <c r="B56" s="2"/>
      <c r="C56" s="2"/>
    </row>
  </sheetData>
  <mergeCells count="2">
    <mergeCell ref="B6:C6"/>
    <mergeCell ref="J6:K6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52"/>
  <sheetViews>
    <sheetView topLeftCell="B1" workbookViewId="0">
      <selection activeCell="B7" sqref="B7"/>
    </sheetView>
  </sheetViews>
  <sheetFormatPr baseColWidth="10" defaultRowHeight="12.75" x14ac:dyDescent="0.2"/>
  <cols>
    <col min="1" max="1" width="11.42578125" style="1"/>
    <col min="2" max="2" width="11.42578125" style="2"/>
    <col min="3" max="3" width="13.28515625" style="2" bestFit="1" customWidth="1"/>
    <col min="4" max="9" width="11.42578125" style="2"/>
    <col min="10" max="10" width="15.28515625" style="2" customWidth="1"/>
    <col min="11" max="11" width="11.42578125" style="2"/>
    <col min="12" max="12" width="13.28515625" style="2" bestFit="1" customWidth="1"/>
    <col min="13" max="13" width="11.42578125" style="7"/>
    <col min="14" max="14" width="11.42578125" style="1"/>
    <col min="15" max="15" width="11.42578125" style="26"/>
    <col min="16" max="16" width="13.28515625" style="2" bestFit="1" customWidth="1"/>
    <col min="17" max="19" width="11.42578125" style="1"/>
    <col min="20" max="20" width="11.42578125" style="2"/>
    <col min="21" max="21" width="13.85546875" style="1" bestFit="1" customWidth="1"/>
    <col min="22" max="16384" width="11.42578125" style="1"/>
  </cols>
  <sheetData>
    <row r="1" spans="1:23" x14ac:dyDescent="0.2">
      <c r="A1" s="1" t="s">
        <v>99</v>
      </c>
    </row>
    <row r="2" spans="1:23" x14ac:dyDescent="0.2">
      <c r="D2" s="76"/>
      <c r="E2" s="76"/>
      <c r="F2" s="76"/>
      <c r="G2" s="76"/>
      <c r="H2" s="76"/>
      <c r="I2" s="76"/>
      <c r="J2" s="38"/>
      <c r="N2" s="77" t="s">
        <v>105</v>
      </c>
      <c r="O2" s="77"/>
      <c r="P2" s="77"/>
      <c r="T2" s="2" t="s">
        <v>102</v>
      </c>
    </row>
    <row r="3" spans="1:23" x14ac:dyDescent="0.2">
      <c r="B3" s="41" t="s">
        <v>103</v>
      </c>
      <c r="C3" s="41" t="s">
        <v>110</v>
      </c>
      <c r="D3" s="41" t="s">
        <v>111</v>
      </c>
      <c r="E3" s="41" t="s">
        <v>97</v>
      </c>
      <c r="F3" s="41" t="s">
        <v>131</v>
      </c>
      <c r="G3" s="41" t="s">
        <v>133</v>
      </c>
      <c r="H3" s="41" t="s">
        <v>134</v>
      </c>
      <c r="I3" s="41" t="s">
        <v>98</v>
      </c>
      <c r="J3" s="41"/>
      <c r="L3" s="38" t="s">
        <v>104</v>
      </c>
      <c r="M3" s="39" t="s">
        <v>96</v>
      </c>
      <c r="N3" s="32" t="s">
        <v>97</v>
      </c>
      <c r="O3" s="40" t="s">
        <v>106</v>
      </c>
      <c r="P3" s="38" t="s">
        <v>98</v>
      </c>
      <c r="Q3" s="1" t="s">
        <v>130</v>
      </c>
    </row>
    <row r="4" spans="1:23" x14ac:dyDescent="0.2">
      <c r="A4" s="1">
        <v>1963</v>
      </c>
      <c r="B4" s="2">
        <v>4893827.3810000001</v>
      </c>
      <c r="C4" s="2">
        <v>648751748</v>
      </c>
      <c r="D4" s="34">
        <f>C4/B4</f>
        <v>132.56531084826182</v>
      </c>
      <c r="E4" s="2">
        <v>15444000</v>
      </c>
      <c r="G4" s="2">
        <v>114509</v>
      </c>
      <c r="H4" s="2">
        <f>E4-F4-G4</f>
        <v>15329491</v>
      </c>
      <c r="I4" s="2">
        <f>E4*D4*0.12</f>
        <v>245680639.28886664</v>
      </c>
      <c r="L4" s="2">
        <v>1611199813</v>
      </c>
      <c r="M4" s="7">
        <f t="shared" ref="M4:M28" si="0">L4/B4</f>
        <v>329.23102667155558</v>
      </c>
      <c r="N4" s="25">
        <v>15444000</v>
      </c>
      <c r="O4" s="27">
        <f t="shared" ref="O4:O28" si="1">B4/N4</f>
        <v>0.3168756397953898</v>
      </c>
      <c r="P4" s="2">
        <f t="shared" ref="P4:P28" si="2">(M4*N4)*0.12</f>
        <v>610157277.10986054</v>
      </c>
      <c r="Q4" s="2">
        <f>(M4*N4)*0.1</f>
        <v>508464397.59155047</v>
      </c>
    </row>
    <row r="5" spans="1:23" x14ac:dyDescent="0.2">
      <c r="A5" s="1">
        <v>1964</v>
      </c>
      <c r="B5" s="2">
        <v>5688797.3969999999</v>
      </c>
      <c r="C5" s="2">
        <v>641664118</v>
      </c>
      <c r="D5" s="34">
        <f t="shared" ref="D5:D32" si="3">C5/B5</f>
        <v>112.79433476368538</v>
      </c>
      <c r="E5" s="2">
        <v>15943000</v>
      </c>
      <c r="G5" s="2">
        <v>18298</v>
      </c>
      <c r="H5" s="2">
        <f t="shared" ref="H5:H52" si="4">E5-F5-G5</f>
        <v>15924702</v>
      </c>
      <c r="I5" s="2">
        <f t="shared" ref="I5:I52" si="5">E5*D5*0.12</f>
        <v>215793609.49649233</v>
      </c>
      <c r="L5" s="2">
        <v>1593597413</v>
      </c>
      <c r="M5" s="7">
        <f t="shared" si="0"/>
        <v>280.12905044577388</v>
      </c>
      <c r="N5" s="25">
        <v>15943000</v>
      </c>
      <c r="O5" s="27">
        <f t="shared" si="1"/>
        <v>0.35682101216834972</v>
      </c>
      <c r="P5" s="2">
        <f t="shared" si="2"/>
        <v>535931694.15083677</v>
      </c>
      <c r="Q5" s="2">
        <f t="shared" ref="Q5:Q32" si="6">(M5*N5)*0.1</f>
        <v>446609745.12569737</v>
      </c>
    </row>
    <row r="6" spans="1:23" x14ac:dyDescent="0.2">
      <c r="A6" s="1">
        <v>1965</v>
      </c>
      <c r="B6" s="2">
        <v>6496361.9019999998</v>
      </c>
      <c r="C6" s="2">
        <v>996989379</v>
      </c>
      <c r="D6" s="34">
        <f t="shared" si="3"/>
        <v>153.46887904952806</v>
      </c>
      <c r="E6" s="2">
        <v>15825000</v>
      </c>
      <c r="F6" s="2">
        <v>1025458</v>
      </c>
      <c r="H6" s="2">
        <f t="shared" si="4"/>
        <v>14799542</v>
      </c>
      <c r="I6" s="2">
        <f t="shared" si="5"/>
        <v>291437401.31505382</v>
      </c>
      <c r="L6" s="2">
        <v>2476061308</v>
      </c>
      <c r="M6" s="7">
        <f t="shared" si="0"/>
        <v>381.14583906381637</v>
      </c>
      <c r="N6" s="25">
        <v>14799542</v>
      </c>
      <c r="O6" s="27">
        <f t="shared" si="1"/>
        <v>0.43895695569498028</v>
      </c>
      <c r="P6" s="2">
        <f t="shared" si="2"/>
        <v>676894062.40202296</v>
      </c>
      <c r="Q6" s="2">
        <f t="shared" si="6"/>
        <v>564078385.33501911</v>
      </c>
    </row>
    <row r="7" spans="1:23" x14ac:dyDescent="0.2">
      <c r="A7" s="1">
        <v>1966</v>
      </c>
      <c r="B7" s="2">
        <v>6677675.6730000004</v>
      </c>
      <c r="C7" s="2">
        <v>1026128146</v>
      </c>
      <c r="D7" s="34">
        <f t="shared" si="3"/>
        <v>153.66546628626597</v>
      </c>
      <c r="E7" s="2">
        <v>16655000</v>
      </c>
      <c r="F7" s="2">
        <v>982262</v>
      </c>
      <c r="G7" s="2">
        <v>3744</v>
      </c>
      <c r="H7" s="2">
        <f t="shared" si="4"/>
        <v>15668994</v>
      </c>
      <c r="I7" s="2">
        <f t="shared" si="5"/>
        <v>307115800.91973114</v>
      </c>
      <c r="L7" s="2">
        <v>2548428551</v>
      </c>
      <c r="M7" s="7">
        <f t="shared" si="0"/>
        <v>381.63407086452548</v>
      </c>
      <c r="N7" s="25">
        <v>15672738</v>
      </c>
      <c r="O7" s="27">
        <f t="shared" si="1"/>
        <v>0.42606950189558457</v>
      </c>
      <c r="P7" s="2">
        <f t="shared" si="2"/>
        <v>717750096.5439769</v>
      </c>
      <c r="Q7" s="2">
        <f t="shared" si="6"/>
        <v>598125080.45331419</v>
      </c>
    </row>
    <row r="8" spans="1:23" x14ac:dyDescent="0.2">
      <c r="A8" s="1">
        <v>1967</v>
      </c>
      <c r="B8" s="2">
        <v>6298256.3260000004</v>
      </c>
      <c r="C8" s="2">
        <v>835778245</v>
      </c>
      <c r="D8" s="34">
        <f t="shared" si="3"/>
        <v>132.69994133928807</v>
      </c>
      <c r="E8" s="2">
        <v>18232000</v>
      </c>
      <c r="F8" s="2">
        <v>1174066</v>
      </c>
      <c r="G8" s="2">
        <v>51301</v>
      </c>
      <c r="H8" s="2">
        <f t="shared" si="4"/>
        <v>17006633</v>
      </c>
      <c r="I8" s="2">
        <f t="shared" si="5"/>
        <v>290326239.65974802</v>
      </c>
      <c r="L8" s="2">
        <v>2075687282</v>
      </c>
      <c r="M8" s="7">
        <f t="shared" si="0"/>
        <v>329.56538676130089</v>
      </c>
      <c r="N8" s="25">
        <v>17057934</v>
      </c>
      <c r="O8" s="27">
        <f t="shared" si="1"/>
        <v>0.36922738275338624</v>
      </c>
      <c r="P8" s="2">
        <f t="shared" si="2"/>
        <v>674604553.92704928</v>
      </c>
      <c r="Q8" s="2">
        <f t="shared" si="6"/>
        <v>562170461.60587442</v>
      </c>
    </row>
    <row r="9" spans="1:23" x14ac:dyDescent="0.2">
      <c r="A9" s="1">
        <v>1968</v>
      </c>
      <c r="B9" s="2">
        <v>7923155.9390000002</v>
      </c>
      <c r="C9" s="2">
        <v>1106184472</v>
      </c>
      <c r="D9" s="34">
        <f t="shared" si="3"/>
        <v>139.61412352810692</v>
      </c>
      <c r="E9" s="2">
        <v>19953000</v>
      </c>
      <c r="F9" s="2">
        <v>1257015</v>
      </c>
      <c r="G9" s="2">
        <v>324504</v>
      </c>
      <c r="H9" s="2">
        <f t="shared" si="4"/>
        <v>18371481</v>
      </c>
      <c r="I9" s="2">
        <f t="shared" si="5"/>
        <v>334286472.81075805</v>
      </c>
      <c r="L9" s="2">
        <v>2747251502</v>
      </c>
      <c r="M9" s="7">
        <f t="shared" si="0"/>
        <v>346.73702286701894</v>
      </c>
      <c r="N9" s="25">
        <v>18695985</v>
      </c>
      <c r="O9" s="27">
        <f t="shared" si="1"/>
        <v>0.42378916858352211</v>
      </c>
      <c r="P9" s="2">
        <f t="shared" si="2"/>
        <v>777910821.41597319</v>
      </c>
      <c r="Q9" s="2">
        <f t="shared" si="6"/>
        <v>648259017.8466444</v>
      </c>
    </row>
    <row r="10" spans="1:23" x14ac:dyDescent="0.2">
      <c r="A10" s="1">
        <v>1969</v>
      </c>
      <c r="B10" s="2">
        <v>7832902</v>
      </c>
      <c r="C10" s="2">
        <v>1050876258</v>
      </c>
      <c r="D10" s="34">
        <f t="shared" si="3"/>
        <v>134.16180337759874</v>
      </c>
      <c r="E10" s="2">
        <v>20167000</v>
      </c>
      <c r="F10" s="2">
        <v>1364806</v>
      </c>
      <c r="G10" s="2">
        <v>44680</v>
      </c>
      <c r="H10" s="2">
        <f t="shared" si="4"/>
        <v>18757514</v>
      </c>
      <c r="I10" s="2">
        <f t="shared" si="5"/>
        <v>324676930.64592403</v>
      </c>
      <c r="L10" s="2">
        <v>2609891436</v>
      </c>
      <c r="M10" s="7">
        <f t="shared" si="0"/>
        <v>333.1959771742325</v>
      </c>
      <c r="N10" s="25">
        <v>18802194</v>
      </c>
      <c r="O10" s="27">
        <f t="shared" si="1"/>
        <v>0.41659510586902782</v>
      </c>
      <c r="P10" s="2">
        <f t="shared" si="2"/>
        <v>751777848.34193885</v>
      </c>
      <c r="Q10" s="2">
        <f t="shared" si="6"/>
        <v>626481540.28494918</v>
      </c>
    </row>
    <row r="11" spans="1:23" x14ac:dyDescent="0.2">
      <c r="A11" s="1">
        <v>1970</v>
      </c>
      <c r="B11" s="2">
        <v>8914278</v>
      </c>
      <c r="C11" s="2">
        <v>1060601018</v>
      </c>
      <c r="D11" s="34">
        <f t="shared" si="3"/>
        <v>118.97778126282353</v>
      </c>
      <c r="E11" s="2">
        <v>22802000</v>
      </c>
      <c r="F11" s="2">
        <v>1145440</v>
      </c>
      <c r="G11" s="2">
        <v>36379</v>
      </c>
      <c r="H11" s="2">
        <f t="shared" si="4"/>
        <v>21620181</v>
      </c>
      <c r="I11" s="2">
        <f t="shared" si="5"/>
        <v>325551764.20258826</v>
      </c>
      <c r="L11" s="2">
        <v>2634043249</v>
      </c>
      <c r="M11" s="7">
        <f t="shared" si="0"/>
        <v>295.48587659034195</v>
      </c>
      <c r="N11" s="25">
        <v>21656560</v>
      </c>
      <c r="O11" s="27">
        <f t="shared" si="1"/>
        <v>0.41162022038587848</v>
      </c>
      <c r="P11" s="2">
        <f t="shared" si="2"/>
        <v>767904913.86376023</v>
      </c>
      <c r="Q11" s="2">
        <f t="shared" si="6"/>
        <v>639920761.55313361</v>
      </c>
    </row>
    <row r="12" spans="1:23" x14ac:dyDescent="0.2">
      <c r="A12" s="1">
        <v>1971</v>
      </c>
      <c r="B12" s="2">
        <v>8159105</v>
      </c>
      <c r="C12" s="2">
        <v>877041812</v>
      </c>
      <c r="D12" s="34">
        <f t="shared" si="3"/>
        <v>107.49240413010986</v>
      </c>
      <c r="E12" s="2">
        <v>24557000</v>
      </c>
      <c r="F12" s="2">
        <v>1384246</v>
      </c>
      <c r="G12" s="2">
        <v>30954</v>
      </c>
      <c r="H12" s="2">
        <f t="shared" si="4"/>
        <v>23141800</v>
      </c>
      <c r="I12" s="2">
        <f t="shared" si="5"/>
        <v>316762916.18677294</v>
      </c>
      <c r="L12" s="2">
        <v>2178166932</v>
      </c>
      <c r="M12" s="7">
        <f t="shared" si="0"/>
        <v>266.96150276286431</v>
      </c>
      <c r="N12" s="25">
        <v>23172754</v>
      </c>
      <c r="O12" s="27">
        <f t="shared" si="1"/>
        <v>0.35209906427177368</v>
      </c>
      <c r="P12" s="2">
        <f t="shared" si="2"/>
        <v>742347987.71930099</v>
      </c>
      <c r="Q12" s="2">
        <f t="shared" si="6"/>
        <v>618623323.09941757</v>
      </c>
    </row>
    <row r="13" spans="1:23" x14ac:dyDescent="0.2">
      <c r="A13" s="1">
        <v>1972</v>
      </c>
      <c r="B13" s="2">
        <v>7777062</v>
      </c>
      <c r="C13" s="2">
        <v>752965473</v>
      </c>
      <c r="D13" s="34">
        <f t="shared" si="3"/>
        <v>96.81875662043069</v>
      </c>
      <c r="E13" s="2">
        <v>25195000</v>
      </c>
      <c r="F13" s="2">
        <v>1335951</v>
      </c>
      <c r="G13" s="2">
        <v>26696</v>
      </c>
      <c r="H13" s="2">
        <f t="shared" si="4"/>
        <v>23832353</v>
      </c>
      <c r="I13" s="2">
        <f t="shared" si="5"/>
        <v>292721828.76621014</v>
      </c>
      <c r="L13" s="2">
        <v>1870018590</v>
      </c>
      <c r="M13" s="7">
        <f t="shared" si="0"/>
        <v>240.45309012580844</v>
      </c>
      <c r="N13" s="25">
        <v>23859049</v>
      </c>
      <c r="O13" s="27">
        <f t="shared" si="1"/>
        <v>0.32595859122465443</v>
      </c>
      <c r="P13" s="2">
        <f t="shared" si="2"/>
        <v>688437847.1415695</v>
      </c>
      <c r="Q13" s="2">
        <f t="shared" si="6"/>
        <v>573698205.95130801</v>
      </c>
    </row>
    <row r="14" spans="1:23" x14ac:dyDescent="0.2">
      <c r="A14" s="1">
        <v>1973</v>
      </c>
      <c r="B14" s="2">
        <v>7368034</v>
      </c>
      <c r="C14" s="2">
        <v>902559559</v>
      </c>
      <c r="D14" s="34">
        <f t="shared" si="3"/>
        <v>122.49666043886334</v>
      </c>
      <c r="E14" s="2">
        <v>24440000</v>
      </c>
      <c r="F14" s="2">
        <v>1541413</v>
      </c>
      <c r="G14" s="2">
        <v>29544</v>
      </c>
      <c r="H14" s="2">
        <f t="shared" si="4"/>
        <v>22869043</v>
      </c>
      <c r="I14" s="2">
        <f t="shared" si="5"/>
        <v>359258205.73509842</v>
      </c>
      <c r="L14" s="2">
        <v>2241541234</v>
      </c>
      <c r="M14" s="7">
        <f t="shared" si="0"/>
        <v>304.22514798384481</v>
      </c>
      <c r="N14" s="25">
        <v>22898587</v>
      </c>
      <c r="O14" s="27">
        <f t="shared" si="1"/>
        <v>0.32176806368008648</v>
      </c>
      <c r="P14" s="2">
        <f t="shared" si="2"/>
        <v>835959122.24351335</v>
      </c>
      <c r="Q14" s="2">
        <f t="shared" si="6"/>
        <v>696632601.86959457</v>
      </c>
    </row>
    <row r="15" spans="1:23" x14ac:dyDescent="0.2">
      <c r="A15" s="1">
        <v>1974</v>
      </c>
      <c r="B15" s="2">
        <v>4880202</v>
      </c>
      <c r="C15" s="2">
        <v>1083147207</v>
      </c>
      <c r="D15" s="34">
        <f t="shared" si="3"/>
        <v>221.94720771804117</v>
      </c>
      <c r="E15" s="2">
        <v>24022000</v>
      </c>
      <c r="F15" s="2">
        <v>1859988</v>
      </c>
      <c r="G15" s="2">
        <v>80823</v>
      </c>
      <c r="H15" s="2">
        <f t="shared" si="4"/>
        <v>22081189</v>
      </c>
      <c r="I15" s="2">
        <f t="shared" si="5"/>
        <v>639793898.85633421</v>
      </c>
      <c r="L15" s="2">
        <v>2690037572</v>
      </c>
      <c r="M15" s="7">
        <f t="shared" si="0"/>
        <v>551.21439071579414</v>
      </c>
      <c r="N15" s="25">
        <v>22162012</v>
      </c>
      <c r="O15" s="27">
        <f t="shared" si="1"/>
        <v>0.220205728613449</v>
      </c>
      <c r="P15" s="2">
        <f t="shared" si="2"/>
        <v>1465922392.9939342</v>
      </c>
      <c r="Q15" s="2">
        <f t="shared" si="6"/>
        <v>1221601994.1616118</v>
      </c>
      <c r="T15" s="2">
        <v>243189172</v>
      </c>
      <c r="U15" s="1">
        <f>T15/10000</f>
        <v>24318.9172</v>
      </c>
      <c r="V15" s="1">
        <f>U15/W15</f>
        <v>6223308.0249600634</v>
      </c>
      <c r="W15" s="31">
        <v>3.9077154951133982E-3</v>
      </c>
    </row>
    <row r="16" spans="1:23" x14ac:dyDescent="0.2">
      <c r="A16" s="1">
        <v>1975</v>
      </c>
      <c r="B16" s="2">
        <v>19180</v>
      </c>
      <c r="C16" s="2">
        <v>1863952</v>
      </c>
      <c r="D16" s="34">
        <f t="shared" si="3"/>
        <v>97.182064650677788</v>
      </c>
      <c r="E16" s="2">
        <v>22968000</v>
      </c>
      <c r="F16" s="2">
        <v>1665944</v>
      </c>
      <c r="G16" s="2">
        <v>18025</v>
      </c>
      <c r="H16" s="2">
        <f t="shared" si="4"/>
        <v>21284031</v>
      </c>
      <c r="I16" s="2">
        <f t="shared" si="5"/>
        <v>267849319.30761209</v>
      </c>
      <c r="L16" s="2">
        <v>4629196</v>
      </c>
      <c r="M16" s="7">
        <f t="shared" si="0"/>
        <v>241.35537017726799</v>
      </c>
      <c r="N16" s="25">
        <v>21302056</v>
      </c>
      <c r="O16" s="27">
        <f t="shared" si="1"/>
        <v>9.0038257340042667E-4</v>
      </c>
      <c r="P16" s="2">
        <f t="shared" si="2"/>
        <v>616963873.37002718</v>
      </c>
      <c r="Q16" s="2">
        <f t="shared" si="6"/>
        <v>514136561.1416893</v>
      </c>
    </row>
    <row r="17" spans="1:21" x14ac:dyDescent="0.2">
      <c r="A17" s="1">
        <v>1976</v>
      </c>
      <c r="B17" s="2">
        <v>73270</v>
      </c>
      <c r="C17" s="2">
        <v>1491443</v>
      </c>
      <c r="D17" s="34">
        <f t="shared" si="3"/>
        <v>20.355438788044221</v>
      </c>
      <c r="E17" s="2">
        <v>23147000</v>
      </c>
      <c r="F17" s="2">
        <v>1582747</v>
      </c>
      <c r="H17" s="2">
        <f t="shared" si="4"/>
        <v>21564253</v>
      </c>
      <c r="I17" s="2">
        <f t="shared" si="5"/>
        <v>56540080.99522315</v>
      </c>
      <c r="L17" s="2">
        <v>3704056</v>
      </c>
      <c r="M17" s="7">
        <f t="shared" si="0"/>
        <v>50.55351439879896</v>
      </c>
      <c r="N17" s="25">
        <v>21564253</v>
      </c>
      <c r="O17" s="27">
        <f t="shared" si="1"/>
        <v>3.3977527531326959E-3</v>
      </c>
      <c r="P17" s="2">
        <f t="shared" si="2"/>
        <v>130817852.94418123</v>
      </c>
      <c r="Q17" s="2">
        <f t="shared" si="6"/>
        <v>109014877.45348437</v>
      </c>
    </row>
    <row r="18" spans="1:21" x14ac:dyDescent="0.2">
      <c r="A18" s="1">
        <v>1977</v>
      </c>
      <c r="B18" s="2">
        <v>5661657</v>
      </c>
      <c r="C18" s="2">
        <v>1139902496</v>
      </c>
      <c r="D18" s="34">
        <f t="shared" si="3"/>
        <v>201.33725797942193</v>
      </c>
      <c r="E18" s="2">
        <v>25047000</v>
      </c>
      <c r="F18" s="2">
        <v>1744206</v>
      </c>
      <c r="H18" s="2">
        <f t="shared" si="4"/>
        <v>23302794</v>
      </c>
      <c r="I18" s="2">
        <f t="shared" si="5"/>
        <v>605147316.07326972</v>
      </c>
      <c r="L18" s="2">
        <v>2830991506</v>
      </c>
      <c r="M18" s="7">
        <f t="shared" si="0"/>
        <v>500.02879121783604</v>
      </c>
      <c r="N18" s="25">
        <v>23302794</v>
      </c>
      <c r="O18" s="27">
        <f t="shared" si="1"/>
        <v>0.24296043641805357</v>
      </c>
      <c r="P18" s="2">
        <f t="shared" si="2"/>
        <v>1398248149.8981891</v>
      </c>
      <c r="Q18" s="2">
        <f t="shared" si="6"/>
        <v>1165206791.5818243</v>
      </c>
    </row>
    <row r="19" spans="1:21" x14ac:dyDescent="0.2">
      <c r="A19" s="1">
        <v>1978</v>
      </c>
      <c r="B19" s="2">
        <v>5820113</v>
      </c>
      <c r="C19" s="2">
        <v>1200261456</v>
      </c>
      <c r="D19" s="34">
        <f t="shared" si="3"/>
        <v>206.22648666787055</v>
      </c>
      <c r="E19" s="2">
        <v>26255000</v>
      </c>
      <c r="F19" s="2">
        <v>1708517</v>
      </c>
      <c r="H19" s="2">
        <f t="shared" si="4"/>
        <v>24546483</v>
      </c>
      <c r="I19" s="2">
        <f t="shared" si="5"/>
        <v>649737168.89579284</v>
      </c>
      <c r="L19" s="2">
        <v>2980895296</v>
      </c>
      <c r="M19" s="7">
        <f t="shared" si="0"/>
        <v>512.1713781158544</v>
      </c>
      <c r="N19" s="25">
        <v>24546483</v>
      </c>
      <c r="O19" s="27">
        <f t="shared" si="1"/>
        <v>0.23710578008262936</v>
      </c>
      <c r="P19" s="2">
        <f t="shared" si="2"/>
        <v>1508640723.120887</v>
      </c>
      <c r="Q19" s="2">
        <f t="shared" si="6"/>
        <v>1257200602.6007392</v>
      </c>
    </row>
    <row r="20" spans="1:21" x14ac:dyDescent="0.2">
      <c r="A20" s="1">
        <v>1979</v>
      </c>
      <c r="B20" s="2">
        <v>7374144</v>
      </c>
      <c r="C20" s="2">
        <v>1013007025</v>
      </c>
      <c r="D20" s="34">
        <f t="shared" si="3"/>
        <v>137.37282930737453</v>
      </c>
      <c r="E20" s="2">
        <v>27434000</v>
      </c>
      <c r="F20" s="2">
        <v>1590871</v>
      </c>
      <c r="H20" s="2">
        <f t="shared" si="4"/>
        <v>25843129</v>
      </c>
      <c r="I20" s="2">
        <f t="shared" si="5"/>
        <v>452242343.90622157</v>
      </c>
      <c r="L20" s="2">
        <v>2515841745</v>
      </c>
      <c r="M20" s="7">
        <f t="shared" si="0"/>
        <v>341.17068299724008</v>
      </c>
      <c r="N20" s="25">
        <v>25843129</v>
      </c>
      <c r="O20" s="27">
        <f t="shared" si="1"/>
        <v>0.28534253727557524</v>
      </c>
      <c r="P20" s="2">
        <f t="shared" si="2"/>
        <v>1058030156.6058939</v>
      </c>
      <c r="Q20" s="2">
        <f t="shared" si="6"/>
        <v>881691797.17157829</v>
      </c>
    </row>
    <row r="21" spans="1:21" x14ac:dyDescent="0.2">
      <c r="A21" s="1">
        <v>1980</v>
      </c>
      <c r="B21" s="2">
        <v>7865138</v>
      </c>
      <c r="C21" s="2">
        <v>938128689</v>
      </c>
      <c r="D21" s="34">
        <f t="shared" si="3"/>
        <v>119.27682502201488</v>
      </c>
      <c r="E21" s="2">
        <v>28566000</v>
      </c>
      <c r="F21" s="2">
        <v>2018423</v>
      </c>
      <c r="H21" s="2">
        <f t="shared" si="4"/>
        <v>26547577</v>
      </c>
      <c r="I21" s="2">
        <f t="shared" si="5"/>
        <v>408871414.0294652</v>
      </c>
      <c r="L21" s="2">
        <v>2329878530</v>
      </c>
      <c r="M21" s="7">
        <f t="shared" si="0"/>
        <v>296.22856331319298</v>
      </c>
      <c r="N21" s="25">
        <v>26547577</v>
      </c>
      <c r="O21" s="27">
        <f t="shared" si="1"/>
        <v>0.2962657571348225</v>
      </c>
      <c r="P21" s="2">
        <f t="shared" si="2"/>
        <v>943698071.29876387</v>
      </c>
      <c r="Q21" s="2">
        <f t="shared" si="6"/>
        <v>786415059.41563654</v>
      </c>
    </row>
    <row r="22" spans="1:21" x14ac:dyDescent="0.2">
      <c r="A22" s="1">
        <v>1981</v>
      </c>
      <c r="B22" s="2">
        <v>8338656</v>
      </c>
      <c r="C22" s="2">
        <v>1194105146</v>
      </c>
      <c r="D22" s="34">
        <f t="shared" si="3"/>
        <v>143.20115208014337</v>
      </c>
      <c r="E22" s="2">
        <v>28852000</v>
      </c>
      <c r="F22" s="2">
        <v>2005175</v>
      </c>
      <c r="H22" s="2">
        <f t="shared" si="4"/>
        <v>26846825</v>
      </c>
      <c r="I22" s="2">
        <f t="shared" si="5"/>
        <v>495796756.77795559</v>
      </c>
      <c r="L22" s="2">
        <v>2965605865</v>
      </c>
      <c r="M22" s="7">
        <f t="shared" si="0"/>
        <v>355.64554587693749</v>
      </c>
      <c r="N22" s="25">
        <v>26846825</v>
      </c>
      <c r="O22" s="27">
        <f t="shared" si="1"/>
        <v>0.31060119772077333</v>
      </c>
      <c r="P22" s="2">
        <f t="shared" si="2"/>
        <v>1145754447.8625135</v>
      </c>
      <c r="Q22" s="2">
        <f t="shared" si="6"/>
        <v>954795373.21876132</v>
      </c>
    </row>
    <row r="23" spans="1:21" x14ac:dyDescent="0.2">
      <c r="A23" s="1">
        <v>1982</v>
      </c>
      <c r="B23" s="2">
        <v>8815822</v>
      </c>
      <c r="C23" s="2">
        <v>1392961036</v>
      </c>
      <c r="D23" s="34">
        <f t="shared" si="3"/>
        <v>158.00693752664245</v>
      </c>
      <c r="E23" s="2">
        <v>28470000</v>
      </c>
      <c r="F23" s="2">
        <v>1775038</v>
      </c>
      <c r="H23" s="2">
        <f t="shared" si="4"/>
        <v>26694962</v>
      </c>
      <c r="I23" s="2">
        <f t="shared" si="5"/>
        <v>539814901.36602128</v>
      </c>
      <c r="L23" s="2">
        <v>3459472083</v>
      </c>
      <c r="M23" s="7">
        <f t="shared" si="0"/>
        <v>392.41628097754244</v>
      </c>
      <c r="N23" s="25">
        <v>26694962</v>
      </c>
      <c r="O23" s="27">
        <f t="shared" si="1"/>
        <v>0.33024291250161736</v>
      </c>
      <c r="P23" s="2">
        <f t="shared" si="2"/>
        <v>1257064525.065218</v>
      </c>
      <c r="Q23" s="2">
        <f t="shared" si="6"/>
        <v>1047553770.8876818</v>
      </c>
    </row>
    <row r="24" spans="1:21" x14ac:dyDescent="0.2">
      <c r="A24" s="37">
        <v>1983</v>
      </c>
      <c r="B24" s="33">
        <v>8471684</v>
      </c>
      <c r="C24" s="33">
        <v>2613898013</v>
      </c>
      <c r="D24" s="34">
        <f t="shared" si="3"/>
        <v>308.54526833153835</v>
      </c>
      <c r="E24" s="33">
        <v>28474000</v>
      </c>
      <c r="F24" s="33">
        <v>1842828</v>
      </c>
      <c r="G24" s="33"/>
      <c r="H24" s="2">
        <f t="shared" si="4"/>
        <v>26631172</v>
      </c>
      <c r="I24" s="2">
        <f t="shared" si="5"/>
        <v>1054262156.4566667</v>
      </c>
      <c r="K24" s="35"/>
      <c r="L24" s="33">
        <v>6491715827</v>
      </c>
      <c r="M24" s="42">
        <f t="shared" si="0"/>
        <v>766.28399111676026</v>
      </c>
      <c r="N24" s="43">
        <v>26631172</v>
      </c>
      <c r="O24" s="44">
        <f t="shared" si="1"/>
        <v>0.31811157240845428</v>
      </c>
      <c r="P24" s="33">
        <f t="shared" si="2"/>
        <v>2448844892.1932297</v>
      </c>
      <c r="Q24" s="2">
        <f t="shared" si="6"/>
        <v>2040704076.8276918</v>
      </c>
      <c r="R24" s="75" t="s">
        <v>109</v>
      </c>
      <c r="S24" s="75"/>
      <c r="T24" s="75"/>
      <c r="U24" s="75"/>
    </row>
    <row r="25" spans="1:21" x14ac:dyDescent="0.2">
      <c r="A25" s="37">
        <v>1984</v>
      </c>
      <c r="B25" s="33">
        <v>8094425</v>
      </c>
      <c r="C25" s="33">
        <v>2516830429</v>
      </c>
      <c r="D25" s="34">
        <f t="shared" si="3"/>
        <v>310.93381296386093</v>
      </c>
      <c r="E25" s="33">
        <v>27838000</v>
      </c>
      <c r="F25" s="33">
        <v>2162653</v>
      </c>
      <c r="G25" s="33"/>
      <c r="H25" s="2">
        <f t="shared" si="4"/>
        <v>25675347</v>
      </c>
      <c r="I25" s="2">
        <f t="shared" si="5"/>
        <v>1038693058.2345551</v>
      </c>
      <c r="K25" s="35"/>
      <c r="L25" s="33">
        <v>6250644766</v>
      </c>
      <c r="M25" s="42">
        <f t="shared" si="0"/>
        <v>772.21603338099987</v>
      </c>
      <c r="N25" s="43">
        <v>25675347</v>
      </c>
      <c r="O25" s="44">
        <f t="shared" si="1"/>
        <v>0.31526058829896242</v>
      </c>
      <c r="P25" s="33">
        <f t="shared" si="2"/>
        <v>2379229753.9224906</v>
      </c>
      <c r="Q25" s="2">
        <f t="shared" si="6"/>
        <v>1982691461.6020756</v>
      </c>
      <c r="R25" s="75"/>
      <c r="S25" s="75"/>
      <c r="T25" s="75"/>
      <c r="U25" s="75"/>
    </row>
    <row r="26" spans="1:21" x14ac:dyDescent="0.2">
      <c r="A26" s="1">
        <v>1985</v>
      </c>
      <c r="B26" s="33">
        <v>8794275</v>
      </c>
      <c r="C26" s="33">
        <v>2553720567</v>
      </c>
      <c r="D26" s="34">
        <f t="shared" si="3"/>
        <v>290.38443385043109</v>
      </c>
      <c r="E26" s="33">
        <v>26675000</v>
      </c>
      <c r="F26" s="33">
        <v>1789961</v>
      </c>
      <c r="G26" s="33">
        <v>522433</v>
      </c>
      <c r="H26" s="2">
        <f t="shared" si="4"/>
        <v>24362606</v>
      </c>
      <c r="I26" s="2">
        <f t="shared" si="5"/>
        <v>929520572.75522995</v>
      </c>
      <c r="K26" s="35"/>
      <c r="L26" s="33">
        <v>6342262837</v>
      </c>
      <c r="M26" s="42">
        <f t="shared" si="0"/>
        <v>721.18086334575617</v>
      </c>
      <c r="N26" s="43">
        <v>24885039</v>
      </c>
      <c r="O26" s="44">
        <f t="shared" si="1"/>
        <v>0.35339607062701411</v>
      </c>
      <c r="P26" s="33">
        <f t="shared" si="2"/>
        <v>2153593669.2495375</v>
      </c>
      <c r="Q26" s="2">
        <f t="shared" si="6"/>
        <v>1794661391.0412812</v>
      </c>
      <c r="R26" s="75"/>
      <c r="S26" s="75"/>
      <c r="T26" s="75"/>
      <c r="U26" s="75"/>
    </row>
    <row r="27" spans="1:21" x14ac:dyDescent="0.2">
      <c r="A27" s="1">
        <v>1986</v>
      </c>
      <c r="B27" s="33">
        <v>7792761</v>
      </c>
      <c r="C27" s="33">
        <v>1775471142</v>
      </c>
      <c r="D27" s="34">
        <f t="shared" si="3"/>
        <v>227.83595467639776</v>
      </c>
      <c r="E27" s="33">
        <v>25179000</v>
      </c>
      <c r="F27" s="33">
        <v>1886284</v>
      </c>
      <c r="G27" s="33">
        <v>113963</v>
      </c>
      <c r="H27" s="2">
        <f t="shared" si="4"/>
        <v>23178753</v>
      </c>
      <c r="I27" s="2">
        <f t="shared" si="5"/>
        <v>688401780.33564222</v>
      </c>
      <c r="K27" s="35"/>
      <c r="L27" s="33">
        <v>4409450583</v>
      </c>
      <c r="M27" s="42">
        <f t="shared" si="0"/>
        <v>565.83931972249627</v>
      </c>
      <c r="N27" s="43">
        <v>23292716</v>
      </c>
      <c r="O27" s="44">
        <f t="shared" si="1"/>
        <v>0.33455785061733462</v>
      </c>
      <c r="P27" s="33">
        <f t="shared" si="2"/>
        <v>1581592149.1115165</v>
      </c>
      <c r="Q27" s="2">
        <f t="shared" si="6"/>
        <v>1317993457.5929306</v>
      </c>
      <c r="R27" s="75"/>
      <c r="S27" s="75"/>
      <c r="T27" s="75"/>
      <c r="U27" s="75"/>
    </row>
    <row r="28" spans="1:21" x14ac:dyDescent="0.2">
      <c r="A28" s="1">
        <v>1987</v>
      </c>
      <c r="B28" s="2">
        <v>7607873</v>
      </c>
      <c r="C28" s="2">
        <v>1548669118</v>
      </c>
      <c r="D28" s="34">
        <f t="shared" si="3"/>
        <v>203.56137885056702</v>
      </c>
      <c r="E28" s="33">
        <v>24857000</v>
      </c>
      <c r="F28" s="33">
        <v>1846899</v>
      </c>
      <c r="G28" s="33">
        <v>114837</v>
      </c>
      <c r="H28" s="2">
        <f t="shared" si="4"/>
        <v>22895264</v>
      </c>
      <c r="I28" s="2">
        <f t="shared" si="5"/>
        <v>607191023.29062533</v>
      </c>
      <c r="K28" s="33"/>
      <c r="L28" s="2">
        <v>3846179069</v>
      </c>
      <c r="M28" s="7">
        <f t="shared" si="0"/>
        <v>505.55248083137036</v>
      </c>
      <c r="N28" s="25">
        <v>23010101</v>
      </c>
      <c r="O28" s="27">
        <f t="shared" si="1"/>
        <v>0.33063188205910093</v>
      </c>
      <c r="P28" s="2">
        <f t="shared" si="2"/>
        <v>1395937637.3676474</v>
      </c>
      <c r="Q28" s="2">
        <f t="shared" si="6"/>
        <v>1163281364.4730396</v>
      </c>
    </row>
    <row r="29" spans="1:21" x14ac:dyDescent="0.2">
      <c r="A29" s="1">
        <v>1988</v>
      </c>
      <c r="D29" s="34"/>
      <c r="E29" s="33">
        <v>26123000</v>
      </c>
      <c r="F29" s="33">
        <v>2250762</v>
      </c>
      <c r="G29" s="33">
        <v>463600</v>
      </c>
      <c r="H29" s="2">
        <f t="shared" si="4"/>
        <v>23408638</v>
      </c>
      <c r="I29" s="2">
        <f t="shared" si="5"/>
        <v>0</v>
      </c>
      <c r="K29" s="33"/>
      <c r="N29" s="25">
        <v>23872238</v>
      </c>
      <c r="O29" s="27"/>
      <c r="Q29" s="2"/>
    </row>
    <row r="30" spans="1:21" x14ac:dyDescent="0.2">
      <c r="A30" s="1">
        <v>1989</v>
      </c>
      <c r="B30" s="29">
        <v>8519790</v>
      </c>
      <c r="C30" s="29">
        <v>13027182363</v>
      </c>
      <c r="D30" s="36">
        <f t="shared" si="3"/>
        <v>1529.0497022813943</v>
      </c>
      <c r="E30" s="33">
        <v>26735000</v>
      </c>
      <c r="F30" s="33">
        <v>1967856</v>
      </c>
      <c r="G30" s="33">
        <v>688591</v>
      </c>
      <c r="H30" s="2">
        <f t="shared" si="4"/>
        <v>24078553</v>
      </c>
      <c r="I30" s="2">
        <f t="shared" si="5"/>
        <v>4905497254.8591681</v>
      </c>
      <c r="K30" s="33" t="s">
        <v>112</v>
      </c>
      <c r="L30" s="33">
        <v>5872035397</v>
      </c>
      <c r="M30" s="42">
        <f>L30/B30</f>
        <v>689.223020403085</v>
      </c>
      <c r="N30" s="43">
        <v>24767144</v>
      </c>
      <c r="O30" s="44">
        <f>B30/N30</f>
        <v>0.34399565811867527</v>
      </c>
      <c r="P30" s="33">
        <f>(M30*N30)*0.12</f>
        <v>2048410295.3325772</v>
      </c>
      <c r="Q30" s="2">
        <f t="shared" si="6"/>
        <v>1707008579.4438145</v>
      </c>
    </row>
    <row r="31" spans="1:21" x14ac:dyDescent="0.2">
      <c r="A31" s="1">
        <v>1990</v>
      </c>
      <c r="B31" s="33">
        <v>9033678</v>
      </c>
      <c r="C31" s="33">
        <v>2852796874</v>
      </c>
      <c r="D31" s="34">
        <f t="shared" si="3"/>
        <v>315.79572284954145</v>
      </c>
      <c r="E31" s="33">
        <v>28004000</v>
      </c>
      <c r="F31" s="33">
        <v>2052642</v>
      </c>
      <c r="G31" s="33">
        <v>1036210</v>
      </c>
      <c r="H31" s="2">
        <f t="shared" si="4"/>
        <v>24915148</v>
      </c>
      <c r="I31" s="2">
        <f t="shared" si="5"/>
        <v>1061225210.721427</v>
      </c>
      <c r="K31" s="33" t="s">
        <v>113</v>
      </c>
      <c r="L31" s="33">
        <v>7085030299</v>
      </c>
      <c r="M31" s="42">
        <f>L31/B31</f>
        <v>784.2907727063108</v>
      </c>
      <c r="N31" s="43">
        <v>25951358</v>
      </c>
      <c r="O31" s="44">
        <f>B31/N31</f>
        <v>0.34810039613341237</v>
      </c>
      <c r="P31" s="33">
        <f>(M31*N31)*0.12</f>
        <v>2442409274.2317719</v>
      </c>
      <c r="Q31" s="2">
        <f t="shared" si="6"/>
        <v>2035341061.8598099</v>
      </c>
    </row>
    <row r="32" spans="1:21" x14ac:dyDescent="0.2">
      <c r="A32" s="1">
        <v>1991</v>
      </c>
      <c r="B32" s="33">
        <v>4212758</v>
      </c>
      <c r="C32" s="33">
        <v>641439959</v>
      </c>
      <c r="D32" s="34">
        <f t="shared" si="3"/>
        <v>152.26128797334192</v>
      </c>
      <c r="E32" s="33">
        <v>28561000</v>
      </c>
      <c r="F32" s="33">
        <v>1798434</v>
      </c>
      <c r="G32" s="33">
        <v>1437770</v>
      </c>
      <c r="H32" s="2">
        <f t="shared" si="4"/>
        <v>25324796</v>
      </c>
      <c r="I32" s="2">
        <f t="shared" si="5"/>
        <v>521848157.49679422</v>
      </c>
      <c r="K32" s="33"/>
      <c r="L32" s="33">
        <v>1593040705</v>
      </c>
      <c r="M32" s="42">
        <f>L32/B32</f>
        <v>378.14674021151939</v>
      </c>
      <c r="N32" s="43">
        <v>26762566</v>
      </c>
      <c r="O32" s="44">
        <f>B32/N32</f>
        <v>0.15741233482618969</v>
      </c>
      <c r="P32" s="33">
        <f>(M32*N32)*0.12</f>
        <v>1214421251.1114769</v>
      </c>
      <c r="Q32" s="2">
        <f t="shared" si="6"/>
        <v>1012017709.2595643</v>
      </c>
    </row>
    <row r="33" spans="1:21" x14ac:dyDescent="0.2">
      <c r="A33" s="1">
        <v>1992</v>
      </c>
      <c r="E33" s="70">
        <v>32248000</v>
      </c>
      <c r="F33" s="33">
        <v>988306</v>
      </c>
      <c r="G33" s="33">
        <v>3065940</v>
      </c>
      <c r="H33" s="2">
        <f t="shared" si="4"/>
        <v>28193754</v>
      </c>
      <c r="I33" s="2">
        <f t="shared" si="5"/>
        <v>0</v>
      </c>
      <c r="J33" s="33" t="s">
        <v>132</v>
      </c>
      <c r="K33" s="33"/>
      <c r="N33" s="2">
        <v>31259694</v>
      </c>
      <c r="R33" s="1" t="s">
        <v>107</v>
      </c>
      <c r="S33" s="1" t="s">
        <v>108</v>
      </c>
    </row>
    <row r="34" spans="1:21" x14ac:dyDescent="0.2">
      <c r="A34" s="1">
        <v>1993</v>
      </c>
      <c r="E34" s="70">
        <v>34552000</v>
      </c>
      <c r="F34" s="2">
        <v>988306</v>
      </c>
      <c r="G34" s="2">
        <v>4454238</v>
      </c>
      <c r="H34" s="2">
        <f t="shared" si="4"/>
        <v>29109456</v>
      </c>
      <c r="I34" s="2">
        <f t="shared" si="5"/>
        <v>0</v>
      </c>
      <c r="J34" s="72">
        <v>96.264717727998075</v>
      </c>
      <c r="N34" s="2">
        <v>33563694</v>
      </c>
      <c r="P34" s="2">
        <f>R34/S34</f>
        <v>1002693825.8599275</v>
      </c>
      <c r="R34" s="2">
        <v>355000706.39968473</v>
      </c>
      <c r="S34" s="31">
        <v>0.35404696552831566</v>
      </c>
    </row>
    <row r="35" spans="1:21" x14ac:dyDescent="0.2">
      <c r="A35" s="1">
        <v>1994</v>
      </c>
      <c r="E35" s="70">
        <v>38747000</v>
      </c>
      <c r="F35" s="2">
        <v>527842</v>
      </c>
      <c r="G35" s="2">
        <v>10467525.550000001</v>
      </c>
      <c r="H35" s="2">
        <f t="shared" si="4"/>
        <v>27751632.449999999</v>
      </c>
      <c r="I35" s="2">
        <f t="shared" si="5"/>
        <v>0</v>
      </c>
      <c r="J35" s="72">
        <v>89.973549585224987</v>
      </c>
      <c r="N35" s="2">
        <v>38219158</v>
      </c>
      <c r="P35" s="2">
        <f t="shared" ref="P35:P52" si="7">R35/S35</f>
        <v>998184659.23421121</v>
      </c>
      <c r="R35" s="2">
        <v>368167120.10408103</v>
      </c>
      <c r="S35" s="31">
        <v>0.36883668437314199</v>
      </c>
      <c r="U35" s="2"/>
    </row>
    <row r="36" spans="1:21" x14ac:dyDescent="0.2">
      <c r="A36" s="1">
        <v>1995</v>
      </c>
      <c r="E36" s="70">
        <v>41844000</v>
      </c>
      <c r="F36" s="2">
        <v>528104</v>
      </c>
      <c r="G36" s="2">
        <v>14010169.199999999</v>
      </c>
      <c r="H36" s="2">
        <f t="shared" si="4"/>
        <v>27305726.800000001</v>
      </c>
      <c r="I36" s="2">
        <f t="shared" si="5"/>
        <v>0</v>
      </c>
      <c r="J36" s="72">
        <v>99.662280801664721</v>
      </c>
      <c r="N36" s="2">
        <v>41315896</v>
      </c>
      <c r="P36" s="2">
        <f t="shared" si="7"/>
        <v>1157668659.2194405</v>
      </c>
      <c r="R36" s="2">
        <v>441406476.03214329</v>
      </c>
      <c r="S36" s="31">
        <v>0.38128913011237792</v>
      </c>
    </row>
    <row r="37" spans="1:21" x14ac:dyDescent="0.2">
      <c r="A37" s="1">
        <v>1996</v>
      </c>
      <c r="E37" s="70">
        <v>45576000</v>
      </c>
      <c r="F37" s="2">
        <v>691484</v>
      </c>
      <c r="G37" s="2">
        <v>15983532</v>
      </c>
      <c r="H37" s="2">
        <f t="shared" si="4"/>
        <v>28900984</v>
      </c>
      <c r="I37" s="2">
        <f t="shared" si="5"/>
        <v>0</v>
      </c>
      <c r="J37" s="72">
        <v>124.65171632406408</v>
      </c>
      <c r="N37" s="2">
        <v>44884516</v>
      </c>
      <c r="P37" s="2">
        <f t="shared" si="7"/>
        <v>1548908016.5172448</v>
      </c>
      <c r="R37" s="2">
        <v>591500980.11556494</v>
      </c>
      <c r="S37" s="31">
        <v>0.38188257392170288</v>
      </c>
    </row>
    <row r="38" spans="1:21" x14ac:dyDescent="0.2">
      <c r="A38" s="1">
        <v>1997</v>
      </c>
      <c r="E38" s="70">
        <v>48425000</v>
      </c>
      <c r="F38" s="2">
        <v>666746</v>
      </c>
      <c r="G38" s="2">
        <v>23822258</v>
      </c>
      <c r="H38" s="2">
        <f t="shared" si="4"/>
        <v>23935996</v>
      </c>
      <c r="I38" s="2">
        <f t="shared" si="5"/>
        <v>0</v>
      </c>
      <c r="J38" s="72">
        <v>116.6834680137235</v>
      </c>
      <c r="N38" s="2">
        <v>47758254</v>
      </c>
      <c r="P38" s="2">
        <f t="shared" si="7"/>
        <v>1517102803.8917325</v>
      </c>
      <c r="R38" s="2">
        <v>582417529.20279992</v>
      </c>
      <c r="S38" s="31">
        <v>0.38390116194417367</v>
      </c>
    </row>
    <row r="39" spans="1:21" x14ac:dyDescent="0.2">
      <c r="A39" s="1">
        <v>1998</v>
      </c>
      <c r="E39" s="70">
        <v>49148000</v>
      </c>
      <c r="F39" s="2">
        <v>853260</v>
      </c>
      <c r="G39" s="2">
        <v>24006634</v>
      </c>
      <c r="H39" s="2">
        <f t="shared" si="4"/>
        <v>24288106</v>
      </c>
      <c r="I39" s="2">
        <f t="shared" si="5"/>
        <v>0</v>
      </c>
      <c r="J39" s="72">
        <v>76.469699165890276</v>
      </c>
      <c r="N39" s="2">
        <v>48294740</v>
      </c>
      <c r="P39" s="2">
        <f t="shared" si="7"/>
        <v>956284535.18543792</v>
      </c>
      <c r="R39" s="2">
        <v>370367925.11034</v>
      </c>
      <c r="S39" s="31">
        <v>0.38729887547383596</v>
      </c>
    </row>
    <row r="40" spans="1:21" x14ac:dyDescent="0.2">
      <c r="A40" s="1">
        <v>1999</v>
      </c>
      <c r="E40" s="70">
        <v>46502000</v>
      </c>
      <c r="F40" s="2">
        <v>787939</v>
      </c>
      <c r="G40" s="2">
        <v>13089385</v>
      </c>
      <c r="H40" s="2">
        <f t="shared" si="4"/>
        <v>32624676</v>
      </c>
      <c r="I40" s="2">
        <f t="shared" si="5"/>
        <v>0</v>
      </c>
      <c r="J40" s="72">
        <v>107.3674540559752</v>
      </c>
      <c r="N40" s="2">
        <v>45714061</v>
      </c>
      <c r="P40" s="2">
        <f t="shared" si="7"/>
        <v>1312807731.2723935</v>
      </c>
      <c r="R40" s="2">
        <v>502714329.08843356</v>
      </c>
      <c r="S40" s="31">
        <v>0.38293065855210578</v>
      </c>
    </row>
    <row r="41" spans="1:21" x14ac:dyDescent="0.2">
      <c r="A41" s="1">
        <v>2000</v>
      </c>
      <c r="E41" s="70">
        <v>44837000</v>
      </c>
      <c r="F41" s="2">
        <v>599479</v>
      </c>
      <c r="G41" s="2">
        <v>18279593</v>
      </c>
      <c r="H41" s="2">
        <f t="shared" si="4"/>
        <v>25957928</v>
      </c>
      <c r="I41" s="2">
        <f t="shared" si="5"/>
        <v>0</v>
      </c>
      <c r="J41" s="72">
        <v>177.32843492513501</v>
      </c>
      <c r="N41" s="2">
        <v>44237521</v>
      </c>
      <c r="P41" s="2">
        <f t="shared" si="7"/>
        <v>2216520037.7691879</v>
      </c>
      <c r="R41" s="2">
        <v>840806455.29685116</v>
      </c>
      <c r="S41" s="31">
        <v>0.37933627531880071</v>
      </c>
    </row>
    <row r="42" spans="1:21" x14ac:dyDescent="0.2">
      <c r="A42" s="1">
        <v>2001</v>
      </c>
      <c r="E42" s="70">
        <v>45434000</v>
      </c>
      <c r="F42" s="2">
        <v>547066</v>
      </c>
      <c r="G42" s="2">
        <v>16685616</v>
      </c>
      <c r="H42" s="2">
        <f t="shared" si="4"/>
        <v>28201318</v>
      </c>
      <c r="I42" s="2">
        <f t="shared" si="5"/>
        <v>0</v>
      </c>
      <c r="J42" s="73">
        <v>143.83000000000001</v>
      </c>
      <c r="N42" s="2">
        <v>44886934</v>
      </c>
      <c r="P42" s="2">
        <f t="shared" si="7"/>
        <v>1853535438.1571426</v>
      </c>
      <c r="R42" s="2">
        <v>695622505.71609044</v>
      </c>
      <c r="S42" s="31">
        <v>0.37529495870211443</v>
      </c>
    </row>
    <row r="43" spans="1:21" x14ac:dyDescent="0.2">
      <c r="A43" s="1">
        <v>2002</v>
      </c>
      <c r="E43" s="70">
        <v>44110000</v>
      </c>
      <c r="F43" s="2">
        <v>518637</v>
      </c>
      <c r="G43" s="2">
        <v>15460848</v>
      </c>
      <c r="H43" s="2">
        <f t="shared" si="4"/>
        <v>28130515</v>
      </c>
      <c r="I43" s="2">
        <f t="shared" si="5"/>
        <v>0</v>
      </c>
      <c r="N43" s="2">
        <v>43591363</v>
      </c>
      <c r="P43" s="2">
        <f t="shared" si="7"/>
        <v>4298559352.923111</v>
      </c>
      <c r="R43" s="2">
        <v>2030545416.292856</v>
      </c>
      <c r="S43" s="31">
        <v>0.47237812708391297</v>
      </c>
    </row>
    <row r="44" spans="1:21" x14ac:dyDescent="0.2">
      <c r="A44" s="1">
        <v>2003</v>
      </c>
      <c r="E44" s="70">
        <v>43087000</v>
      </c>
      <c r="F44" s="2">
        <v>578322</v>
      </c>
      <c r="G44" s="2">
        <v>13335674</v>
      </c>
      <c r="H44" s="2">
        <f t="shared" si="4"/>
        <v>29173004</v>
      </c>
      <c r="I44" s="2">
        <f t="shared" si="5"/>
        <v>0</v>
      </c>
      <c r="N44" s="2">
        <v>42508678</v>
      </c>
      <c r="P44" s="2">
        <f t="shared" si="7"/>
        <v>3998484359.7042136</v>
      </c>
      <c r="R44" s="2">
        <v>2142704627.0569813</v>
      </c>
      <c r="S44" s="31">
        <v>0.53587920679411816</v>
      </c>
    </row>
    <row r="45" spans="1:21" x14ac:dyDescent="0.2">
      <c r="A45" s="1">
        <v>2004</v>
      </c>
      <c r="E45" s="70">
        <v>40651000</v>
      </c>
      <c r="F45" s="2">
        <v>445514</v>
      </c>
      <c r="G45" s="2">
        <v>10237032</v>
      </c>
      <c r="H45" s="2">
        <f t="shared" si="4"/>
        <v>29968454</v>
      </c>
      <c r="I45" s="2">
        <f t="shared" si="5"/>
        <v>0</v>
      </c>
      <c r="N45" s="2">
        <v>40205486</v>
      </c>
      <c r="P45" s="2">
        <f t="shared" si="7"/>
        <v>4437983490.4631004</v>
      </c>
      <c r="R45" s="2">
        <v>2483238695.1119809</v>
      </c>
      <c r="S45" s="31">
        <v>0.55954212097640244</v>
      </c>
    </row>
    <row r="46" spans="1:21" x14ac:dyDescent="0.2">
      <c r="A46" s="1">
        <v>2005</v>
      </c>
      <c r="E46" s="70">
        <v>38632000</v>
      </c>
      <c r="F46" s="2">
        <v>624260</v>
      </c>
      <c r="G46" s="2">
        <v>8686592</v>
      </c>
      <c r="H46" s="2">
        <f t="shared" si="4"/>
        <v>29321148</v>
      </c>
      <c r="I46" s="2">
        <f t="shared" si="5"/>
        <v>0</v>
      </c>
      <c r="N46" s="2">
        <v>38007740</v>
      </c>
      <c r="P46" s="2">
        <f t="shared" si="7"/>
        <v>4602172956.1313839</v>
      </c>
      <c r="R46" s="2">
        <v>2891848099.8617959</v>
      </c>
      <c r="S46" s="31">
        <v>0.62836580185649993</v>
      </c>
    </row>
    <row r="47" spans="1:21" x14ac:dyDescent="0.2">
      <c r="A47" s="1">
        <v>2006</v>
      </c>
      <c r="E47" s="70">
        <v>38268000</v>
      </c>
      <c r="F47" s="2">
        <v>773973</v>
      </c>
      <c r="G47" s="2">
        <v>5079518</v>
      </c>
      <c r="H47" s="2">
        <f t="shared" si="4"/>
        <v>32414509</v>
      </c>
      <c r="I47" s="2">
        <f t="shared" si="5"/>
        <v>0</v>
      </c>
      <c r="N47" s="2">
        <v>37494027</v>
      </c>
      <c r="P47" s="2">
        <f t="shared" si="7"/>
        <v>4996234382.4255047</v>
      </c>
      <c r="R47" s="2">
        <v>3475385346.1412292</v>
      </c>
      <c r="S47" s="31">
        <v>0.69560094265514538</v>
      </c>
    </row>
    <row r="48" spans="1:21" x14ac:dyDescent="0.2">
      <c r="A48" s="1">
        <v>2007</v>
      </c>
      <c r="E48" s="70">
        <v>37310000</v>
      </c>
      <c r="F48" s="2">
        <v>794688</v>
      </c>
      <c r="G48" s="2">
        <v>3301173</v>
      </c>
      <c r="H48" s="2">
        <f t="shared" si="4"/>
        <v>33214139</v>
      </c>
      <c r="I48" s="2">
        <f t="shared" si="5"/>
        <v>0</v>
      </c>
      <c r="N48" s="2">
        <v>36515312</v>
      </c>
      <c r="P48" s="2">
        <f t="shared" si="7"/>
        <v>4191500522.6751881</v>
      </c>
      <c r="R48" s="2">
        <v>3384373163.5827365</v>
      </c>
      <c r="S48" s="31">
        <v>0.80743713266262229</v>
      </c>
    </row>
    <row r="49" spans="1:19" x14ac:dyDescent="0.2">
      <c r="A49" s="1">
        <v>2008</v>
      </c>
      <c r="E49" s="70">
        <v>36647000</v>
      </c>
      <c r="F49" s="2">
        <v>925515</v>
      </c>
      <c r="G49" s="2">
        <v>3194554</v>
      </c>
      <c r="H49" s="2">
        <f t="shared" si="4"/>
        <v>32526931</v>
      </c>
      <c r="I49" s="2">
        <f t="shared" si="5"/>
        <v>0</v>
      </c>
      <c r="N49" s="2">
        <v>35721485</v>
      </c>
      <c r="P49" s="2">
        <f t="shared" si="7"/>
        <v>3690919371.6022305</v>
      </c>
      <c r="R49" s="2">
        <v>3690919371.6022305</v>
      </c>
      <c r="S49" s="31">
        <v>1</v>
      </c>
    </row>
    <row r="50" spans="1:19" x14ac:dyDescent="0.2">
      <c r="A50" s="1">
        <v>2009</v>
      </c>
      <c r="E50" s="70">
        <v>36150000</v>
      </c>
      <c r="F50" s="2">
        <v>1867952</v>
      </c>
      <c r="G50" s="2">
        <v>5286458</v>
      </c>
      <c r="H50" s="2">
        <f t="shared" si="4"/>
        <v>28995590</v>
      </c>
      <c r="I50" s="2">
        <f t="shared" si="5"/>
        <v>0</v>
      </c>
      <c r="N50" s="2">
        <v>34282048</v>
      </c>
      <c r="P50" s="2">
        <f t="shared" si="7"/>
        <v>3552608165.5426812</v>
      </c>
      <c r="R50" s="2">
        <v>4080107888.2839174</v>
      </c>
      <c r="S50" s="31">
        <v>1.1484823820024794</v>
      </c>
    </row>
    <row r="51" spans="1:19" x14ac:dyDescent="0.2">
      <c r="A51" s="1">
        <v>2010</v>
      </c>
      <c r="E51" s="70">
        <v>35312000</v>
      </c>
      <c r="F51" s="2">
        <v>1531723</v>
      </c>
      <c r="G51" s="2">
        <v>5266839</v>
      </c>
      <c r="H51" s="2">
        <f t="shared" si="4"/>
        <v>28513438</v>
      </c>
      <c r="I51" s="2">
        <f t="shared" si="5"/>
        <v>0</v>
      </c>
      <c r="N51" s="2">
        <v>33780277</v>
      </c>
      <c r="P51" s="2">
        <f t="shared" si="7"/>
        <v>3390836256.8959265</v>
      </c>
      <c r="R51" s="2">
        <v>4901033898.1475801</v>
      </c>
      <c r="S51" s="31">
        <v>1.4453761629392667</v>
      </c>
    </row>
    <row r="52" spans="1:19" ht="13.5" thickBot="1" x14ac:dyDescent="0.25">
      <c r="A52" s="1">
        <v>2011</v>
      </c>
      <c r="E52" s="71">
        <v>33231000</v>
      </c>
      <c r="F52" s="2">
        <v>1918615</v>
      </c>
      <c r="G52" s="2">
        <v>3454011</v>
      </c>
      <c r="H52" s="2">
        <f t="shared" si="4"/>
        <v>27858374</v>
      </c>
      <c r="I52" s="2">
        <f t="shared" si="5"/>
        <v>0</v>
      </c>
      <c r="N52" s="2">
        <v>31312385</v>
      </c>
      <c r="P52" s="2">
        <f t="shared" si="7"/>
        <v>3208789077.8720484</v>
      </c>
      <c r="R52" s="2">
        <v>5744123909.5714893</v>
      </c>
      <c r="S52" s="31">
        <v>1.7901219962331654</v>
      </c>
    </row>
  </sheetData>
  <mergeCells count="3">
    <mergeCell ref="R24:U27"/>
    <mergeCell ref="D2:I2"/>
    <mergeCell ref="N2:P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U592"/>
  <sheetViews>
    <sheetView topLeftCell="G1" workbookViewId="0">
      <selection activeCell="M13" sqref="M13"/>
    </sheetView>
  </sheetViews>
  <sheetFormatPr baseColWidth="10" defaultRowHeight="12.75" x14ac:dyDescent="0.2"/>
  <cols>
    <col min="1" max="1" width="11.42578125" style="1"/>
    <col min="2" max="2" width="11.42578125" style="2"/>
    <col min="3" max="3" width="12.5703125" style="2" bestFit="1" customWidth="1"/>
    <col min="4" max="4" width="11.42578125" style="1"/>
    <col min="5" max="5" width="12.5703125" style="1" bestFit="1" customWidth="1"/>
    <col min="6" max="6" width="12.5703125" style="1" customWidth="1"/>
    <col min="7" max="7" width="16.7109375" style="21" bestFit="1" customWidth="1"/>
    <col min="8" max="8" width="16.7109375" style="21" customWidth="1"/>
    <col min="9" max="9" width="11.42578125" style="1"/>
    <col min="10" max="10" width="11.7109375" style="1" bestFit="1" customWidth="1"/>
    <col min="11" max="15" width="11.42578125" style="1"/>
    <col min="16" max="16" width="13.85546875" style="1" bestFit="1" customWidth="1"/>
    <col min="17" max="16384" width="11.42578125" style="1"/>
  </cols>
  <sheetData>
    <row r="2" spans="1:21" x14ac:dyDescent="0.2">
      <c r="P2" s="8" t="s">
        <v>27</v>
      </c>
      <c r="Q2" s="9"/>
      <c r="R2" s="9"/>
      <c r="S2" s="9"/>
      <c r="T2" s="9"/>
      <c r="U2" s="9"/>
    </row>
    <row r="3" spans="1:21" x14ac:dyDescent="0.2">
      <c r="B3" s="74" t="s">
        <v>24</v>
      </c>
      <c r="C3" s="74"/>
      <c r="D3" s="74"/>
      <c r="E3" s="74"/>
      <c r="F3" s="69"/>
      <c r="M3" s="1" t="s">
        <v>57</v>
      </c>
      <c r="P3" s="10"/>
      <c r="Q3" s="11" t="s">
        <v>28</v>
      </c>
      <c r="R3" s="12" t="s">
        <v>29</v>
      </c>
      <c r="S3" s="13" t="s">
        <v>30</v>
      </c>
      <c r="T3" s="12" t="s">
        <v>31</v>
      </c>
      <c r="U3" s="13" t="s">
        <v>32</v>
      </c>
    </row>
    <row r="4" spans="1:21" x14ac:dyDescent="0.2">
      <c r="B4" s="2" t="s">
        <v>1</v>
      </c>
      <c r="C4" s="2" t="s">
        <v>25</v>
      </c>
      <c r="D4" s="1" t="s">
        <v>10</v>
      </c>
      <c r="E4" s="1" t="s">
        <v>26</v>
      </c>
      <c r="F4" s="1" t="s">
        <v>135</v>
      </c>
      <c r="G4" s="22" t="s">
        <v>61</v>
      </c>
      <c r="H4" s="22" t="s">
        <v>100</v>
      </c>
      <c r="I4" s="1" t="s">
        <v>62</v>
      </c>
      <c r="J4" s="1" t="s">
        <v>101</v>
      </c>
      <c r="M4" s="17">
        <v>10000000000000</v>
      </c>
      <c r="P4" s="14" t="s">
        <v>33</v>
      </c>
      <c r="Q4" s="15">
        <v>1</v>
      </c>
      <c r="R4" s="15">
        <v>0.01</v>
      </c>
      <c r="S4" s="15" t="s">
        <v>34</v>
      </c>
      <c r="T4" s="16" t="s">
        <v>35</v>
      </c>
      <c r="U4" s="17" t="s">
        <v>36</v>
      </c>
    </row>
    <row r="5" spans="1:21" x14ac:dyDescent="0.2">
      <c r="A5" s="1">
        <v>1963</v>
      </c>
      <c r="B5" s="2">
        <v>398276.56041666667</v>
      </c>
      <c r="C5" s="2">
        <v>673088784.75</v>
      </c>
      <c r="D5" s="1" t="s">
        <v>5</v>
      </c>
      <c r="E5" s="19">
        <f>C5/M$4</f>
        <v>6.7308878475000005E-5</v>
      </c>
      <c r="F5" s="19"/>
      <c r="G5" s="23">
        <v>1.130877E-12</v>
      </c>
      <c r="H5" s="23">
        <v>4.5534912829812205E-13</v>
      </c>
      <c r="I5" s="2">
        <f>E5/G5</f>
        <v>59519185.972479768</v>
      </c>
      <c r="J5" s="2">
        <f>E5/H5</f>
        <v>147818177.94747627</v>
      </c>
      <c r="K5" s="1">
        <v>1.130877E-10</v>
      </c>
      <c r="P5" s="14" t="s">
        <v>37</v>
      </c>
      <c r="Q5" s="15">
        <v>100</v>
      </c>
      <c r="R5" s="15">
        <v>1</v>
      </c>
      <c r="S5" s="15" t="s">
        <v>38</v>
      </c>
      <c r="T5" s="16" t="s">
        <v>39</v>
      </c>
      <c r="U5" s="17" t="s">
        <v>40</v>
      </c>
    </row>
    <row r="6" spans="1:21" x14ac:dyDescent="0.2">
      <c r="A6" s="1">
        <v>1963</v>
      </c>
      <c r="B6" s="2">
        <v>398276.56041666667</v>
      </c>
      <c r="C6" s="2">
        <v>673088784.75</v>
      </c>
      <c r="D6" s="1" t="s">
        <v>5</v>
      </c>
      <c r="E6" s="19">
        <f t="shared" ref="E6:E28" si="0">C6/M$4</f>
        <v>6.7308878475000005E-5</v>
      </c>
      <c r="F6" s="19"/>
      <c r="G6" s="23">
        <v>1.141257E-12</v>
      </c>
      <c r="H6" s="23">
        <v>4.5952864910518999E-13</v>
      </c>
      <c r="I6" s="2">
        <f t="shared" ref="I6:I69" si="1">E6/G6</f>
        <v>58977845.020884871</v>
      </c>
      <c r="J6" s="2">
        <f t="shared" ref="J6:J69" si="2">E6/H6</f>
        <v>146473736.96083188</v>
      </c>
      <c r="K6" s="1">
        <v>1.141257E-10</v>
      </c>
      <c r="M6" s="1" t="s">
        <v>58</v>
      </c>
      <c r="P6" s="14" t="s">
        <v>41</v>
      </c>
      <c r="Q6" s="15">
        <v>1000000</v>
      </c>
      <c r="R6" s="15">
        <v>10000</v>
      </c>
      <c r="S6" s="15" t="s">
        <v>42</v>
      </c>
      <c r="T6" s="16" t="s">
        <v>43</v>
      </c>
      <c r="U6" s="17" t="s">
        <v>44</v>
      </c>
    </row>
    <row r="7" spans="1:21" x14ac:dyDescent="0.2">
      <c r="A7" s="1">
        <v>1963</v>
      </c>
      <c r="B7" s="2">
        <v>398276.56041666667</v>
      </c>
      <c r="C7" s="2">
        <v>673088784.75</v>
      </c>
      <c r="D7" s="1" t="s">
        <v>5</v>
      </c>
      <c r="E7" s="19">
        <f t="shared" si="0"/>
        <v>6.7308878475000005E-5</v>
      </c>
      <c r="F7" s="19"/>
      <c r="G7" s="23">
        <v>1.1952389999999999E-12</v>
      </c>
      <c r="H7" s="23">
        <v>4.8126457320992383E-13</v>
      </c>
      <c r="I7" s="2">
        <f t="shared" si="1"/>
        <v>56314158.486294381</v>
      </c>
      <c r="J7" s="2">
        <f t="shared" si="2"/>
        <v>139858369.43298215</v>
      </c>
      <c r="K7" s="1">
        <v>1.1952389999999999E-10</v>
      </c>
      <c r="M7" s="1">
        <v>100000000000</v>
      </c>
      <c r="P7" s="14" t="s">
        <v>45</v>
      </c>
      <c r="Q7" s="15" t="s">
        <v>46</v>
      </c>
      <c r="R7" s="15">
        <v>10000000</v>
      </c>
      <c r="S7" s="15" t="s">
        <v>47</v>
      </c>
      <c r="T7" s="16" t="s">
        <v>48</v>
      </c>
      <c r="U7" s="17" t="s">
        <v>38</v>
      </c>
    </row>
    <row r="8" spans="1:21" x14ac:dyDescent="0.2">
      <c r="A8" s="1">
        <v>1963</v>
      </c>
      <c r="B8" s="2">
        <v>398276.56041666667</v>
      </c>
      <c r="C8" s="2">
        <v>673088784.75</v>
      </c>
      <c r="D8" s="1" t="s">
        <v>5</v>
      </c>
      <c r="E8" s="19">
        <f t="shared" si="0"/>
        <v>6.7308878475000005E-5</v>
      </c>
      <c r="F8" s="19"/>
      <c r="G8" s="23">
        <v>1.2139269999999999E-12</v>
      </c>
      <c r="H8" s="23">
        <v>4.8878932126796675E-13</v>
      </c>
      <c r="I8" s="2">
        <f t="shared" si="1"/>
        <v>55447220.858420655</v>
      </c>
      <c r="J8" s="2">
        <f t="shared" si="2"/>
        <v>137705296.63044655</v>
      </c>
      <c r="K8" s="1">
        <v>1.2139269999999999E-10</v>
      </c>
      <c r="P8" s="14" t="s">
        <v>37</v>
      </c>
      <c r="Q8" s="15" t="s">
        <v>49</v>
      </c>
      <c r="R8" s="18">
        <v>100000000000</v>
      </c>
      <c r="S8" s="15" t="s">
        <v>50</v>
      </c>
      <c r="T8" s="16" t="s">
        <v>51</v>
      </c>
      <c r="U8" s="17" t="s">
        <v>52</v>
      </c>
    </row>
    <row r="9" spans="1:21" x14ac:dyDescent="0.2">
      <c r="A9" s="1">
        <v>1963</v>
      </c>
      <c r="B9" s="2">
        <v>398276.56041666667</v>
      </c>
      <c r="C9" s="2">
        <v>673088784.75</v>
      </c>
      <c r="D9" s="1" t="s">
        <v>5</v>
      </c>
      <c r="E9" s="19">
        <f t="shared" si="0"/>
        <v>6.7308878475000005E-5</v>
      </c>
      <c r="F9" s="19"/>
      <c r="G9" s="23">
        <v>1.2139269999999999E-12</v>
      </c>
      <c r="H9" s="23">
        <v>4.8878932126796675E-13</v>
      </c>
      <c r="I9" s="2">
        <f t="shared" si="1"/>
        <v>55447220.858420655</v>
      </c>
      <c r="J9" s="2">
        <f t="shared" si="2"/>
        <v>137705296.63044655</v>
      </c>
      <c r="K9" s="1">
        <v>1.2139269999999999E-10</v>
      </c>
      <c r="M9" s="1" t="s">
        <v>59</v>
      </c>
      <c r="P9" s="14" t="s">
        <v>37</v>
      </c>
      <c r="Q9" s="15" t="s">
        <v>53</v>
      </c>
      <c r="R9" s="15" t="s">
        <v>54</v>
      </c>
      <c r="S9" s="15" t="s">
        <v>55</v>
      </c>
      <c r="T9" s="17" t="s">
        <v>56</v>
      </c>
      <c r="U9" s="17" t="s">
        <v>52</v>
      </c>
    </row>
    <row r="10" spans="1:21" x14ac:dyDescent="0.2">
      <c r="A10" s="1">
        <v>1963</v>
      </c>
      <c r="B10" s="2">
        <v>398276.56041666667</v>
      </c>
      <c r="C10" s="2">
        <v>673088784.75</v>
      </c>
      <c r="D10" s="1" t="s">
        <v>5</v>
      </c>
      <c r="E10" s="19">
        <f t="shared" si="0"/>
        <v>6.7308878475000005E-5</v>
      </c>
      <c r="F10" s="19"/>
      <c r="G10" s="23">
        <v>1.2277690000000002E-12</v>
      </c>
      <c r="H10" s="23">
        <v>4.94362820980051E-13</v>
      </c>
      <c r="I10" s="2">
        <f t="shared" si="1"/>
        <v>54822102.915939398</v>
      </c>
      <c r="J10" s="2">
        <f t="shared" si="2"/>
        <v>136152792.27827716</v>
      </c>
      <c r="K10" s="1">
        <v>1.2277690000000001E-10</v>
      </c>
      <c r="M10" s="1">
        <v>10000000</v>
      </c>
    </row>
    <row r="11" spans="1:21" x14ac:dyDescent="0.2">
      <c r="A11" s="1">
        <v>1963</v>
      </c>
      <c r="B11" s="2">
        <v>398276.56041666667</v>
      </c>
      <c r="C11" s="2">
        <v>673088784.75</v>
      </c>
      <c r="D11" s="1" t="s">
        <v>5</v>
      </c>
      <c r="E11" s="19">
        <f t="shared" si="0"/>
        <v>6.7308878475000005E-5</v>
      </c>
      <c r="F11" s="19"/>
      <c r="G11" s="23">
        <v>1.2464540000000001E-12</v>
      </c>
      <c r="H11" s="23">
        <v>5.0188636108410329E-13</v>
      </c>
      <c r="I11" s="2">
        <f t="shared" si="1"/>
        <v>54000290.804955497</v>
      </c>
      <c r="J11" s="2">
        <f t="shared" si="2"/>
        <v>134111790.42524481</v>
      </c>
      <c r="K11" s="1">
        <v>1.2464540000000001E-10</v>
      </c>
    </row>
    <row r="12" spans="1:21" x14ac:dyDescent="0.2">
      <c r="A12" s="1">
        <v>1963</v>
      </c>
      <c r="B12" s="2">
        <v>398276.56041666667</v>
      </c>
      <c r="C12" s="2">
        <v>673088784.75</v>
      </c>
      <c r="D12" s="1" t="s">
        <v>5</v>
      </c>
      <c r="E12" s="19">
        <f t="shared" si="0"/>
        <v>6.7308878475000005E-5</v>
      </c>
      <c r="F12" s="19"/>
      <c r="G12" s="23">
        <v>1.2519929999999999E-12</v>
      </c>
      <c r="H12" s="23">
        <v>5.0411664680186324E-13</v>
      </c>
      <c r="I12" s="2">
        <f t="shared" si="1"/>
        <v>53761385.626756705</v>
      </c>
      <c r="J12" s="2">
        <f t="shared" si="2"/>
        <v>133518460.26511979</v>
      </c>
      <c r="K12" s="1">
        <v>1.251993E-10</v>
      </c>
      <c r="M12" s="1" t="s">
        <v>60</v>
      </c>
    </row>
    <row r="13" spans="1:21" x14ac:dyDescent="0.2">
      <c r="A13" s="1">
        <v>1963</v>
      </c>
      <c r="B13" s="2">
        <v>398276.56041666667</v>
      </c>
      <c r="C13" s="2">
        <v>673088784.75</v>
      </c>
      <c r="D13" s="1" t="s">
        <v>5</v>
      </c>
      <c r="E13" s="19">
        <f t="shared" si="0"/>
        <v>6.7308878475000005E-5</v>
      </c>
      <c r="F13" s="19"/>
      <c r="G13" s="23">
        <v>1.2713700000000001E-12</v>
      </c>
      <c r="H13" s="23">
        <v>5.1191882162638692E-13</v>
      </c>
      <c r="I13" s="2">
        <f t="shared" si="1"/>
        <v>52942006.241298757</v>
      </c>
      <c r="J13" s="2">
        <f t="shared" si="2"/>
        <v>131483500.17910449</v>
      </c>
      <c r="K13" s="1">
        <v>1.2713700000000001E-10</v>
      </c>
      <c r="M13" s="1">
        <v>10000</v>
      </c>
    </row>
    <row r="14" spans="1:21" x14ac:dyDescent="0.2">
      <c r="A14" s="1">
        <v>1963</v>
      </c>
      <c r="B14" s="2">
        <v>398276.56041666667</v>
      </c>
      <c r="C14" s="2">
        <v>673088784.75</v>
      </c>
      <c r="D14" s="1" t="s">
        <v>5</v>
      </c>
      <c r="E14" s="19">
        <f t="shared" si="0"/>
        <v>6.7308878475000005E-5</v>
      </c>
      <c r="F14" s="19"/>
      <c r="G14" s="23">
        <v>1.3108190000000001E-12</v>
      </c>
      <c r="H14" s="23">
        <v>5.278030139498956E-13</v>
      </c>
      <c r="I14" s="2">
        <f t="shared" si="1"/>
        <v>51348720.513663597</v>
      </c>
      <c r="J14" s="2">
        <f t="shared" si="2"/>
        <v>127526514.05167922</v>
      </c>
      <c r="K14" s="1">
        <v>1.3108190000000001E-10</v>
      </c>
    </row>
    <row r="15" spans="1:21" x14ac:dyDescent="0.2">
      <c r="A15" s="1">
        <v>1963</v>
      </c>
      <c r="B15" s="2">
        <v>398276.56041666667</v>
      </c>
      <c r="C15" s="2">
        <v>673088784.75</v>
      </c>
      <c r="D15" s="1" t="s">
        <v>5</v>
      </c>
      <c r="E15" s="19">
        <f t="shared" si="0"/>
        <v>6.7308878475000005E-5</v>
      </c>
      <c r="F15" s="19"/>
      <c r="G15" s="23">
        <v>1.34404E-12</v>
      </c>
      <c r="H15" s="23">
        <v>5.4117949378916368E-13</v>
      </c>
      <c r="I15" s="2">
        <f t="shared" si="1"/>
        <v>50079520.308175355</v>
      </c>
      <c r="J15" s="2">
        <f t="shared" si="2"/>
        <v>124374406.73098129</v>
      </c>
      <c r="K15" s="1">
        <v>1.34404E-10</v>
      </c>
    </row>
    <row r="16" spans="1:21" x14ac:dyDescent="0.2">
      <c r="A16" s="1">
        <v>1963</v>
      </c>
      <c r="B16" s="2">
        <v>398276.56041666667</v>
      </c>
      <c r="C16" s="2">
        <v>673088784.75</v>
      </c>
      <c r="D16" s="1" t="s">
        <v>5</v>
      </c>
      <c r="E16" s="19">
        <f t="shared" si="0"/>
        <v>6.7308878475000005E-5</v>
      </c>
      <c r="F16" s="19"/>
      <c r="G16" s="23">
        <v>1.4603130000000002E-12</v>
      </c>
      <c r="H16" s="23">
        <v>5.8799697190093672E-13</v>
      </c>
      <c r="I16" s="2">
        <f t="shared" si="1"/>
        <v>46092090.171764545</v>
      </c>
      <c r="J16" s="2">
        <f t="shared" si="2"/>
        <v>114471471.26863083</v>
      </c>
      <c r="K16" s="1">
        <v>1.4603130000000001E-10</v>
      </c>
      <c r="N16" s="20" t="s">
        <v>65</v>
      </c>
    </row>
    <row r="17" spans="1:16" x14ac:dyDescent="0.2">
      <c r="A17" s="1">
        <v>1964</v>
      </c>
      <c r="B17" s="2">
        <v>474066.44974999997</v>
      </c>
      <c r="C17" s="2">
        <v>814835142.83333337</v>
      </c>
      <c r="D17" s="1" t="s">
        <v>5</v>
      </c>
      <c r="E17" s="19">
        <f t="shared" si="0"/>
        <v>8.1483514283333332E-5</v>
      </c>
      <c r="F17" s="19"/>
      <c r="G17" s="23">
        <v>1.453389E-12</v>
      </c>
      <c r="H17" s="23">
        <v>5.8520901409090401E-13</v>
      </c>
      <c r="I17" s="2">
        <f t="shared" si="1"/>
        <v>56064490.844043359</v>
      </c>
      <c r="J17" s="2">
        <f t="shared" si="2"/>
        <v>139238310.28118104</v>
      </c>
      <c r="K17" s="1">
        <v>1.453389E-10</v>
      </c>
      <c r="N17" s="1" t="s">
        <v>63</v>
      </c>
      <c r="O17" s="2">
        <v>4893827381</v>
      </c>
      <c r="P17" s="2">
        <v>8255803777</v>
      </c>
    </row>
    <row r="18" spans="1:16" x14ac:dyDescent="0.2">
      <c r="A18" s="1">
        <v>1964</v>
      </c>
      <c r="B18" s="2">
        <v>474066.44974999997</v>
      </c>
      <c r="C18" s="2">
        <v>814835142.83333337</v>
      </c>
      <c r="D18" s="1" t="s">
        <v>5</v>
      </c>
      <c r="E18" s="19">
        <f t="shared" si="0"/>
        <v>8.1483514283333332E-5</v>
      </c>
      <c r="F18" s="19"/>
      <c r="G18" s="23">
        <v>1.4423149999999998E-12</v>
      </c>
      <c r="H18" s="23">
        <v>5.8075005326070463E-13</v>
      </c>
      <c r="I18" s="2">
        <f t="shared" si="1"/>
        <v>56494950.328696117</v>
      </c>
      <c r="J18" s="2">
        <f t="shared" si="2"/>
        <v>140307372.89791441</v>
      </c>
      <c r="K18" s="1">
        <v>1.4423149999999999E-10</v>
      </c>
      <c r="N18" s="1" t="s">
        <v>64</v>
      </c>
      <c r="O18" s="1">
        <v>-114508656</v>
      </c>
      <c r="P18" s="1">
        <v>-178738360</v>
      </c>
    </row>
    <row r="19" spans="1:16" x14ac:dyDescent="0.2">
      <c r="A19" s="1">
        <v>1964</v>
      </c>
      <c r="B19" s="2">
        <v>474066.44974999997</v>
      </c>
      <c r="C19" s="2">
        <v>814835142.83333337</v>
      </c>
      <c r="D19" s="1" t="s">
        <v>5</v>
      </c>
      <c r="E19" s="19">
        <f t="shared" si="0"/>
        <v>8.1483514283333332E-5</v>
      </c>
      <c r="F19" s="19"/>
      <c r="G19" s="23">
        <v>1.4381630000000001E-12</v>
      </c>
      <c r="H19" s="23">
        <v>5.7907824493787749E-13</v>
      </c>
      <c r="I19" s="2">
        <f t="shared" si="1"/>
        <v>56658052.170257002</v>
      </c>
      <c r="J19" s="2">
        <f t="shared" si="2"/>
        <v>140712442.5682314</v>
      </c>
      <c r="K19" s="1">
        <v>1.4381630000000001E-10</v>
      </c>
      <c r="N19" s="1" t="s">
        <v>66</v>
      </c>
      <c r="O19" s="2">
        <f>SUM(O17:O18)</f>
        <v>4779318725</v>
      </c>
      <c r="P19" s="2">
        <f>SUM(P17:P18)</f>
        <v>8077065417</v>
      </c>
    </row>
    <row r="20" spans="1:16" x14ac:dyDescent="0.2">
      <c r="A20" s="1">
        <v>1964</v>
      </c>
      <c r="B20" s="2">
        <v>474066.44974999997</v>
      </c>
      <c r="C20" s="2">
        <v>814835142.83333337</v>
      </c>
      <c r="D20" s="1" t="s">
        <v>5</v>
      </c>
      <c r="E20" s="19">
        <f t="shared" si="0"/>
        <v>8.1483514283333332E-5</v>
      </c>
      <c r="F20" s="19"/>
      <c r="G20" s="23">
        <v>1.49353E-12</v>
      </c>
      <c r="H20" s="23">
        <v>6.0137184113488409E-13</v>
      </c>
      <c r="I20" s="2">
        <f t="shared" si="1"/>
        <v>54557668.264670499</v>
      </c>
      <c r="J20" s="2">
        <f t="shared" si="2"/>
        <v>135496058.6940037</v>
      </c>
      <c r="K20" s="1">
        <v>1.4935300000000001E-10</v>
      </c>
    </row>
    <row r="21" spans="1:16" x14ac:dyDescent="0.2">
      <c r="A21" s="1">
        <v>1964</v>
      </c>
      <c r="B21" s="2">
        <v>474066.44974999997</v>
      </c>
      <c r="C21" s="2">
        <v>814835142.83333337</v>
      </c>
      <c r="D21" s="1" t="s">
        <v>5</v>
      </c>
      <c r="E21" s="19">
        <f t="shared" si="0"/>
        <v>8.1483514283333332E-5</v>
      </c>
      <c r="F21" s="19"/>
      <c r="G21" s="23">
        <v>1.4956100000000001E-12</v>
      </c>
      <c r="H21" s="23">
        <v>6.0220935590161837E-13</v>
      </c>
      <c r="I21" s="2">
        <f t="shared" si="1"/>
        <v>54481792.902784362</v>
      </c>
      <c r="J21" s="2">
        <f t="shared" si="2"/>
        <v>135307619.32673314</v>
      </c>
      <c r="K21" s="1">
        <v>1.4956100000000001E-10</v>
      </c>
    </row>
    <row r="22" spans="1:16" x14ac:dyDescent="0.2">
      <c r="A22" s="1">
        <v>1964</v>
      </c>
      <c r="B22" s="2">
        <v>474066.44974999997</v>
      </c>
      <c r="C22" s="2">
        <v>814835142.83333337</v>
      </c>
      <c r="D22" s="1" t="s">
        <v>5</v>
      </c>
      <c r="E22" s="19">
        <f t="shared" si="0"/>
        <v>8.1483514283333332E-5</v>
      </c>
      <c r="F22" s="19"/>
      <c r="G22" s="23">
        <v>1.5163700000000001E-12</v>
      </c>
      <c r="H22" s="23">
        <v>6.1056839751575405E-13</v>
      </c>
      <c r="I22" s="2">
        <f t="shared" si="1"/>
        <v>53735905.012189195</v>
      </c>
      <c r="J22" s="2">
        <f t="shared" si="2"/>
        <v>133455178.18293384</v>
      </c>
      <c r="K22" s="1">
        <v>1.5163700000000001E-10</v>
      </c>
      <c r="N22" s="1" t="s">
        <v>67</v>
      </c>
      <c r="O22" s="1">
        <v>7923155.9390000002</v>
      </c>
      <c r="P22" s="2">
        <v>43719380554</v>
      </c>
    </row>
    <row r="23" spans="1:16" x14ac:dyDescent="0.2">
      <c r="A23" s="1">
        <v>1964</v>
      </c>
      <c r="B23" s="2">
        <v>474066.44974999997</v>
      </c>
      <c r="C23" s="2">
        <v>814835142.83333337</v>
      </c>
      <c r="D23" s="1" t="s">
        <v>5</v>
      </c>
      <c r="E23" s="19">
        <f t="shared" si="0"/>
        <v>8.1483514283333332E-5</v>
      </c>
      <c r="F23" s="19"/>
      <c r="G23" s="23">
        <v>1.521909E-12</v>
      </c>
      <c r="H23" s="23">
        <v>6.12798683233514E-13</v>
      </c>
      <c r="I23" s="2">
        <f t="shared" si="1"/>
        <v>53540332.755331188</v>
      </c>
      <c r="J23" s="2">
        <f t="shared" si="2"/>
        <v>132969466.99260955</v>
      </c>
      <c r="K23" s="1">
        <v>1.521909E-10</v>
      </c>
      <c r="N23" s="1" t="s">
        <v>68</v>
      </c>
      <c r="O23" s="1">
        <v>-269774.913</v>
      </c>
      <c r="P23" s="1">
        <v>-735471160</v>
      </c>
    </row>
    <row r="24" spans="1:16" x14ac:dyDescent="0.2">
      <c r="A24" s="1">
        <v>1964</v>
      </c>
      <c r="B24" s="2">
        <v>474066.44974999997</v>
      </c>
      <c r="C24" s="2">
        <v>814835142.83333337</v>
      </c>
      <c r="D24" s="1" t="s">
        <v>5</v>
      </c>
      <c r="E24" s="19">
        <f t="shared" si="0"/>
        <v>8.1483514283333332E-5</v>
      </c>
      <c r="F24" s="19"/>
      <c r="G24" s="23">
        <v>1.5142940000000001E-12</v>
      </c>
      <c r="H24" s="23">
        <v>6.0973249335434048E-13</v>
      </c>
      <c r="I24" s="2">
        <f t="shared" si="1"/>
        <v>53809573.493214212</v>
      </c>
      <c r="J24" s="2">
        <f t="shared" si="2"/>
        <v>133638136.6770623</v>
      </c>
      <c r="K24" s="1">
        <v>1.514294E-10</v>
      </c>
      <c r="N24" s="1" t="s">
        <v>69</v>
      </c>
      <c r="O24" s="1">
        <f>SUM(O22:O23)</f>
        <v>7653381.0260000005</v>
      </c>
      <c r="P24" s="1">
        <f>SUM(P22:P23)</f>
        <v>42983909394</v>
      </c>
    </row>
    <row r="25" spans="1:16" x14ac:dyDescent="0.2">
      <c r="A25" s="1">
        <v>1964</v>
      </c>
      <c r="B25" s="2">
        <v>474066.44974999997</v>
      </c>
      <c r="C25" s="2">
        <v>814835142.83333337</v>
      </c>
      <c r="D25" s="1" t="s">
        <v>5</v>
      </c>
      <c r="E25" s="19">
        <f t="shared" si="0"/>
        <v>8.1483514283333332E-5</v>
      </c>
      <c r="F25" s="19"/>
      <c r="G25" s="23">
        <v>1.5309059999999999E-12</v>
      </c>
      <c r="H25" s="23">
        <v>6.1642133725096974E-13</v>
      </c>
      <c r="I25" s="2">
        <f t="shared" si="1"/>
        <v>53225680.925761178</v>
      </c>
      <c r="J25" s="2">
        <f t="shared" si="2"/>
        <v>132188017.12270732</v>
      </c>
      <c r="K25" s="1">
        <v>1.530906E-10</v>
      </c>
    </row>
    <row r="26" spans="1:16" x14ac:dyDescent="0.2">
      <c r="A26" s="1">
        <v>1964</v>
      </c>
      <c r="B26" s="2">
        <v>474066.44974999997</v>
      </c>
      <c r="C26" s="2">
        <v>814835142.83333337</v>
      </c>
      <c r="D26" s="1" t="s">
        <v>5</v>
      </c>
      <c r="E26" s="19">
        <f t="shared" si="0"/>
        <v>8.1483514283333332E-5</v>
      </c>
      <c r="F26" s="19"/>
      <c r="G26" s="23">
        <v>1.5911159999999999E-12</v>
      </c>
      <c r="H26" s="23">
        <v>6.4066497383994438E-13</v>
      </c>
      <c r="I26" s="2">
        <f t="shared" si="1"/>
        <v>51211548.550409481</v>
      </c>
      <c r="J26" s="2">
        <f t="shared" si="2"/>
        <v>127185842.22725143</v>
      </c>
      <c r="K26" s="1">
        <v>1.591116E-10</v>
      </c>
    </row>
    <row r="27" spans="1:16" x14ac:dyDescent="0.2">
      <c r="A27" s="1">
        <v>1964</v>
      </c>
      <c r="B27" s="2">
        <v>474066.44974999997</v>
      </c>
      <c r="C27" s="2">
        <v>814835142.83333337</v>
      </c>
      <c r="D27" s="1" t="s">
        <v>5</v>
      </c>
      <c r="E27" s="19">
        <f t="shared" si="0"/>
        <v>8.1483514283333332E-5</v>
      </c>
      <c r="F27" s="19"/>
      <c r="G27" s="23">
        <v>1.609111E-12</v>
      </c>
      <c r="H27" s="23">
        <v>6.4791068452618584E-13</v>
      </c>
      <c r="I27" s="2">
        <f t="shared" si="1"/>
        <v>50638839.883223303</v>
      </c>
      <c r="J27" s="2">
        <f t="shared" si="2"/>
        <v>125763498.31755261</v>
      </c>
      <c r="K27" s="1">
        <v>1.609111E-10</v>
      </c>
      <c r="N27" s="1" t="s">
        <v>70</v>
      </c>
      <c r="O27" s="2">
        <v>4880202</v>
      </c>
      <c r="P27" s="2">
        <v>2189873192</v>
      </c>
    </row>
    <row r="28" spans="1:16" x14ac:dyDescent="0.2">
      <c r="A28" s="1">
        <v>1964</v>
      </c>
      <c r="B28" s="2">
        <v>474066.44974999997</v>
      </c>
      <c r="C28" s="2">
        <v>814835142.83333337</v>
      </c>
      <c r="D28" s="1" t="s">
        <v>5</v>
      </c>
      <c r="E28" s="19">
        <f t="shared" si="0"/>
        <v>8.1483514283333332E-5</v>
      </c>
      <c r="F28" s="19"/>
      <c r="G28" s="23">
        <v>1.724691E-12</v>
      </c>
      <c r="H28" s="23">
        <v>6.9444912526615751E-13</v>
      </c>
      <c r="I28" s="2">
        <f t="shared" si="1"/>
        <v>47245282.94247105</v>
      </c>
      <c r="J28" s="2">
        <f t="shared" si="2"/>
        <v>117335469.68196355</v>
      </c>
      <c r="K28" s="1">
        <v>1.724691E-10</v>
      </c>
      <c r="N28" s="1" t="s">
        <v>71</v>
      </c>
      <c r="O28" s="1">
        <v>-35230</v>
      </c>
      <c r="P28" s="1">
        <v>-29380380</v>
      </c>
    </row>
    <row r="29" spans="1:16" x14ac:dyDescent="0.2">
      <c r="A29" s="1">
        <v>1965</v>
      </c>
      <c r="B29" s="2">
        <v>541363.49183333328</v>
      </c>
      <c r="C29" s="2">
        <v>1615120254.0833333</v>
      </c>
      <c r="D29" s="1" t="s">
        <v>5</v>
      </c>
      <c r="E29" s="19">
        <f t="shared" ref="E29:E60" si="3">C29/M$4</f>
        <v>1.6151202540833334E-4</v>
      </c>
      <c r="F29" s="19"/>
      <c r="G29" s="23">
        <v>1.6610199999999999E-12</v>
      </c>
      <c r="H29" s="23">
        <v>6.6881191242349675E-13</v>
      </c>
      <c r="I29" s="2">
        <f t="shared" si="1"/>
        <v>97236653.02545023</v>
      </c>
      <c r="J29" s="2">
        <f t="shared" si="2"/>
        <v>241490951.95251653</v>
      </c>
      <c r="K29" s="1">
        <v>1.6610199999999999E-10</v>
      </c>
      <c r="N29" s="1" t="s">
        <v>72</v>
      </c>
      <c r="O29" s="2">
        <f>SUM(O27:O28)</f>
        <v>4844972</v>
      </c>
      <c r="P29" s="2">
        <f>SUM(P27:P28)</f>
        <v>2160492812</v>
      </c>
    </row>
    <row r="30" spans="1:16" x14ac:dyDescent="0.2">
      <c r="A30" s="1">
        <v>1965</v>
      </c>
      <c r="B30" s="2">
        <v>541363.49183333328</v>
      </c>
      <c r="C30" s="2">
        <v>1615120254.0833333</v>
      </c>
      <c r="D30" s="1" t="s">
        <v>5</v>
      </c>
      <c r="E30" s="19">
        <f t="shared" si="3"/>
        <v>1.6151202540833334E-4</v>
      </c>
      <c r="F30" s="19"/>
      <c r="G30" s="23">
        <v>1.7413000000000001E-12</v>
      </c>
      <c r="H30" s="23">
        <v>7.0113676120879634E-13</v>
      </c>
      <c r="I30" s="2">
        <f t="shared" si="1"/>
        <v>92753704.363598078</v>
      </c>
      <c r="J30" s="2">
        <f t="shared" si="2"/>
        <v>230357377.25387296</v>
      </c>
      <c r="K30" s="1">
        <v>1.7413E-10</v>
      </c>
    </row>
    <row r="31" spans="1:16" x14ac:dyDescent="0.2">
      <c r="A31" s="1">
        <v>1965</v>
      </c>
      <c r="B31" s="2">
        <v>541363.49183333328</v>
      </c>
      <c r="C31" s="2">
        <v>1615120254.0833333</v>
      </c>
      <c r="D31" s="1" t="s">
        <v>5</v>
      </c>
      <c r="E31" s="19">
        <f t="shared" si="3"/>
        <v>1.6151202540833334E-4</v>
      </c>
      <c r="F31" s="19"/>
      <c r="G31" s="23">
        <v>1.7835200000000001E-12</v>
      </c>
      <c r="H31" s="23">
        <v>7.1813670036818031E-13</v>
      </c>
      <c r="I31" s="2">
        <f t="shared" si="1"/>
        <v>90558011.913706228</v>
      </c>
      <c r="J31" s="2">
        <f t="shared" si="2"/>
        <v>224904290.95954573</v>
      </c>
      <c r="K31" s="1">
        <v>1.78352E-10</v>
      </c>
    </row>
    <row r="32" spans="1:16" x14ac:dyDescent="0.2">
      <c r="A32" s="1">
        <v>1965</v>
      </c>
      <c r="B32" s="2">
        <v>541363.49183333328</v>
      </c>
      <c r="C32" s="2">
        <v>1615120254.0833333</v>
      </c>
      <c r="D32" s="1" t="s">
        <v>5</v>
      </c>
      <c r="E32" s="19">
        <f t="shared" si="3"/>
        <v>1.6151202540833334E-4</v>
      </c>
      <c r="F32" s="19"/>
      <c r="G32" s="23">
        <v>1.8022100000000001E-12</v>
      </c>
      <c r="H32" s="23">
        <v>7.256622537288835E-13</v>
      </c>
      <c r="I32" s="2">
        <f t="shared" si="1"/>
        <v>89618870.946412086</v>
      </c>
      <c r="J32" s="2">
        <f t="shared" si="2"/>
        <v>222571898.39817169</v>
      </c>
      <c r="K32" s="1">
        <v>1.8022100000000001E-10</v>
      </c>
      <c r="N32" s="1" t="s">
        <v>73</v>
      </c>
      <c r="O32" s="2">
        <v>19180</v>
      </c>
      <c r="P32" s="2">
        <v>19600585</v>
      </c>
    </row>
    <row r="33" spans="1:16" x14ac:dyDescent="0.2">
      <c r="A33" s="1">
        <v>1965</v>
      </c>
      <c r="B33" s="2">
        <v>541363.49183333328</v>
      </c>
      <c r="C33" s="2">
        <v>1615120254.0833333</v>
      </c>
      <c r="D33" s="1" t="s">
        <v>5</v>
      </c>
      <c r="E33" s="19">
        <f t="shared" si="3"/>
        <v>1.6151202540833334E-4</v>
      </c>
      <c r="F33" s="19"/>
      <c r="G33" s="23">
        <v>1.8409600000000003E-12</v>
      </c>
      <c r="H33" s="23">
        <v>7.4126499277261004E-13</v>
      </c>
      <c r="I33" s="2">
        <f t="shared" si="1"/>
        <v>87732501.199555293</v>
      </c>
      <c r="J33" s="2">
        <f t="shared" si="2"/>
        <v>217887026.88389152</v>
      </c>
      <c r="K33" s="1">
        <v>1.8409600000000001E-10</v>
      </c>
      <c r="N33" s="1" t="s">
        <v>74</v>
      </c>
      <c r="O33" s="1">
        <v>-14302</v>
      </c>
      <c r="P33" s="1">
        <v>-11237323</v>
      </c>
    </row>
    <row r="34" spans="1:16" x14ac:dyDescent="0.2">
      <c r="A34" s="1">
        <v>1965</v>
      </c>
      <c r="B34" s="2">
        <v>541363.49183333328</v>
      </c>
      <c r="C34" s="2">
        <v>1615120254.0833333</v>
      </c>
      <c r="D34" s="1" t="s">
        <v>5</v>
      </c>
      <c r="E34" s="19">
        <f t="shared" si="3"/>
        <v>1.6151202540833334E-4</v>
      </c>
      <c r="F34" s="19"/>
      <c r="G34" s="23">
        <v>1.9150200000000001E-12</v>
      </c>
      <c r="H34" s="23">
        <v>7.7108535028431006E-13</v>
      </c>
      <c r="I34" s="2">
        <f t="shared" si="1"/>
        <v>84339602.41059275</v>
      </c>
      <c r="J34" s="2">
        <f t="shared" si="2"/>
        <v>209460632.79347944</v>
      </c>
      <c r="K34" s="1">
        <v>1.91502E-10</v>
      </c>
      <c r="N34" s="1" t="s">
        <v>75</v>
      </c>
      <c r="O34" s="2">
        <f>SUM(O32:O33)</f>
        <v>4878</v>
      </c>
      <c r="P34" s="2">
        <f>SUM(P32:P33)</f>
        <v>8363262</v>
      </c>
    </row>
    <row r="35" spans="1:16" x14ac:dyDescent="0.2">
      <c r="A35" s="1">
        <v>1965</v>
      </c>
      <c r="B35" s="2">
        <v>541363.49183333328</v>
      </c>
      <c r="C35" s="2">
        <v>1615120254.0833333</v>
      </c>
      <c r="D35" s="1" t="s">
        <v>5</v>
      </c>
      <c r="E35" s="19">
        <f t="shared" si="3"/>
        <v>1.6151202540833334E-4</v>
      </c>
      <c r="F35" s="19"/>
      <c r="G35" s="23">
        <v>1.9987599999999999E-12</v>
      </c>
      <c r="H35" s="23">
        <v>8.0480337267196549E-13</v>
      </c>
      <c r="I35" s="2">
        <f t="shared" si="1"/>
        <v>80806112.493912905</v>
      </c>
      <c r="J35" s="2">
        <f t="shared" si="2"/>
        <v>200685075.25274122</v>
      </c>
      <c r="K35" s="1">
        <v>1.99876E-10</v>
      </c>
    </row>
    <row r="36" spans="1:16" x14ac:dyDescent="0.2">
      <c r="A36" s="1">
        <v>1965</v>
      </c>
      <c r="B36" s="2">
        <v>541363.49183333328</v>
      </c>
      <c r="C36" s="2">
        <v>1615120254.0833333</v>
      </c>
      <c r="D36" s="1" t="s">
        <v>5</v>
      </c>
      <c r="E36" s="19">
        <f t="shared" si="3"/>
        <v>1.6151202540833334E-4</v>
      </c>
      <c r="F36" s="19"/>
      <c r="G36" s="23">
        <v>2.0430499999999999E-12</v>
      </c>
      <c r="H36" s="23">
        <v>8.2263680008478226E-13</v>
      </c>
      <c r="I36" s="2">
        <f t="shared" si="1"/>
        <v>79054367.444914877</v>
      </c>
      <c r="J36" s="2">
        <f t="shared" si="2"/>
        <v>196334549.33171922</v>
      </c>
      <c r="K36" s="1">
        <v>2.04305E-10</v>
      </c>
    </row>
    <row r="37" spans="1:16" x14ac:dyDescent="0.2">
      <c r="A37" s="1">
        <v>1965</v>
      </c>
      <c r="B37" s="2">
        <v>541363.49183333328</v>
      </c>
      <c r="C37" s="2">
        <v>1615120254.0833333</v>
      </c>
      <c r="D37" s="1" t="s">
        <v>5</v>
      </c>
      <c r="E37" s="19">
        <f t="shared" si="3"/>
        <v>1.6151202540833334E-4</v>
      </c>
      <c r="F37" s="19"/>
      <c r="G37" s="23">
        <v>2.0735E-12</v>
      </c>
      <c r="H37" s="23">
        <v>8.3489753308817495E-13</v>
      </c>
      <c r="I37" s="2">
        <f t="shared" si="1"/>
        <v>77893429.18173781</v>
      </c>
      <c r="J37" s="2">
        <f t="shared" si="2"/>
        <v>193451314.69118351</v>
      </c>
      <c r="K37" s="1">
        <v>2.0735000000000001E-10</v>
      </c>
      <c r="N37" s="1" t="s">
        <v>76</v>
      </c>
      <c r="O37" s="2">
        <v>73270</v>
      </c>
      <c r="P37" s="2">
        <v>731658455</v>
      </c>
    </row>
    <row r="38" spans="1:16" x14ac:dyDescent="0.2">
      <c r="A38" s="1">
        <v>1965</v>
      </c>
      <c r="B38" s="2">
        <v>541363.49183333328</v>
      </c>
      <c r="C38" s="2">
        <v>1615120254.0833333</v>
      </c>
      <c r="D38" s="1" t="s">
        <v>5</v>
      </c>
      <c r="E38" s="19">
        <f t="shared" si="3"/>
        <v>1.6151202540833334E-4</v>
      </c>
      <c r="F38" s="19"/>
      <c r="G38" s="23">
        <v>2.1268000000000002E-12</v>
      </c>
      <c r="H38" s="23">
        <v>8.5635884898573949E-13</v>
      </c>
      <c r="I38" s="2">
        <f t="shared" si="1"/>
        <v>75941332.240141675</v>
      </c>
      <c r="J38" s="2">
        <f t="shared" si="2"/>
        <v>188603207.17141667</v>
      </c>
      <c r="K38" s="1">
        <v>2.1268000000000001E-10</v>
      </c>
      <c r="N38" s="1" t="s">
        <v>77</v>
      </c>
      <c r="O38" s="1">
        <v>-66324</v>
      </c>
      <c r="P38" s="1">
        <v>-692573843</v>
      </c>
    </row>
    <row r="39" spans="1:16" x14ac:dyDescent="0.2">
      <c r="A39" s="1">
        <v>1965</v>
      </c>
      <c r="B39" s="2">
        <v>541363.49183333328</v>
      </c>
      <c r="C39" s="2">
        <v>1615120254.0833333</v>
      </c>
      <c r="D39" s="1" t="s">
        <v>5</v>
      </c>
      <c r="E39" s="19">
        <f t="shared" si="3"/>
        <v>1.6151202540833334E-4</v>
      </c>
      <c r="F39" s="19"/>
      <c r="G39" s="23">
        <v>2.2036199999999999E-12</v>
      </c>
      <c r="H39" s="23">
        <v>8.8729052416868303E-13</v>
      </c>
      <c r="I39" s="2">
        <f t="shared" si="1"/>
        <v>73293955.132161334</v>
      </c>
      <c r="J39" s="2">
        <f t="shared" si="2"/>
        <v>182028344.72920421</v>
      </c>
      <c r="K39" s="1">
        <v>2.2036199999999999E-10</v>
      </c>
      <c r="N39" s="1" t="s">
        <v>78</v>
      </c>
      <c r="O39" s="2">
        <f>SUM(O37:O38)</f>
        <v>6946</v>
      </c>
      <c r="P39" s="2">
        <f>SUM(P37:P38)</f>
        <v>39084612</v>
      </c>
    </row>
    <row r="40" spans="1:16" x14ac:dyDescent="0.2">
      <c r="A40" s="1">
        <v>1965</v>
      </c>
      <c r="B40" s="2">
        <v>541363.49183333328</v>
      </c>
      <c r="C40" s="2">
        <v>1615120254.0833333</v>
      </c>
      <c r="D40" s="1" t="s">
        <v>5</v>
      </c>
      <c r="E40" s="19">
        <f t="shared" si="3"/>
        <v>1.6151202540833334E-4</v>
      </c>
      <c r="F40" s="19"/>
      <c r="G40" s="23">
        <v>2.38356E-12</v>
      </c>
      <c r="H40" s="23">
        <v>9.5974360451779612E-13</v>
      </c>
      <c r="I40" s="2">
        <f t="shared" si="1"/>
        <v>67760839.000626519</v>
      </c>
      <c r="J40" s="2">
        <f t="shared" si="2"/>
        <v>168286638.89818969</v>
      </c>
      <c r="K40" s="1">
        <v>2.3835600000000001E-10</v>
      </c>
    </row>
    <row r="41" spans="1:16" x14ac:dyDescent="0.2">
      <c r="A41" s="1">
        <v>1966</v>
      </c>
      <c r="B41" s="2">
        <v>556472.97275000007</v>
      </c>
      <c r="C41" s="2">
        <v>2202924923.9166665</v>
      </c>
      <c r="D41" s="1" t="s">
        <v>5</v>
      </c>
      <c r="E41" s="19">
        <f t="shared" si="3"/>
        <v>2.2029249239166666E-4</v>
      </c>
      <c r="F41" s="19"/>
      <c r="G41" s="23">
        <v>2.3295800000000003E-12</v>
      </c>
      <c r="H41" s="23">
        <v>9.3800848571572264E-13</v>
      </c>
      <c r="I41" s="2">
        <f t="shared" si="1"/>
        <v>94563179.797073573</v>
      </c>
      <c r="J41" s="2">
        <f t="shared" si="2"/>
        <v>234851278.79581845</v>
      </c>
      <c r="K41" s="1">
        <v>2.3295800000000002E-10</v>
      </c>
      <c r="N41" s="1" t="s">
        <v>91</v>
      </c>
      <c r="O41" s="2">
        <v>8794275</v>
      </c>
      <c r="P41" s="2">
        <v>423535519.69999999</v>
      </c>
    </row>
    <row r="42" spans="1:16" x14ac:dyDescent="0.2">
      <c r="A42" s="1">
        <v>1966</v>
      </c>
      <c r="B42" s="2">
        <v>556472.97275000007</v>
      </c>
      <c r="C42" s="2">
        <v>2202924923.9166665</v>
      </c>
      <c r="D42" s="1" t="s">
        <v>5</v>
      </c>
      <c r="E42" s="19">
        <f t="shared" si="3"/>
        <v>2.2029249239166666E-4</v>
      </c>
      <c r="F42" s="19"/>
      <c r="G42" s="23">
        <v>2.38079E-12</v>
      </c>
      <c r="H42" s="23">
        <v>9.5862826033325121E-13</v>
      </c>
      <c r="I42" s="2">
        <f t="shared" si="1"/>
        <v>92529157.293027386</v>
      </c>
      <c r="J42" s="2">
        <f t="shared" si="2"/>
        <v>229799706.00395781</v>
      </c>
      <c r="K42" s="1">
        <v>2.3807900000000001E-10</v>
      </c>
      <c r="N42" s="1" t="s">
        <v>92</v>
      </c>
      <c r="O42" s="1">
        <v>-521289</v>
      </c>
      <c r="P42" s="1">
        <v>-80702665</v>
      </c>
    </row>
    <row r="43" spans="1:16" x14ac:dyDescent="0.2">
      <c r="A43" s="1">
        <v>1966</v>
      </c>
      <c r="B43" s="2">
        <v>556472.97275000007</v>
      </c>
      <c r="C43" s="2">
        <v>2202924923.9166665</v>
      </c>
      <c r="D43" s="1" t="s">
        <v>5</v>
      </c>
      <c r="E43" s="19">
        <f t="shared" si="3"/>
        <v>2.2029249239166666E-4</v>
      </c>
      <c r="F43" s="19"/>
      <c r="G43" s="23">
        <v>2.4326999999999999E-12</v>
      </c>
      <c r="H43" s="23">
        <v>9.7952989088189209E-13</v>
      </c>
      <c r="I43" s="2">
        <f t="shared" si="1"/>
        <v>90554730.296241492</v>
      </c>
      <c r="J43" s="2">
        <f t="shared" si="2"/>
        <v>224896140.9368861</v>
      </c>
      <c r="K43" s="1">
        <v>2.4326999999999998E-10</v>
      </c>
      <c r="N43" s="1" t="s">
        <v>93</v>
      </c>
      <c r="O43" s="2">
        <f>SUM(O41:O42)</f>
        <v>8272986</v>
      </c>
      <c r="P43" s="2">
        <f>SUM(P41:P42)</f>
        <v>342832854.69999999</v>
      </c>
    </row>
    <row r="44" spans="1:16" x14ac:dyDescent="0.2">
      <c r="A44" s="1">
        <v>1966</v>
      </c>
      <c r="B44" s="2">
        <v>556472.97275000007</v>
      </c>
      <c r="C44" s="2">
        <v>2202924923.9166665</v>
      </c>
      <c r="D44" s="1" t="s">
        <v>5</v>
      </c>
      <c r="E44" s="19">
        <f t="shared" si="3"/>
        <v>2.2029249239166666E-4</v>
      </c>
      <c r="F44" s="19"/>
      <c r="G44" s="23">
        <v>2.48322E-12</v>
      </c>
      <c r="H44" s="23">
        <v>9.9987183608160993E-13</v>
      </c>
      <c r="I44" s="2">
        <f t="shared" si="1"/>
        <v>88712434.819172949</v>
      </c>
      <c r="J44" s="2">
        <f t="shared" si="2"/>
        <v>220320729.55966958</v>
      </c>
      <c r="K44" s="1">
        <v>2.4832199999999999E-10</v>
      </c>
    </row>
    <row r="45" spans="1:16" x14ac:dyDescent="0.2">
      <c r="A45" s="1">
        <v>1966</v>
      </c>
      <c r="B45" s="2">
        <v>556472.97275000007</v>
      </c>
      <c r="C45" s="2">
        <v>2202924923.9166665</v>
      </c>
      <c r="D45" s="1" t="s">
        <v>5</v>
      </c>
      <c r="E45" s="19">
        <f t="shared" si="3"/>
        <v>2.2029249239166666E-4</v>
      </c>
      <c r="F45" s="19"/>
      <c r="G45" s="23">
        <v>2.5088299999999999E-12</v>
      </c>
      <c r="H45" s="23">
        <v>1.0101837366470249E-12</v>
      </c>
      <c r="I45" s="2">
        <f t="shared" si="1"/>
        <v>87806863.116140455</v>
      </c>
      <c r="J45" s="2">
        <f t="shared" si="2"/>
        <v>218071707.55179217</v>
      </c>
      <c r="K45" s="1">
        <v>2.5088299999999999E-10</v>
      </c>
    </row>
    <row r="46" spans="1:16" x14ac:dyDescent="0.2">
      <c r="A46" s="1">
        <v>1966</v>
      </c>
      <c r="B46" s="2">
        <v>556472.97275000007</v>
      </c>
      <c r="C46" s="2">
        <v>2202924923.9166665</v>
      </c>
      <c r="D46" s="1" t="s">
        <v>5</v>
      </c>
      <c r="E46" s="19">
        <f t="shared" si="3"/>
        <v>2.2029249239166666E-4</v>
      </c>
      <c r="F46" s="19"/>
      <c r="G46" s="23">
        <v>2.53028E-12</v>
      </c>
      <c r="H46" s="23">
        <v>1.0188206076789715E-12</v>
      </c>
      <c r="I46" s="2">
        <f t="shared" si="1"/>
        <v>87062496.005053461</v>
      </c>
      <c r="J46" s="2">
        <f t="shared" si="2"/>
        <v>216223043.32214728</v>
      </c>
      <c r="K46" s="1">
        <v>2.5302799999999999E-10</v>
      </c>
      <c r="N46" s="1" t="s">
        <v>85</v>
      </c>
      <c r="O46" s="1">
        <v>7792761</v>
      </c>
      <c r="P46" s="1">
        <v>553406752.04999995</v>
      </c>
    </row>
    <row r="47" spans="1:16" x14ac:dyDescent="0.2">
      <c r="A47" s="1">
        <v>1966</v>
      </c>
      <c r="B47" s="2">
        <v>556472.97275000007</v>
      </c>
      <c r="C47" s="2">
        <v>2202924923.9166665</v>
      </c>
      <c r="D47" s="1" t="s">
        <v>5</v>
      </c>
      <c r="E47" s="19">
        <f t="shared" si="3"/>
        <v>2.2029249239166666E-4</v>
      </c>
      <c r="F47" s="19"/>
      <c r="G47" s="23">
        <v>2.57043E-12</v>
      </c>
      <c r="H47" s="23">
        <v>1.034987058584923E-12</v>
      </c>
      <c r="I47" s="2">
        <f t="shared" si="1"/>
        <v>85702583.766788691</v>
      </c>
      <c r="J47" s="2">
        <f t="shared" si="2"/>
        <v>212845649.19377798</v>
      </c>
      <c r="K47" s="1">
        <v>2.57043E-10</v>
      </c>
      <c r="N47" s="1" t="s">
        <v>86</v>
      </c>
      <c r="O47" s="1">
        <v>-115092</v>
      </c>
      <c r="P47" s="1">
        <v>-13169431</v>
      </c>
    </row>
    <row r="48" spans="1:16" x14ac:dyDescent="0.2">
      <c r="A48" s="1">
        <v>1966</v>
      </c>
      <c r="B48" s="2">
        <v>556472.97275000007</v>
      </c>
      <c r="C48" s="2">
        <v>2202924923.9166665</v>
      </c>
      <c r="D48" s="1" t="s">
        <v>5</v>
      </c>
      <c r="E48" s="19">
        <f t="shared" si="3"/>
        <v>2.2029249239166666E-4</v>
      </c>
      <c r="F48" s="19"/>
      <c r="G48" s="23">
        <v>2.6001799999999999E-12</v>
      </c>
      <c r="H48" s="23">
        <v>1.0469659356572032E-12</v>
      </c>
      <c r="I48" s="2">
        <f t="shared" si="1"/>
        <v>84722016.318742037</v>
      </c>
      <c r="J48" s="2">
        <f t="shared" si="2"/>
        <v>210410372.38082087</v>
      </c>
      <c r="K48" s="1">
        <v>2.6001799999999998E-10</v>
      </c>
      <c r="N48" s="1" t="s">
        <v>87</v>
      </c>
      <c r="O48" s="1">
        <f>SUM(O46:O47)</f>
        <v>7677669</v>
      </c>
      <c r="P48" s="1">
        <f>SUM(P46:P47)</f>
        <v>540237321.04999995</v>
      </c>
    </row>
    <row r="49" spans="1:16" x14ac:dyDescent="0.2">
      <c r="A49" s="1">
        <v>1966</v>
      </c>
      <c r="B49" s="2">
        <v>556472.97275000007</v>
      </c>
      <c r="C49" s="2">
        <v>2202924923.9166665</v>
      </c>
      <c r="D49" s="1" t="s">
        <v>5</v>
      </c>
      <c r="E49" s="19">
        <f t="shared" si="3"/>
        <v>2.2029249239166666E-4</v>
      </c>
      <c r="F49" s="19"/>
      <c r="G49" s="23">
        <v>2.6396400000000003E-12</v>
      </c>
      <c r="H49" s="23">
        <v>1.0628545571453439E-12</v>
      </c>
      <c r="I49" s="2">
        <f t="shared" si="1"/>
        <v>83455506.202234641</v>
      </c>
      <c r="J49" s="2">
        <f t="shared" si="2"/>
        <v>207264945.99913728</v>
      </c>
      <c r="K49" s="1">
        <v>2.6396400000000002E-10</v>
      </c>
    </row>
    <row r="50" spans="1:16" x14ac:dyDescent="0.2">
      <c r="A50" s="1">
        <v>1966</v>
      </c>
      <c r="B50" s="2">
        <v>556472.97275000007</v>
      </c>
      <c r="C50" s="2">
        <v>2202924923.9166665</v>
      </c>
      <c r="D50" s="1" t="s">
        <v>5</v>
      </c>
      <c r="E50" s="19">
        <f t="shared" si="3"/>
        <v>2.2029249239166666E-4</v>
      </c>
      <c r="F50" s="19"/>
      <c r="G50" s="23">
        <v>2.7240700000000001E-12</v>
      </c>
      <c r="H50" s="23">
        <v>1.0968504089508101E-12</v>
      </c>
      <c r="I50" s="2">
        <f t="shared" si="1"/>
        <v>80868880.899413988</v>
      </c>
      <c r="J50" s="2">
        <f t="shared" si="2"/>
        <v>200840962.99183312</v>
      </c>
      <c r="K50" s="1">
        <v>2.7240700000000002E-10</v>
      </c>
    </row>
    <row r="51" spans="1:16" x14ac:dyDescent="0.2">
      <c r="A51" s="1">
        <v>1966</v>
      </c>
      <c r="B51" s="2">
        <v>556472.97275000007</v>
      </c>
      <c r="C51" s="2">
        <v>2202924923.9166665</v>
      </c>
      <c r="D51" s="1" t="s">
        <v>5</v>
      </c>
      <c r="E51" s="19">
        <f t="shared" si="3"/>
        <v>2.2029249239166666E-4</v>
      </c>
      <c r="F51" s="19"/>
      <c r="G51" s="23">
        <v>2.78774E-12</v>
      </c>
      <c r="H51" s="23">
        <v>1.1224872191421408E-12</v>
      </c>
      <c r="I51" s="2">
        <f t="shared" si="1"/>
        <v>79021893.143430397</v>
      </c>
      <c r="J51" s="2">
        <f t="shared" si="2"/>
        <v>196253898.16021681</v>
      </c>
      <c r="K51" s="1">
        <v>2.7877399999999999E-10</v>
      </c>
      <c r="N51" s="1" t="s">
        <v>88</v>
      </c>
      <c r="O51" s="1">
        <v>7607873</v>
      </c>
      <c r="P51" s="1">
        <v>1035424227.7</v>
      </c>
    </row>
    <row r="52" spans="1:16" x14ac:dyDescent="0.2">
      <c r="A52" s="1">
        <v>1966</v>
      </c>
      <c r="B52" s="2">
        <v>556472.97275000007</v>
      </c>
      <c r="C52" s="2">
        <v>2202924923.9166665</v>
      </c>
      <c r="D52" s="1" t="s">
        <v>5</v>
      </c>
      <c r="E52" s="19">
        <f t="shared" si="3"/>
        <v>2.2029249239166666E-4</v>
      </c>
      <c r="F52" s="19"/>
      <c r="G52" s="23">
        <v>3.0971100000000003E-12</v>
      </c>
      <c r="H52" s="23">
        <v>1.2470554611539513E-12</v>
      </c>
      <c r="I52" s="2">
        <f t="shared" si="1"/>
        <v>71128404.348462477</v>
      </c>
      <c r="J52" s="2">
        <f t="shared" si="2"/>
        <v>176650116.41729313</v>
      </c>
      <c r="K52" s="1">
        <v>3.0971100000000002E-10</v>
      </c>
      <c r="N52" s="1" t="s">
        <v>89</v>
      </c>
      <c r="O52" s="1">
        <v>-114837</v>
      </c>
      <c r="P52" s="1">
        <v>-11420479</v>
      </c>
    </row>
    <row r="53" spans="1:16" x14ac:dyDescent="0.2">
      <c r="A53" s="1">
        <v>1967</v>
      </c>
      <c r="B53" s="2">
        <v>524854.69383333332</v>
      </c>
      <c r="C53" s="2">
        <v>2314835382.4166665</v>
      </c>
      <c r="D53" s="1" t="s">
        <v>5</v>
      </c>
      <c r="E53" s="19">
        <f t="shared" si="3"/>
        <v>2.3148353824166664E-4</v>
      </c>
      <c r="F53" s="19"/>
      <c r="G53" s="23">
        <v>2.9518E-12</v>
      </c>
      <c r="H53" s="23">
        <v>1.1885461963683023E-12</v>
      </c>
      <c r="I53" s="2">
        <f t="shared" si="1"/>
        <v>78421145.823452353</v>
      </c>
      <c r="J53" s="2">
        <f t="shared" si="2"/>
        <v>194761919.18242896</v>
      </c>
      <c r="K53" s="1">
        <v>2.9518000000000001E-10</v>
      </c>
      <c r="N53" s="1" t="s">
        <v>90</v>
      </c>
      <c r="O53" s="1">
        <f>SUM(O51:O52)</f>
        <v>7493036</v>
      </c>
      <c r="P53" s="1">
        <f>SUM(P51:P52)</f>
        <v>1024003748.7</v>
      </c>
    </row>
    <row r="54" spans="1:16" x14ac:dyDescent="0.2">
      <c r="A54" s="1">
        <v>1967</v>
      </c>
      <c r="B54" s="2">
        <v>524854.69383333332</v>
      </c>
      <c r="C54" s="2">
        <v>2314835382.4166665</v>
      </c>
      <c r="D54" s="1" t="s">
        <v>5</v>
      </c>
      <c r="E54" s="19">
        <f t="shared" si="3"/>
        <v>2.3148353824166664E-4</v>
      </c>
      <c r="F54" s="19"/>
      <c r="G54" s="23">
        <v>3.0147999999999996E-12</v>
      </c>
      <c r="H54" s="23">
        <v>1.2139132301684253E-12</v>
      </c>
      <c r="I54" s="2">
        <f t="shared" si="1"/>
        <v>76782386.30810225</v>
      </c>
      <c r="J54" s="2">
        <f t="shared" si="2"/>
        <v>190691997.16156754</v>
      </c>
      <c r="K54" s="1">
        <v>3.0147999999999998E-10</v>
      </c>
    </row>
    <row r="55" spans="1:16" x14ac:dyDescent="0.2">
      <c r="A55" s="1">
        <v>1967</v>
      </c>
      <c r="B55" s="2">
        <v>524854.69383333332</v>
      </c>
      <c r="C55" s="2">
        <v>2314835382.4166665</v>
      </c>
      <c r="D55" s="1" t="s">
        <v>5</v>
      </c>
      <c r="E55" s="19">
        <f t="shared" si="3"/>
        <v>2.3148353824166664E-4</v>
      </c>
      <c r="F55" s="19"/>
      <c r="G55" s="23">
        <v>3.0812000000000002E-12</v>
      </c>
      <c r="H55" s="23">
        <v>1.2406492784910947E-12</v>
      </c>
      <c r="I55" s="2">
        <f t="shared" si="1"/>
        <v>75127722.394413412</v>
      </c>
      <c r="J55" s="2">
        <f t="shared" si="2"/>
        <v>186582575.95829344</v>
      </c>
      <c r="K55" s="1">
        <v>3.0812000000000002E-10</v>
      </c>
    </row>
    <row r="56" spans="1:16" x14ac:dyDescent="0.2">
      <c r="A56" s="1">
        <v>1967</v>
      </c>
      <c r="B56" s="2">
        <v>524854.69383333332</v>
      </c>
      <c r="C56" s="2">
        <v>2314835382.4166665</v>
      </c>
      <c r="D56" s="1" t="s">
        <v>5</v>
      </c>
      <c r="E56" s="19">
        <f t="shared" si="3"/>
        <v>2.3148353824166664E-4</v>
      </c>
      <c r="F56" s="19"/>
      <c r="G56" s="23">
        <v>3.1186000000000001E-12</v>
      </c>
      <c r="H56" s="23">
        <v>1.2557084382391043E-12</v>
      </c>
      <c r="I56" s="2">
        <f t="shared" si="1"/>
        <v>74226748.618504018</v>
      </c>
      <c r="J56" s="2">
        <f t="shared" si="2"/>
        <v>184344973.07852682</v>
      </c>
      <c r="K56" s="1">
        <v>3.1186E-10</v>
      </c>
    </row>
    <row r="57" spans="1:16" x14ac:dyDescent="0.2">
      <c r="A57" s="1">
        <v>1967</v>
      </c>
      <c r="B57" s="2">
        <v>524854.69383333332</v>
      </c>
      <c r="C57" s="2">
        <v>2314835382.4166665</v>
      </c>
      <c r="D57" s="1" t="s">
        <v>5</v>
      </c>
      <c r="E57" s="19">
        <f t="shared" si="3"/>
        <v>2.3148353824166664E-4</v>
      </c>
      <c r="F57" s="19"/>
      <c r="G57" s="23">
        <v>3.1482999999999998E-12</v>
      </c>
      <c r="H57" s="23">
        <v>1.2676671827448765E-12</v>
      </c>
      <c r="I57" s="2">
        <f t="shared" si="1"/>
        <v>73526518.515283376</v>
      </c>
      <c r="J57" s="2">
        <f t="shared" si="2"/>
        <v>182605924.79836538</v>
      </c>
      <c r="K57" s="1">
        <v>3.1482999999999999E-10</v>
      </c>
      <c r="N57" s="1" t="s">
        <v>79</v>
      </c>
      <c r="O57" s="2">
        <v>9033678</v>
      </c>
      <c r="P57" s="2">
        <v>4957524379</v>
      </c>
    </row>
    <row r="58" spans="1:16" x14ac:dyDescent="0.2">
      <c r="A58" s="1">
        <v>1967</v>
      </c>
      <c r="B58" s="2">
        <v>524854.69383333332</v>
      </c>
      <c r="C58" s="2">
        <v>2314835382.4166665</v>
      </c>
      <c r="D58" s="1" t="s">
        <v>5</v>
      </c>
      <c r="E58" s="19">
        <f t="shared" si="3"/>
        <v>2.3148353824166664E-4</v>
      </c>
      <c r="F58" s="19"/>
      <c r="G58" s="23">
        <v>3.2853999999999997E-12</v>
      </c>
      <c r="H58" s="23">
        <v>1.3228706801099058E-12</v>
      </c>
      <c r="I58" s="2">
        <f t="shared" si="1"/>
        <v>70458251.12365821</v>
      </c>
      <c r="J58" s="2">
        <f t="shared" si="2"/>
        <v>174985765.21662322</v>
      </c>
      <c r="K58" s="1">
        <v>3.2853999999999998E-10</v>
      </c>
      <c r="N58" s="1" t="s">
        <v>80</v>
      </c>
      <c r="O58" s="2">
        <v>-970045</v>
      </c>
      <c r="P58" s="2">
        <v>-109774080</v>
      </c>
    </row>
    <row r="59" spans="1:16" x14ac:dyDescent="0.2">
      <c r="A59" s="1">
        <v>1967</v>
      </c>
      <c r="B59" s="2">
        <v>524854.69383333332</v>
      </c>
      <c r="C59" s="2">
        <v>2314835382.4166665</v>
      </c>
      <c r="D59" s="1" t="s">
        <v>5</v>
      </c>
      <c r="E59" s="19">
        <f t="shared" si="3"/>
        <v>2.3148353824166664E-4</v>
      </c>
      <c r="F59" s="19"/>
      <c r="G59" s="23">
        <v>3.4493999999999998E-12</v>
      </c>
      <c r="H59" s="23">
        <v>1.3889054982562578E-12</v>
      </c>
      <c r="I59" s="2">
        <f t="shared" si="1"/>
        <v>67108348.768384837</v>
      </c>
      <c r="J59" s="2">
        <f t="shared" si="2"/>
        <v>166666154.41604158</v>
      </c>
      <c r="K59" s="1">
        <v>3.4494E-10</v>
      </c>
      <c r="N59" s="1" t="s">
        <v>81</v>
      </c>
      <c r="O59" s="2">
        <f>SUM(O57:O58)</f>
        <v>8063633</v>
      </c>
      <c r="P59" s="2">
        <f>SUM(P57:P58)</f>
        <v>4847750299</v>
      </c>
    </row>
    <row r="60" spans="1:16" x14ac:dyDescent="0.2">
      <c r="A60" s="1">
        <v>1967</v>
      </c>
      <c r="B60" s="2">
        <v>524854.69383333332</v>
      </c>
      <c r="C60" s="2">
        <v>2314835382.4166665</v>
      </c>
      <c r="D60" s="1" t="s">
        <v>5</v>
      </c>
      <c r="E60" s="19">
        <f t="shared" si="3"/>
        <v>2.3148353824166664E-4</v>
      </c>
      <c r="F60" s="19"/>
      <c r="G60" s="23">
        <v>3.4611000000000003E-12</v>
      </c>
      <c r="H60" s="23">
        <v>1.3936165188191381E-12</v>
      </c>
      <c r="I60" s="2">
        <f t="shared" si="1"/>
        <v>66881493.81458687</v>
      </c>
      <c r="J60" s="2">
        <f t="shared" si="2"/>
        <v>166102751.44973961</v>
      </c>
      <c r="K60" s="1">
        <v>3.4611000000000001E-10</v>
      </c>
    </row>
    <row r="61" spans="1:16" x14ac:dyDescent="0.2">
      <c r="A61" s="1">
        <v>1967</v>
      </c>
      <c r="B61" s="2">
        <v>524854.69383333332</v>
      </c>
      <c r="C61" s="2">
        <v>2314835382.4166665</v>
      </c>
      <c r="D61" s="1" t="s">
        <v>5</v>
      </c>
      <c r="E61" s="19">
        <f t="shared" ref="E61:E88" si="4">C61/M$4</f>
        <v>2.3148353824166664E-4</v>
      </c>
      <c r="F61" s="19"/>
      <c r="G61" s="23">
        <v>3.4770999999999998E-12</v>
      </c>
      <c r="H61" s="23">
        <v>1.4000589401017088E-12</v>
      </c>
      <c r="I61" s="2">
        <f t="shared" si="1"/>
        <v>66573736.228945576</v>
      </c>
      <c r="J61" s="2">
        <f t="shared" si="2"/>
        <v>165338423.69868392</v>
      </c>
      <c r="K61" s="1">
        <v>3.4770999999999998E-10</v>
      </c>
    </row>
    <row r="62" spans="1:16" x14ac:dyDescent="0.2">
      <c r="A62" s="1">
        <v>1967</v>
      </c>
      <c r="B62" s="2">
        <v>524854.69383333332</v>
      </c>
      <c r="C62" s="2">
        <v>2314835382.4166665</v>
      </c>
      <c r="D62" s="1" t="s">
        <v>5</v>
      </c>
      <c r="E62" s="19">
        <f t="shared" si="4"/>
        <v>2.3148353824166664E-4</v>
      </c>
      <c r="F62" s="19"/>
      <c r="G62" s="23">
        <v>3.5767000000000003E-12</v>
      </c>
      <c r="H62" s="23">
        <v>1.4401630125857129E-12</v>
      </c>
      <c r="I62" s="2">
        <f t="shared" si="1"/>
        <v>64719864.188124985</v>
      </c>
      <c r="J62" s="2">
        <f t="shared" si="2"/>
        <v>160734261.48200682</v>
      </c>
      <c r="K62" s="1">
        <v>3.5767000000000002E-10</v>
      </c>
      <c r="N62" s="1" t="s">
        <v>82</v>
      </c>
      <c r="O62" s="1">
        <v>4212758</v>
      </c>
      <c r="P62" s="1">
        <v>4378896513000</v>
      </c>
    </row>
    <row r="63" spans="1:16" x14ac:dyDescent="0.2">
      <c r="A63" s="1">
        <v>1967</v>
      </c>
      <c r="B63" s="2">
        <v>524854.69383333332</v>
      </c>
      <c r="C63" s="2">
        <v>2314835382.4166665</v>
      </c>
      <c r="D63" s="1" t="s">
        <v>5</v>
      </c>
      <c r="E63" s="19">
        <f t="shared" si="4"/>
        <v>2.3148353824166664E-4</v>
      </c>
      <c r="F63" s="19"/>
      <c r="G63" s="23">
        <v>3.6591E-12</v>
      </c>
      <c r="H63" s="23">
        <v>1.473341482190953E-12</v>
      </c>
      <c r="I63" s="2">
        <f t="shared" si="1"/>
        <v>63262424.70598416</v>
      </c>
      <c r="J63" s="2">
        <f t="shared" si="2"/>
        <v>157114654.70817792</v>
      </c>
      <c r="K63" s="1">
        <v>3.6590999999999998E-10</v>
      </c>
      <c r="N63" s="1" t="s">
        <v>83</v>
      </c>
      <c r="O63" s="1">
        <v>-1460978</v>
      </c>
      <c r="P63" s="1">
        <v>-148781997000</v>
      </c>
    </row>
    <row r="64" spans="1:16" x14ac:dyDescent="0.2">
      <c r="A64" s="1">
        <v>1967</v>
      </c>
      <c r="B64" s="2">
        <v>524854.69383333332</v>
      </c>
      <c r="C64" s="2">
        <v>2314835382.4166665</v>
      </c>
      <c r="D64" s="1" t="s">
        <v>5</v>
      </c>
      <c r="E64" s="19">
        <f t="shared" si="4"/>
        <v>2.3148353824166664E-4</v>
      </c>
      <c r="F64" s="19"/>
      <c r="G64" s="23">
        <v>3.9442000000000001E-12</v>
      </c>
      <c r="H64" s="23">
        <v>1.5881373764197637E-12</v>
      </c>
      <c r="I64" s="2">
        <f t="shared" si="1"/>
        <v>58689604.543802708</v>
      </c>
      <c r="J64" s="2">
        <f t="shared" si="2"/>
        <v>145757880.69638807</v>
      </c>
      <c r="K64" s="1">
        <v>3.9442000000000002E-10</v>
      </c>
      <c r="N64" s="1" t="s">
        <v>84</v>
      </c>
      <c r="O64" s="1">
        <f>SUM(O62:O63)</f>
        <v>2751780</v>
      </c>
      <c r="P64" s="1">
        <f>SUM(P62:P63)</f>
        <v>4230114516000</v>
      </c>
    </row>
    <row r="65" spans="1:17" x14ac:dyDescent="0.2">
      <c r="A65" s="1">
        <v>1968</v>
      </c>
      <c r="B65" s="2">
        <v>637781.75216666667</v>
      </c>
      <c r="C65" s="2">
        <v>3581992449.5</v>
      </c>
      <c r="D65" s="1" t="s">
        <v>5</v>
      </c>
      <c r="E65" s="19">
        <f t="shared" si="4"/>
        <v>3.5819924495000003E-4</v>
      </c>
      <c r="F65" s="19"/>
      <c r="G65" s="23">
        <v>3.8086000000000006E-12</v>
      </c>
      <c r="H65" s="23">
        <v>1.5335378560499753E-12</v>
      </c>
      <c r="I65" s="2">
        <f t="shared" si="1"/>
        <v>94050108.950795561</v>
      </c>
      <c r="J65" s="2">
        <f t="shared" si="2"/>
        <v>233577047.6984736</v>
      </c>
      <c r="K65" s="1">
        <v>3.8086000000000002E-10</v>
      </c>
    </row>
    <row r="66" spans="1:17" x14ac:dyDescent="0.2">
      <c r="A66" s="1">
        <v>1968</v>
      </c>
      <c r="B66" s="2">
        <v>637781.75216666667</v>
      </c>
      <c r="C66" s="2">
        <v>3581992449.5</v>
      </c>
      <c r="D66" s="1" t="s">
        <v>5</v>
      </c>
      <c r="E66" s="19">
        <f t="shared" si="4"/>
        <v>3.5819924495000003E-4</v>
      </c>
      <c r="F66" s="19"/>
      <c r="G66" s="23">
        <v>3.8459E-12</v>
      </c>
      <c r="H66" s="23">
        <v>1.5485567506649686E-12</v>
      </c>
      <c r="I66" s="2">
        <f t="shared" si="1"/>
        <v>93137950.791752264</v>
      </c>
      <c r="J66" s="2">
        <f t="shared" si="2"/>
        <v>231311667.97483209</v>
      </c>
      <c r="K66" s="1">
        <v>3.8459000000000001E-10</v>
      </c>
      <c r="P66" s="1">
        <v>4230114516000</v>
      </c>
      <c r="Q66" s="1">
        <f>P66/12</f>
        <v>352509543000</v>
      </c>
    </row>
    <row r="67" spans="1:17" x14ac:dyDescent="0.2">
      <c r="A67" s="1">
        <v>1968</v>
      </c>
      <c r="B67" s="2">
        <v>637781.75216666667</v>
      </c>
      <c r="C67" s="2">
        <v>3581992449.5</v>
      </c>
      <c r="D67" s="1" t="s">
        <v>5</v>
      </c>
      <c r="E67" s="19">
        <f t="shared" si="4"/>
        <v>3.5819924495000003E-4</v>
      </c>
      <c r="F67" s="19"/>
      <c r="G67" s="23">
        <v>3.821E-12</v>
      </c>
      <c r="H67" s="23">
        <v>1.5385307325439675E-12</v>
      </c>
      <c r="I67" s="2">
        <f t="shared" si="1"/>
        <v>93744895.302276894</v>
      </c>
      <c r="J67" s="2">
        <f t="shared" si="2"/>
        <v>232819037.91269478</v>
      </c>
      <c r="K67" s="1">
        <v>3.821E-10</v>
      </c>
      <c r="N67" s="2">
        <v>4378896513000</v>
      </c>
    </row>
    <row r="68" spans="1:17" x14ac:dyDescent="0.2">
      <c r="A68" s="1">
        <v>1968</v>
      </c>
      <c r="B68" s="2">
        <v>637781.75216666667</v>
      </c>
      <c r="C68" s="2">
        <v>3581992449.5</v>
      </c>
      <c r="D68" s="1" t="s">
        <v>5</v>
      </c>
      <c r="E68" s="19">
        <f t="shared" si="4"/>
        <v>3.5819924495000003E-4</v>
      </c>
      <c r="F68" s="19"/>
      <c r="G68" s="23">
        <v>3.8051000000000004E-12</v>
      </c>
      <c r="H68" s="23">
        <v>1.5321285763944129E-12</v>
      </c>
      <c r="I68" s="2">
        <f t="shared" si="1"/>
        <v>94136617.946965903</v>
      </c>
      <c r="J68" s="2">
        <f t="shared" si="2"/>
        <v>233791896.1037572</v>
      </c>
      <c r="K68" s="1">
        <v>3.8051000000000001E-10</v>
      </c>
    </row>
    <row r="69" spans="1:17" x14ac:dyDescent="0.2">
      <c r="A69" s="1">
        <v>1968</v>
      </c>
      <c r="B69" s="2">
        <v>637781.75216666667</v>
      </c>
      <c r="C69" s="2">
        <v>3581992449.5</v>
      </c>
      <c r="D69" s="1" t="s">
        <v>5</v>
      </c>
      <c r="E69" s="19">
        <f t="shared" si="4"/>
        <v>3.5819924495000003E-4</v>
      </c>
      <c r="F69" s="19"/>
      <c r="G69" s="23">
        <v>3.8092999999999999E-12</v>
      </c>
      <c r="H69" s="23">
        <v>1.5338197119810876E-12</v>
      </c>
      <c r="I69" s="2">
        <f t="shared" si="1"/>
        <v>94032826.227915898</v>
      </c>
      <c r="J69" s="2">
        <f t="shared" si="2"/>
        <v>233534125.39427367</v>
      </c>
      <c r="K69" s="1">
        <v>3.8093E-10</v>
      </c>
    </row>
    <row r="70" spans="1:17" x14ac:dyDescent="0.2">
      <c r="A70" s="1">
        <v>1968</v>
      </c>
      <c r="B70" s="2">
        <v>637781.75216666667</v>
      </c>
      <c r="C70" s="2">
        <v>3581992449.5</v>
      </c>
      <c r="D70" s="1" t="s">
        <v>5</v>
      </c>
      <c r="E70" s="19">
        <f t="shared" si="4"/>
        <v>3.5819924495000003E-4</v>
      </c>
      <c r="F70" s="19"/>
      <c r="G70" s="23">
        <v>3.8224999999999999E-12</v>
      </c>
      <c r="H70" s="23">
        <v>1.5391347095392086E-12</v>
      </c>
      <c r="I70" s="2">
        <f t="shared" ref="I70:I133" si="5">E70/G70</f>
        <v>93708108.554610863</v>
      </c>
      <c r="J70" s="2">
        <f t="shared" ref="J70:J133" si="6">E70/H70</f>
        <v>232727676.61593372</v>
      </c>
      <c r="K70" s="1">
        <v>3.8225E-10</v>
      </c>
    </row>
    <row r="71" spans="1:17" x14ac:dyDescent="0.2">
      <c r="A71" s="1">
        <v>1968</v>
      </c>
      <c r="B71" s="2">
        <v>637781.75216666667</v>
      </c>
      <c r="C71" s="2">
        <v>3581992449.5</v>
      </c>
      <c r="D71" s="1" t="s">
        <v>5</v>
      </c>
      <c r="E71" s="19">
        <f t="shared" si="4"/>
        <v>3.5819924495000003E-4</v>
      </c>
      <c r="F71" s="19"/>
      <c r="G71" s="23">
        <v>3.8203000000000006E-12</v>
      </c>
      <c r="H71" s="23">
        <v>1.5382488766128554E-12</v>
      </c>
      <c r="I71" s="2">
        <f t="shared" si="5"/>
        <v>93762072.337250993</v>
      </c>
      <c r="J71" s="2">
        <f t="shared" si="6"/>
        <v>232861697.73693335</v>
      </c>
      <c r="K71" s="1">
        <v>3.8203000000000002E-10</v>
      </c>
    </row>
    <row r="72" spans="1:17" x14ac:dyDescent="0.2">
      <c r="A72" s="1">
        <v>1968</v>
      </c>
      <c r="B72" s="2">
        <v>637781.75216666667</v>
      </c>
      <c r="C72" s="2">
        <v>3581992449.5</v>
      </c>
      <c r="D72" s="1" t="s">
        <v>5</v>
      </c>
      <c r="E72" s="19">
        <f t="shared" si="4"/>
        <v>3.5819924495000003E-4</v>
      </c>
      <c r="F72" s="19"/>
      <c r="G72" s="23">
        <v>3.8265999999999999E-12</v>
      </c>
      <c r="H72" s="23">
        <v>1.5407855799928672E-12</v>
      </c>
      <c r="I72" s="2">
        <f t="shared" si="5"/>
        <v>93607705.260544613</v>
      </c>
      <c r="J72" s="2">
        <f t="shared" si="6"/>
        <v>232478321.18967405</v>
      </c>
      <c r="K72" s="1">
        <v>3.8266E-10</v>
      </c>
    </row>
    <row r="73" spans="1:17" x14ac:dyDescent="0.2">
      <c r="A73" s="1">
        <v>1968</v>
      </c>
      <c r="B73" s="2">
        <v>637781.75216666667</v>
      </c>
      <c r="C73" s="2">
        <v>3581992449.5</v>
      </c>
      <c r="D73" s="1" t="s">
        <v>5</v>
      </c>
      <c r="E73" s="19">
        <f t="shared" si="4"/>
        <v>3.5819924495000003E-4</v>
      </c>
      <c r="F73" s="19"/>
      <c r="G73" s="23">
        <v>3.8799000000000001E-12</v>
      </c>
      <c r="H73" s="23">
        <v>1.5622468958904318E-12</v>
      </c>
      <c r="I73" s="2">
        <f t="shared" si="5"/>
        <v>92321772.455475658</v>
      </c>
      <c r="J73" s="2">
        <f t="shared" si="6"/>
        <v>229284657.81705886</v>
      </c>
      <c r="K73" s="1">
        <v>3.8799000000000002E-10</v>
      </c>
    </row>
    <row r="74" spans="1:17" x14ac:dyDescent="0.2">
      <c r="A74" s="1">
        <v>1968</v>
      </c>
      <c r="B74" s="2">
        <v>637781.75216666667</v>
      </c>
      <c r="C74" s="2">
        <v>3581992449.5</v>
      </c>
      <c r="D74" s="1" t="s">
        <v>5</v>
      </c>
      <c r="E74" s="19">
        <f t="shared" si="4"/>
        <v>3.5819924495000003E-4</v>
      </c>
      <c r="F74" s="19"/>
      <c r="G74" s="23">
        <v>3.9559999999999997E-12</v>
      </c>
      <c r="H74" s="23">
        <v>1.5928886621156596E-12</v>
      </c>
      <c r="I74" s="2">
        <f t="shared" si="5"/>
        <v>90545815.204752281</v>
      </c>
      <c r="J74" s="2">
        <f t="shared" si="6"/>
        <v>224873999.96572465</v>
      </c>
      <c r="K74" s="1">
        <v>3.9560000000000001E-10</v>
      </c>
    </row>
    <row r="75" spans="1:17" x14ac:dyDescent="0.2">
      <c r="A75" s="1">
        <v>1968</v>
      </c>
      <c r="B75" s="2">
        <v>637781.75216666667</v>
      </c>
      <c r="C75" s="2">
        <v>3581992449.5</v>
      </c>
      <c r="D75" s="1" t="s">
        <v>5</v>
      </c>
      <c r="E75" s="19">
        <f t="shared" si="4"/>
        <v>3.5819924495000003E-4</v>
      </c>
      <c r="F75" s="19"/>
      <c r="G75" s="23">
        <v>3.9691000000000001E-12</v>
      </c>
      <c r="H75" s="23">
        <v>1.5981633945407645E-12</v>
      </c>
      <c r="I75" s="2">
        <f t="shared" si="5"/>
        <v>90246969.073593512</v>
      </c>
      <c r="J75" s="2">
        <f t="shared" si="6"/>
        <v>224131804.15318504</v>
      </c>
      <c r="K75" s="1">
        <v>3.9690999999999998E-10</v>
      </c>
    </row>
    <row r="76" spans="1:17" x14ac:dyDescent="0.2">
      <c r="A76" s="1">
        <v>1968</v>
      </c>
      <c r="B76" s="2">
        <v>637781.75216666667</v>
      </c>
      <c r="C76" s="2">
        <v>3581992449.5</v>
      </c>
      <c r="D76" s="1" t="s">
        <v>5</v>
      </c>
      <c r="E76" s="19">
        <f t="shared" si="4"/>
        <v>3.5819924495000003E-4</v>
      </c>
      <c r="F76" s="19"/>
      <c r="G76" s="23">
        <v>4.3214000000000005E-12</v>
      </c>
      <c r="H76" s="23">
        <v>1.7400174581563733E-12</v>
      </c>
      <c r="I76" s="2">
        <f t="shared" si="5"/>
        <v>82889629.506641358</v>
      </c>
      <c r="J76" s="2">
        <f t="shared" si="6"/>
        <v>205859569.55255392</v>
      </c>
      <c r="K76" s="1">
        <v>4.3214000000000002E-10</v>
      </c>
    </row>
    <row r="77" spans="1:17" x14ac:dyDescent="0.2">
      <c r="A77" s="1">
        <v>1969</v>
      </c>
      <c r="B77" s="2">
        <v>652741.83333333337</v>
      </c>
      <c r="C77" s="2">
        <v>3661041666.6666665</v>
      </c>
      <c r="D77" s="1" t="s">
        <v>5</v>
      </c>
      <c r="E77" s="19">
        <f t="shared" si="4"/>
        <v>3.6610416666666665E-4</v>
      </c>
      <c r="F77" s="19"/>
      <c r="G77" s="23">
        <v>4.1221E-12</v>
      </c>
      <c r="H77" s="23">
        <v>1.659769048055349E-12</v>
      </c>
      <c r="I77" s="2">
        <f t="shared" si="5"/>
        <v>88814964.864187345</v>
      </c>
      <c r="J77" s="2">
        <f t="shared" si="6"/>
        <v>220575366.85336357</v>
      </c>
      <c r="K77" s="1">
        <v>4.1221000000000002E-10</v>
      </c>
    </row>
    <row r="78" spans="1:17" x14ac:dyDescent="0.2">
      <c r="A78" s="1">
        <v>1969</v>
      </c>
      <c r="B78" s="2">
        <v>652741.83333333337</v>
      </c>
      <c r="C78" s="2">
        <v>3661041666.6666665</v>
      </c>
      <c r="D78" s="1" t="s">
        <v>5</v>
      </c>
      <c r="E78" s="19">
        <f t="shared" si="4"/>
        <v>3.6610416666666665E-4</v>
      </c>
      <c r="F78" s="19"/>
      <c r="G78" s="23">
        <v>4.0667E-12</v>
      </c>
      <c r="H78" s="23">
        <v>1.6374621643644473E-12</v>
      </c>
      <c r="I78" s="2">
        <f t="shared" si="5"/>
        <v>90024876.845271751</v>
      </c>
      <c r="J78" s="2">
        <f t="shared" si="6"/>
        <v>223580229.59801558</v>
      </c>
      <c r="K78" s="1">
        <v>4.0667E-10</v>
      </c>
    </row>
    <row r="79" spans="1:17" x14ac:dyDescent="0.2">
      <c r="A79" s="1">
        <v>1969</v>
      </c>
      <c r="B79" s="2">
        <v>652741.83333333337</v>
      </c>
      <c r="C79" s="2">
        <v>3661041666.6666665</v>
      </c>
      <c r="D79" s="1" t="s">
        <v>5</v>
      </c>
      <c r="E79" s="19">
        <f t="shared" si="4"/>
        <v>3.6610416666666665E-4</v>
      </c>
      <c r="F79" s="19"/>
      <c r="G79" s="23">
        <v>4.1124000000000001E-12</v>
      </c>
      <c r="H79" s="23">
        <v>1.6558633301527904E-12</v>
      </c>
      <c r="I79" s="2">
        <f t="shared" si="5"/>
        <v>89024454.495347396</v>
      </c>
      <c r="J79" s="2">
        <f t="shared" si="6"/>
        <v>221095642.37580246</v>
      </c>
      <c r="K79" s="1">
        <v>4.1124000000000002E-10</v>
      </c>
    </row>
    <row r="80" spans="1:17" x14ac:dyDescent="0.2">
      <c r="A80" s="1">
        <v>1969</v>
      </c>
      <c r="B80" s="2">
        <v>652741.83333333337</v>
      </c>
      <c r="C80" s="2">
        <v>3661041666.6666665</v>
      </c>
      <c r="D80" s="1" t="s">
        <v>5</v>
      </c>
      <c r="E80" s="19">
        <f t="shared" si="4"/>
        <v>3.6610416666666665E-4</v>
      </c>
      <c r="F80" s="19"/>
      <c r="G80" s="23">
        <v>4.1165999999999996E-12</v>
      </c>
      <c r="H80" s="23">
        <v>1.6575544657394651E-12</v>
      </c>
      <c r="I80" s="2">
        <f t="shared" si="5"/>
        <v>88933626.455489159</v>
      </c>
      <c r="J80" s="2">
        <f t="shared" si="6"/>
        <v>220870067.46010059</v>
      </c>
      <c r="K80" s="1">
        <v>4.1166E-10</v>
      </c>
    </row>
    <row r="81" spans="1:11" x14ac:dyDescent="0.2">
      <c r="A81" s="1">
        <v>1969</v>
      </c>
      <c r="B81" s="2">
        <v>652741.83333333337</v>
      </c>
      <c r="C81" s="2">
        <v>3661041666.6666665</v>
      </c>
      <c r="D81" s="1" t="s">
        <v>5</v>
      </c>
      <c r="E81" s="19">
        <f t="shared" si="4"/>
        <v>3.6610416666666665E-4</v>
      </c>
      <c r="F81" s="19"/>
      <c r="G81" s="23">
        <v>4.0598000000000001E-12</v>
      </c>
      <c r="H81" s="23">
        <v>1.6346838701863386E-12</v>
      </c>
      <c r="I81" s="2">
        <f t="shared" si="5"/>
        <v>90177882.325894535</v>
      </c>
      <c r="J81" s="2">
        <f t="shared" si="6"/>
        <v>223960224.56925216</v>
      </c>
      <c r="K81" s="1">
        <v>4.0597999999999998E-10</v>
      </c>
    </row>
    <row r="82" spans="1:11" x14ac:dyDescent="0.2">
      <c r="A82" s="1">
        <v>1969</v>
      </c>
      <c r="B82" s="2">
        <v>652741.83333333337</v>
      </c>
      <c r="C82" s="2">
        <v>3661041666.6666665</v>
      </c>
      <c r="D82" s="1" t="s">
        <v>5</v>
      </c>
      <c r="E82" s="19">
        <f t="shared" si="4"/>
        <v>3.6610416666666665E-4</v>
      </c>
      <c r="F82" s="19"/>
      <c r="G82" s="23">
        <v>4.0999000000000003E-12</v>
      </c>
      <c r="H82" s="23">
        <v>1.650830188525782E-12</v>
      </c>
      <c r="I82" s="2">
        <f t="shared" si="5"/>
        <v>89295877.135214671</v>
      </c>
      <c r="J82" s="2">
        <f t="shared" si="6"/>
        <v>221769730.89739993</v>
      </c>
      <c r="K82" s="1">
        <v>4.0999E-10</v>
      </c>
    </row>
    <row r="83" spans="1:11" x14ac:dyDescent="0.2">
      <c r="A83" s="1">
        <v>1969</v>
      </c>
      <c r="B83" s="2">
        <v>652741.83333333337</v>
      </c>
      <c r="C83" s="2">
        <v>3661041666.6666665</v>
      </c>
      <c r="D83" s="1" t="s">
        <v>5</v>
      </c>
      <c r="E83" s="19">
        <f t="shared" si="4"/>
        <v>3.6610416666666665E-4</v>
      </c>
      <c r="F83" s="19"/>
      <c r="G83" s="23">
        <v>4.1546000000000001E-12</v>
      </c>
      <c r="H83" s="23">
        <v>1.6728552162855711E-12</v>
      </c>
      <c r="I83" s="2">
        <f t="shared" si="5"/>
        <v>88120196.087870464</v>
      </c>
      <c r="J83" s="2">
        <f t="shared" si="6"/>
        <v>218849881.98773649</v>
      </c>
      <c r="K83" s="1">
        <v>4.1545999999999998E-10</v>
      </c>
    </row>
    <row r="84" spans="1:11" x14ac:dyDescent="0.2">
      <c r="A84" s="1">
        <v>1969</v>
      </c>
      <c r="B84" s="2">
        <v>652741.83333333337</v>
      </c>
      <c r="C84" s="2">
        <v>3661041666.6666665</v>
      </c>
      <c r="D84" s="1" t="s">
        <v>5</v>
      </c>
      <c r="E84" s="19">
        <f t="shared" si="4"/>
        <v>3.6610416666666665E-4</v>
      </c>
      <c r="F84" s="19"/>
      <c r="G84" s="23">
        <v>4.1234999999999995E-12</v>
      </c>
      <c r="H84" s="23">
        <v>1.6603327599175737E-12</v>
      </c>
      <c r="I84" s="2">
        <f t="shared" si="5"/>
        <v>88784810.638211876</v>
      </c>
      <c r="J84" s="2">
        <f t="shared" si="6"/>
        <v>220500477.67824668</v>
      </c>
      <c r="K84" s="1">
        <v>4.1234999999999998E-10</v>
      </c>
    </row>
    <row r="85" spans="1:11" x14ac:dyDescent="0.2">
      <c r="A85" s="1">
        <v>1969</v>
      </c>
      <c r="B85" s="2">
        <v>652741.83333333337</v>
      </c>
      <c r="C85" s="2">
        <v>3661041666.6666665</v>
      </c>
      <c r="D85" s="1" t="s">
        <v>5</v>
      </c>
      <c r="E85" s="19">
        <f t="shared" si="4"/>
        <v>3.6610416666666665E-4</v>
      </c>
      <c r="F85" s="19"/>
      <c r="G85" s="23">
        <v>4.2003000000000002E-12</v>
      </c>
      <c r="H85" s="23">
        <v>1.6912563820739144E-12</v>
      </c>
      <c r="I85" s="2">
        <f t="shared" si="5"/>
        <v>87161432.913522035</v>
      </c>
      <c r="J85" s="2">
        <f t="shared" si="6"/>
        <v>216468756.92361259</v>
      </c>
      <c r="K85" s="1">
        <v>4.2003E-10</v>
      </c>
    </row>
    <row r="86" spans="1:11" x14ac:dyDescent="0.2">
      <c r="A86" s="1">
        <v>1969</v>
      </c>
      <c r="B86" s="2">
        <v>652741.83333333337</v>
      </c>
      <c r="C86" s="2">
        <v>3661041666.6666665</v>
      </c>
      <c r="D86" s="1" t="s">
        <v>5</v>
      </c>
      <c r="E86" s="19">
        <f t="shared" si="4"/>
        <v>3.6610416666666665E-4</v>
      </c>
      <c r="F86" s="19"/>
      <c r="G86" s="23">
        <v>4.2639999999999996E-12</v>
      </c>
      <c r="H86" s="23">
        <v>1.7169052718051497E-12</v>
      </c>
      <c r="I86" s="2">
        <f t="shared" si="5"/>
        <v>85859326.141338333</v>
      </c>
      <c r="J86" s="2">
        <f t="shared" si="6"/>
        <v>213234924.88420498</v>
      </c>
      <c r="K86" s="1">
        <v>4.264E-10</v>
      </c>
    </row>
    <row r="87" spans="1:11" x14ac:dyDescent="0.2">
      <c r="A87" s="1">
        <v>1969</v>
      </c>
      <c r="B87" s="2">
        <v>652741.83333333337</v>
      </c>
      <c r="C87" s="2">
        <v>3661041666.6666665</v>
      </c>
      <c r="D87" s="1" t="s">
        <v>5</v>
      </c>
      <c r="E87" s="19">
        <f t="shared" si="4"/>
        <v>3.6610416666666665E-4</v>
      </c>
      <c r="F87" s="19"/>
      <c r="G87" s="23">
        <v>4.2944E-12</v>
      </c>
      <c r="H87" s="23">
        <v>1.7291458722420346E-12</v>
      </c>
      <c r="I87" s="2">
        <f t="shared" si="5"/>
        <v>85251529.12319921</v>
      </c>
      <c r="J87" s="2">
        <f t="shared" si="6"/>
        <v>211725437.71103063</v>
      </c>
      <c r="K87" s="1">
        <v>4.2944000000000002E-10</v>
      </c>
    </row>
    <row r="88" spans="1:11" x14ac:dyDescent="0.2">
      <c r="A88" s="1">
        <v>1969</v>
      </c>
      <c r="B88" s="2">
        <v>652741.83333333337</v>
      </c>
      <c r="C88" s="2">
        <v>3661041666.6666665</v>
      </c>
      <c r="D88" s="1" t="s">
        <v>5</v>
      </c>
      <c r="E88" s="19">
        <f t="shared" si="4"/>
        <v>3.6610416666666665E-4</v>
      </c>
      <c r="F88" s="19"/>
      <c r="G88" s="23">
        <v>4.6092999999999998E-12</v>
      </c>
      <c r="H88" s="23">
        <v>1.8559407761096332E-12</v>
      </c>
      <c r="I88" s="2">
        <f t="shared" si="5"/>
        <v>79427281.076663852</v>
      </c>
      <c r="J88" s="2">
        <f t="shared" si="6"/>
        <v>197260694.61875993</v>
      </c>
      <c r="K88" s="1">
        <v>4.6092999999999998E-10</v>
      </c>
    </row>
    <row r="89" spans="1:11" x14ac:dyDescent="0.2">
      <c r="A89" s="1">
        <v>1970</v>
      </c>
      <c r="B89" s="2">
        <v>742856.5</v>
      </c>
      <c r="C89" s="2">
        <v>41823601.583333336</v>
      </c>
      <c r="D89" s="1" t="s">
        <v>13</v>
      </c>
      <c r="E89" s="1">
        <f t="shared" ref="E89:E120" si="7">C89/M$7</f>
        <v>4.1823601583333334E-4</v>
      </c>
      <c r="G89" s="23">
        <v>4.3919999999999999E-12</v>
      </c>
      <c r="H89" s="23">
        <v>1.7684446420657172E-12</v>
      </c>
      <c r="I89" s="2">
        <f t="shared" si="5"/>
        <v>95226779.561323628</v>
      </c>
      <c r="J89" s="2">
        <f t="shared" si="6"/>
        <v>236499354.22620443</v>
      </c>
      <c r="K89" s="1">
        <v>4.3919999999999999E-10</v>
      </c>
    </row>
    <row r="90" spans="1:11" x14ac:dyDescent="0.2">
      <c r="A90" s="1">
        <v>1970</v>
      </c>
      <c r="B90" s="2">
        <v>742856.5</v>
      </c>
      <c r="C90" s="2">
        <v>41823601.583333336</v>
      </c>
      <c r="D90" s="1" t="s">
        <v>13</v>
      </c>
      <c r="E90" s="1">
        <f t="shared" si="7"/>
        <v>4.1823601583333334E-4</v>
      </c>
      <c r="G90" s="23">
        <v>4.4514999999999998E-12</v>
      </c>
      <c r="H90" s="23">
        <v>1.7924023962102778E-12</v>
      </c>
      <c r="I90" s="2">
        <f t="shared" si="5"/>
        <v>93953951.664233044</v>
      </c>
      <c r="J90" s="2">
        <f t="shared" si="6"/>
        <v>233338237.3944715</v>
      </c>
      <c r="K90" s="1">
        <v>4.4515000000000001E-10</v>
      </c>
    </row>
    <row r="91" spans="1:11" x14ac:dyDescent="0.2">
      <c r="A91" s="1">
        <v>1970</v>
      </c>
      <c r="B91" s="2">
        <v>742856.5</v>
      </c>
      <c r="C91" s="2">
        <v>41823601.583333336</v>
      </c>
      <c r="D91" s="1" t="s">
        <v>13</v>
      </c>
      <c r="E91" s="1">
        <f t="shared" si="7"/>
        <v>4.1823601583333334E-4</v>
      </c>
      <c r="G91" s="23">
        <v>4.5090000000000003E-12</v>
      </c>
      <c r="H91" s="23">
        <v>1.8155548476945172E-12</v>
      </c>
      <c r="I91" s="2">
        <f t="shared" si="5"/>
        <v>92755825.201448947</v>
      </c>
      <c r="J91" s="2">
        <f t="shared" si="6"/>
        <v>230362644.4359037</v>
      </c>
      <c r="K91" s="1">
        <v>4.5090000000000001E-10</v>
      </c>
    </row>
    <row r="92" spans="1:11" x14ac:dyDescent="0.2">
      <c r="A92" s="1">
        <v>1970</v>
      </c>
      <c r="B92" s="2">
        <v>742856.5</v>
      </c>
      <c r="C92" s="2">
        <v>41823601.583333336</v>
      </c>
      <c r="D92" s="1" t="s">
        <v>13</v>
      </c>
      <c r="E92" s="1">
        <f t="shared" si="7"/>
        <v>4.1823601583333334E-4</v>
      </c>
      <c r="G92" s="23">
        <v>4.5436000000000001E-12</v>
      </c>
      <c r="H92" s="23">
        <v>1.8294865837180767E-12</v>
      </c>
      <c r="I92" s="2">
        <f t="shared" si="5"/>
        <v>92049479.671039119</v>
      </c>
      <c r="J92" s="2">
        <f t="shared" si="6"/>
        <v>228608408.25809705</v>
      </c>
      <c r="K92" s="1">
        <v>4.5436000000000002E-10</v>
      </c>
    </row>
    <row r="93" spans="1:11" x14ac:dyDescent="0.2">
      <c r="A93" s="1">
        <v>1970</v>
      </c>
      <c r="B93" s="2">
        <v>742856.5</v>
      </c>
      <c r="C93" s="2">
        <v>41823601.583333336</v>
      </c>
      <c r="D93" s="1" t="s">
        <v>13</v>
      </c>
      <c r="E93" s="1">
        <f t="shared" si="7"/>
        <v>4.1823601583333334E-4</v>
      </c>
      <c r="G93" s="23">
        <v>4.5772000000000003E-12</v>
      </c>
      <c r="H93" s="23">
        <v>1.843015668411476E-12</v>
      </c>
      <c r="I93" s="2">
        <f t="shared" si="5"/>
        <v>91373769.080078065</v>
      </c>
      <c r="J93" s="2">
        <f t="shared" si="6"/>
        <v>226930255.12572962</v>
      </c>
      <c r="K93" s="1">
        <v>4.5772E-10</v>
      </c>
    </row>
    <row r="94" spans="1:11" x14ac:dyDescent="0.2">
      <c r="A94" s="1">
        <v>1970</v>
      </c>
      <c r="B94" s="2">
        <v>742856.5</v>
      </c>
      <c r="C94" s="2">
        <v>41823601.583333336</v>
      </c>
      <c r="D94" s="1" t="s">
        <v>13</v>
      </c>
      <c r="E94" s="1">
        <f t="shared" si="7"/>
        <v>4.1823601583333334E-4</v>
      </c>
      <c r="G94" s="23">
        <v>4.6107000000000001E-12</v>
      </c>
      <c r="H94" s="23">
        <v>1.8565044879718587E-12</v>
      </c>
      <c r="I94" s="2">
        <f t="shared" si="5"/>
        <v>90709873.952617466</v>
      </c>
      <c r="J94" s="2">
        <f t="shared" si="6"/>
        <v>225281446.14949784</v>
      </c>
      <c r="K94" s="1">
        <v>4.6106999999999999E-10</v>
      </c>
    </row>
    <row r="95" spans="1:11" x14ac:dyDescent="0.2">
      <c r="A95" s="1">
        <v>1970</v>
      </c>
      <c r="B95" s="2">
        <v>742856.5</v>
      </c>
      <c r="C95" s="2">
        <v>41823601.583333336</v>
      </c>
      <c r="D95" s="1" t="s">
        <v>13</v>
      </c>
      <c r="E95" s="1">
        <f t="shared" si="7"/>
        <v>4.1823601583333334E-4</v>
      </c>
      <c r="G95" s="23">
        <v>4.6674000000000001E-12</v>
      </c>
      <c r="H95" s="23">
        <v>1.8793348183919693E-12</v>
      </c>
      <c r="I95" s="2">
        <f t="shared" si="5"/>
        <v>89607922.147948176</v>
      </c>
      <c r="J95" s="2">
        <f t="shared" si="6"/>
        <v>222544706.63784757</v>
      </c>
      <c r="K95" s="1">
        <v>4.6673999999999998E-10</v>
      </c>
    </row>
    <row r="96" spans="1:11" x14ac:dyDescent="0.2">
      <c r="A96" s="1">
        <v>1970</v>
      </c>
      <c r="B96" s="2">
        <v>742856.5</v>
      </c>
      <c r="C96" s="2">
        <v>41823601.583333336</v>
      </c>
      <c r="D96" s="1" t="s">
        <v>13</v>
      </c>
      <c r="E96" s="1">
        <f t="shared" si="7"/>
        <v>4.1823601583333334E-4</v>
      </c>
      <c r="G96" s="23">
        <v>4.7201000000000005E-12</v>
      </c>
      <c r="H96" s="23">
        <v>1.9005545434914374E-12</v>
      </c>
      <c r="I96" s="2">
        <f t="shared" si="5"/>
        <v>88607448.111975029</v>
      </c>
      <c r="J96" s="2">
        <f t="shared" si="6"/>
        <v>220059991.05135265</v>
      </c>
      <c r="K96" s="1">
        <v>4.7201000000000001E-10</v>
      </c>
    </row>
    <row r="97" spans="1:11" x14ac:dyDescent="0.2">
      <c r="A97" s="1">
        <v>1970</v>
      </c>
      <c r="B97" s="2">
        <v>742856.5</v>
      </c>
      <c r="C97" s="2">
        <v>41823601.583333336</v>
      </c>
      <c r="D97" s="1" t="s">
        <v>13</v>
      </c>
      <c r="E97" s="1">
        <f t="shared" si="7"/>
        <v>4.1823601583333334E-4</v>
      </c>
      <c r="G97" s="23">
        <v>4.8163E-12</v>
      </c>
      <c r="H97" s="23">
        <v>1.9392896014528948E-12</v>
      </c>
      <c r="I97" s="2">
        <f t="shared" si="5"/>
        <v>86837617.223456457</v>
      </c>
      <c r="J97" s="2">
        <f t="shared" si="6"/>
        <v>215664548.25519377</v>
      </c>
      <c r="K97" s="1">
        <v>4.8163000000000002E-10</v>
      </c>
    </row>
    <row r="98" spans="1:11" x14ac:dyDescent="0.2">
      <c r="A98" s="1">
        <v>1970</v>
      </c>
      <c r="B98" s="2">
        <v>742856.5</v>
      </c>
      <c r="C98" s="2">
        <v>41823601.583333336</v>
      </c>
      <c r="D98" s="1" t="s">
        <v>13</v>
      </c>
      <c r="E98" s="1">
        <f t="shared" si="7"/>
        <v>4.1823601583333334E-4</v>
      </c>
      <c r="G98" s="23">
        <v>5.0072999999999995E-12</v>
      </c>
      <c r="H98" s="23">
        <v>2.0161960055135848E-12</v>
      </c>
      <c r="I98" s="2">
        <f t="shared" si="5"/>
        <v>83525256.292479649</v>
      </c>
      <c r="J98" s="2">
        <f t="shared" si="6"/>
        <v>207438173.01968923</v>
      </c>
      <c r="K98" s="1">
        <v>5.0072999999999999E-10</v>
      </c>
    </row>
    <row r="99" spans="1:11" x14ac:dyDescent="0.2">
      <c r="A99" s="1">
        <v>1970</v>
      </c>
      <c r="B99" s="2">
        <v>742856.5</v>
      </c>
      <c r="C99" s="2">
        <v>41823601.583333336</v>
      </c>
      <c r="D99" s="1" t="s">
        <v>13</v>
      </c>
      <c r="E99" s="1">
        <f t="shared" si="7"/>
        <v>4.1823601583333334E-4</v>
      </c>
      <c r="G99" s="23">
        <v>5.1367000000000001E-12</v>
      </c>
      <c r="H99" s="23">
        <v>2.0682990876363776E-12</v>
      </c>
      <c r="I99" s="2">
        <f t="shared" si="5"/>
        <v>81421148.95425728</v>
      </c>
      <c r="J99" s="2">
        <f t="shared" si="6"/>
        <v>202212541.85790288</v>
      </c>
      <c r="K99" s="1">
        <v>5.1367000000000005E-10</v>
      </c>
    </row>
    <row r="100" spans="1:11" x14ac:dyDescent="0.2">
      <c r="A100" s="1">
        <v>1970</v>
      </c>
      <c r="B100" s="2">
        <v>742856.5</v>
      </c>
      <c r="C100" s="2">
        <v>41823601.583333336</v>
      </c>
      <c r="D100" s="1" t="s">
        <v>13</v>
      </c>
      <c r="E100" s="1">
        <f t="shared" si="7"/>
        <v>4.1823601583333334E-4</v>
      </c>
      <c r="G100" s="23">
        <v>5.6114999999999997E-12</v>
      </c>
      <c r="H100" s="23">
        <v>2.2594779391966694E-12</v>
      </c>
      <c r="I100" s="2">
        <f t="shared" si="5"/>
        <v>74531946.152246878</v>
      </c>
      <c r="J100" s="2">
        <f t="shared" si="6"/>
        <v>185102942.84264275</v>
      </c>
      <c r="K100" s="1">
        <v>5.6114999999999997E-10</v>
      </c>
    </row>
    <row r="101" spans="1:11" x14ac:dyDescent="0.2">
      <c r="A101" s="1">
        <v>1971</v>
      </c>
      <c r="B101" s="2">
        <v>679925.41666666663</v>
      </c>
      <c r="C101" s="2">
        <v>46409470.416666664</v>
      </c>
      <c r="D101" s="1" t="s">
        <v>13</v>
      </c>
      <c r="E101" s="1">
        <f t="shared" si="7"/>
        <v>4.6409470416666662E-4</v>
      </c>
      <c r="G101" s="23">
        <v>5.5956000000000001E-12</v>
      </c>
      <c r="H101" s="23">
        <v>2.2530757830471146E-12</v>
      </c>
      <c r="I101" s="2">
        <f t="shared" si="5"/>
        <v>82939220.846141011</v>
      </c>
      <c r="J101" s="2">
        <f t="shared" si="6"/>
        <v>205982731.5435496</v>
      </c>
      <c r="K101" s="1">
        <v>5.5955999999999998E-10</v>
      </c>
    </row>
    <row r="102" spans="1:11" x14ac:dyDescent="0.2">
      <c r="A102" s="1">
        <v>1971</v>
      </c>
      <c r="B102" s="2">
        <v>679925.41666666663</v>
      </c>
      <c r="C102" s="2">
        <v>46409470.416666664</v>
      </c>
      <c r="D102" s="1" t="s">
        <v>13</v>
      </c>
      <c r="E102" s="1">
        <f t="shared" si="7"/>
        <v>4.6409470416666662E-4</v>
      </c>
      <c r="G102" s="23">
        <v>5.7823999999999993E-12</v>
      </c>
      <c r="H102" s="23">
        <v>2.3282910515211296E-12</v>
      </c>
      <c r="I102" s="2">
        <f t="shared" si="5"/>
        <v>80259875.513051093</v>
      </c>
      <c r="J102" s="2">
        <f t="shared" si="6"/>
        <v>199328474.78989458</v>
      </c>
      <c r="K102" s="1">
        <v>5.7823999999999996E-10</v>
      </c>
    </row>
    <row r="103" spans="1:11" x14ac:dyDescent="0.2">
      <c r="A103" s="1">
        <v>1971</v>
      </c>
      <c r="B103" s="2">
        <v>679925.41666666663</v>
      </c>
      <c r="C103" s="2">
        <v>46409470.416666664</v>
      </c>
      <c r="D103" s="1" t="s">
        <v>13</v>
      </c>
      <c r="E103" s="1">
        <f t="shared" si="7"/>
        <v>4.6409470416666662E-4</v>
      </c>
      <c r="G103" s="23">
        <v>5.8432999999999995E-12</v>
      </c>
      <c r="H103" s="23">
        <v>2.3528125175279158E-12</v>
      </c>
      <c r="I103" s="2">
        <f t="shared" si="5"/>
        <v>79423391.605200261</v>
      </c>
      <c r="J103" s="2">
        <f t="shared" si="6"/>
        <v>197251034.96741331</v>
      </c>
      <c r="K103" s="1">
        <v>5.8432999999999999E-10</v>
      </c>
    </row>
    <row r="104" spans="1:11" x14ac:dyDescent="0.2">
      <c r="A104" s="1">
        <v>1971</v>
      </c>
      <c r="B104" s="2">
        <v>679925.41666666663</v>
      </c>
      <c r="C104" s="2">
        <v>46409470.416666664</v>
      </c>
      <c r="D104" s="1" t="s">
        <v>13</v>
      </c>
      <c r="E104" s="1">
        <f t="shared" si="7"/>
        <v>4.6409470416666662E-4</v>
      </c>
      <c r="G104" s="23">
        <v>5.8959000000000004E-12</v>
      </c>
      <c r="H104" s="23">
        <v>2.3739919774943676E-12</v>
      </c>
      <c r="I104" s="2">
        <f t="shared" si="5"/>
        <v>78714819.479073018</v>
      </c>
      <c r="J104" s="2">
        <f t="shared" si="6"/>
        <v>195491268.95386389</v>
      </c>
      <c r="K104" s="1">
        <v>5.8959000000000003E-10</v>
      </c>
    </row>
    <row r="105" spans="1:11" x14ac:dyDescent="0.2">
      <c r="A105" s="1">
        <v>1971</v>
      </c>
      <c r="B105" s="2">
        <v>679925.41666666663</v>
      </c>
      <c r="C105" s="2">
        <v>46409470.416666664</v>
      </c>
      <c r="D105" s="1" t="s">
        <v>13</v>
      </c>
      <c r="E105" s="1">
        <f t="shared" si="7"/>
        <v>4.6409470416666662E-4</v>
      </c>
      <c r="G105" s="23">
        <v>6.0392000000000004E-12</v>
      </c>
      <c r="H105" s="23">
        <v>2.4316919131063933E-12</v>
      </c>
      <c r="I105" s="2">
        <f t="shared" si="5"/>
        <v>76847049.967986912</v>
      </c>
      <c r="J105" s="2">
        <f t="shared" si="6"/>
        <v>190852591.8375093</v>
      </c>
      <c r="K105" s="1">
        <v>6.0392000000000002E-10</v>
      </c>
    </row>
    <row r="106" spans="1:11" x14ac:dyDescent="0.2">
      <c r="A106" s="1">
        <v>1971</v>
      </c>
      <c r="B106" s="2">
        <v>679925.41666666663</v>
      </c>
      <c r="C106" s="2">
        <v>46409470.416666664</v>
      </c>
      <c r="D106" s="1" t="s">
        <v>13</v>
      </c>
      <c r="E106" s="1">
        <f t="shared" si="7"/>
        <v>4.6409470416666662E-4</v>
      </c>
      <c r="G106" s="23">
        <v>6.2273999999999999E-12</v>
      </c>
      <c r="H106" s="23">
        <v>2.5074708934426337E-12</v>
      </c>
      <c r="I106" s="2">
        <f t="shared" si="5"/>
        <v>74524633.74227874</v>
      </c>
      <c r="J106" s="2">
        <f t="shared" si="6"/>
        <v>185084782.19242159</v>
      </c>
      <c r="K106" s="1">
        <v>6.2273999999999996E-10</v>
      </c>
    </row>
    <row r="107" spans="1:11" x14ac:dyDescent="0.2">
      <c r="A107" s="1">
        <v>1971</v>
      </c>
      <c r="B107" s="2">
        <v>679925.41666666663</v>
      </c>
      <c r="C107" s="2">
        <v>46409470.416666664</v>
      </c>
      <c r="D107" s="1" t="s">
        <v>13</v>
      </c>
      <c r="E107" s="1">
        <f t="shared" si="7"/>
        <v>4.6409470416666662E-4</v>
      </c>
      <c r="G107" s="23">
        <v>6.4953000000000004E-12</v>
      </c>
      <c r="H107" s="23">
        <v>2.6153411847926806E-12</v>
      </c>
      <c r="I107" s="2">
        <f t="shared" si="5"/>
        <v>71450849.716974825</v>
      </c>
      <c r="J107" s="2">
        <f t="shared" si="6"/>
        <v>177450921.83965117</v>
      </c>
      <c r="K107" s="1">
        <v>6.4953000000000003E-10</v>
      </c>
    </row>
    <row r="108" spans="1:11" x14ac:dyDescent="0.2">
      <c r="A108" s="1">
        <v>1971</v>
      </c>
      <c r="B108" s="2">
        <v>679925.41666666663</v>
      </c>
      <c r="C108" s="2">
        <v>46409470.416666664</v>
      </c>
      <c r="D108" s="1" t="s">
        <v>13</v>
      </c>
      <c r="E108" s="1">
        <f t="shared" si="7"/>
        <v>4.6409470416666662E-4</v>
      </c>
      <c r="G108" s="23">
        <v>6.6655000000000006E-12</v>
      </c>
      <c r="H108" s="23">
        <v>2.6838724411860288E-12</v>
      </c>
      <c r="I108" s="2">
        <f t="shared" si="5"/>
        <v>69626390.243292555</v>
      </c>
      <c r="J108" s="2">
        <f t="shared" si="6"/>
        <v>172919806.85996342</v>
      </c>
      <c r="K108" s="1">
        <v>6.6655000000000004E-10</v>
      </c>
    </row>
    <row r="109" spans="1:11" x14ac:dyDescent="0.2">
      <c r="A109" s="1">
        <v>1971</v>
      </c>
      <c r="B109" s="2">
        <v>679925.41666666663</v>
      </c>
      <c r="C109" s="2">
        <v>46409470.416666664</v>
      </c>
      <c r="D109" s="1" t="s">
        <v>13</v>
      </c>
      <c r="E109" s="1">
        <f t="shared" si="7"/>
        <v>4.6409470416666662E-4</v>
      </c>
      <c r="G109" s="23">
        <v>6.7256999999999999E-12</v>
      </c>
      <c r="H109" s="23">
        <v>2.7081120512617019E-12</v>
      </c>
      <c r="I109" s="2">
        <f t="shared" si="5"/>
        <v>69003182.444454357</v>
      </c>
      <c r="J109" s="2">
        <f t="shared" si="6"/>
        <v>171372046.42269</v>
      </c>
      <c r="K109" s="1">
        <v>6.7256999999999998E-10</v>
      </c>
    </row>
    <row r="110" spans="1:11" x14ac:dyDescent="0.2">
      <c r="A110" s="1">
        <v>1971</v>
      </c>
      <c r="B110" s="2">
        <v>679925.41666666663</v>
      </c>
      <c r="C110" s="2">
        <v>46409470.416666664</v>
      </c>
      <c r="D110" s="1" t="s">
        <v>13</v>
      </c>
      <c r="E110" s="1">
        <f t="shared" si="7"/>
        <v>4.6409470416666662E-4</v>
      </c>
      <c r="G110" s="23">
        <v>6.7948999999999997E-12</v>
      </c>
      <c r="H110" s="23">
        <v>2.7359755233088208E-12</v>
      </c>
      <c r="I110" s="2">
        <f t="shared" si="5"/>
        <v>68300446.535882294</v>
      </c>
      <c r="J110" s="2">
        <f t="shared" si="6"/>
        <v>169626774.87896603</v>
      </c>
      <c r="K110" s="1">
        <v>6.7949E-10</v>
      </c>
    </row>
    <row r="111" spans="1:11" x14ac:dyDescent="0.2">
      <c r="A111" s="1">
        <v>1971</v>
      </c>
      <c r="B111" s="2">
        <v>679925.41666666663</v>
      </c>
      <c r="C111" s="2">
        <v>46409470.416666664</v>
      </c>
      <c r="D111" s="1" t="s">
        <v>13</v>
      </c>
      <c r="E111" s="1">
        <f t="shared" si="7"/>
        <v>4.6409470416666662E-4</v>
      </c>
      <c r="G111" s="23">
        <v>6.9784000000000002E-12</v>
      </c>
      <c r="H111" s="23">
        <v>2.8098620423933063E-12</v>
      </c>
      <c r="I111" s="2">
        <f t="shared" si="5"/>
        <v>66504457.206045315</v>
      </c>
      <c r="J111" s="2">
        <f t="shared" si="6"/>
        <v>165166366.59192452</v>
      </c>
      <c r="K111" s="1">
        <v>6.9784000000000004E-10</v>
      </c>
    </row>
    <row r="112" spans="1:11" x14ac:dyDescent="0.2">
      <c r="A112" s="1">
        <v>1971</v>
      </c>
      <c r="B112" s="2">
        <v>679925.41666666663</v>
      </c>
      <c r="C112" s="2">
        <v>46409470.416666664</v>
      </c>
      <c r="D112" s="1" t="s">
        <v>13</v>
      </c>
      <c r="E112" s="1">
        <f t="shared" si="7"/>
        <v>4.6409470416666662E-4</v>
      </c>
      <c r="G112" s="23">
        <v>7.806800000000001E-12</v>
      </c>
      <c r="H112" s="23">
        <v>3.143418404298416E-12</v>
      </c>
      <c r="I112" s="2">
        <f t="shared" si="5"/>
        <v>59447495.025704071</v>
      </c>
      <c r="J112" s="2">
        <f t="shared" si="6"/>
        <v>147640130.73539555</v>
      </c>
      <c r="K112" s="1">
        <v>7.8068000000000004E-10</v>
      </c>
    </row>
    <row r="113" spans="1:11" x14ac:dyDescent="0.2">
      <c r="A113" s="1">
        <v>1972</v>
      </c>
      <c r="B113" s="2">
        <v>648088.5</v>
      </c>
      <c r="C113" s="2">
        <v>62636500</v>
      </c>
      <c r="D113" s="1" t="s">
        <v>13</v>
      </c>
      <c r="E113" s="1">
        <f t="shared" si="7"/>
        <v>6.2636500000000004E-4</v>
      </c>
      <c r="G113" s="23">
        <v>8.2137E-12</v>
      </c>
      <c r="H113" s="23">
        <v>3.3072572305407976E-12</v>
      </c>
      <c r="I113" s="2">
        <f t="shared" si="5"/>
        <v>76258568.002240166</v>
      </c>
      <c r="J113" s="2">
        <f t="shared" si="6"/>
        <v>189391074.33671793</v>
      </c>
      <c r="K113" s="1">
        <v>8.2137000000000003E-10</v>
      </c>
    </row>
    <row r="114" spans="1:11" x14ac:dyDescent="0.2">
      <c r="A114" s="1">
        <v>1972</v>
      </c>
      <c r="B114" s="2">
        <v>648088.5</v>
      </c>
      <c r="C114" s="2">
        <v>62636500</v>
      </c>
      <c r="D114" s="1" t="s">
        <v>13</v>
      </c>
      <c r="E114" s="1">
        <f t="shared" si="7"/>
        <v>6.2636500000000004E-4</v>
      </c>
      <c r="G114" s="23">
        <v>8.5104999999999993E-12</v>
      </c>
      <c r="H114" s="23">
        <v>3.4267641453324878E-12</v>
      </c>
      <c r="I114" s="2">
        <f t="shared" si="5"/>
        <v>73599083.485106647</v>
      </c>
      <c r="J114" s="2">
        <f t="shared" si="6"/>
        <v>182786142.68015981</v>
      </c>
      <c r="K114" s="1">
        <v>8.5104999999999997E-10</v>
      </c>
    </row>
    <row r="115" spans="1:11" x14ac:dyDescent="0.2">
      <c r="A115" s="1">
        <v>1972</v>
      </c>
      <c r="B115" s="2">
        <v>648088.5</v>
      </c>
      <c r="C115" s="2">
        <v>62636500</v>
      </c>
      <c r="D115" s="1" t="s">
        <v>13</v>
      </c>
      <c r="E115" s="1">
        <f t="shared" si="7"/>
        <v>6.2636500000000004E-4</v>
      </c>
      <c r="G115" s="23">
        <v>8.8705000000000002E-12</v>
      </c>
      <c r="H115" s="23">
        <v>3.5717186241903336E-12</v>
      </c>
      <c r="I115" s="2">
        <f t="shared" si="5"/>
        <v>70612141.367453918</v>
      </c>
      <c r="J115" s="2">
        <f t="shared" si="6"/>
        <v>175367957.53108621</v>
      </c>
      <c r="K115" s="1">
        <v>8.8704999999999995E-10</v>
      </c>
    </row>
    <row r="116" spans="1:11" x14ac:dyDescent="0.2">
      <c r="A116" s="1">
        <v>1972</v>
      </c>
      <c r="B116" s="2">
        <v>648088.5</v>
      </c>
      <c r="C116" s="2">
        <v>62636500</v>
      </c>
      <c r="D116" s="1" t="s">
        <v>13</v>
      </c>
      <c r="E116" s="1">
        <f t="shared" si="7"/>
        <v>6.2636500000000004E-4</v>
      </c>
      <c r="G116" s="23">
        <v>9.303099999999999E-12</v>
      </c>
      <c r="H116" s="23">
        <v>3.7459055896178445E-12</v>
      </c>
      <c r="I116" s="2">
        <f t="shared" si="5"/>
        <v>67328632.391353428</v>
      </c>
      <c r="J116" s="2">
        <f t="shared" si="6"/>
        <v>167213237.23054683</v>
      </c>
      <c r="K116" s="1">
        <v>9.3030999999999996E-10</v>
      </c>
    </row>
    <row r="117" spans="1:11" x14ac:dyDescent="0.2">
      <c r="A117" s="1">
        <v>1972</v>
      </c>
      <c r="B117" s="2">
        <v>648088.5</v>
      </c>
      <c r="C117" s="2">
        <v>62636500</v>
      </c>
      <c r="D117" s="1" t="s">
        <v>13</v>
      </c>
      <c r="E117" s="1">
        <f t="shared" si="7"/>
        <v>6.2636500000000004E-4</v>
      </c>
      <c r="G117" s="23">
        <v>9.4525999999999987E-12</v>
      </c>
      <c r="H117" s="23">
        <v>3.8061019634768664E-12</v>
      </c>
      <c r="I117" s="2">
        <f t="shared" si="5"/>
        <v>66263779.277659073</v>
      </c>
      <c r="J117" s="2">
        <f t="shared" si="6"/>
        <v>164568633.73881263</v>
      </c>
      <c r="K117" s="1">
        <v>9.452599999999999E-10</v>
      </c>
    </row>
    <row r="118" spans="1:11" x14ac:dyDescent="0.2">
      <c r="A118" s="1">
        <v>1972</v>
      </c>
      <c r="B118" s="2">
        <v>648088.5</v>
      </c>
      <c r="C118" s="2">
        <v>62636500</v>
      </c>
      <c r="D118" s="1" t="s">
        <v>13</v>
      </c>
      <c r="E118" s="1">
        <f t="shared" si="7"/>
        <v>6.2636500000000004E-4</v>
      </c>
      <c r="G118" s="23">
        <v>9.9723000000000002E-12</v>
      </c>
      <c r="H118" s="23">
        <v>4.0153598597613737E-12</v>
      </c>
      <c r="I118" s="2">
        <f t="shared" si="5"/>
        <v>62810485.04357069</v>
      </c>
      <c r="J118" s="2">
        <f t="shared" si="6"/>
        <v>155992245.24728498</v>
      </c>
      <c r="K118" s="1">
        <v>9.9723000000000008E-10</v>
      </c>
    </row>
    <row r="119" spans="1:11" x14ac:dyDescent="0.2">
      <c r="A119" s="1">
        <v>1972</v>
      </c>
      <c r="B119" s="2">
        <v>648088.5</v>
      </c>
      <c r="C119" s="2">
        <v>62636500</v>
      </c>
      <c r="D119" s="1" t="s">
        <v>13</v>
      </c>
      <c r="E119" s="1">
        <f t="shared" si="7"/>
        <v>6.2636500000000004E-4</v>
      </c>
      <c r="G119" s="23">
        <v>1.0467200000000001E-11</v>
      </c>
      <c r="H119" s="23">
        <v>4.2146320030578954E-12</v>
      </c>
      <c r="I119" s="2">
        <f t="shared" si="5"/>
        <v>59840740.599205129</v>
      </c>
      <c r="J119" s="2">
        <f t="shared" si="6"/>
        <v>148616771.17849091</v>
      </c>
      <c r="K119" s="1">
        <v>1.0467200000000001E-9</v>
      </c>
    </row>
    <row r="120" spans="1:11" x14ac:dyDescent="0.2">
      <c r="A120" s="1">
        <v>1972</v>
      </c>
      <c r="B120" s="2">
        <v>648088.5</v>
      </c>
      <c r="C120" s="2">
        <v>62636500</v>
      </c>
      <c r="D120" s="1" t="s">
        <v>13</v>
      </c>
      <c r="E120" s="1">
        <f t="shared" si="7"/>
        <v>6.2636500000000004E-4</v>
      </c>
      <c r="G120" s="23">
        <v>1.0453999999999999E-11</v>
      </c>
      <c r="H120" s="23">
        <v>4.2093170054997736E-12</v>
      </c>
      <c r="I120" s="2">
        <f t="shared" si="5"/>
        <v>59916299.980868578</v>
      </c>
      <c r="J120" s="2">
        <f t="shared" si="6"/>
        <v>148804425.79677638</v>
      </c>
      <c r="K120" s="1">
        <v>1.0453999999999999E-9</v>
      </c>
    </row>
    <row r="121" spans="1:11" x14ac:dyDescent="0.2">
      <c r="A121" s="1">
        <v>1972</v>
      </c>
      <c r="B121" s="2">
        <v>648088.5</v>
      </c>
      <c r="C121" s="2">
        <v>62636500</v>
      </c>
      <c r="D121" s="1" t="s">
        <v>13</v>
      </c>
      <c r="E121" s="1">
        <f t="shared" ref="E121:E152" si="8">C121/M$7</f>
        <v>6.2636500000000004E-4</v>
      </c>
      <c r="G121" s="23">
        <v>1.0710100000000001E-11</v>
      </c>
      <c r="H121" s="23">
        <v>4.3124360111539254E-12</v>
      </c>
      <c r="I121" s="2">
        <f t="shared" si="5"/>
        <v>58483580.91894567</v>
      </c>
      <c r="J121" s="2">
        <f t="shared" si="6"/>
        <v>145246213.13335076</v>
      </c>
      <c r="K121" s="1">
        <v>1.07101E-9</v>
      </c>
    </row>
    <row r="122" spans="1:11" x14ac:dyDescent="0.2">
      <c r="A122" s="1">
        <v>1972</v>
      </c>
      <c r="B122" s="2">
        <v>648088.5</v>
      </c>
      <c r="C122" s="2">
        <v>62636500</v>
      </c>
      <c r="D122" s="1" t="s">
        <v>13</v>
      </c>
      <c r="E122" s="1">
        <f t="shared" si="8"/>
        <v>6.2636500000000004E-4</v>
      </c>
      <c r="G122" s="23">
        <v>1.12285E-11</v>
      </c>
      <c r="H122" s="23">
        <v>4.5211704607092227E-12</v>
      </c>
      <c r="I122" s="2">
        <f t="shared" si="5"/>
        <v>55783497.35049206</v>
      </c>
      <c r="J122" s="2">
        <f t="shared" si="6"/>
        <v>138540452.17789555</v>
      </c>
      <c r="K122" s="1">
        <v>1.1228499999999999E-9</v>
      </c>
    </row>
    <row r="123" spans="1:11" x14ac:dyDescent="0.2">
      <c r="A123" s="1">
        <v>1972</v>
      </c>
      <c r="B123" s="2">
        <v>648088.5</v>
      </c>
      <c r="C123" s="2">
        <v>62636500</v>
      </c>
      <c r="D123" s="1" t="s">
        <v>13</v>
      </c>
      <c r="E123" s="1">
        <f t="shared" si="8"/>
        <v>6.2636500000000004E-4</v>
      </c>
      <c r="G123" s="23">
        <v>1.17759E-11</v>
      </c>
      <c r="H123" s="23">
        <v>4.7415817988391804E-12</v>
      </c>
      <c r="I123" s="2">
        <f t="shared" si="5"/>
        <v>53190414.320773788</v>
      </c>
      <c r="J123" s="2">
        <f t="shared" si="6"/>
        <v>132100431.15851019</v>
      </c>
      <c r="K123" s="1">
        <v>1.1775900000000001E-9</v>
      </c>
    </row>
    <row r="124" spans="1:11" x14ac:dyDescent="0.2">
      <c r="A124" s="1">
        <v>1972</v>
      </c>
      <c r="B124" s="2">
        <v>648088.5</v>
      </c>
      <c r="C124" s="2">
        <v>62636500</v>
      </c>
      <c r="D124" s="1" t="s">
        <v>13</v>
      </c>
      <c r="E124" s="1">
        <f t="shared" si="8"/>
        <v>6.2636500000000004E-4</v>
      </c>
      <c r="G124" s="23">
        <v>1.2814800000000001E-11</v>
      </c>
      <c r="H124" s="23">
        <v>5.1598962657431136E-12</v>
      </c>
      <c r="I124" s="2">
        <f t="shared" si="5"/>
        <v>48878250.14826607</v>
      </c>
      <c r="J124" s="2">
        <f t="shared" si="6"/>
        <v>121391006.28019945</v>
      </c>
      <c r="K124" s="1">
        <v>1.28148E-9</v>
      </c>
    </row>
    <row r="125" spans="1:11" x14ac:dyDescent="0.2">
      <c r="A125" s="1">
        <v>1973</v>
      </c>
      <c r="B125" s="2">
        <v>614002.83333333337</v>
      </c>
      <c r="C125" s="2">
        <v>121588522.25</v>
      </c>
      <c r="D125" s="1" t="s">
        <v>13</v>
      </c>
      <c r="E125" s="1">
        <f t="shared" si="8"/>
        <v>1.2158852225000001E-3</v>
      </c>
      <c r="G125" s="23">
        <v>1.3407200000000001E-11</v>
      </c>
      <c r="H125" s="23">
        <v>5.3984269137303018E-12</v>
      </c>
      <c r="I125" s="2">
        <f t="shared" si="5"/>
        <v>90688974.767289221</v>
      </c>
      <c r="J125" s="2">
        <f t="shared" si="6"/>
        <v>225229542.22229636</v>
      </c>
      <c r="K125" s="1">
        <v>1.3407200000000001E-9</v>
      </c>
    </row>
    <row r="126" spans="1:11" x14ac:dyDescent="0.2">
      <c r="A126" s="1">
        <v>1973</v>
      </c>
      <c r="B126" s="2">
        <v>614002.83333333337</v>
      </c>
      <c r="C126" s="2">
        <v>121588522.25</v>
      </c>
      <c r="D126" s="1" t="s">
        <v>13</v>
      </c>
      <c r="E126" s="1">
        <f t="shared" si="8"/>
        <v>1.2158852225000001E-3</v>
      </c>
      <c r="G126" s="23">
        <v>1.4421800000000001E-11</v>
      </c>
      <c r="H126" s="23">
        <v>5.80695695331133E-12</v>
      </c>
      <c r="I126" s="2">
        <f t="shared" si="5"/>
        <v>84308839.569263205</v>
      </c>
      <c r="J126" s="2">
        <f t="shared" si="6"/>
        <v>209384232.09882069</v>
      </c>
      <c r="K126" s="1">
        <v>1.4421800000000001E-9</v>
      </c>
    </row>
    <row r="127" spans="1:11" x14ac:dyDescent="0.2">
      <c r="A127" s="1">
        <v>1973</v>
      </c>
      <c r="B127" s="2">
        <v>614002.83333333337</v>
      </c>
      <c r="C127" s="2">
        <v>121588522.25</v>
      </c>
      <c r="D127" s="1" t="s">
        <v>13</v>
      </c>
      <c r="E127" s="1">
        <f t="shared" si="8"/>
        <v>1.2158852225000001E-3</v>
      </c>
      <c r="G127" s="23">
        <v>1.5660700000000001E-11</v>
      </c>
      <c r="H127" s="23">
        <v>6.3058016862474004E-12</v>
      </c>
      <c r="I127" s="2">
        <f t="shared" si="5"/>
        <v>77639264.049499705</v>
      </c>
      <c r="J127" s="2">
        <f t="shared" si="6"/>
        <v>192820085.85074559</v>
      </c>
      <c r="K127" s="1">
        <v>1.5660699999999999E-9</v>
      </c>
    </row>
    <row r="128" spans="1:11" x14ac:dyDescent="0.2">
      <c r="A128" s="1">
        <v>1973</v>
      </c>
      <c r="B128" s="2">
        <v>614002.83333333337</v>
      </c>
      <c r="C128" s="2">
        <v>121588522.25</v>
      </c>
      <c r="D128" s="1" t="s">
        <v>13</v>
      </c>
      <c r="E128" s="1">
        <f t="shared" si="8"/>
        <v>1.2158852225000001E-3</v>
      </c>
      <c r="G128" s="23">
        <v>1.6360300000000001E-11</v>
      </c>
      <c r="H128" s="23">
        <v>6.5874965568278129E-12</v>
      </c>
      <c r="I128" s="2">
        <f t="shared" si="5"/>
        <v>74319249.799820304</v>
      </c>
      <c r="J128" s="2">
        <f t="shared" si="6"/>
        <v>184574703.30512106</v>
      </c>
      <c r="K128" s="1">
        <v>1.63603E-9</v>
      </c>
    </row>
    <row r="129" spans="1:11" x14ac:dyDescent="0.2">
      <c r="A129" s="1">
        <v>1973</v>
      </c>
      <c r="B129" s="2">
        <v>614002.83333333337</v>
      </c>
      <c r="C129" s="2">
        <v>121588522.25</v>
      </c>
      <c r="D129" s="1" t="s">
        <v>13</v>
      </c>
      <c r="E129" s="1">
        <f t="shared" si="8"/>
        <v>1.2158852225000001E-3</v>
      </c>
      <c r="G129" s="23">
        <v>1.6926499999999999E-11</v>
      </c>
      <c r="H129" s="23">
        <v>6.8154777399647909E-12</v>
      </c>
      <c r="I129" s="2">
        <f t="shared" si="5"/>
        <v>71833233.243730247</v>
      </c>
      <c r="J129" s="2">
        <f t="shared" si="6"/>
        <v>178400585.97363731</v>
      </c>
      <c r="K129" s="1">
        <v>1.6926499999999999E-9</v>
      </c>
    </row>
    <row r="130" spans="1:11" x14ac:dyDescent="0.2">
      <c r="A130" s="1">
        <v>1973</v>
      </c>
      <c r="B130" s="2">
        <v>614002.83333333337</v>
      </c>
      <c r="C130" s="2">
        <v>121588522.25</v>
      </c>
      <c r="D130" s="1" t="s">
        <v>13</v>
      </c>
      <c r="E130" s="1">
        <f t="shared" si="8"/>
        <v>1.2158852225000001E-3</v>
      </c>
      <c r="G130" s="23">
        <v>1.64296E-11</v>
      </c>
      <c r="H130" s="23">
        <v>6.6154002940079485E-12</v>
      </c>
      <c r="I130" s="2">
        <f t="shared" si="5"/>
        <v>74005771.443005309</v>
      </c>
      <c r="J130" s="2">
        <f t="shared" si="6"/>
        <v>183796167.79974994</v>
      </c>
      <c r="K130" s="1">
        <v>1.6429600000000001E-9</v>
      </c>
    </row>
    <row r="131" spans="1:11" x14ac:dyDescent="0.2">
      <c r="A131" s="1">
        <v>1973</v>
      </c>
      <c r="B131" s="2">
        <v>614002.83333333337</v>
      </c>
      <c r="C131" s="2">
        <v>121588522.25</v>
      </c>
      <c r="D131" s="1" t="s">
        <v>13</v>
      </c>
      <c r="E131" s="1">
        <f t="shared" si="8"/>
        <v>1.2158852225000001E-3</v>
      </c>
      <c r="G131" s="23">
        <v>1.64282E-11</v>
      </c>
      <c r="H131" s="23">
        <v>6.6148365821457231E-12</v>
      </c>
      <c r="I131" s="2">
        <f t="shared" si="5"/>
        <v>74012078.164375901</v>
      </c>
      <c r="J131" s="2">
        <f t="shared" si="6"/>
        <v>183811830.78382123</v>
      </c>
      <c r="K131" s="1">
        <v>1.6428199999999999E-9</v>
      </c>
    </row>
    <row r="132" spans="1:11" x14ac:dyDescent="0.2">
      <c r="A132" s="1">
        <v>1973</v>
      </c>
      <c r="B132" s="2">
        <v>614002.83333333337</v>
      </c>
      <c r="C132" s="2">
        <v>121588522.25</v>
      </c>
      <c r="D132" s="1" t="s">
        <v>13</v>
      </c>
      <c r="E132" s="1">
        <f t="shared" si="8"/>
        <v>1.2158852225000001E-3</v>
      </c>
      <c r="G132" s="23">
        <v>1.65597E-11</v>
      </c>
      <c r="H132" s="23">
        <v>6.6677852320618524E-12</v>
      </c>
      <c r="I132" s="2">
        <f t="shared" si="5"/>
        <v>73424350.833650365</v>
      </c>
      <c r="J132" s="2">
        <f t="shared" si="6"/>
        <v>182352187.44800764</v>
      </c>
      <c r="K132" s="1">
        <v>1.65597E-9</v>
      </c>
    </row>
    <row r="133" spans="1:11" x14ac:dyDescent="0.2">
      <c r="A133" s="1">
        <v>1973</v>
      </c>
      <c r="B133" s="2">
        <v>614002.83333333337</v>
      </c>
      <c r="C133" s="2">
        <v>121588522.25</v>
      </c>
      <c r="D133" s="1" t="s">
        <v>13</v>
      </c>
      <c r="E133" s="1">
        <f t="shared" si="8"/>
        <v>1.2158852225000001E-3</v>
      </c>
      <c r="G133" s="23">
        <v>1.6646199999999999E-11</v>
      </c>
      <c r="H133" s="23">
        <v>6.702614572120752E-12</v>
      </c>
      <c r="I133" s="2">
        <f t="shared" si="5"/>
        <v>73042809.920582488</v>
      </c>
      <c r="J133" s="2">
        <f t="shared" si="6"/>
        <v>181404615.97738656</v>
      </c>
      <c r="K133" s="1">
        <v>1.66462E-9</v>
      </c>
    </row>
    <row r="134" spans="1:11" x14ac:dyDescent="0.2">
      <c r="A134" s="1">
        <v>1973</v>
      </c>
      <c r="B134" s="2">
        <v>614002.83333333337</v>
      </c>
      <c r="C134" s="2">
        <v>121588522.25</v>
      </c>
      <c r="D134" s="1" t="s">
        <v>13</v>
      </c>
      <c r="E134" s="1">
        <f t="shared" si="8"/>
        <v>1.2158852225000001E-3</v>
      </c>
      <c r="G134" s="23">
        <v>1.6904299999999999E-11</v>
      </c>
      <c r="H134" s="23">
        <v>6.8065388804352236E-12</v>
      </c>
      <c r="I134" s="2">
        <f t="shared" ref="I134:I197" si="9">E134/G134</f>
        <v>71927570.056139573</v>
      </c>
      <c r="J134" s="2">
        <f t="shared" ref="J134:J197" si="10">E134/H134</f>
        <v>178634875.06035578</v>
      </c>
      <c r="K134" s="1">
        <v>1.6904299999999999E-9</v>
      </c>
    </row>
    <row r="135" spans="1:11" x14ac:dyDescent="0.2">
      <c r="A135" s="1">
        <v>1973</v>
      </c>
      <c r="B135" s="2">
        <v>614002.83333333337</v>
      </c>
      <c r="C135" s="2">
        <v>121588522.25</v>
      </c>
      <c r="D135" s="1" t="s">
        <v>13</v>
      </c>
      <c r="E135" s="1">
        <f t="shared" si="8"/>
        <v>1.2158852225000001E-3</v>
      </c>
      <c r="G135" s="23">
        <v>1.70386E-11</v>
      </c>
      <c r="H135" s="23">
        <v>6.860614954075803E-12</v>
      </c>
      <c r="I135" s="2">
        <f t="shared" si="9"/>
        <v>71360629.541159496</v>
      </c>
      <c r="J135" s="2">
        <f t="shared" si="10"/>
        <v>177226856.57758105</v>
      </c>
      <c r="K135" s="1">
        <v>1.7038599999999999E-9</v>
      </c>
    </row>
    <row r="136" spans="1:11" x14ac:dyDescent="0.2">
      <c r="A136" s="1">
        <v>1973</v>
      </c>
      <c r="B136" s="2">
        <v>614002.83333333337</v>
      </c>
      <c r="C136" s="2">
        <v>121588522.25</v>
      </c>
      <c r="D136" s="1" t="s">
        <v>13</v>
      </c>
      <c r="E136" s="1">
        <f t="shared" si="8"/>
        <v>1.2158852225000001E-3</v>
      </c>
      <c r="G136" s="23">
        <v>1.8423400000000001E-11</v>
      </c>
      <c r="H136" s="23">
        <v>7.4182065160823174E-12</v>
      </c>
      <c r="I136" s="2">
        <f t="shared" si="9"/>
        <v>65996787.916454077</v>
      </c>
      <c r="J136" s="2">
        <f t="shared" si="10"/>
        <v>163905550.46749088</v>
      </c>
      <c r="K136" s="1">
        <v>1.8423400000000001E-9</v>
      </c>
    </row>
    <row r="137" spans="1:11" x14ac:dyDescent="0.2">
      <c r="A137" s="1">
        <v>1974</v>
      </c>
      <c r="B137" s="2">
        <v>403747.66666666669</v>
      </c>
      <c r="C137" s="2">
        <v>180041067.66666666</v>
      </c>
      <c r="D137" s="1" t="s">
        <v>13</v>
      </c>
      <c r="E137" s="1">
        <f t="shared" si="8"/>
        <v>1.8004106766666666E-3</v>
      </c>
      <c r="G137" s="23">
        <v>1.7369499999999999E-11</v>
      </c>
      <c r="H137" s="23">
        <v>6.9938522792259735E-12</v>
      </c>
      <c r="I137" s="2">
        <f t="shared" si="9"/>
        <v>103653569.5711832</v>
      </c>
      <c r="J137" s="2">
        <f t="shared" si="10"/>
        <v>257427609.96174806</v>
      </c>
      <c r="K137" s="1">
        <v>1.7369500000000001E-9</v>
      </c>
    </row>
    <row r="138" spans="1:11" x14ac:dyDescent="0.2">
      <c r="A138" s="1">
        <v>1974</v>
      </c>
      <c r="B138" s="2">
        <v>403747.66666666669</v>
      </c>
      <c r="C138" s="2">
        <v>180041067.66666666</v>
      </c>
      <c r="D138" s="1" t="s">
        <v>13</v>
      </c>
      <c r="E138" s="1">
        <f t="shared" si="8"/>
        <v>1.8004106766666666E-3</v>
      </c>
      <c r="G138" s="23">
        <v>1.76414E-11</v>
      </c>
      <c r="H138" s="23">
        <v>7.103333175896663E-12</v>
      </c>
      <c r="I138" s="2">
        <f t="shared" si="9"/>
        <v>102055997.63435252</v>
      </c>
      <c r="J138" s="2">
        <f t="shared" si="10"/>
        <v>253459978.8696239</v>
      </c>
      <c r="K138" s="1">
        <v>1.7641400000000001E-9</v>
      </c>
    </row>
    <row r="139" spans="1:11" x14ac:dyDescent="0.2">
      <c r="A139" s="1">
        <v>1974</v>
      </c>
      <c r="B139" s="2">
        <v>403747.66666666669</v>
      </c>
      <c r="C139" s="2">
        <v>180041067.66666666</v>
      </c>
      <c r="D139" s="1" t="s">
        <v>13</v>
      </c>
      <c r="E139" s="1">
        <f t="shared" si="8"/>
        <v>1.8004106766666666E-3</v>
      </c>
      <c r="G139" s="23">
        <v>1.78511E-11</v>
      </c>
      <c r="H139" s="23">
        <v>7.1877691598313587E-12</v>
      </c>
      <c r="I139" s="2">
        <f t="shared" si="9"/>
        <v>100857127.94543007</v>
      </c>
      <c r="J139" s="2">
        <f t="shared" si="10"/>
        <v>250482540.08047587</v>
      </c>
      <c r="K139" s="1">
        <v>1.7851100000000001E-9</v>
      </c>
    </row>
    <row r="140" spans="1:11" x14ac:dyDescent="0.2">
      <c r="A140" s="1">
        <v>1974</v>
      </c>
      <c r="B140" s="2">
        <v>403747.66666666669</v>
      </c>
      <c r="C140" s="2">
        <v>180041067.66666666</v>
      </c>
      <c r="D140" s="1" t="s">
        <v>13</v>
      </c>
      <c r="E140" s="1">
        <f t="shared" si="8"/>
        <v>1.8004106766666666E-3</v>
      </c>
      <c r="G140" s="23">
        <v>1.8357699999999999E-11</v>
      </c>
      <c r="H140" s="23">
        <v>7.3917523236907597E-12</v>
      </c>
      <c r="I140" s="2">
        <f t="shared" si="9"/>
        <v>98073869.638716549</v>
      </c>
      <c r="J140" s="2">
        <f t="shared" si="10"/>
        <v>243570211.47695971</v>
      </c>
      <c r="K140" s="1">
        <v>1.83577E-9</v>
      </c>
    </row>
    <row r="141" spans="1:11" x14ac:dyDescent="0.2">
      <c r="A141" s="1">
        <v>1974</v>
      </c>
      <c r="B141" s="2">
        <v>403747.66666666669</v>
      </c>
      <c r="C141" s="2">
        <v>180041067.66666666</v>
      </c>
      <c r="D141" s="1" t="s">
        <v>13</v>
      </c>
      <c r="E141" s="1">
        <f t="shared" si="8"/>
        <v>1.8004106766666666E-3</v>
      </c>
      <c r="G141" s="23">
        <v>1.8968800000000002E-11</v>
      </c>
      <c r="H141" s="23">
        <v>7.6378125515519536E-12</v>
      </c>
      <c r="I141" s="2">
        <f t="shared" si="9"/>
        <v>94914315.964460924</v>
      </c>
      <c r="J141" s="2">
        <f t="shared" si="10"/>
        <v>235723338.91604015</v>
      </c>
      <c r="K141" s="1">
        <v>1.8968800000000002E-9</v>
      </c>
    </row>
    <row r="142" spans="1:11" x14ac:dyDescent="0.2">
      <c r="A142" s="1">
        <v>1974</v>
      </c>
      <c r="B142" s="2">
        <v>403747.66666666669</v>
      </c>
      <c r="C142" s="2">
        <v>180041067.66666666</v>
      </c>
      <c r="D142" s="1" t="s">
        <v>13</v>
      </c>
      <c r="E142" s="1">
        <f t="shared" si="8"/>
        <v>1.8004106766666666E-3</v>
      </c>
      <c r="G142" s="23">
        <v>1.9695500000000001E-11</v>
      </c>
      <c r="H142" s="23">
        <v>7.9304192731797204E-12</v>
      </c>
      <c r="I142" s="2">
        <f t="shared" si="9"/>
        <v>91412285.88594687</v>
      </c>
      <c r="J142" s="2">
        <f t="shared" si="10"/>
        <v>227025913.0882985</v>
      </c>
      <c r="K142" s="1">
        <v>1.9695500000000001E-9</v>
      </c>
    </row>
    <row r="143" spans="1:11" x14ac:dyDescent="0.2">
      <c r="A143" s="1">
        <v>1974</v>
      </c>
      <c r="B143" s="2">
        <v>403747.66666666669</v>
      </c>
      <c r="C143" s="2">
        <v>180041067.66666666</v>
      </c>
      <c r="D143" s="1" t="s">
        <v>13</v>
      </c>
      <c r="E143" s="1">
        <f t="shared" si="8"/>
        <v>1.8004106766666666E-3</v>
      </c>
      <c r="G143" s="23">
        <v>2.01476E-11</v>
      </c>
      <c r="H143" s="23">
        <v>8.1124579395453648E-12</v>
      </c>
      <c r="I143" s="2">
        <f t="shared" si="9"/>
        <v>89361049.289576262</v>
      </c>
      <c r="J143" s="2">
        <f t="shared" si="10"/>
        <v>221931588.43885046</v>
      </c>
      <c r="K143" s="1">
        <v>2.0147600000000002E-9</v>
      </c>
    </row>
    <row r="144" spans="1:11" x14ac:dyDescent="0.2">
      <c r="A144" s="1">
        <v>1974</v>
      </c>
      <c r="B144" s="2">
        <v>403747.66666666669</v>
      </c>
      <c r="C144" s="2">
        <v>180041067.66666666</v>
      </c>
      <c r="D144" s="1" t="s">
        <v>13</v>
      </c>
      <c r="E144" s="1">
        <f t="shared" si="8"/>
        <v>1.8004106766666666E-3</v>
      </c>
      <c r="G144" s="23">
        <v>2.0521900000000002E-11</v>
      </c>
      <c r="H144" s="23">
        <v>8.2631703324245094E-12</v>
      </c>
      <c r="I144" s="2">
        <f t="shared" si="9"/>
        <v>87731188.47020337</v>
      </c>
      <c r="J144" s="2">
        <f t="shared" si="10"/>
        <v>217883766.67026848</v>
      </c>
      <c r="K144" s="1">
        <v>2.0521900000000001E-9</v>
      </c>
    </row>
    <row r="145" spans="1:11" x14ac:dyDescent="0.2">
      <c r="A145" s="1">
        <v>1974</v>
      </c>
      <c r="B145" s="2">
        <v>403747.66666666669</v>
      </c>
      <c r="C145" s="2">
        <v>180041067.66666666</v>
      </c>
      <c r="D145" s="1" t="s">
        <v>13</v>
      </c>
      <c r="E145" s="1">
        <f t="shared" si="8"/>
        <v>1.8004106766666666E-3</v>
      </c>
      <c r="G145" s="23">
        <v>2.1200199999999998E-11</v>
      </c>
      <c r="H145" s="23">
        <v>8.5362887296724988E-12</v>
      </c>
      <c r="I145" s="2">
        <f t="shared" si="9"/>
        <v>84924230.746250823</v>
      </c>
      <c r="J145" s="2">
        <f t="shared" si="10"/>
        <v>210912579.65635151</v>
      </c>
      <c r="K145" s="1">
        <v>2.1200199999999999E-9</v>
      </c>
    </row>
    <row r="146" spans="1:11" x14ac:dyDescent="0.2">
      <c r="A146" s="1">
        <v>1974</v>
      </c>
      <c r="B146" s="2">
        <v>403747.66666666669</v>
      </c>
      <c r="C146" s="2">
        <v>180041067.66666666</v>
      </c>
      <c r="D146" s="1" t="s">
        <v>13</v>
      </c>
      <c r="E146" s="1">
        <f t="shared" si="8"/>
        <v>1.8004106766666666E-3</v>
      </c>
      <c r="G146" s="23">
        <v>2.2001600000000001E-11</v>
      </c>
      <c r="H146" s="23">
        <v>8.8589735056632704E-12</v>
      </c>
      <c r="I146" s="2">
        <f t="shared" si="9"/>
        <v>81830897.601386562</v>
      </c>
      <c r="J146" s="2">
        <f t="shared" si="10"/>
        <v>203230168.31642166</v>
      </c>
      <c r="K146" s="1">
        <v>2.20016E-9</v>
      </c>
    </row>
    <row r="147" spans="1:11" x14ac:dyDescent="0.2">
      <c r="A147" s="1">
        <v>1974</v>
      </c>
      <c r="B147" s="2">
        <v>403747.66666666669</v>
      </c>
      <c r="C147" s="2">
        <v>180041067.66666666</v>
      </c>
      <c r="D147" s="1" t="s">
        <v>13</v>
      </c>
      <c r="E147" s="1">
        <f t="shared" si="8"/>
        <v>1.8004106766666666E-3</v>
      </c>
      <c r="G147" s="23">
        <v>2.2911700000000001E-11</v>
      </c>
      <c r="H147" s="23">
        <v>9.2254264812425081E-12</v>
      </c>
      <c r="I147" s="2">
        <f t="shared" si="9"/>
        <v>78580405.498791739</v>
      </c>
      <c r="J147" s="2">
        <f t="shared" si="10"/>
        <v>195157446.68577987</v>
      </c>
      <c r="K147" s="1">
        <v>2.2911700000000001E-9</v>
      </c>
    </row>
    <row r="148" spans="1:11" x14ac:dyDescent="0.2">
      <c r="A148" s="1">
        <v>1974</v>
      </c>
      <c r="B148" s="2">
        <v>403747.66666666669</v>
      </c>
      <c r="C148" s="2">
        <v>180041067.66666666</v>
      </c>
      <c r="D148" s="1" t="s">
        <v>13</v>
      </c>
      <c r="E148" s="1">
        <f t="shared" si="8"/>
        <v>1.8004106766666666E-3</v>
      </c>
      <c r="G148" s="23">
        <v>2.5811499999999999E-11</v>
      </c>
      <c r="H148" s="23">
        <v>1.0393034808442455E-11</v>
      </c>
      <c r="I148" s="2">
        <f t="shared" si="9"/>
        <v>69752268.433321059</v>
      </c>
      <c r="J148" s="2">
        <f t="shared" si="10"/>
        <v>173232430.16603383</v>
      </c>
      <c r="K148" s="1">
        <v>2.5811499999999999E-9</v>
      </c>
    </row>
    <row r="149" spans="1:11" x14ac:dyDescent="0.2">
      <c r="A149" s="1">
        <v>1975</v>
      </c>
      <c r="B149" s="2">
        <v>406.5</v>
      </c>
      <c r="C149" s="2">
        <v>696938.5</v>
      </c>
      <c r="D149" s="1" t="s">
        <v>13</v>
      </c>
      <c r="E149" s="45">
        <f t="shared" si="8"/>
        <v>6.9693850000000004E-6</v>
      </c>
      <c r="F149" s="45"/>
      <c r="G149" s="23">
        <v>2.6557999999999999E-11</v>
      </c>
      <c r="H149" s="23">
        <v>1.0693614026407403E-11</v>
      </c>
      <c r="I149" s="2">
        <f t="shared" si="9"/>
        <v>262421.30431508401</v>
      </c>
      <c r="J149" s="2">
        <f t="shared" si="10"/>
        <v>651733.36000246636</v>
      </c>
      <c r="K149" s="1">
        <v>2.6557999999999999E-9</v>
      </c>
    </row>
    <row r="150" spans="1:11" x14ac:dyDescent="0.2">
      <c r="A150" s="1">
        <v>1975</v>
      </c>
      <c r="B150" s="2">
        <v>406.5</v>
      </c>
      <c r="C150" s="2">
        <v>696938.5</v>
      </c>
      <c r="D150" s="1" t="s">
        <v>13</v>
      </c>
      <c r="E150" s="45">
        <f t="shared" si="8"/>
        <v>6.9693850000000004E-6</v>
      </c>
      <c r="F150" s="45"/>
      <c r="G150" s="23">
        <v>2.7783999999999999E-11</v>
      </c>
      <c r="H150" s="23">
        <v>1.11872645571844E-11</v>
      </c>
      <c r="I150" s="2">
        <f t="shared" si="9"/>
        <v>250841.67146559173</v>
      </c>
      <c r="J150" s="2">
        <f t="shared" si="10"/>
        <v>622974.89832081425</v>
      </c>
      <c r="K150" s="1">
        <v>2.7783999999999998E-9</v>
      </c>
    </row>
    <row r="151" spans="1:11" x14ac:dyDescent="0.2">
      <c r="A151" s="1">
        <v>1975</v>
      </c>
      <c r="B151" s="2">
        <v>406.5</v>
      </c>
      <c r="C151" s="2">
        <v>696938.5</v>
      </c>
      <c r="D151" s="1" t="s">
        <v>13</v>
      </c>
      <c r="E151" s="45">
        <f t="shared" si="8"/>
        <v>6.9693850000000004E-6</v>
      </c>
      <c r="F151" s="45"/>
      <c r="G151" s="23">
        <v>3.0037000000000001E-11</v>
      </c>
      <c r="H151" s="23">
        <v>1.2094438004036418E-11</v>
      </c>
      <c r="I151" s="2">
        <f t="shared" si="9"/>
        <v>232026.66711056363</v>
      </c>
      <c r="J151" s="2">
        <f t="shared" si="10"/>
        <v>576247.11439043516</v>
      </c>
      <c r="K151" s="1">
        <v>3.0036999999999999E-9</v>
      </c>
    </row>
    <row r="152" spans="1:11" x14ac:dyDescent="0.2">
      <c r="A152" s="1">
        <v>1975</v>
      </c>
      <c r="B152" s="2">
        <v>406.5</v>
      </c>
      <c r="C152" s="2">
        <v>696938.5</v>
      </c>
      <c r="D152" s="1" t="s">
        <v>13</v>
      </c>
      <c r="E152" s="45">
        <f t="shared" si="8"/>
        <v>6.9693850000000004E-6</v>
      </c>
      <c r="F152" s="45"/>
      <c r="G152" s="23">
        <v>3.295E-11</v>
      </c>
      <c r="H152" s="23">
        <v>1.3267361328794487E-11</v>
      </c>
      <c r="I152" s="2">
        <f t="shared" si="9"/>
        <v>211513.96054628227</v>
      </c>
      <c r="J152" s="2">
        <f t="shared" si="10"/>
        <v>525303.02200138092</v>
      </c>
      <c r="K152" s="1">
        <v>3.2949999999999999E-9</v>
      </c>
    </row>
    <row r="153" spans="1:11" x14ac:dyDescent="0.2">
      <c r="A153" s="1">
        <v>1975</v>
      </c>
      <c r="B153" s="2">
        <v>406.5</v>
      </c>
      <c r="C153" s="2">
        <v>696938.5</v>
      </c>
      <c r="D153" s="1" t="s">
        <v>13</v>
      </c>
      <c r="E153" s="45">
        <f t="shared" ref="E153:E184" si="11">C153/M$7</f>
        <v>6.9693850000000004E-6</v>
      </c>
      <c r="F153" s="45"/>
      <c r="G153" s="23">
        <v>3.4231999999999999E-11</v>
      </c>
      <c r="H153" s="23">
        <v>1.378356033406048E-11</v>
      </c>
      <c r="I153" s="2">
        <f t="shared" si="9"/>
        <v>203592.69104931061</v>
      </c>
      <c r="J153" s="2">
        <f t="shared" si="10"/>
        <v>505630.24582103011</v>
      </c>
      <c r="K153" s="1">
        <v>3.4231999999999999E-9</v>
      </c>
    </row>
    <row r="154" spans="1:11" x14ac:dyDescent="0.2">
      <c r="A154" s="1">
        <v>1975</v>
      </c>
      <c r="B154" s="2">
        <v>406.5</v>
      </c>
      <c r="C154" s="2">
        <v>696938.5</v>
      </c>
      <c r="D154" s="1" t="s">
        <v>13</v>
      </c>
      <c r="E154" s="45">
        <f t="shared" si="11"/>
        <v>6.9693850000000004E-6</v>
      </c>
      <c r="F154" s="45"/>
      <c r="G154" s="23">
        <v>4.1469000000000004E-11</v>
      </c>
      <c r="H154" s="23">
        <v>1.6697548010433343E-11</v>
      </c>
      <c r="I154" s="2">
        <f t="shared" si="9"/>
        <v>168062.52863584846</v>
      </c>
      <c r="J154" s="2">
        <f t="shared" si="10"/>
        <v>417389.72666197637</v>
      </c>
      <c r="K154" s="1">
        <v>4.1469000000000002E-9</v>
      </c>
    </row>
    <row r="155" spans="1:11" x14ac:dyDescent="0.2">
      <c r="A155" s="1">
        <v>1975</v>
      </c>
      <c r="B155" s="2">
        <v>406.5</v>
      </c>
      <c r="C155" s="2">
        <v>696938.5</v>
      </c>
      <c r="D155" s="1" t="s">
        <v>13</v>
      </c>
      <c r="E155" s="45">
        <f t="shared" si="11"/>
        <v>6.9693850000000004E-6</v>
      </c>
      <c r="F155" s="45"/>
      <c r="G155" s="23">
        <v>5.5872000000000001E-11</v>
      </c>
      <c r="H155" s="23">
        <v>2.2496935118737649E-11</v>
      </c>
      <c r="I155" s="2">
        <f t="shared" si="9"/>
        <v>124738.41995990837</v>
      </c>
      <c r="J155" s="2">
        <f t="shared" si="10"/>
        <v>309792.64345191693</v>
      </c>
      <c r="K155" s="1">
        <v>5.5871999999999999E-9</v>
      </c>
    </row>
    <row r="156" spans="1:11" x14ac:dyDescent="0.2">
      <c r="A156" s="1">
        <v>1975</v>
      </c>
      <c r="B156" s="2">
        <v>406.5</v>
      </c>
      <c r="C156" s="2">
        <v>696938.5</v>
      </c>
      <c r="D156" s="1" t="s">
        <v>13</v>
      </c>
      <c r="E156" s="45">
        <f t="shared" si="11"/>
        <v>6.9693850000000004E-6</v>
      </c>
      <c r="F156" s="45"/>
      <c r="G156" s="23">
        <v>6.8427999999999999E-11</v>
      </c>
      <c r="H156" s="23">
        <v>2.7552625220235178E-11</v>
      </c>
      <c r="I156" s="2">
        <f t="shared" si="9"/>
        <v>101849.90062547495</v>
      </c>
      <c r="J156" s="2">
        <f t="shared" si="10"/>
        <v>252948.12905456102</v>
      </c>
      <c r="K156" s="1">
        <v>6.8428000000000004E-9</v>
      </c>
    </row>
    <row r="157" spans="1:11" x14ac:dyDescent="0.2">
      <c r="A157" s="1">
        <v>1975</v>
      </c>
      <c r="B157" s="2">
        <v>406.5</v>
      </c>
      <c r="C157" s="2">
        <v>696938.5</v>
      </c>
      <c r="D157" s="1" t="s">
        <v>13</v>
      </c>
      <c r="E157" s="45">
        <f t="shared" si="11"/>
        <v>6.9693850000000004E-6</v>
      </c>
      <c r="F157" s="45"/>
      <c r="G157" s="23">
        <v>7.582299999999999E-11</v>
      </c>
      <c r="H157" s="23">
        <v>3.0530231806773422E-11</v>
      </c>
      <c r="I157" s="2">
        <f t="shared" si="9"/>
        <v>91916.502908088587</v>
      </c>
      <c r="J157" s="2">
        <f t="shared" si="10"/>
        <v>228278.15537429939</v>
      </c>
      <c r="K157" s="1">
        <v>7.5822999999999993E-9</v>
      </c>
    </row>
    <row r="158" spans="1:11" x14ac:dyDescent="0.2">
      <c r="A158" s="1">
        <v>1975</v>
      </c>
      <c r="B158" s="2">
        <v>406.5</v>
      </c>
      <c r="C158" s="2">
        <v>696938.5</v>
      </c>
      <c r="D158" s="1" t="s">
        <v>13</v>
      </c>
      <c r="E158" s="45">
        <f t="shared" si="11"/>
        <v>6.9693850000000004E-6</v>
      </c>
      <c r="F158" s="45"/>
      <c r="G158" s="23">
        <v>8.6282000000000003E-11</v>
      </c>
      <c r="H158" s="23">
        <v>3.4741562068924002E-11</v>
      </c>
      <c r="I158" s="2">
        <f t="shared" si="9"/>
        <v>80774.495259729723</v>
      </c>
      <c r="J158" s="2">
        <f t="shared" si="10"/>
        <v>200606.55264070723</v>
      </c>
      <c r="K158" s="1">
        <v>8.6282000000000005E-9</v>
      </c>
    </row>
    <row r="159" spans="1:11" x14ac:dyDescent="0.2">
      <c r="A159" s="1">
        <v>1975</v>
      </c>
      <c r="B159" s="2">
        <v>406.5</v>
      </c>
      <c r="C159" s="2">
        <v>696938.5</v>
      </c>
      <c r="D159" s="1" t="s">
        <v>13</v>
      </c>
      <c r="E159" s="45">
        <f t="shared" si="11"/>
        <v>6.9693850000000004E-6</v>
      </c>
      <c r="F159" s="45"/>
      <c r="G159" s="23">
        <v>9.4006999999999994E-11</v>
      </c>
      <c r="H159" s="23">
        <v>3.7852043594415272E-11</v>
      </c>
      <c r="I159" s="2">
        <f t="shared" si="9"/>
        <v>74136.872786069129</v>
      </c>
      <c r="J159" s="2">
        <f t="shared" si="10"/>
        <v>184121.76300643038</v>
      </c>
      <c r="K159" s="1">
        <v>9.4006999999999996E-9</v>
      </c>
    </row>
    <row r="160" spans="1:11" x14ac:dyDescent="0.2">
      <c r="A160" s="1">
        <v>1975</v>
      </c>
      <c r="B160" s="2">
        <v>406.5</v>
      </c>
      <c r="C160" s="2">
        <v>696938.5</v>
      </c>
      <c r="D160" s="1" t="s">
        <v>13</v>
      </c>
      <c r="E160" s="45">
        <f t="shared" si="11"/>
        <v>6.9693850000000004E-6</v>
      </c>
      <c r="F160" s="45"/>
      <c r="G160" s="23">
        <v>1.1227E-10</v>
      </c>
      <c r="H160" s="23">
        <v>4.5205664837139818E-11</v>
      </c>
      <c r="I160" s="2">
        <f t="shared" si="9"/>
        <v>62077.001870490785</v>
      </c>
      <c r="J160" s="2">
        <f t="shared" si="10"/>
        <v>154170.6116945355</v>
      </c>
      <c r="K160" s="1">
        <v>1.1227E-8</v>
      </c>
    </row>
    <row r="161" spans="1:11" x14ac:dyDescent="0.2">
      <c r="A161" s="1">
        <v>1976</v>
      </c>
      <c r="B161" s="2">
        <v>578.83333333333337</v>
      </c>
      <c r="C161" s="2">
        <v>3257051</v>
      </c>
      <c r="D161" s="1" t="s">
        <v>13</v>
      </c>
      <c r="E161" s="1">
        <f t="shared" si="11"/>
        <v>3.2570510000000003E-5</v>
      </c>
      <c r="G161" s="23">
        <v>1.2226100000000001E-10</v>
      </c>
      <c r="H161" s="23">
        <v>4.9228554276775195E-11</v>
      </c>
      <c r="I161" s="2">
        <f t="shared" si="9"/>
        <v>266401.46898847551</v>
      </c>
      <c r="J161" s="2">
        <f t="shared" si="10"/>
        <v>661618.25140914123</v>
      </c>
      <c r="K161" s="1">
        <v>1.22261E-8</v>
      </c>
    </row>
    <row r="162" spans="1:11" x14ac:dyDescent="0.2">
      <c r="A162" s="1">
        <v>1976</v>
      </c>
      <c r="B162" s="2">
        <v>578.83333333333337</v>
      </c>
      <c r="C162" s="2">
        <v>3257051</v>
      </c>
      <c r="D162" s="1" t="s">
        <v>13</v>
      </c>
      <c r="E162" s="1">
        <f t="shared" si="11"/>
        <v>3.2570510000000003E-5</v>
      </c>
      <c r="G162" s="23">
        <v>1.4547299999999999E-10</v>
      </c>
      <c r="H162" s="23">
        <v>5.8574896952464955E-11</v>
      </c>
      <c r="I162" s="2">
        <f t="shared" si="9"/>
        <v>223893.84971781709</v>
      </c>
      <c r="J162" s="2">
        <f t="shared" si="10"/>
        <v>556048.95090864296</v>
      </c>
      <c r="K162" s="1">
        <v>1.4547299999999999E-8</v>
      </c>
    </row>
    <row r="163" spans="1:11" x14ac:dyDescent="0.2">
      <c r="A163" s="1">
        <v>1976</v>
      </c>
      <c r="B163" s="2">
        <v>578.83333333333337</v>
      </c>
      <c r="C163" s="2">
        <v>3257051</v>
      </c>
      <c r="D163" s="1" t="s">
        <v>13</v>
      </c>
      <c r="E163" s="1">
        <f t="shared" si="11"/>
        <v>3.2570510000000003E-5</v>
      </c>
      <c r="G163" s="23">
        <v>2.0012800000000002E-10</v>
      </c>
      <c r="H163" s="23">
        <v>8.0581805402397062E-11</v>
      </c>
      <c r="I163" s="2">
        <f t="shared" si="9"/>
        <v>162748.39102974097</v>
      </c>
      <c r="J163" s="2">
        <f t="shared" si="10"/>
        <v>404191.86238573812</v>
      </c>
      <c r="K163" s="1">
        <v>2.0012800000000001E-8</v>
      </c>
    </row>
    <row r="164" spans="1:11" x14ac:dyDescent="0.2">
      <c r="A164" s="1">
        <v>1976</v>
      </c>
      <c r="B164" s="2">
        <v>578.83333333333337</v>
      </c>
      <c r="C164" s="2">
        <v>3257051</v>
      </c>
      <c r="D164" s="1" t="s">
        <v>13</v>
      </c>
      <c r="E164" s="1">
        <f t="shared" si="11"/>
        <v>3.2570510000000003E-5</v>
      </c>
      <c r="G164" s="23">
        <v>2.68018E-10</v>
      </c>
      <c r="H164" s="23">
        <v>1.0791780420700579E-10</v>
      </c>
      <c r="I164" s="2">
        <f t="shared" si="9"/>
        <v>121523.591699065</v>
      </c>
      <c r="J164" s="2">
        <f t="shared" si="10"/>
        <v>301808.49433819001</v>
      </c>
      <c r="K164" s="1">
        <v>2.68018E-8</v>
      </c>
    </row>
    <row r="165" spans="1:11" x14ac:dyDescent="0.2">
      <c r="A165" s="1">
        <v>1976</v>
      </c>
      <c r="B165" s="2">
        <v>578.83333333333337</v>
      </c>
      <c r="C165" s="2">
        <v>3257051</v>
      </c>
      <c r="D165" s="1" t="s">
        <v>13</v>
      </c>
      <c r="E165" s="1">
        <f t="shared" si="11"/>
        <v>3.2570510000000003E-5</v>
      </c>
      <c r="G165" s="23">
        <v>3.0042699999999999E-10</v>
      </c>
      <c r="H165" s="23">
        <v>1.2096733116618334E-10</v>
      </c>
      <c r="I165" s="2">
        <f t="shared" si="9"/>
        <v>108414.057325074</v>
      </c>
      <c r="J165" s="2">
        <f t="shared" si="10"/>
        <v>269250.4636252168</v>
      </c>
      <c r="K165" s="1">
        <v>3.0042699999999997E-8</v>
      </c>
    </row>
    <row r="166" spans="1:11" x14ac:dyDescent="0.2">
      <c r="A166" s="1">
        <v>1976</v>
      </c>
      <c r="B166" s="2">
        <v>578.83333333333337</v>
      </c>
      <c r="C166" s="2">
        <v>3257051</v>
      </c>
      <c r="D166" s="1" t="s">
        <v>13</v>
      </c>
      <c r="E166" s="1">
        <f t="shared" si="11"/>
        <v>3.2570510000000003E-5</v>
      </c>
      <c r="G166" s="23">
        <v>3.0863399999999998E-10</v>
      </c>
      <c r="H166" s="23">
        <v>1.2427189063281206E-10</v>
      </c>
      <c r="I166" s="2">
        <f t="shared" si="9"/>
        <v>105531.17932567379</v>
      </c>
      <c r="J166" s="2">
        <f t="shared" si="10"/>
        <v>262090.72569947902</v>
      </c>
      <c r="K166" s="1">
        <v>3.0863399999999998E-8</v>
      </c>
    </row>
    <row r="167" spans="1:11" x14ac:dyDescent="0.2">
      <c r="A167" s="1">
        <v>1976</v>
      </c>
      <c r="B167" s="2">
        <v>578.83333333333337</v>
      </c>
      <c r="C167" s="2">
        <v>3257051</v>
      </c>
      <c r="D167" s="1" t="s">
        <v>13</v>
      </c>
      <c r="E167" s="1">
        <f t="shared" si="11"/>
        <v>3.2570510000000003E-5</v>
      </c>
      <c r="G167" s="23">
        <v>3.2172200000000002E-10</v>
      </c>
      <c r="H167" s="23">
        <v>1.2954179124195509E-10</v>
      </c>
      <c r="I167" s="2">
        <f t="shared" si="9"/>
        <v>101238.05645868172</v>
      </c>
      <c r="J167" s="2">
        <f t="shared" si="10"/>
        <v>251428.59063269841</v>
      </c>
      <c r="K167" s="1">
        <v>3.2172200000000003E-8</v>
      </c>
    </row>
    <row r="168" spans="1:11" x14ac:dyDescent="0.2">
      <c r="A168" s="1">
        <v>1976</v>
      </c>
      <c r="B168" s="2">
        <v>578.83333333333337</v>
      </c>
      <c r="C168" s="2">
        <v>3257051</v>
      </c>
      <c r="D168" s="1" t="s">
        <v>13</v>
      </c>
      <c r="E168" s="1">
        <f t="shared" si="11"/>
        <v>3.2570510000000003E-5</v>
      </c>
      <c r="G168" s="23">
        <v>3.3946400000000002E-10</v>
      </c>
      <c r="H168" s="23">
        <v>1.3668563114166591E-10</v>
      </c>
      <c r="I168" s="2">
        <f t="shared" si="9"/>
        <v>95946.875073645511</v>
      </c>
      <c r="J168" s="2">
        <f t="shared" si="10"/>
        <v>238287.73901071397</v>
      </c>
      <c r="K168" s="1">
        <v>3.39464E-8</v>
      </c>
    </row>
    <row r="169" spans="1:11" x14ac:dyDescent="0.2">
      <c r="A169" s="1">
        <v>1976</v>
      </c>
      <c r="B169" s="2">
        <v>578.83333333333337</v>
      </c>
      <c r="C169" s="2">
        <v>3257051</v>
      </c>
      <c r="D169" s="1" t="s">
        <v>13</v>
      </c>
      <c r="E169" s="1">
        <f t="shared" si="11"/>
        <v>3.2570510000000003E-5</v>
      </c>
      <c r="G169" s="23">
        <v>3.7529700000000001E-10</v>
      </c>
      <c r="H169" s="23">
        <v>1.5111383625531364E-10</v>
      </c>
      <c r="I169" s="2">
        <f t="shared" si="9"/>
        <v>86785.958853921038</v>
      </c>
      <c r="J169" s="2">
        <f t="shared" si="10"/>
        <v>215536.25271593701</v>
      </c>
      <c r="K169" s="1">
        <v>3.7529700000000003E-8</v>
      </c>
    </row>
    <row r="170" spans="1:11" x14ac:dyDescent="0.2">
      <c r="A170" s="1">
        <v>1976</v>
      </c>
      <c r="B170" s="2">
        <v>578.83333333333337</v>
      </c>
      <c r="C170" s="2">
        <v>3257051</v>
      </c>
      <c r="D170" s="1" t="s">
        <v>13</v>
      </c>
      <c r="E170" s="1">
        <f t="shared" si="11"/>
        <v>3.2570510000000003E-5</v>
      </c>
      <c r="G170" s="23">
        <v>4.0704700000000003E-10</v>
      </c>
      <c r="H170" s="23">
        <v>1.6389801598791532E-10</v>
      </c>
      <c r="I170" s="2">
        <f t="shared" si="9"/>
        <v>80016.582851611733</v>
      </c>
      <c r="J170" s="2">
        <f t="shared" si="10"/>
        <v>198724.24814710097</v>
      </c>
      <c r="K170" s="1">
        <v>4.0704700000000003E-8</v>
      </c>
    </row>
    <row r="171" spans="1:11" x14ac:dyDescent="0.2">
      <c r="A171" s="1">
        <v>1976</v>
      </c>
      <c r="B171" s="2">
        <v>578.83333333333337</v>
      </c>
      <c r="C171" s="2">
        <v>3257051</v>
      </c>
      <c r="D171" s="1" t="s">
        <v>13</v>
      </c>
      <c r="E171" s="1">
        <f t="shared" si="11"/>
        <v>3.2570510000000003E-5</v>
      </c>
      <c r="G171" s="23">
        <v>4.3942200000000004E-10</v>
      </c>
      <c r="H171" s="23">
        <v>1.7693385280186742E-10</v>
      </c>
      <c r="I171" s="2">
        <f t="shared" si="9"/>
        <v>74121.254739180105</v>
      </c>
      <c r="J171" s="2">
        <f t="shared" si="10"/>
        <v>184082.97498881031</v>
      </c>
      <c r="K171" s="1">
        <v>4.3942200000000002E-8</v>
      </c>
    </row>
    <row r="172" spans="1:11" x14ac:dyDescent="0.2">
      <c r="A172" s="1">
        <v>1976</v>
      </c>
      <c r="B172" s="2">
        <v>578.83333333333337</v>
      </c>
      <c r="C172" s="2">
        <v>3257051</v>
      </c>
      <c r="D172" s="1" t="s">
        <v>13</v>
      </c>
      <c r="E172" s="1">
        <f t="shared" si="11"/>
        <v>3.2570510000000003E-5</v>
      </c>
      <c r="G172" s="23">
        <v>5.0246300000000007E-10</v>
      </c>
      <c r="H172" s="23">
        <v>2.0231739530652698E-10</v>
      </c>
      <c r="I172" s="2">
        <f t="shared" si="9"/>
        <v>64821.708265086185</v>
      </c>
      <c r="J172" s="2">
        <f t="shared" si="10"/>
        <v>160987.1951477681</v>
      </c>
      <c r="K172" s="1">
        <v>5.0246300000000002E-8</v>
      </c>
    </row>
    <row r="173" spans="1:11" x14ac:dyDescent="0.2">
      <c r="A173" s="1">
        <v>1977</v>
      </c>
      <c r="B173" s="2">
        <v>471804.75</v>
      </c>
      <c r="C173" s="2">
        <v>7544546900</v>
      </c>
      <c r="D173" s="1" t="s">
        <v>13</v>
      </c>
      <c r="E173" s="1">
        <f t="shared" si="11"/>
        <v>7.5445469000000001E-2</v>
      </c>
      <c r="G173" s="23">
        <v>5.4282300000000002E-10</v>
      </c>
      <c r="H173" s="23">
        <v>2.1856840299181214E-10</v>
      </c>
      <c r="I173" s="2">
        <f t="shared" si="9"/>
        <v>138987237.09201711</v>
      </c>
      <c r="J173" s="2">
        <f t="shared" si="10"/>
        <v>345180126.52920508</v>
      </c>
      <c r="K173" s="1">
        <v>5.4282299999999999E-8</v>
      </c>
    </row>
    <row r="174" spans="1:11" x14ac:dyDescent="0.2">
      <c r="A174" s="1">
        <v>1977</v>
      </c>
      <c r="B174" s="2">
        <v>471804.75</v>
      </c>
      <c r="C174" s="2">
        <v>7544546900</v>
      </c>
      <c r="D174" s="1" t="s">
        <v>13</v>
      </c>
      <c r="E174" s="1">
        <f t="shared" si="11"/>
        <v>7.5445469000000001E-2</v>
      </c>
      <c r="G174" s="23">
        <v>5.8763199999999998E-10</v>
      </c>
      <c r="H174" s="23">
        <v>2.3661080644498211E-10</v>
      </c>
      <c r="I174" s="2">
        <f t="shared" si="9"/>
        <v>128388973.03074034</v>
      </c>
      <c r="J174" s="2">
        <f t="shared" si="10"/>
        <v>318858931.81951076</v>
      </c>
      <c r="K174" s="1">
        <v>5.8763199999999999E-8</v>
      </c>
    </row>
    <row r="175" spans="1:11" x14ac:dyDescent="0.2">
      <c r="A175" s="1">
        <v>1977</v>
      </c>
      <c r="B175" s="2">
        <v>471804.75</v>
      </c>
      <c r="C175" s="2">
        <v>7544546900</v>
      </c>
      <c r="D175" s="1" t="s">
        <v>13</v>
      </c>
      <c r="E175" s="1">
        <f t="shared" si="11"/>
        <v>7.5445469000000001E-2</v>
      </c>
      <c r="G175" s="23">
        <v>6.3197599999999999E-10</v>
      </c>
      <c r="H175" s="23">
        <v>2.5446597702962744E-10</v>
      </c>
      <c r="I175" s="2">
        <f t="shared" si="9"/>
        <v>119380275.51679178</v>
      </c>
      <c r="J175" s="2">
        <f t="shared" si="10"/>
        <v>296485486.51050466</v>
      </c>
      <c r="K175" s="1">
        <v>6.3197599999999999E-8</v>
      </c>
    </row>
    <row r="176" spans="1:11" x14ac:dyDescent="0.2">
      <c r="A176" s="1">
        <v>1977</v>
      </c>
      <c r="B176" s="2">
        <v>471804.75</v>
      </c>
      <c r="C176" s="2">
        <v>7544546900</v>
      </c>
      <c r="D176" s="1" t="s">
        <v>13</v>
      </c>
      <c r="E176" s="1">
        <f t="shared" si="11"/>
        <v>7.5445469000000001E-2</v>
      </c>
      <c r="G176" s="23">
        <v>6.6996399999999996E-10</v>
      </c>
      <c r="H176" s="23">
        <v>2.6976189575977141E-10</v>
      </c>
      <c r="I176" s="2">
        <f t="shared" si="9"/>
        <v>112611228.36450915</v>
      </c>
      <c r="J176" s="2">
        <f t="shared" si="10"/>
        <v>279674298.65330487</v>
      </c>
      <c r="K176" s="1">
        <v>6.6996399999999995E-8</v>
      </c>
    </row>
    <row r="177" spans="1:11" x14ac:dyDescent="0.2">
      <c r="A177" s="1">
        <v>1977</v>
      </c>
      <c r="B177" s="2">
        <v>471804.75</v>
      </c>
      <c r="C177" s="2">
        <v>7544546900</v>
      </c>
      <c r="D177" s="1" t="s">
        <v>13</v>
      </c>
      <c r="E177" s="1">
        <f t="shared" si="11"/>
        <v>7.5445469000000001E-2</v>
      </c>
      <c r="G177" s="23">
        <v>7.1348400000000004E-10</v>
      </c>
      <c r="H177" s="23">
        <v>2.8728528164836439E-10</v>
      </c>
      <c r="I177" s="2">
        <f t="shared" si="9"/>
        <v>105742341.8044413</v>
      </c>
      <c r="J177" s="2">
        <f t="shared" si="10"/>
        <v>262615155.80302107</v>
      </c>
      <c r="K177" s="1">
        <v>7.1348400000000006E-8</v>
      </c>
    </row>
    <row r="178" spans="1:11" x14ac:dyDescent="0.2">
      <c r="A178" s="1">
        <v>1977</v>
      </c>
      <c r="B178" s="2">
        <v>471804.75</v>
      </c>
      <c r="C178" s="2">
        <v>7544546900</v>
      </c>
      <c r="D178" s="1" t="s">
        <v>13</v>
      </c>
      <c r="E178" s="1">
        <f t="shared" si="11"/>
        <v>7.5445469000000001E-2</v>
      </c>
      <c r="G178" s="23">
        <v>7.6804600000000002E-10</v>
      </c>
      <c r="H178" s="23">
        <v>3.0925474352459153E-10</v>
      </c>
      <c r="I178" s="2">
        <f t="shared" si="9"/>
        <v>98230404.168500319</v>
      </c>
      <c r="J178" s="2">
        <f t="shared" si="10"/>
        <v>243958970.9769502</v>
      </c>
      <c r="K178" s="1">
        <v>7.6804599999999997E-8</v>
      </c>
    </row>
    <row r="179" spans="1:11" x14ac:dyDescent="0.2">
      <c r="A179" s="1">
        <v>1977</v>
      </c>
      <c r="B179" s="2">
        <v>471804.75</v>
      </c>
      <c r="C179" s="2">
        <v>7544546900</v>
      </c>
      <c r="D179" s="1" t="s">
        <v>13</v>
      </c>
      <c r="E179" s="1">
        <f t="shared" si="11"/>
        <v>7.5445469000000001E-2</v>
      </c>
      <c r="G179" s="23">
        <v>8.2450899999999997E-10</v>
      </c>
      <c r="H179" s="23">
        <v>3.3198964557945411E-10</v>
      </c>
      <c r="I179" s="2">
        <f t="shared" si="9"/>
        <v>91503511.787015066</v>
      </c>
      <c r="J179" s="2">
        <f t="shared" si="10"/>
        <v>227252476.10755336</v>
      </c>
      <c r="K179" s="1">
        <v>8.2450899999999996E-8</v>
      </c>
    </row>
    <row r="180" spans="1:11" x14ac:dyDescent="0.2">
      <c r="A180" s="1">
        <v>1977</v>
      </c>
      <c r="B180" s="2">
        <v>471804.75</v>
      </c>
      <c r="C180" s="2">
        <v>7544546900</v>
      </c>
      <c r="D180" s="1" t="s">
        <v>13</v>
      </c>
      <c r="E180" s="1">
        <f t="shared" si="11"/>
        <v>7.5445469000000001E-2</v>
      </c>
      <c r="G180" s="23">
        <v>9.1798899999999994E-10</v>
      </c>
      <c r="H180" s="23">
        <v>3.696294919228747E-10</v>
      </c>
      <c r="I180" s="2">
        <f t="shared" si="9"/>
        <v>82185591.548482612</v>
      </c>
      <c r="J180" s="2">
        <f t="shared" si="10"/>
        <v>204111064.31881288</v>
      </c>
      <c r="K180" s="1">
        <v>9.1798899999999995E-8</v>
      </c>
    </row>
    <row r="181" spans="1:11" x14ac:dyDescent="0.2">
      <c r="A181" s="1">
        <v>1977</v>
      </c>
      <c r="B181" s="2">
        <v>471804.75</v>
      </c>
      <c r="C181" s="2">
        <v>7544546900</v>
      </c>
      <c r="D181" s="1" t="s">
        <v>13</v>
      </c>
      <c r="E181" s="1">
        <f t="shared" si="11"/>
        <v>7.5445469000000001E-2</v>
      </c>
      <c r="G181" s="23">
        <v>9.9415499999999986E-10</v>
      </c>
      <c r="H181" s="23">
        <v>4.002978331358932E-10</v>
      </c>
      <c r="I181" s="2">
        <f t="shared" si="9"/>
        <v>75889040.441379875</v>
      </c>
      <c r="J181" s="2">
        <f t="shared" si="10"/>
        <v>188473338.48641583</v>
      </c>
      <c r="K181" s="1">
        <v>9.9415499999999994E-8</v>
      </c>
    </row>
    <row r="182" spans="1:11" x14ac:dyDescent="0.2">
      <c r="A182" s="1">
        <v>1977</v>
      </c>
      <c r="B182" s="2">
        <v>471804.75</v>
      </c>
      <c r="C182" s="2">
        <v>7544546900</v>
      </c>
      <c r="D182" s="1" t="s">
        <v>13</v>
      </c>
      <c r="E182" s="1">
        <f t="shared" si="11"/>
        <v>7.5445469000000001E-2</v>
      </c>
      <c r="G182" s="23">
        <v>1.118358E-9</v>
      </c>
      <c r="H182" s="23">
        <v>4.5030833629584052E-10</v>
      </c>
      <c r="I182" s="2">
        <f t="shared" si="9"/>
        <v>67460928.432577044</v>
      </c>
      <c r="J182" s="2">
        <f t="shared" si="10"/>
        <v>167541799.51586404</v>
      </c>
      <c r="K182" s="1">
        <v>1.118358E-7</v>
      </c>
    </row>
    <row r="183" spans="1:11" x14ac:dyDescent="0.2">
      <c r="A183" s="1">
        <v>1977</v>
      </c>
      <c r="B183" s="2">
        <v>471804.75</v>
      </c>
      <c r="C183" s="2">
        <v>7544546900</v>
      </c>
      <c r="D183" s="1" t="s">
        <v>13</v>
      </c>
      <c r="E183" s="1">
        <f t="shared" si="11"/>
        <v>7.5445469000000001E-2</v>
      </c>
      <c r="G183" s="23">
        <v>1.2194399999999999E-9</v>
      </c>
      <c r="H183" s="23">
        <v>4.9100913805114256E-10</v>
      </c>
      <c r="I183" s="2">
        <f t="shared" si="9"/>
        <v>61868947.22167553</v>
      </c>
      <c r="J183" s="2">
        <f t="shared" si="10"/>
        <v>153653900.00570977</v>
      </c>
      <c r="K183" s="1">
        <v>1.21944E-7</v>
      </c>
    </row>
    <row r="184" spans="1:11" x14ac:dyDescent="0.2">
      <c r="A184" s="1">
        <v>1977</v>
      </c>
      <c r="B184" s="2">
        <v>471804.75</v>
      </c>
      <c r="C184" s="2">
        <v>7544546900</v>
      </c>
      <c r="D184" s="1" t="s">
        <v>13</v>
      </c>
      <c r="E184" s="1">
        <f t="shared" si="11"/>
        <v>7.5445469000000001E-2</v>
      </c>
      <c r="G184" s="23">
        <v>1.3085899999999999E-9</v>
      </c>
      <c r="H184" s="23">
        <v>5.2690550413496742E-10</v>
      </c>
      <c r="I184" s="2">
        <f t="shared" si="9"/>
        <v>57654016.15479257</v>
      </c>
      <c r="J184" s="2">
        <f t="shared" si="10"/>
        <v>143185957.26924607</v>
      </c>
      <c r="K184" s="1">
        <v>1.3085899999999999E-7</v>
      </c>
    </row>
    <row r="185" spans="1:11" x14ac:dyDescent="0.2">
      <c r="A185" s="1">
        <v>1978</v>
      </c>
      <c r="B185" s="2">
        <v>485009.41666666669</v>
      </c>
      <c r="C185" s="2">
        <v>22007468553</v>
      </c>
      <c r="D185" s="1" t="s">
        <v>13</v>
      </c>
      <c r="E185" s="1">
        <f t="shared" ref="E185:E216" si="12">C185/M$7</f>
        <v>0.22007468553000001</v>
      </c>
      <c r="G185" s="23">
        <v>1.48339E-9</v>
      </c>
      <c r="H185" s="23">
        <v>5.9728895664705475E-10</v>
      </c>
      <c r="I185" s="2">
        <f t="shared" si="9"/>
        <v>148359288.87885183</v>
      </c>
      <c r="J185" s="2">
        <f t="shared" si="10"/>
        <v>368455976.09139258</v>
      </c>
      <c r="K185" s="1">
        <v>1.4833899999999999E-7</v>
      </c>
    </row>
    <row r="186" spans="1:11" x14ac:dyDescent="0.2">
      <c r="A186" s="1">
        <v>1978</v>
      </c>
      <c r="B186" s="2">
        <v>485009.41666666669</v>
      </c>
      <c r="C186" s="2">
        <v>22007468553</v>
      </c>
      <c r="D186" s="1" t="s">
        <v>13</v>
      </c>
      <c r="E186" s="1">
        <f t="shared" si="12"/>
        <v>0.22007468553000001</v>
      </c>
      <c r="G186" s="23">
        <v>1.5754199999999999E-9</v>
      </c>
      <c r="H186" s="23">
        <v>6.3434495856174227E-10</v>
      </c>
      <c r="I186" s="2">
        <f t="shared" si="9"/>
        <v>139692707.67795256</v>
      </c>
      <c r="J186" s="2">
        <f t="shared" si="10"/>
        <v>346932189.74889928</v>
      </c>
      <c r="K186" s="1">
        <v>1.57542E-7</v>
      </c>
    </row>
    <row r="187" spans="1:11" x14ac:dyDescent="0.2">
      <c r="A187" s="1">
        <v>1978</v>
      </c>
      <c r="B187" s="2">
        <v>485009.41666666669</v>
      </c>
      <c r="C187" s="2">
        <v>22007468553</v>
      </c>
      <c r="D187" s="1" t="s">
        <v>13</v>
      </c>
      <c r="E187" s="1">
        <f t="shared" si="12"/>
        <v>0.22007468553000001</v>
      </c>
      <c r="G187" s="23">
        <v>1.7249600000000002E-9</v>
      </c>
      <c r="H187" s="23">
        <v>6.9455743847397078E-10</v>
      </c>
      <c r="I187" s="2">
        <f t="shared" si="9"/>
        <v>127582486.27794267</v>
      </c>
      <c r="J187" s="2">
        <f t="shared" si="10"/>
        <v>316855991.08049512</v>
      </c>
      <c r="K187" s="1">
        <v>1.7249600000000001E-7</v>
      </c>
    </row>
    <row r="188" spans="1:11" x14ac:dyDescent="0.2">
      <c r="A188" s="1">
        <v>1978</v>
      </c>
      <c r="B188" s="2">
        <v>485009.41666666669</v>
      </c>
      <c r="C188" s="2">
        <v>22007468553</v>
      </c>
      <c r="D188" s="1" t="s">
        <v>13</v>
      </c>
      <c r="E188" s="1">
        <f t="shared" si="12"/>
        <v>0.22007468553000001</v>
      </c>
      <c r="G188" s="23">
        <v>1.9159900000000001E-9</v>
      </c>
      <c r="H188" s="23">
        <v>7.7147592207456601E-10</v>
      </c>
      <c r="I188" s="2">
        <f t="shared" si="9"/>
        <v>114862126.3837494</v>
      </c>
      <c r="J188" s="2">
        <f t="shared" si="10"/>
        <v>285264490.09348208</v>
      </c>
      <c r="K188" s="1">
        <v>1.9159899999999999E-7</v>
      </c>
    </row>
    <row r="189" spans="1:11" x14ac:dyDescent="0.2">
      <c r="A189" s="1">
        <v>1978</v>
      </c>
      <c r="B189" s="2">
        <v>485009.41666666669</v>
      </c>
      <c r="C189" s="2">
        <v>22007468553</v>
      </c>
      <c r="D189" s="1" t="s">
        <v>13</v>
      </c>
      <c r="E189" s="1">
        <f t="shared" si="12"/>
        <v>0.22007468553000001</v>
      </c>
      <c r="G189" s="23">
        <v>2.08252E-9</v>
      </c>
      <c r="H189" s="23">
        <v>8.3852944808622442E-10</v>
      </c>
      <c r="I189" s="2">
        <f t="shared" si="9"/>
        <v>105677105.39634673</v>
      </c>
      <c r="J189" s="2">
        <f t="shared" si="10"/>
        <v>262453138.68496379</v>
      </c>
      <c r="K189" s="1">
        <v>2.08252E-7</v>
      </c>
    </row>
    <row r="190" spans="1:11" x14ac:dyDescent="0.2">
      <c r="A190" s="1">
        <v>1978</v>
      </c>
      <c r="B190" s="2">
        <v>485009.41666666669</v>
      </c>
      <c r="C190" s="2">
        <v>22007468553</v>
      </c>
      <c r="D190" s="1" t="s">
        <v>13</v>
      </c>
      <c r="E190" s="1">
        <f t="shared" si="12"/>
        <v>0.22007468553000001</v>
      </c>
      <c r="G190" s="23">
        <v>2.2176999999999999E-9</v>
      </c>
      <c r="H190" s="23">
        <v>8.929598548973454E-10</v>
      </c>
      <c r="I190" s="2">
        <f t="shared" si="9"/>
        <v>99235552.838526413</v>
      </c>
      <c r="J190" s="2">
        <f t="shared" si="10"/>
        <v>246455296.19615406</v>
      </c>
      <c r="K190" s="1">
        <v>2.2177000000000001E-7</v>
      </c>
    </row>
    <row r="191" spans="1:11" x14ac:dyDescent="0.2">
      <c r="A191" s="1">
        <v>1978</v>
      </c>
      <c r="B191" s="2">
        <v>485009.41666666669</v>
      </c>
      <c r="C191" s="2">
        <v>22007468553</v>
      </c>
      <c r="D191" s="1" t="s">
        <v>13</v>
      </c>
      <c r="E191" s="1">
        <f t="shared" si="12"/>
        <v>0.22007468553000001</v>
      </c>
      <c r="G191" s="23">
        <v>2.3640199999999999E-9</v>
      </c>
      <c r="H191" s="23">
        <v>9.5187579752645651E-10</v>
      </c>
      <c r="I191" s="2">
        <f t="shared" si="9"/>
        <v>93093411.024441421</v>
      </c>
      <c r="J191" s="2">
        <f t="shared" si="10"/>
        <v>231201051.75684249</v>
      </c>
      <c r="K191" s="1">
        <v>2.36402E-7</v>
      </c>
    </row>
    <row r="192" spans="1:11" x14ac:dyDescent="0.2">
      <c r="A192" s="1">
        <v>1978</v>
      </c>
      <c r="B192" s="2">
        <v>485009.41666666669</v>
      </c>
      <c r="C192" s="2">
        <v>22007468553</v>
      </c>
      <c r="D192" s="1" t="s">
        <v>13</v>
      </c>
      <c r="E192" s="1">
        <f t="shared" si="12"/>
        <v>0.22007468553000001</v>
      </c>
      <c r="G192" s="23">
        <v>2.5485900000000002E-9</v>
      </c>
      <c r="H192" s="23">
        <v>1.0261931535342137E-9</v>
      </c>
      <c r="I192" s="2">
        <f t="shared" si="9"/>
        <v>86351545.572257593</v>
      </c>
      <c r="J192" s="2">
        <f t="shared" si="10"/>
        <v>214457370.69289717</v>
      </c>
      <c r="K192" s="1">
        <v>2.5485900000000002E-7</v>
      </c>
    </row>
    <row r="193" spans="1:11" x14ac:dyDescent="0.2">
      <c r="A193" s="1">
        <v>1978</v>
      </c>
      <c r="B193" s="2">
        <v>485009.41666666669</v>
      </c>
      <c r="C193" s="2">
        <v>22007468553</v>
      </c>
      <c r="D193" s="1" t="s">
        <v>13</v>
      </c>
      <c r="E193" s="1">
        <f t="shared" si="12"/>
        <v>0.22007468553000001</v>
      </c>
      <c r="G193" s="23">
        <v>2.7114900000000001E-9</v>
      </c>
      <c r="H193" s="23">
        <v>1.0917850552173889E-9</v>
      </c>
      <c r="I193" s="2">
        <f t="shared" si="9"/>
        <v>81163745.958863944</v>
      </c>
      <c r="J193" s="2">
        <f t="shared" si="10"/>
        <v>201573271.66030884</v>
      </c>
      <c r="K193" s="1">
        <v>2.7114900000000001E-7</v>
      </c>
    </row>
    <row r="194" spans="1:11" x14ac:dyDescent="0.2">
      <c r="A194" s="1">
        <v>1978</v>
      </c>
      <c r="B194" s="2">
        <v>485009.41666666669</v>
      </c>
      <c r="C194" s="2">
        <v>22007468553</v>
      </c>
      <c r="D194" s="1" t="s">
        <v>13</v>
      </c>
      <c r="E194" s="1">
        <f t="shared" si="12"/>
        <v>0.22007468553000001</v>
      </c>
      <c r="G194" s="23">
        <v>2.9760499999999999E-9</v>
      </c>
      <c r="H194" s="23">
        <v>1.198310491124699E-9</v>
      </c>
      <c r="I194" s="2">
        <f t="shared" si="9"/>
        <v>73948584.711278379</v>
      </c>
      <c r="J194" s="2">
        <f t="shared" si="10"/>
        <v>183654142.3612543</v>
      </c>
      <c r="K194" s="1">
        <v>2.97605E-7</v>
      </c>
    </row>
    <row r="195" spans="1:11" x14ac:dyDescent="0.2">
      <c r="A195" s="1">
        <v>1978</v>
      </c>
      <c r="B195" s="2">
        <v>485009.41666666669</v>
      </c>
      <c r="C195" s="2">
        <v>22007468553</v>
      </c>
      <c r="D195" s="1" t="s">
        <v>13</v>
      </c>
      <c r="E195" s="1">
        <f t="shared" si="12"/>
        <v>0.22007468553000001</v>
      </c>
      <c r="G195" s="23">
        <v>3.2377600000000002E-9</v>
      </c>
      <c r="H195" s="23">
        <v>1.3036883707410511E-9</v>
      </c>
      <c r="I195" s="2">
        <f t="shared" si="9"/>
        <v>67971278.146002173</v>
      </c>
      <c r="J195" s="2">
        <f t="shared" si="10"/>
        <v>168809272.57554939</v>
      </c>
      <c r="K195" s="1">
        <v>3.23776E-7</v>
      </c>
    </row>
    <row r="196" spans="1:11" x14ac:dyDescent="0.2">
      <c r="A196" s="1">
        <v>1978</v>
      </c>
      <c r="B196" s="2">
        <v>485009.41666666669</v>
      </c>
      <c r="C196" s="2">
        <v>22007468553</v>
      </c>
      <c r="D196" s="1" t="s">
        <v>13</v>
      </c>
      <c r="E196" s="1">
        <f t="shared" si="12"/>
        <v>0.22007468553000001</v>
      </c>
      <c r="G196" s="23">
        <v>3.53116E-9</v>
      </c>
      <c r="H196" s="23">
        <v>1.4218262710101953E-9</v>
      </c>
      <c r="I196" s="2">
        <f t="shared" si="9"/>
        <v>62323623.26544252</v>
      </c>
      <c r="J196" s="2">
        <f t="shared" si="10"/>
        <v>154783105.37449756</v>
      </c>
      <c r="K196" s="1">
        <v>3.5311600000000002E-7</v>
      </c>
    </row>
    <row r="197" spans="1:11" x14ac:dyDescent="0.2">
      <c r="A197" s="1">
        <v>1979</v>
      </c>
      <c r="B197" s="2">
        <v>614512</v>
      </c>
      <c r="C197" s="2">
        <v>48705482745</v>
      </c>
      <c r="D197" s="1" t="s">
        <v>13</v>
      </c>
      <c r="E197" s="1">
        <f t="shared" si="12"/>
        <v>0.48705482745000001</v>
      </c>
      <c r="G197" s="23">
        <v>3.9821199999999999E-9</v>
      </c>
      <c r="H197" s="23">
        <v>1.6034059148594567E-9</v>
      </c>
      <c r="I197" s="2">
        <f t="shared" si="9"/>
        <v>122310434.50473617</v>
      </c>
      <c r="J197" s="2">
        <f t="shared" si="10"/>
        <v>303762648.58215386</v>
      </c>
      <c r="K197" s="1">
        <v>3.9821200000000002E-7</v>
      </c>
    </row>
    <row r="198" spans="1:11" x14ac:dyDescent="0.2">
      <c r="A198" s="1">
        <v>1979</v>
      </c>
      <c r="B198" s="2">
        <v>614512</v>
      </c>
      <c r="C198" s="2">
        <v>48705482745</v>
      </c>
      <c r="D198" s="1" t="s">
        <v>13</v>
      </c>
      <c r="E198" s="1">
        <f t="shared" si="12"/>
        <v>0.48705482745000001</v>
      </c>
      <c r="G198" s="23">
        <v>4.2785199999999998E-9</v>
      </c>
      <c r="H198" s="23">
        <v>1.7227517691190829E-9</v>
      </c>
      <c r="I198" s="2">
        <f t="shared" ref="I198:I261" si="13">E198/G198</f>
        <v>113837221.15357648</v>
      </c>
      <c r="J198" s="2">
        <f t="shared" ref="J198:J261" si="14">E198/H198</f>
        <v>282719098.70047736</v>
      </c>
      <c r="K198" s="1">
        <v>4.2785200000000001E-7</v>
      </c>
    </row>
    <row r="199" spans="1:11" x14ac:dyDescent="0.2">
      <c r="A199" s="1">
        <v>1979</v>
      </c>
      <c r="B199" s="2">
        <v>614512</v>
      </c>
      <c r="C199" s="2">
        <v>48705482745</v>
      </c>
      <c r="D199" s="1" t="s">
        <v>13</v>
      </c>
      <c r="E199" s="1">
        <f t="shared" si="12"/>
        <v>0.48705482745000001</v>
      </c>
      <c r="G199" s="23">
        <v>4.6101E-9</v>
      </c>
      <c r="H199" s="23">
        <v>1.8562628971737621E-9</v>
      </c>
      <c r="I199" s="2">
        <f t="shared" si="13"/>
        <v>105649514.64176482</v>
      </c>
      <c r="J199" s="2">
        <f t="shared" si="14"/>
        <v>262384615.9892337</v>
      </c>
      <c r="K199" s="1">
        <v>4.6101000000000002E-7</v>
      </c>
    </row>
    <row r="200" spans="1:11" x14ac:dyDescent="0.2">
      <c r="A200" s="1">
        <v>1979</v>
      </c>
      <c r="B200" s="2">
        <v>614512</v>
      </c>
      <c r="C200" s="2">
        <v>48705482745</v>
      </c>
      <c r="D200" s="1" t="s">
        <v>13</v>
      </c>
      <c r="E200" s="1">
        <f t="shared" si="12"/>
        <v>0.48705482745000001</v>
      </c>
      <c r="G200" s="23">
        <v>4.93288E-9</v>
      </c>
      <c r="H200" s="23">
        <v>1.9862306935230272E-9</v>
      </c>
      <c r="I200" s="2">
        <f t="shared" si="13"/>
        <v>98736402.963380426</v>
      </c>
      <c r="J200" s="2">
        <f t="shared" si="14"/>
        <v>245215638.36378878</v>
      </c>
      <c r="K200" s="1">
        <v>4.9328799999999999E-7</v>
      </c>
    </row>
    <row r="201" spans="1:11" x14ac:dyDescent="0.2">
      <c r="A201" s="1">
        <v>1979</v>
      </c>
      <c r="B201" s="2">
        <v>614512</v>
      </c>
      <c r="C201" s="2">
        <v>48705482745</v>
      </c>
      <c r="D201" s="1" t="s">
        <v>13</v>
      </c>
      <c r="E201" s="1">
        <f t="shared" si="12"/>
        <v>0.48705482745000001</v>
      </c>
      <c r="G201" s="23">
        <v>5.2742599999999999E-9</v>
      </c>
      <c r="H201" s="23">
        <v>2.1236878046132808E-9</v>
      </c>
      <c r="I201" s="2">
        <f t="shared" si="13"/>
        <v>92345623.357589498</v>
      </c>
      <c r="J201" s="2">
        <f t="shared" si="14"/>
        <v>229343892.44594812</v>
      </c>
      <c r="K201" s="1">
        <v>5.27426E-7</v>
      </c>
    </row>
    <row r="202" spans="1:11" x14ac:dyDescent="0.2">
      <c r="A202" s="1">
        <v>1979</v>
      </c>
      <c r="B202" s="2">
        <v>614512</v>
      </c>
      <c r="C202" s="2">
        <v>48705482745</v>
      </c>
      <c r="D202" s="1" t="s">
        <v>13</v>
      </c>
      <c r="E202" s="1">
        <f t="shared" si="12"/>
        <v>0.48705482745000001</v>
      </c>
      <c r="G202" s="23">
        <v>5.7856000000000004E-9</v>
      </c>
      <c r="H202" s="23">
        <v>2.3295795357776443E-9</v>
      </c>
      <c r="I202" s="2">
        <f t="shared" si="13"/>
        <v>84183978.748962939</v>
      </c>
      <c r="J202" s="2">
        <f t="shared" si="14"/>
        <v>209074135.46943554</v>
      </c>
      <c r="K202" s="1">
        <v>5.7856000000000001E-7</v>
      </c>
    </row>
    <row r="203" spans="1:11" x14ac:dyDescent="0.2">
      <c r="A203" s="1">
        <v>1979</v>
      </c>
      <c r="B203" s="2">
        <v>614512</v>
      </c>
      <c r="C203" s="2">
        <v>48705482745</v>
      </c>
      <c r="D203" s="1" t="s">
        <v>13</v>
      </c>
      <c r="E203" s="1">
        <f t="shared" si="12"/>
        <v>0.48705482745000001</v>
      </c>
      <c r="G203" s="23">
        <v>6.1993800000000002E-9</v>
      </c>
      <c r="H203" s="23">
        <v>2.4961886031715315E-9</v>
      </c>
      <c r="I203" s="2">
        <f t="shared" si="13"/>
        <v>78565086.742545217</v>
      </c>
      <c r="J203" s="2">
        <f t="shared" si="14"/>
        <v>195119401.9679333</v>
      </c>
      <c r="K203" s="1">
        <v>6.1993799999999998E-7</v>
      </c>
    </row>
    <row r="204" spans="1:11" x14ac:dyDescent="0.2">
      <c r="A204" s="1">
        <v>1979</v>
      </c>
      <c r="B204" s="2">
        <v>614512</v>
      </c>
      <c r="C204" s="2">
        <v>48705482745</v>
      </c>
      <c r="D204" s="1" t="s">
        <v>13</v>
      </c>
      <c r="E204" s="1">
        <f t="shared" si="12"/>
        <v>0.48705482745000001</v>
      </c>
      <c r="G204" s="23">
        <v>6.9092199999999998E-9</v>
      </c>
      <c r="H204" s="23">
        <v>2.7820066233727903E-9</v>
      </c>
      <c r="I204" s="2">
        <f t="shared" si="13"/>
        <v>70493460.542579338</v>
      </c>
      <c r="J204" s="2">
        <f t="shared" si="14"/>
        <v>175073209.15703458</v>
      </c>
      <c r="K204" s="1">
        <v>6.90922E-7</v>
      </c>
    </row>
    <row r="205" spans="1:11" x14ac:dyDescent="0.2">
      <c r="A205" s="1">
        <v>1979</v>
      </c>
      <c r="B205" s="2">
        <v>614512</v>
      </c>
      <c r="C205" s="2">
        <v>48705482745</v>
      </c>
      <c r="D205" s="1" t="s">
        <v>13</v>
      </c>
      <c r="E205" s="1">
        <f t="shared" si="12"/>
        <v>0.48705482745000001</v>
      </c>
      <c r="G205" s="23">
        <v>7.3821899999999997E-9</v>
      </c>
      <c r="H205" s="23">
        <v>2.9724486229988884E-9</v>
      </c>
      <c r="I205" s="2">
        <f t="shared" si="13"/>
        <v>65977010.541587256</v>
      </c>
      <c r="J205" s="2">
        <f t="shared" si="14"/>
        <v>163856432.59953567</v>
      </c>
      <c r="K205" s="1">
        <v>7.3821899999999997E-7</v>
      </c>
    </row>
    <row r="206" spans="1:11" x14ac:dyDescent="0.2">
      <c r="A206" s="1">
        <v>1979</v>
      </c>
      <c r="B206" s="2">
        <v>614512</v>
      </c>
      <c r="C206" s="2">
        <v>48705482745</v>
      </c>
      <c r="D206" s="1" t="s">
        <v>13</v>
      </c>
      <c r="E206" s="1">
        <f t="shared" si="12"/>
        <v>0.48705482745000001</v>
      </c>
      <c r="G206" s="23">
        <v>7.7026199999999992E-9</v>
      </c>
      <c r="H206" s="23">
        <v>3.1014701887222755E-9</v>
      </c>
      <c r="I206" s="2">
        <f t="shared" si="13"/>
        <v>63232358.269004583</v>
      </c>
      <c r="J206" s="2">
        <f t="shared" si="14"/>
        <v>157039983.56039459</v>
      </c>
      <c r="K206" s="1">
        <v>7.7026199999999997E-7</v>
      </c>
    </row>
    <row r="207" spans="1:11" x14ac:dyDescent="0.2">
      <c r="A207" s="1">
        <v>1979</v>
      </c>
      <c r="B207" s="2">
        <v>614512</v>
      </c>
      <c r="C207" s="2">
        <v>48705482745</v>
      </c>
      <c r="D207" s="1" t="s">
        <v>13</v>
      </c>
      <c r="E207" s="1">
        <f t="shared" si="12"/>
        <v>0.48705482745000001</v>
      </c>
      <c r="G207" s="23">
        <v>8.0984899999999998E-9</v>
      </c>
      <c r="H207" s="23">
        <v>3.2608677707929853E-9</v>
      </c>
      <c r="I207" s="2">
        <f t="shared" si="13"/>
        <v>60141437.162977301</v>
      </c>
      <c r="J207" s="2">
        <f t="shared" si="14"/>
        <v>149363562.61129746</v>
      </c>
      <c r="K207" s="1">
        <v>8.0984900000000004E-7</v>
      </c>
    </row>
    <row r="208" spans="1:11" x14ac:dyDescent="0.2">
      <c r="A208" s="1">
        <v>1979</v>
      </c>
      <c r="B208" s="2">
        <v>614512</v>
      </c>
      <c r="C208" s="2">
        <v>48705482745</v>
      </c>
      <c r="D208" s="1" t="s">
        <v>13</v>
      </c>
      <c r="E208" s="1">
        <f t="shared" si="12"/>
        <v>0.48705482745000001</v>
      </c>
      <c r="G208" s="23">
        <v>8.4654399999999997E-9</v>
      </c>
      <c r="H208" s="23">
        <v>3.4086206763954475E-9</v>
      </c>
      <c r="I208" s="2">
        <f t="shared" si="13"/>
        <v>57534496.42901019</v>
      </c>
      <c r="J208" s="2">
        <f t="shared" si="14"/>
        <v>142889125.45266002</v>
      </c>
      <c r="K208" s="1">
        <v>8.4654400000000001E-7</v>
      </c>
    </row>
    <row r="209" spans="1:11" x14ac:dyDescent="0.2">
      <c r="A209" s="1">
        <v>1980</v>
      </c>
      <c r="B209" s="2">
        <v>655428.16666666663</v>
      </c>
      <c r="C209" s="2">
        <v>93352018987.333328</v>
      </c>
      <c r="D209" s="1" t="s">
        <v>13</v>
      </c>
      <c r="E209" s="1">
        <f t="shared" si="12"/>
        <v>0.93352018987333329</v>
      </c>
      <c r="G209" s="23">
        <v>9.0757800000000007E-9</v>
      </c>
      <c r="H209" s="23">
        <v>3.6543748892457185E-9</v>
      </c>
      <c r="I209" s="2">
        <f t="shared" si="13"/>
        <v>102858397.83173823</v>
      </c>
      <c r="J209" s="2">
        <f t="shared" si="14"/>
        <v>255452770.49175888</v>
      </c>
      <c r="K209" s="1">
        <v>9.0757800000000003E-7</v>
      </c>
    </row>
    <row r="210" spans="1:11" x14ac:dyDescent="0.2">
      <c r="A210" s="1">
        <v>1980</v>
      </c>
      <c r="B210" s="2">
        <v>655428.16666666663</v>
      </c>
      <c r="C210" s="2">
        <v>93352018987.333328</v>
      </c>
      <c r="D210" s="1" t="s">
        <v>13</v>
      </c>
      <c r="E210" s="1">
        <f t="shared" si="12"/>
        <v>0.93352018987333329</v>
      </c>
      <c r="G210" s="23">
        <v>9.5609199999999997E-9</v>
      </c>
      <c r="H210" s="23">
        <v>3.8497171555598719E-9</v>
      </c>
      <c r="I210" s="2">
        <f t="shared" si="13"/>
        <v>97639159.189004123</v>
      </c>
      <c r="J210" s="2">
        <f t="shared" si="14"/>
        <v>242490591.42568868</v>
      </c>
      <c r="K210" s="1">
        <v>9.5609200000000004E-7</v>
      </c>
    </row>
    <row r="211" spans="1:11" x14ac:dyDescent="0.2">
      <c r="A211" s="1">
        <v>1980</v>
      </c>
      <c r="B211" s="2">
        <v>655428.16666666663</v>
      </c>
      <c r="C211" s="2">
        <v>93352018987.333328</v>
      </c>
      <c r="D211" s="1" t="s">
        <v>13</v>
      </c>
      <c r="E211" s="1">
        <f t="shared" si="12"/>
        <v>0.93352018987333329</v>
      </c>
      <c r="G211" s="23">
        <v>1.0115069999999999E-8</v>
      </c>
      <c r="H211" s="23">
        <v>4.0728463901684135E-9</v>
      </c>
      <c r="I211" s="2">
        <f t="shared" si="13"/>
        <v>92290037.525527105</v>
      </c>
      <c r="J211" s="2">
        <f t="shared" si="14"/>
        <v>229205842.9030838</v>
      </c>
      <c r="K211" s="1">
        <v>1.011507E-6</v>
      </c>
    </row>
    <row r="212" spans="1:11" x14ac:dyDescent="0.2">
      <c r="A212" s="1">
        <v>1980</v>
      </c>
      <c r="B212" s="2">
        <v>655428.16666666663</v>
      </c>
      <c r="C212" s="2">
        <v>93352018987.333328</v>
      </c>
      <c r="D212" s="1" t="s">
        <v>13</v>
      </c>
      <c r="E212" s="1">
        <f t="shared" si="12"/>
        <v>0.93352018987333329</v>
      </c>
      <c r="G212" s="23">
        <v>1.073977E-8</v>
      </c>
      <c r="H212" s="23">
        <v>4.324382676119792E-9</v>
      </c>
      <c r="I212" s="2">
        <f t="shared" si="13"/>
        <v>86921804.645102575</v>
      </c>
      <c r="J212" s="2">
        <f t="shared" si="14"/>
        <v>215873630.94123018</v>
      </c>
      <c r="K212" s="1">
        <v>1.073977E-6</v>
      </c>
    </row>
    <row r="213" spans="1:11" x14ac:dyDescent="0.2">
      <c r="A213" s="1">
        <v>1980</v>
      </c>
      <c r="B213" s="2">
        <v>655428.16666666663</v>
      </c>
      <c r="C213" s="2">
        <v>93352018987.333328</v>
      </c>
      <c r="D213" s="1" t="s">
        <v>13</v>
      </c>
      <c r="E213" s="1">
        <f t="shared" si="12"/>
        <v>0.93352018987333329</v>
      </c>
      <c r="G213" s="23">
        <v>1.1361030000000001E-8</v>
      </c>
      <c r="H213" s="23">
        <v>4.5745338414954185E-9</v>
      </c>
      <c r="I213" s="2">
        <f t="shared" si="13"/>
        <v>82168622.904202625</v>
      </c>
      <c r="J213" s="2">
        <f t="shared" si="14"/>
        <v>204068922.04084447</v>
      </c>
      <c r="K213" s="1">
        <v>1.1361030000000001E-6</v>
      </c>
    </row>
    <row r="214" spans="1:11" x14ac:dyDescent="0.2">
      <c r="A214" s="1">
        <v>1980</v>
      </c>
      <c r="B214" s="2">
        <v>655428.16666666663</v>
      </c>
      <c r="C214" s="2">
        <v>93352018987.333328</v>
      </c>
      <c r="D214" s="1" t="s">
        <v>13</v>
      </c>
      <c r="E214" s="1">
        <f t="shared" si="12"/>
        <v>0.93352018987333329</v>
      </c>
      <c r="G214" s="23">
        <v>1.2012889999999999E-8</v>
      </c>
      <c r="H214" s="23">
        <v>4.8370061375739597E-9</v>
      </c>
      <c r="I214" s="2">
        <f t="shared" si="13"/>
        <v>77709875.797858238</v>
      </c>
      <c r="J214" s="2">
        <f t="shared" si="14"/>
        <v>192995452.83222404</v>
      </c>
      <c r="K214" s="1">
        <v>1.201289E-6</v>
      </c>
    </row>
    <row r="215" spans="1:11" x14ac:dyDescent="0.2">
      <c r="A215" s="1">
        <v>1980</v>
      </c>
      <c r="B215" s="2">
        <v>655428.16666666663</v>
      </c>
      <c r="C215" s="2">
        <v>93352018987.333328</v>
      </c>
      <c r="D215" s="1" t="s">
        <v>13</v>
      </c>
      <c r="E215" s="1">
        <f t="shared" si="12"/>
        <v>0.93352018987333329</v>
      </c>
      <c r="G215" s="23">
        <v>1.2562350000000001E-8</v>
      </c>
      <c r="H215" s="23">
        <v>5.0582469374440491E-9</v>
      </c>
      <c r="I215" s="2">
        <f t="shared" si="13"/>
        <v>74310952.16049014</v>
      </c>
      <c r="J215" s="2">
        <f t="shared" si="14"/>
        <v>184554095.80004501</v>
      </c>
      <c r="K215" s="1">
        <v>1.2562350000000001E-6</v>
      </c>
    </row>
    <row r="216" spans="1:11" x14ac:dyDescent="0.2">
      <c r="A216" s="1">
        <v>1980</v>
      </c>
      <c r="B216" s="2">
        <v>655428.16666666663</v>
      </c>
      <c r="C216" s="2">
        <v>93352018987.333328</v>
      </c>
      <c r="D216" s="1" t="s">
        <v>13</v>
      </c>
      <c r="E216" s="1">
        <f t="shared" si="12"/>
        <v>0.93352018987333329</v>
      </c>
      <c r="G216" s="23">
        <v>1.299224E-8</v>
      </c>
      <c r="H216" s="23">
        <v>5.2313427177668245E-9</v>
      </c>
      <c r="I216" s="2">
        <f t="shared" si="13"/>
        <v>71852135.572721347</v>
      </c>
      <c r="J216" s="2">
        <f t="shared" si="14"/>
        <v>178447530.63164592</v>
      </c>
      <c r="K216" s="1">
        <v>1.299224E-6</v>
      </c>
    </row>
    <row r="217" spans="1:11" x14ac:dyDescent="0.2">
      <c r="A217" s="1">
        <v>1980</v>
      </c>
      <c r="B217" s="2">
        <v>655428.16666666663</v>
      </c>
      <c r="C217" s="2">
        <v>93352018987.333328</v>
      </c>
      <c r="D217" s="1" t="s">
        <v>13</v>
      </c>
      <c r="E217" s="1">
        <f t="shared" ref="E217:E244" si="15">C217/M$7</f>
        <v>0.93352018987333329</v>
      </c>
      <c r="G217" s="23">
        <v>1.35826E-8</v>
      </c>
      <c r="H217" s="23">
        <v>5.4690519570404858E-9</v>
      </c>
      <c r="I217" s="2">
        <f t="shared" si="13"/>
        <v>68729123.28076607</v>
      </c>
      <c r="J217" s="2">
        <f t="shared" si="14"/>
        <v>170691409.99320418</v>
      </c>
      <c r="K217" s="1">
        <v>1.3582599999999999E-6</v>
      </c>
    </row>
    <row r="218" spans="1:11" x14ac:dyDescent="0.2">
      <c r="A218" s="1">
        <v>1980</v>
      </c>
      <c r="B218" s="2">
        <v>655428.16666666663</v>
      </c>
      <c r="C218" s="2">
        <v>93352018987.333328</v>
      </c>
      <c r="D218" s="1" t="s">
        <v>13</v>
      </c>
      <c r="E218" s="1">
        <f t="shared" si="15"/>
        <v>0.93352018987333329</v>
      </c>
      <c r="G218" s="23">
        <v>1.4616900000000001E-8</v>
      </c>
      <c r="H218" s="23">
        <v>5.8855142278256796E-9</v>
      </c>
      <c r="I218" s="2">
        <f t="shared" si="13"/>
        <v>63865812.167650685</v>
      </c>
      <c r="J218" s="2">
        <f t="shared" si="14"/>
        <v>158613190.5789665</v>
      </c>
      <c r="K218" s="1">
        <v>1.4616900000000001E-6</v>
      </c>
    </row>
    <row r="219" spans="1:11" x14ac:dyDescent="0.2">
      <c r="A219" s="1">
        <v>1980</v>
      </c>
      <c r="B219" s="2">
        <v>655428.16666666663</v>
      </c>
      <c r="C219" s="2">
        <v>93352018987.333328</v>
      </c>
      <c r="D219" s="1" t="s">
        <v>13</v>
      </c>
      <c r="E219" s="1">
        <f t="shared" si="15"/>
        <v>0.93352018987333329</v>
      </c>
      <c r="G219" s="23">
        <v>1.5300600000000001E-8</v>
      </c>
      <c r="H219" s="23">
        <v>6.1608069422565383E-9</v>
      </c>
      <c r="I219" s="2">
        <f t="shared" si="13"/>
        <v>61011998.86758253</v>
      </c>
      <c r="J219" s="2">
        <f t="shared" si="14"/>
        <v>151525635.94719782</v>
      </c>
      <c r="K219" s="1">
        <v>1.5300599999999999E-6</v>
      </c>
    </row>
    <row r="220" spans="1:11" x14ac:dyDescent="0.2">
      <c r="A220" s="1">
        <v>1980</v>
      </c>
      <c r="B220" s="2">
        <v>655428.16666666663</v>
      </c>
      <c r="C220" s="2">
        <v>93352018987.333328</v>
      </c>
      <c r="D220" s="1" t="s">
        <v>13</v>
      </c>
      <c r="E220" s="1">
        <f t="shared" si="15"/>
        <v>0.93352018987333329</v>
      </c>
      <c r="G220" s="23">
        <v>1.5884090000000001E-8</v>
      </c>
      <c r="H220" s="23">
        <v>6.3957499668919946E-9</v>
      </c>
      <c r="I220" s="2">
        <f t="shared" si="13"/>
        <v>58770769.359361053</v>
      </c>
      <c r="J220" s="2">
        <f t="shared" si="14"/>
        <v>145959456.62443963</v>
      </c>
      <c r="K220" s="1">
        <v>1.5884089999999999E-6</v>
      </c>
    </row>
    <row r="221" spans="1:11" x14ac:dyDescent="0.2">
      <c r="A221" s="1">
        <v>1981</v>
      </c>
      <c r="B221" s="2">
        <v>694888</v>
      </c>
      <c r="C221" s="2">
        <v>234555370199.66666</v>
      </c>
      <c r="D221" s="1" t="s">
        <v>13</v>
      </c>
      <c r="E221" s="1">
        <f t="shared" si="15"/>
        <v>2.3455537019966664</v>
      </c>
      <c r="G221" s="23">
        <v>1.6662000000000001E-8</v>
      </c>
      <c r="H221" s="23">
        <v>6.7089764631372906E-9</v>
      </c>
      <c r="I221" s="2">
        <f t="shared" si="13"/>
        <v>140772638.45856836</v>
      </c>
      <c r="J221" s="2">
        <f t="shared" si="14"/>
        <v>349614239.20390755</v>
      </c>
      <c r="K221" s="1">
        <v>1.6662E-6</v>
      </c>
    </row>
    <row r="222" spans="1:11" x14ac:dyDescent="0.2">
      <c r="A222" s="1">
        <v>1981</v>
      </c>
      <c r="B222" s="2">
        <v>694888</v>
      </c>
      <c r="C222" s="2">
        <v>234555370199.66666</v>
      </c>
      <c r="D222" s="1" t="s">
        <v>13</v>
      </c>
      <c r="E222" s="1">
        <f t="shared" si="15"/>
        <v>2.3455537019966664</v>
      </c>
      <c r="G222" s="23">
        <v>1.7357999999999999E-8</v>
      </c>
      <c r="H222" s="23">
        <v>6.9892217889291257E-9</v>
      </c>
      <c r="I222" s="2">
        <f t="shared" si="13"/>
        <v>135128108.19199601</v>
      </c>
      <c r="J222" s="2">
        <f t="shared" si="14"/>
        <v>335595832.1013658</v>
      </c>
      <c r="K222" s="1">
        <v>1.7358E-6</v>
      </c>
    </row>
    <row r="223" spans="1:11" x14ac:dyDescent="0.2">
      <c r="A223" s="1">
        <v>1981</v>
      </c>
      <c r="B223" s="2">
        <v>694888</v>
      </c>
      <c r="C223" s="2">
        <v>234555370199.66666</v>
      </c>
      <c r="D223" s="1" t="s">
        <v>13</v>
      </c>
      <c r="E223" s="1">
        <f t="shared" si="15"/>
        <v>2.3455537019966664</v>
      </c>
      <c r="G223" s="23">
        <v>1.8398E-8</v>
      </c>
      <c r="H223" s="23">
        <v>7.4079791722962357E-9</v>
      </c>
      <c r="I223" s="2">
        <f t="shared" si="13"/>
        <v>127489602.23919265</v>
      </c>
      <c r="J223" s="2">
        <f t="shared" si="14"/>
        <v>316625310.01280069</v>
      </c>
      <c r="K223" s="1">
        <v>1.8397999999999999E-6</v>
      </c>
    </row>
    <row r="224" spans="1:11" x14ac:dyDescent="0.2">
      <c r="A224" s="1">
        <v>1981</v>
      </c>
      <c r="B224" s="2">
        <v>694888</v>
      </c>
      <c r="C224" s="2">
        <v>234555370199.66666</v>
      </c>
      <c r="D224" s="1" t="s">
        <v>13</v>
      </c>
      <c r="E224" s="1">
        <f t="shared" si="15"/>
        <v>2.3455537019966664</v>
      </c>
      <c r="G224" s="23">
        <v>1.9848999999999998E-8</v>
      </c>
      <c r="H224" s="23">
        <v>7.9922262523593837E-9</v>
      </c>
      <c r="I224" s="2">
        <f t="shared" si="13"/>
        <v>118169867.60021496</v>
      </c>
      <c r="J224" s="2">
        <f t="shared" si="14"/>
        <v>293479392.09106296</v>
      </c>
      <c r="K224" s="1">
        <v>1.9848999999999998E-6</v>
      </c>
    </row>
    <row r="225" spans="1:11" x14ac:dyDescent="0.2">
      <c r="A225" s="1">
        <v>1981</v>
      </c>
      <c r="B225" s="2">
        <v>694888</v>
      </c>
      <c r="C225" s="2">
        <v>234555370199.66666</v>
      </c>
      <c r="D225" s="1" t="s">
        <v>13</v>
      </c>
      <c r="E225" s="1">
        <f t="shared" si="15"/>
        <v>2.3455537019966664</v>
      </c>
      <c r="G225" s="23">
        <v>2.1345E-8</v>
      </c>
      <c r="H225" s="23">
        <v>8.5945926422797681E-9</v>
      </c>
      <c r="I225" s="2">
        <f t="shared" si="13"/>
        <v>109887734.92605604</v>
      </c>
      <c r="J225" s="2">
        <f t="shared" si="14"/>
        <v>272910398.38910782</v>
      </c>
      <c r="K225" s="1">
        <v>2.1345000000000001E-6</v>
      </c>
    </row>
    <row r="226" spans="1:11" x14ac:dyDescent="0.2">
      <c r="A226" s="1">
        <v>1981</v>
      </c>
      <c r="B226" s="2">
        <v>694888</v>
      </c>
      <c r="C226" s="2">
        <v>234555370199.66666</v>
      </c>
      <c r="D226" s="1" t="s">
        <v>13</v>
      </c>
      <c r="E226" s="1">
        <f t="shared" si="15"/>
        <v>2.3455537019966664</v>
      </c>
      <c r="G226" s="23">
        <v>2.3345999999999999E-8</v>
      </c>
      <c r="H226" s="23">
        <v>9.4002979539312913E-9</v>
      </c>
      <c r="I226" s="2">
        <f t="shared" si="13"/>
        <v>100469189.66832291</v>
      </c>
      <c r="J226" s="2">
        <f t="shared" si="14"/>
        <v>249519080.51124424</v>
      </c>
      <c r="K226" s="1">
        <v>2.3346000000000001E-6</v>
      </c>
    </row>
    <row r="227" spans="1:11" x14ac:dyDescent="0.2">
      <c r="A227" s="1">
        <v>1981</v>
      </c>
      <c r="B227" s="2">
        <v>694888</v>
      </c>
      <c r="C227" s="2">
        <v>234555370199.66666</v>
      </c>
      <c r="D227" s="1" t="s">
        <v>13</v>
      </c>
      <c r="E227" s="1">
        <f t="shared" si="15"/>
        <v>2.3455537019966664</v>
      </c>
      <c r="G227" s="23">
        <v>2.5737000000000001E-8</v>
      </c>
      <c r="H227" s="23">
        <v>1.0363037284345483E-8</v>
      </c>
      <c r="I227" s="2">
        <f t="shared" si="13"/>
        <v>91135474.297574162</v>
      </c>
      <c r="J227" s="2">
        <f t="shared" si="14"/>
        <v>226338440.90669107</v>
      </c>
      <c r="K227" s="1">
        <v>2.5737E-6</v>
      </c>
    </row>
    <row r="228" spans="1:11" x14ac:dyDescent="0.2">
      <c r="A228" s="1">
        <v>1981</v>
      </c>
      <c r="B228" s="2">
        <v>694888</v>
      </c>
      <c r="C228" s="2">
        <v>234555370199.66666</v>
      </c>
      <c r="D228" s="1" t="s">
        <v>13</v>
      </c>
      <c r="E228" s="1">
        <f t="shared" si="15"/>
        <v>2.3455537019966664</v>
      </c>
      <c r="G228" s="23">
        <v>2.7776E-8</v>
      </c>
      <c r="H228" s="23">
        <v>1.1184043346543115E-8</v>
      </c>
      <c r="I228" s="2">
        <f t="shared" si="13"/>
        <v>84445337.773497492</v>
      </c>
      <c r="J228" s="2">
        <f t="shared" si="14"/>
        <v>209723230.61691776</v>
      </c>
      <c r="K228" s="1">
        <v>2.7775999999999999E-6</v>
      </c>
    </row>
    <row r="229" spans="1:11" x14ac:dyDescent="0.2">
      <c r="A229" s="1">
        <v>1981</v>
      </c>
      <c r="B229" s="2">
        <v>694888</v>
      </c>
      <c r="C229" s="2">
        <v>234555370199.66666</v>
      </c>
      <c r="D229" s="1" t="s">
        <v>13</v>
      </c>
      <c r="E229" s="1">
        <f t="shared" si="15"/>
        <v>2.3455537019966664</v>
      </c>
      <c r="G229" s="23">
        <v>2.9761000000000001E-8</v>
      </c>
      <c r="H229" s="23">
        <v>1.198330623691207E-8</v>
      </c>
      <c r="I229" s="2">
        <f t="shared" si="13"/>
        <v>78813000.302297175</v>
      </c>
      <c r="J229" s="2">
        <f t="shared" si="14"/>
        <v>195735104.78866664</v>
      </c>
      <c r="K229" s="1">
        <v>2.9761000000000002E-6</v>
      </c>
    </row>
    <row r="230" spans="1:11" x14ac:dyDescent="0.2">
      <c r="A230" s="1">
        <v>1981</v>
      </c>
      <c r="B230" s="2">
        <v>694888</v>
      </c>
      <c r="C230" s="2">
        <v>234555370199.66666</v>
      </c>
      <c r="D230" s="1" t="s">
        <v>13</v>
      </c>
      <c r="E230" s="1">
        <f t="shared" si="15"/>
        <v>2.3455537019966664</v>
      </c>
      <c r="G230" s="23">
        <v>3.1493999999999997E-8</v>
      </c>
      <c r="H230" s="23">
        <v>1.2681100992080532E-8</v>
      </c>
      <c r="I230" s="2">
        <f t="shared" si="13"/>
        <v>74476208.230033234</v>
      </c>
      <c r="J230" s="2">
        <f t="shared" si="14"/>
        <v>184964515.57806274</v>
      </c>
      <c r="K230" s="1">
        <v>3.1493999999999999E-6</v>
      </c>
    </row>
    <row r="231" spans="1:11" x14ac:dyDescent="0.2">
      <c r="A231" s="1">
        <v>1981</v>
      </c>
      <c r="B231" s="2">
        <v>694888</v>
      </c>
      <c r="C231" s="2">
        <v>234555370199.66666</v>
      </c>
      <c r="D231" s="1" t="s">
        <v>13</v>
      </c>
      <c r="E231" s="1">
        <f t="shared" si="15"/>
        <v>2.3455537019966664</v>
      </c>
      <c r="G231" s="23">
        <v>3.3763999999999997E-8</v>
      </c>
      <c r="H231" s="23">
        <v>1.3595119511545281E-8</v>
      </c>
      <c r="I231" s="2">
        <f t="shared" si="13"/>
        <v>69469070.666883856</v>
      </c>
      <c r="J231" s="2">
        <f t="shared" si="14"/>
        <v>172529097.6666126</v>
      </c>
      <c r="K231" s="1">
        <v>3.3764E-6</v>
      </c>
    </row>
    <row r="232" spans="1:11" x14ac:dyDescent="0.2">
      <c r="A232" s="1">
        <v>1981</v>
      </c>
      <c r="B232" s="2">
        <v>694888</v>
      </c>
      <c r="C232" s="2">
        <v>234555370199.66666</v>
      </c>
      <c r="D232" s="1" t="s">
        <v>13</v>
      </c>
      <c r="E232" s="1">
        <f t="shared" si="15"/>
        <v>2.3455537019966664</v>
      </c>
      <c r="G232" s="23">
        <v>3.6735999999999999E-8</v>
      </c>
      <c r="H232" s="23">
        <v>1.4791799264782828E-8</v>
      </c>
      <c r="I232" s="2">
        <f t="shared" si="13"/>
        <v>63848913.926302984</v>
      </c>
      <c r="J232" s="2">
        <f t="shared" si="14"/>
        <v>158571223.14937684</v>
      </c>
      <c r="K232" s="1">
        <v>3.6735999999999999E-6</v>
      </c>
    </row>
    <row r="233" spans="1:11" x14ac:dyDescent="0.2">
      <c r="A233" s="1">
        <v>1982</v>
      </c>
      <c r="B233" s="2">
        <v>734651.83333333337</v>
      </c>
      <c r="C233" s="2">
        <v>688099984948.41663</v>
      </c>
      <c r="D233" s="1" t="s">
        <v>13</v>
      </c>
      <c r="E233" s="1">
        <f t="shared" si="15"/>
        <v>6.8809998494841667</v>
      </c>
      <c r="G233" s="23">
        <v>4.1115999999999996E-8</v>
      </c>
      <c r="H233" s="23">
        <v>1.6555412090886619E-8</v>
      </c>
      <c r="I233" s="2">
        <f t="shared" si="13"/>
        <v>167355770.24720711</v>
      </c>
      <c r="J233" s="2">
        <f t="shared" si="14"/>
        <v>415634465.13493925</v>
      </c>
      <c r="K233" s="1">
        <v>4.1115999999999997E-6</v>
      </c>
    </row>
    <row r="234" spans="1:11" x14ac:dyDescent="0.2">
      <c r="A234" s="1">
        <v>1982</v>
      </c>
      <c r="B234" s="2">
        <v>734651.83333333337</v>
      </c>
      <c r="C234" s="2">
        <v>688099984948.41663</v>
      </c>
      <c r="D234" s="1" t="s">
        <v>13</v>
      </c>
      <c r="E234" s="1">
        <f t="shared" si="15"/>
        <v>6.8809998494841667</v>
      </c>
      <c r="G234" s="23">
        <v>4.3289000000000005E-8</v>
      </c>
      <c r="H234" s="23">
        <v>1.7430373431325784E-8</v>
      </c>
      <c r="I234" s="2">
        <f t="shared" si="13"/>
        <v>158954927.33683306</v>
      </c>
      <c r="J234" s="2">
        <f t="shared" si="14"/>
        <v>394770650.0147419</v>
      </c>
      <c r="K234" s="1">
        <v>4.3289000000000002E-6</v>
      </c>
    </row>
    <row r="235" spans="1:11" x14ac:dyDescent="0.2">
      <c r="A235" s="1">
        <v>1982</v>
      </c>
      <c r="B235" s="2">
        <v>734651.83333333337</v>
      </c>
      <c r="C235" s="2">
        <v>688099984948.41663</v>
      </c>
      <c r="D235" s="1" t="s">
        <v>13</v>
      </c>
      <c r="E235" s="1">
        <f t="shared" si="15"/>
        <v>6.8809998494841667</v>
      </c>
      <c r="G235" s="23">
        <v>4.5329999999999996E-8</v>
      </c>
      <c r="H235" s="23">
        <v>1.8252184796183736E-8</v>
      </c>
      <c r="I235" s="2">
        <f t="shared" si="13"/>
        <v>151797922.99766529</v>
      </c>
      <c r="J235" s="2">
        <f t="shared" si="14"/>
        <v>376995955.62515247</v>
      </c>
      <c r="K235" s="1">
        <v>4.5329999999999996E-6</v>
      </c>
    </row>
    <row r="236" spans="1:11" x14ac:dyDescent="0.2">
      <c r="A236" s="1">
        <v>1982</v>
      </c>
      <c r="B236" s="2">
        <v>734651.83333333337</v>
      </c>
      <c r="C236" s="2">
        <v>688099984948.41663</v>
      </c>
      <c r="D236" s="1" t="s">
        <v>13</v>
      </c>
      <c r="E236" s="1">
        <f t="shared" si="15"/>
        <v>6.8809998494841667</v>
      </c>
      <c r="G236" s="23">
        <v>4.7228999999999999E-8</v>
      </c>
      <c r="H236" s="23">
        <v>1.9016819672158872E-8</v>
      </c>
      <c r="I236" s="2">
        <f t="shared" si="13"/>
        <v>145694379.50166565</v>
      </c>
      <c r="J236" s="2">
        <f t="shared" si="14"/>
        <v>361837571.58712155</v>
      </c>
      <c r="K236" s="1">
        <v>4.7229000000000001E-6</v>
      </c>
    </row>
    <row r="237" spans="1:11" x14ac:dyDescent="0.2">
      <c r="A237" s="1">
        <v>1982</v>
      </c>
      <c r="B237" s="2">
        <v>734651.83333333337</v>
      </c>
      <c r="C237" s="2">
        <v>688099984948.41663</v>
      </c>
      <c r="D237" s="1" t="s">
        <v>13</v>
      </c>
      <c r="E237" s="1">
        <f t="shared" si="15"/>
        <v>6.8809998494841667</v>
      </c>
      <c r="G237" s="23">
        <v>4.8674000000000003E-8</v>
      </c>
      <c r="H237" s="23">
        <v>1.9598650844241057E-8</v>
      </c>
      <c r="I237" s="2">
        <f t="shared" si="13"/>
        <v>141369105.67210761</v>
      </c>
      <c r="J237" s="2">
        <f t="shared" si="14"/>
        <v>351095588.37342656</v>
      </c>
      <c r="K237" s="1">
        <v>4.8674000000000002E-6</v>
      </c>
    </row>
    <row r="238" spans="1:11" x14ac:dyDescent="0.2">
      <c r="A238" s="1">
        <v>1982</v>
      </c>
      <c r="B238" s="2">
        <v>734651.83333333337</v>
      </c>
      <c r="C238" s="2">
        <v>688099984948.41663</v>
      </c>
      <c r="D238" s="1" t="s">
        <v>13</v>
      </c>
      <c r="E238" s="1">
        <f t="shared" si="15"/>
        <v>6.8809998494841667</v>
      </c>
      <c r="G238" s="23">
        <v>5.2517E-8</v>
      </c>
      <c r="H238" s="23">
        <v>2.114603990604856E-8</v>
      </c>
      <c r="I238" s="2">
        <f t="shared" si="13"/>
        <v>131024236.90393904</v>
      </c>
      <c r="J238" s="2">
        <f t="shared" si="14"/>
        <v>325403710.57920605</v>
      </c>
      <c r="K238" s="1">
        <v>5.2517E-6</v>
      </c>
    </row>
    <row r="239" spans="1:11" x14ac:dyDescent="0.2">
      <c r="A239" s="1">
        <v>1982</v>
      </c>
      <c r="B239" s="2">
        <v>734651.83333333337</v>
      </c>
      <c r="C239" s="2">
        <v>688099984948.41663</v>
      </c>
      <c r="D239" s="1" t="s">
        <v>13</v>
      </c>
      <c r="E239" s="1">
        <f t="shared" si="15"/>
        <v>6.8809998494841667</v>
      </c>
      <c r="G239" s="23">
        <v>6.1056000000000001E-8</v>
      </c>
      <c r="H239" s="23">
        <v>2.4584279614290627E-8</v>
      </c>
      <c r="I239" s="2">
        <f t="shared" si="13"/>
        <v>112699814.09663533</v>
      </c>
      <c r="J239" s="2">
        <f t="shared" si="14"/>
        <v>279894304.71187377</v>
      </c>
      <c r="K239" s="1">
        <v>6.1055999999999996E-6</v>
      </c>
    </row>
    <row r="240" spans="1:11" x14ac:dyDescent="0.2">
      <c r="A240" s="1">
        <v>1982</v>
      </c>
      <c r="B240" s="2">
        <v>734651.83333333337</v>
      </c>
      <c r="C240" s="2">
        <v>688099984948.41663</v>
      </c>
      <c r="D240" s="1" t="s">
        <v>13</v>
      </c>
      <c r="E240" s="1">
        <f t="shared" si="15"/>
        <v>6.8809998494841667</v>
      </c>
      <c r="G240" s="23">
        <v>7.0025000000000007E-8</v>
      </c>
      <c r="H240" s="23">
        <v>2.819565939450179E-8</v>
      </c>
      <c r="I240" s="2">
        <f t="shared" si="13"/>
        <v>98264903.241473272</v>
      </c>
      <c r="J240" s="2">
        <f t="shared" si="14"/>
        <v>244044650.74599302</v>
      </c>
      <c r="K240" s="1">
        <v>7.0025000000000003E-6</v>
      </c>
    </row>
    <row r="241" spans="1:11" x14ac:dyDescent="0.2">
      <c r="A241" s="1">
        <v>1982</v>
      </c>
      <c r="B241" s="2">
        <v>734651.83333333337</v>
      </c>
      <c r="C241" s="2">
        <v>688099984948.41663</v>
      </c>
      <c r="D241" s="1" t="s">
        <v>13</v>
      </c>
      <c r="E241" s="1">
        <f t="shared" si="15"/>
        <v>6.8809998494841667</v>
      </c>
      <c r="G241" s="23">
        <v>8.1975999999999992E-8</v>
      </c>
      <c r="H241" s="23">
        <v>3.3007745441252101E-8</v>
      </c>
      <c r="I241" s="2">
        <f t="shared" si="13"/>
        <v>83939199.881479546</v>
      </c>
      <c r="J241" s="2">
        <f t="shared" si="14"/>
        <v>208466217.7770099</v>
      </c>
      <c r="K241" s="1">
        <v>8.1975999999999992E-6</v>
      </c>
    </row>
    <row r="242" spans="1:11" x14ac:dyDescent="0.2">
      <c r="A242" s="1">
        <v>1982</v>
      </c>
      <c r="B242" s="2">
        <v>734651.83333333337</v>
      </c>
      <c r="C242" s="2">
        <v>688099984948.41663</v>
      </c>
      <c r="D242" s="1" t="s">
        <v>13</v>
      </c>
      <c r="E242" s="1">
        <f t="shared" si="15"/>
        <v>6.8809998494841667</v>
      </c>
      <c r="G242" s="23">
        <v>9.2377999999999995E-8</v>
      </c>
      <c r="H242" s="23">
        <v>3.7196124577583519E-8</v>
      </c>
      <c r="I242" s="2">
        <f t="shared" si="13"/>
        <v>74487430.443224221</v>
      </c>
      <c r="J242" s="2">
        <f t="shared" si="14"/>
        <v>184992386.37433332</v>
      </c>
      <c r="K242" s="1">
        <v>9.2377999999999999E-6</v>
      </c>
    </row>
    <row r="243" spans="1:11" x14ac:dyDescent="0.2">
      <c r="A243" s="1">
        <v>1982</v>
      </c>
      <c r="B243" s="2">
        <v>734651.83333333337</v>
      </c>
      <c r="C243" s="2">
        <v>688099984948.41663</v>
      </c>
      <c r="D243" s="1" t="s">
        <v>13</v>
      </c>
      <c r="E243" s="1">
        <f t="shared" si="15"/>
        <v>6.8809998494841667</v>
      </c>
      <c r="G243" s="23">
        <v>1.0285800000000001E-7</v>
      </c>
      <c r="H243" s="23">
        <v>4.1415910517667477E-8</v>
      </c>
      <c r="I243" s="2">
        <f t="shared" si="13"/>
        <v>66898052.163994692</v>
      </c>
      <c r="J243" s="2">
        <f t="shared" si="14"/>
        <v>166143874.74467871</v>
      </c>
      <c r="K243" s="1">
        <v>1.0285800000000001E-5</v>
      </c>
    </row>
    <row r="244" spans="1:11" x14ac:dyDescent="0.2">
      <c r="A244" s="1">
        <v>1982</v>
      </c>
      <c r="B244" s="2">
        <v>734651.83333333337</v>
      </c>
      <c r="C244" s="2">
        <v>688099984948.41663</v>
      </c>
      <c r="D244" s="1" t="s">
        <v>13</v>
      </c>
      <c r="E244" s="1">
        <f t="shared" si="15"/>
        <v>6.8809998494841667</v>
      </c>
      <c r="G244" s="23">
        <v>1.1378200000000001E-7</v>
      </c>
      <c r="H244" s="23">
        <v>4.5814473648342772E-8</v>
      </c>
      <c r="I244" s="2">
        <f t="shared" si="13"/>
        <v>60475293.539260745</v>
      </c>
      <c r="J244" s="2">
        <f t="shared" si="14"/>
        <v>150192707.70849663</v>
      </c>
      <c r="K244" s="1">
        <v>1.1378200000000001E-5</v>
      </c>
    </row>
    <row r="245" spans="1:11" x14ac:dyDescent="0.2">
      <c r="A245" s="28">
        <v>1983</v>
      </c>
      <c r="B245" s="29">
        <v>705973.66666666663</v>
      </c>
      <c r="C245" s="29">
        <v>514197349.05416662</v>
      </c>
      <c r="D245" s="28" t="s">
        <v>21</v>
      </c>
      <c r="E245" s="28">
        <f t="shared" ref="E245:E256" si="16">C245/M$10</f>
        <v>51.419734905416661</v>
      </c>
      <c r="F245" s="28"/>
      <c r="G245" s="30">
        <v>1.31964E-7</v>
      </c>
      <c r="H245" s="30">
        <v>5.3135480133324303E-8</v>
      </c>
      <c r="I245" s="29">
        <f t="shared" si="13"/>
        <v>389649714.35707206</v>
      </c>
      <c r="J245" s="29">
        <f t="shared" si="14"/>
        <v>967709989.1898483</v>
      </c>
      <c r="K245" s="1">
        <v>1.31964E-5</v>
      </c>
    </row>
    <row r="246" spans="1:11" x14ac:dyDescent="0.2">
      <c r="A246" s="28">
        <v>1983</v>
      </c>
      <c r="B246" s="29">
        <v>705973.66666666663</v>
      </c>
      <c r="C246" s="29">
        <v>514197349.05416662</v>
      </c>
      <c r="D246" s="28" t="s">
        <v>21</v>
      </c>
      <c r="E246" s="28">
        <f t="shared" si="16"/>
        <v>51.419734905416661</v>
      </c>
      <c r="F246" s="28"/>
      <c r="G246" s="30">
        <v>1.49166E-7</v>
      </c>
      <c r="H246" s="30">
        <v>6.0061888314748354E-8</v>
      </c>
      <c r="I246" s="29">
        <f t="shared" si="13"/>
        <v>344714847.25350726</v>
      </c>
      <c r="J246" s="29">
        <f t="shared" si="14"/>
        <v>856112525.73273504</v>
      </c>
      <c r="K246" s="1">
        <v>1.49166E-5</v>
      </c>
    </row>
    <row r="247" spans="1:11" x14ac:dyDescent="0.2">
      <c r="A247" s="28">
        <v>1983</v>
      </c>
      <c r="B247" s="29">
        <v>705973.66666666663</v>
      </c>
      <c r="C247" s="29">
        <v>514197349.05416662</v>
      </c>
      <c r="D247" s="28" t="s">
        <v>21</v>
      </c>
      <c r="E247" s="28">
        <f t="shared" si="16"/>
        <v>51.419734905416661</v>
      </c>
      <c r="F247" s="28"/>
      <c r="G247" s="30">
        <v>1.6596199999999999E-7</v>
      </c>
      <c r="H247" s="30">
        <v>6.6824820056127169E-8</v>
      </c>
      <c r="I247" s="29">
        <f t="shared" si="13"/>
        <v>309828363.75445384</v>
      </c>
      <c r="J247" s="29">
        <f t="shared" si="14"/>
        <v>769470607.81051791</v>
      </c>
      <c r="K247" s="1">
        <v>1.6596199999999999E-5</v>
      </c>
    </row>
    <row r="248" spans="1:11" x14ac:dyDescent="0.2">
      <c r="A248" s="28">
        <v>1983</v>
      </c>
      <c r="B248" s="29">
        <v>705973.66666666663</v>
      </c>
      <c r="C248" s="29">
        <v>514197349.05416662</v>
      </c>
      <c r="D248" s="28" t="s">
        <v>21</v>
      </c>
      <c r="E248" s="28">
        <f t="shared" si="16"/>
        <v>51.419734905416661</v>
      </c>
      <c r="F248" s="28"/>
      <c r="G248" s="30">
        <v>1.8300799999999999E-7</v>
      </c>
      <c r="H248" s="30">
        <v>7.3688414630046159E-8</v>
      </c>
      <c r="I248" s="29">
        <f t="shared" si="13"/>
        <v>280969875.11702585</v>
      </c>
      <c r="J248" s="29">
        <f t="shared" si="14"/>
        <v>697799445.99935079</v>
      </c>
      <c r="K248" s="1">
        <v>1.8300799999999999E-5</v>
      </c>
    </row>
    <row r="249" spans="1:11" x14ac:dyDescent="0.2">
      <c r="A249" s="28">
        <v>1983</v>
      </c>
      <c r="B249" s="29">
        <v>705973.66666666663</v>
      </c>
      <c r="C249" s="29">
        <v>514197349.05416662</v>
      </c>
      <c r="D249" s="28" t="s">
        <v>21</v>
      </c>
      <c r="E249" s="28">
        <f t="shared" si="16"/>
        <v>51.419734905416661</v>
      </c>
      <c r="F249" s="28"/>
      <c r="G249" s="30">
        <v>1.99585E-7</v>
      </c>
      <c r="H249" s="30">
        <v>8.0363165730119801E-8</v>
      </c>
      <c r="I249" s="29">
        <f t="shared" si="13"/>
        <v>257633263.54894736</v>
      </c>
      <c r="J249" s="29">
        <f t="shared" si="14"/>
        <v>639842077.37780476</v>
      </c>
      <c r="K249" s="1">
        <v>1.9958499999999999E-5</v>
      </c>
    </row>
    <row r="250" spans="1:11" x14ac:dyDescent="0.2">
      <c r="A250" s="28">
        <v>1983</v>
      </c>
      <c r="B250" s="29">
        <v>705973.66666666663</v>
      </c>
      <c r="C250" s="29">
        <v>514197349.05416662</v>
      </c>
      <c r="D250" s="28" t="s">
        <v>21</v>
      </c>
      <c r="E250" s="28">
        <f t="shared" si="16"/>
        <v>51.419734905416661</v>
      </c>
      <c r="F250" s="28"/>
      <c r="G250" s="30">
        <v>2.3117900000000001E-7</v>
      </c>
      <c r="H250" s="30">
        <v>9.3084531855216419E-8</v>
      </c>
      <c r="I250" s="29">
        <f t="shared" si="13"/>
        <v>222423900.55072761</v>
      </c>
      <c r="J250" s="29">
        <f t="shared" si="14"/>
        <v>552398275.85312307</v>
      </c>
      <c r="K250" s="1">
        <v>2.3117900000000001E-5</v>
      </c>
    </row>
    <row r="251" spans="1:11" x14ac:dyDescent="0.2">
      <c r="A251" s="28">
        <v>1983</v>
      </c>
      <c r="B251" s="29">
        <v>705973.66666666663</v>
      </c>
      <c r="C251" s="29">
        <v>514197349.05416662</v>
      </c>
      <c r="D251" s="28" t="s">
        <v>21</v>
      </c>
      <c r="E251" s="28">
        <f t="shared" si="16"/>
        <v>51.419734905416661</v>
      </c>
      <c r="F251" s="28"/>
      <c r="G251" s="30">
        <v>2.5996299999999998E-7</v>
      </c>
      <c r="H251" s="30">
        <v>1.0467444774256149E-7</v>
      </c>
      <c r="I251" s="29">
        <f t="shared" si="13"/>
        <v>197796359.11809245</v>
      </c>
      <c r="J251" s="29">
        <f t="shared" si="14"/>
        <v>491234833.47033679</v>
      </c>
      <c r="K251" s="1">
        <v>2.59963E-5</v>
      </c>
    </row>
    <row r="252" spans="1:11" x14ac:dyDescent="0.2">
      <c r="A252" s="28">
        <v>1983</v>
      </c>
      <c r="B252" s="29">
        <v>705973.66666666663</v>
      </c>
      <c r="C252" s="29">
        <v>514197349.05416662</v>
      </c>
      <c r="D252" s="28" t="s">
        <v>21</v>
      </c>
      <c r="E252" s="28">
        <f t="shared" si="16"/>
        <v>51.419734905416661</v>
      </c>
      <c r="F252" s="28"/>
      <c r="G252" s="30">
        <v>3.0479400000000002E-7</v>
      </c>
      <c r="H252" s="30">
        <v>1.2272570952499506E-7</v>
      </c>
      <c r="I252" s="29">
        <f t="shared" si="13"/>
        <v>168703238.59858349</v>
      </c>
      <c r="J252" s="29">
        <f t="shared" si="14"/>
        <v>418980954.39362043</v>
      </c>
      <c r="K252" s="1">
        <v>3.0479400000000002E-5</v>
      </c>
    </row>
    <row r="253" spans="1:11" x14ac:dyDescent="0.2">
      <c r="A253" s="28">
        <v>1983</v>
      </c>
      <c r="B253" s="29">
        <v>705973.66666666663</v>
      </c>
      <c r="C253" s="29">
        <v>514197349.05416662</v>
      </c>
      <c r="D253" s="28" t="s">
        <v>21</v>
      </c>
      <c r="E253" s="28">
        <f t="shared" si="16"/>
        <v>51.419734905416661</v>
      </c>
      <c r="F253" s="28"/>
      <c r="G253" s="30">
        <v>3.6991800000000002E-7</v>
      </c>
      <c r="H253" s="30">
        <v>1.4894797475037934E-7</v>
      </c>
      <c r="I253" s="29">
        <f t="shared" si="13"/>
        <v>139003062.58526662</v>
      </c>
      <c r="J253" s="29">
        <f t="shared" si="14"/>
        <v>345219429.74780667</v>
      </c>
      <c r="K253" s="1">
        <v>3.69918E-5</v>
      </c>
    </row>
    <row r="254" spans="1:11" x14ac:dyDescent="0.2">
      <c r="A254" s="28">
        <v>1983</v>
      </c>
      <c r="B254" s="29">
        <v>705973.66666666663</v>
      </c>
      <c r="C254" s="29">
        <v>514197349.05416662</v>
      </c>
      <c r="D254" s="28" t="s">
        <v>21</v>
      </c>
      <c r="E254" s="28">
        <f t="shared" si="16"/>
        <v>51.419734905416661</v>
      </c>
      <c r="F254" s="28"/>
      <c r="G254" s="30">
        <v>4.3269999999999995E-7</v>
      </c>
      <c r="H254" s="30">
        <v>1.7422723056052728E-7</v>
      </c>
      <c r="I254" s="29">
        <f t="shared" si="13"/>
        <v>118834608.05504198</v>
      </c>
      <c r="J254" s="29">
        <f t="shared" si="14"/>
        <v>295130300.47018528</v>
      </c>
      <c r="K254" s="1">
        <v>4.3269999999999997E-5</v>
      </c>
    </row>
    <row r="255" spans="1:11" x14ac:dyDescent="0.2">
      <c r="A255" s="28">
        <v>1983</v>
      </c>
      <c r="B255" s="29">
        <v>705973.66666666663</v>
      </c>
      <c r="C255" s="29">
        <v>514197349.05416662</v>
      </c>
      <c r="D255" s="28" t="s">
        <v>21</v>
      </c>
      <c r="E255" s="28">
        <f t="shared" si="16"/>
        <v>51.419734905416661</v>
      </c>
      <c r="F255" s="28"/>
      <c r="G255" s="30">
        <v>5.1593100000000002E-7</v>
      </c>
      <c r="H255" s="30">
        <v>2.0774030342113106E-7</v>
      </c>
      <c r="I255" s="29">
        <f t="shared" si="13"/>
        <v>99663976.201113448</v>
      </c>
      <c r="J255" s="29">
        <f t="shared" si="14"/>
        <v>247519302.02575374</v>
      </c>
      <c r="K255" s="1">
        <v>5.1593099999999999E-5</v>
      </c>
    </row>
    <row r="256" spans="1:11" x14ac:dyDescent="0.2">
      <c r="A256" s="28">
        <v>1983</v>
      </c>
      <c r="B256" s="29">
        <v>705973.66666666663</v>
      </c>
      <c r="C256" s="29">
        <v>514197349.05416662</v>
      </c>
      <c r="D256" s="28" t="s">
        <v>21</v>
      </c>
      <c r="E256" s="28">
        <f t="shared" si="16"/>
        <v>51.419734905416661</v>
      </c>
      <c r="F256" s="28"/>
      <c r="G256" s="30">
        <v>6.0724700000000001E-7</v>
      </c>
      <c r="H256" s="30">
        <v>2.4450881228608394E-7</v>
      </c>
      <c r="I256" s="29">
        <f t="shared" si="13"/>
        <v>84676803.517212376</v>
      </c>
      <c r="J256" s="29">
        <f t="shared" si="14"/>
        <v>210298084.65657163</v>
      </c>
      <c r="K256" s="1">
        <v>6.0724699999999998E-5</v>
      </c>
    </row>
    <row r="257" spans="1:11" x14ac:dyDescent="0.2">
      <c r="A257" s="1">
        <v>1984</v>
      </c>
      <c r="B257" s="2">
        <v>674535.41666666663</v>
      </c>
      <c r="C257" s="2">
        <v>3113566.89</v>
      </c>
      <c r="D257" s="1" t="s">
        <v>22</v>
      </c>
      <c r="E257" s="1">
        <f t="shared" ref="E257:E288" si="17">C257/M$13</f>
        <v>311.35668900000002</v>
      </c>
      <c r="G257" s="23">
        <v>6.8338999999999993E-7</v>
      </c>
      <c r="H257" s="23">
        <v>2.751678925185087E-7</v>
      </c>
      <c r="I257" s="2">
        <f t="shared" si="13"/>
        <v>455606153.14827555</v>
      </c>
      <c r="J257" s="2">
        <f t="shared" si="14"/>
        <v>1131515331.0594082</v>
      </c>
      <c r="K257" s="1">
        <v>6.8338999999999997E-5</v>
      </c>
    </row>
    <row r="258" spans="1:11" x14ac:dyDescent="0.2">
      <c r="A258" s="1">
        <v>1984</v>
      </c>
      <c r="B258" s="2">
        <v>674535.41666666663</v>
      </c>
      <c r="C258" s="2">
        <v>3113566.89</v>
      </c>
      <c r="D258" s="1" t="s">
        <v>22</v>
      </c>
      <c r="E258" s="1">
        <f t="shared" si="17"/>
        <v>311.35668900000002</v>
      </c>
      <c r="G258" s="23">
        <v>7.9922000000000003E-7</v>
      </c>
      <c r="H258" s="23">
        <v>3.2180699609102063E-7</v>
      </c>
      <c r="I258" s="2">
        <f t="shared" si="13"/>
        <v>389575697.55511624</v>
      </c>
      <c r="J258" s="2">
        <f t="shared" si="14"/>
        <v>967526165.62734759</v>
      </c>
      <c r="K258" s="1">
        <v>7.9921999999999998E-5</v>
      </c>
    </row>
    <row r="259" spans="1:11" x14ac:dyDescent="0.2">
      <c r="A259" s="1">
        <v>1984</v>
      </c>
      <c r="B259" s="2">
        <v>674535.41666666663</v>
      </c>
      <c r="C259" s="2">
        <v>3113566.89</v>
      </c>
      <c r="D259" s="1" t="s">
        <v>22</v>
      </c>
      <c r="E259" s="1">
        <f t="shared" si="17"/>
        <v>311.35668900000002</v>
      </c>
      <c r="G259" s="23">
        <v>9.6124000000000005E-7</v>
      </c>
      <c r="H259" s="23">
        <v>3.8704456460365443E-7</v>
      </c>
      <c r="I259" s="2">
        <f t="shared" si="13"/>
        <v>323911498.68919313</v>
      </c>
      <c r="J259" s="2">
        <f t="shared" si="14"/>
        <v>804446612.80501091</v>
      </c>
      <c r="K259" s="1">
        <v>9.6124000000000003E-5</v>
      </c>
    </row>
    <row r="260" spans="1:11" x14ac:dyDescent="0.2">
      <c r="A260" s="1">
        <v>1984</v>
      </c>
      <c r="B260" s="2">
        <v>674535.41666666663</v>
      </c>
      <c r="C260" s="2">
        <v>3113566.89</v>
      </c>
      <c r="D260" s="1" t="s">
        <v>22</v>
      </c>
      <c r="E260" s="1">
        <f t="shared" si="17"/>
        <v>311.35668900000002</v>
      </c>
      <c r="G260" s="23">
        <v>1.13919E-6</v>
      </c>
      <c r="H260" s="23">
        <v>4.5869636880574783E-7</v>
      </c>
      <c r="I260" s="2">
        <f t="shared" si="13"/>
        <v>273314099.49174416</v>
      </c>
      <c r="J260" s="2">
        <f t="shared" si="14"/>
        <v>678786034.01775718</v>
      </c>
      <c r="K260" s="1">
        <v>1.13919E-4</v>
      </c>
    </row>
    <row r="261" spans="1:11" x14ac:dyDescent="0.2">
      <c r="A261" s="1">
        <v>1984</v>
      </c>
      <c r="B261" s="2">
        <v>674535.41666666663</v>
      </c>
      <c r="C261" s="2">
        <v>3113566.89</v>
      </c>
      <c r="D261" s="1" t="s">
        <v>22</v>
      </c>
      <c r="E261" s="1">
        <f t="shared" si="17"/>
        <v>311.35668900000002</v>
      </c>
      <c r="G261" s="23">
        <v>1.33369E-6</v>
      </c>
      <c r="H261" s="23">
        <v>5.3701205252200057E-7</v>
      </c>
      <c r="I261" s="2">
        <f t="shared" si="13"/>
        <v>233455067.51943856</v>
      </c>
      <c r="J261" s="2">
        <f t="shared" si="14"/>
        <v>579794601.51361167</v>
      </c>
      <c r="K261" s="1">
        <v>1.3336899999999999E-4</v>
      </c>
    </row>
    <row r="262" spans="1:11" x14ac:dyDescent="0.2">
      <c r="A262" s="1">
        <v>1984</v>
      </c>
      <c r="B262" s="2">
        <v>674535.41666666663</v>
      </c>
      <c r="C262" s="2">
        <v>3113566.89</v>
      </c>
      <c r="D262" s="1" t="s">
        <v>22</v>
      </c>
      <c r="E262" s="1">
        <f t="shared" si="17"/>
        <v>311.35668900000002</v>
      </c>
      <c r="G262" s="23">
        <v>1.5725200000000001E-6</v>
      </c>
      <c r="H262" s="23">
        <v>6.331772697042764E-7</v>
      </c>
      <c r="I262" s="2">
        <f t="shared" ref="I262:I325" si="18">E262/G262</f>
        <v>197998555.82122961</v>
      </c>
      <c r="J262" s="2">
        <f t="shared" ref="J262:J325" si="19">E262/H262</f>
        <v>491736996.72671169</v>
      </c>
      <c r="K262" s="1">
        <v>1.57252E-4</v>
      </c>
    </row>
    <row r="263" spans="1:11" x14ac:dyDescent="0.2">
      <c r="A263" s="1">
        <v>1984</v>
      </c>
      <c r="B263" s="2">
        <v>674535.41666666663</v>
      </c>
      <c r="C263" s="2">
        <v>3113566.89</v>
      </c>
      <c r="D263" s="1" t="s">
        <v>22</v>
      </c>
      <c r="E263" s="1">
        <f t="shared" si="17"/>
        <v>311.35668900000002</v>
      </c>
      <c r="G263" s="23">
        <v>1.8600499999999999E-6</v>
      </c>
      <c r="H263" s="23">
        <v>7.4895160666537736E-7</v>
      </c>
      <c r="I263" s="2">
        <f t="shared" si="18"/>
        <v>167391569.58146289</v>
      </c>
      <c r="J263" s="2">
        <f t="shared" si="19"/>
        <v>415723374.15267801</v>
      </c>
      <c r="K263" s="1">
        <v>1.8600499999999999E-4</v>
      </c>
    </row>
    <row r="264" spans="1:11" x14ac:dyDescent="0.2">
      <c r="A264" s="1">
        <v>1984</v>
      </c>
      <c r="B264" s="2">
        <v>674535.41666666663</v>
      </c>
      <c r="C264" s="2">
        <v>3113566.89</v>
      </c>
      <c r="D264" s="1" t="s">
        <v>22</v>
      </c>
      <c r="E264" s="1">
        <f t="shared" si="17"/>
        <v>311.35668900000002</v>
      </c>
      <c r="G264" s="23">
        <v>2.2849400000000002E-6</v>
      </c>
      <c r="H264" s="23">
        <v>9.2003413033734984E-7</v>
      </c>
      <c r="I264" s="2">
        <f t="shared" si="18"/>
        <v>136264711.10838798</v>
      </c>
      <c r="J264" s="2">
        <f t="shared" si="19"/>
        <v>338418628.97611696</v>
      </c>
      <c r="K264" s="1">
        <v>2.2849400000000001E-4</v>
      </c>
    </row>
    <row r="265" spans="1:11" x14ac:dyDescent="0.2">
      <c r="A265" s="1">
        <v>1984</v>
      </c>
      <c r="B265" s="2">
        <v>674535.41666666663</v>
      </c>
      <c r="C265" s="2">
        <v>3113566.89</v>
      </c>
      <c r="D265" s="1" t="s">
        <v>22</v>
      </c>
      <c r="E265" s="1">
        <f t="shared" si="17"/>
        <v>311.35668900000002</v>
      </c>
      <c r="G265" s="23">
        <v>2.9143300000000002E-6</v>
      </c>
      <c r="H265" s="23">
        <v>1.1734588510271817E-6</v>
      </c>
      <c r="I265" s="2">
        <f t="shared" si="18"/>
        <v>106836456.06365785</v>
      </c>
      <c r="J265" s="2">
        <f t="shared" si="19"/>
        <v>265332430.47036153</v>
      </c>
      <c r="K265" s="1">
        <v>2.9143300000000001E-4</v>
      </c>
    </row>
    <row r="266" spans="1:11" x14ac:dyDescent="0.2">
      <c r="A266" s="1">
        <v>1984</v>
      </c>
      <c r="B266" s="2">
        <v>674535.41666666663</v>
      </c>
      <c r="C266" s="2">
        <v>3113566.89</v>
      </c>
      <c r="D266" s="1" t="s">
        <v>22</v>
      </c>
      <c r="E266" s="1">
        <f t="shared" si="17"/>
        <v>311.35668900000002</v>
      </c>
      <c r="G266" s="23">
        <v>3.4775199999999999E-6</v>
      </c>
      <c r="H266" s="23">
        <v>1.4002280536603763E-6</v>
      </c>
      <c r="I266" s="2">
        <f t="shared" si="18"/>
        <v>89534118.854816079</v>
      </c>
      <c r="J266" s="2">
        <f t="shared" si="19"/>
        <v>222361413.33268788</v>
      </c>
      <c r="K266" s="1">
        <v>3.47752E-4</v>
      </c>
    </row>
    <row r="267" spans="1:11" x14ac:dyDescent="0.2">
      <c r="A267" s="1">
        <v>1984</v>
      </c>
      <c r="B267" s="2">
        <v>674535.41666666663</v>
      </c>
      <c r="C267" s="2">
        <v>3113566.89</v>
      </c>
      <c r="D267" s="1" t="s">
        <v>22</v>
      </c>
      <c r="E267" s="1">
        <f t="shared" si="17"/>
        <v>311.35668900000002</v>
      </c>
      <c r="G267" s="23">
        <v>3.9982600000000001E-6</v>
      </c>
      <c r="H267" s="23">
        <v>1.6099047073282501E-6</v>
      </c>
      <c r="I267" s="2">
        <f t="shared" si="18"/>
        <v>77873047.025456071</v>
      </c>
      <c r="J267" s="2">
        <f t="shared" si="19"/>
        <v>193400694.82542124</v>
      </c>
      <c r="K267" s="1">
        <v>3.9982599999999999E-4</v>
      </c>
    </row>
    <row r="268" spans="1:11" x14ac:dyDescent="0.2">
      <c r="A268" s="1">
        <v>1984</v>
      </c>
      <c r="B268" s="2">
        <v>674535.41666666663</v>
      </c>
      <c r="C268" s="2">
        <v>3113566.89</v>
      </c>
      <c r="D268" s="1" t="s">
        <v>22</v>
      </c>
      <c r="E268" s="1">
        <f t="shared" si="17"/>
        <v>311.35668900000002</v>
      </c>
      <c r="G268" s="23">
        <v>4.7849900000000001E-6</v>
      </c>
      <c r="H268" s="23">
        <v>1.9266825883055638E-6</v>
      </c>
      <c r="I268" s="2">
        <f t="shared" si="18"/>
        <v>65069454.481618561</v>
      </c>
      <c r="J268" s="2">
        <f t="shared" si="19"/>
        <v>161602482.36520636</v>
      </c>
      <c r="K268" s="1">
        <v>4.7849900000000001E-4</v>
      </c>
    </row>
    <row r="269" spans="1:11" x14ac:dyDescent="0.2">
      <c r="A269" s="1">
        <v>1985</v>
      </c>
      <c r="B269" s="2">
        <v>689415.5</v>
      </c>
      <c r="C269" s="2">
        <v>28569404.558333334</v>
      </c>
      <c r="D269" s="1" t="s">
        <v>22</v>
      </c>
      <c r="E269" s="1">
        <f t="shared" si="17"/>
        <v>2856.9404558333335</v>
      </c>
      <c r="G269" s="23">
        <v>5.9878999999999999E-6</v>
      </c>
      <c r="H269" s="23">
        <v>2.4110358998691504E-6</v>
      </c>
      <c r="I269" s="2">
        <f t="shared" si="18"/>
        <v>477118932.4860692</v>
      </c>
      <c r="J269" s="2">
        <f t="shared" si="19"/>
        <v>1184943142.484267</v>
      </c>
      <c r="K269" s="1">
        <v>5.9878999999999998E-4</v>
      </c>
    </row>
    <row r="270" spans="1:11" x14ac:dyDescent="0.2">
      <c r="A270" s="1">
        <v>1985</v>
      </c>
      <c r="B270" s="2">
        <v>689415.5</v>
      </c>
      <c r="C270" s="2">
        <v>28569404.558333334</v>
      </c>
      <c r="D270" s="1" t="s">
        <v>22</v>
      </c>
      <c r="E270" s="1">
        <f t="shared" si="17"/>
        <v>2856.9404558333335</v>
      </c>
      <c r="G270" s="23">
        <v>7.2273000000000002E-6</v>
      </c>
      <c r="H270" s="23">
        <v>2.9100819584703001E-6</v>
      </c>
      <c r="I270" s="2">
        <f t="shared" si="18"/>
        <v>395298445.59286779</v>
      </c>
      <c r="J270" s="2">
        <f t="shared" si="19"/>
        <v>981738829.56035352</v>
      </c>
      <c r="K270" s="1">
        <v>7.2272999999999999E-4</v>
      </c>
    </row>
    <row r="271" spans="1:11" x14ac:dyDescent="0.2">
      <c r="A271" s="1">
        <v>1985</v>
      </c>
      <c r="B271" s="2">
        <v>689415.5</v>
      </c>
      <c r="C271" s="2">
        <v>28569404.558333334</v>
      </c>
      <c r="D271" s="1" t="s">
        <v>22</v>
      </c>
      <c r="E271" s="1">
        <f t="shared" si="17"/>
        <v>2856.9404558333335</v>
      </c>
      <c r="G271" s="23">
        <v>9.1410000000000011E-6</v>
      </c>
      <c r="H271" s="23">
        <v>3.6806358089987986E-6</v>
      </c>
      <c r="I271" s="2">
        <f t="shared" si="18"/>
        <v>312541347.31794477</v>
      </c>
      <c r="J271" s="2">
        <f t="shared" si="19"/>
        <v>776208406.39771807</v>
      </c>
      <c r="K271" s="1">
        <v>9.1410000000000005E-4</v>
      </c>
    </row>
    <row r="272" spans="1:11" x14ac:dyDescent="0.2">
      <c r="A272" s="1">
        <v>1985</v>
      </c>
      <c r="B272" s="2">
        <v>689415.5</v>
      </c>
      <c r="C272" s="2">
        <v>28569404.558333334</v>
      </c>
      <c r="D272" s="1" t="s">
        <v>22</v>
      </c>
      <c r="E272" s="1">
        <f t="shared" si="17"/>
        <v>2856.9404558333335</v>
      </c>
      <c r="G272" s="23">
        <v>1.1835299999999998E-5</v>
      </c>
      <c r="H272" s="23">
        <v>4.7654992878507235E-6</v>
      </c>
      <c r="I272" s="2">
        <f t="shared" si="18"/>
        <v>241391469.23469064</v>
      </c>
      <c r="J272" s="2">
        <f t="shared" si="19"/>
        <v>599504959.13762593</v>
      </c>
      <c r="K272" s="1">
        <v>1.1835299999999999E-3</v>
      </c>
    </row>
    <row r="273" spans="1:11" x14ac:dyDescent="0.2">
      <c r="A273" s="1">
        <v>1985</v>
      </c>
      <c r="B273" s="2">
        <v>689415.5</v>
      </c>
      <c r="C273" s="2">
        <v>28569404.558333334</v>
      </c>
      <c r="D273" s="1" t="s">
        <v>22</v>
      </c>
      <c r="E273" s="1">
        <f t="shared" si="17"/>
        <v>2856.9404558333335</v>
      </c>
      <c r="G273" s="23">
        <v>1.4804200000000001E-5</v>
      </c>
      <c r="H273" s="23">
        <v>5.9609308219647755E-6</v>
      </c>
      <c r="I273" s="2">
        <f t="shared" si="18"/>
        <v>192981752.19419715</v>
      </c>
      <c r="J273" s="2">
        <f t="shared" si="19"/>
        <v>479277572.77539766</v>
      </c>
      <c r="K273" s="1">
        <v>1.4804200000000001E-3</v>
      </c>
    </row>
    <row r="274" spans="1:11" x14ac:dyDescent="0.2">
      <c r="A274" s="1">
        <v>1985</v>
      </c>
      <c r="B274" s="2">
        <v>689415.5</v>
      </c>
      <c r="C274" s="2">
        <v>28569404.558333334</v>
      </c>
      <c r="D274" s="1" t="s">
        <v>22</v>
      </c>
      <c r="E274" s="1">
        <f t="shared" si="17"/>
        <v>2856.9404558333335</v>
      </c>
      <c r="G274" s="23">
        <v>1.9324800000000002E-5</v>
      </c>
      <c r="H274" s="23">
        <v>7.7811564250891569E-6</v>
      </c>
      <c r="I274" s="2">
        <f t="shared" si="18"/>
        <v>147838034.84813985</v>
      </c>
      <c r="J274" s="2">
        <f t="shared" si="19"/>
        <v>367161421.74209005</v>
      </c>
      <c r="K274" s="1">
        <v>1.9324800000000001E-3</v>
      </c>
    </row>
    <row r="275" spans="1:11" x14ac:dyDescent="0.2">
      <c r="A275" s="1">
        <v>1985</v>
      </c>
      <c r="B275" s="2">
        <v>689415.5</v>
      </c>
      <c r="C275" s="2">
        <v>28569404.558333334</v>
      </c>
      <c r="D275" s="1" t="s">
        <v>22</v>
      </c>
      <c r="E275" s="1">
        <f t="shared" si="17"/>
        <v>2856.9404558333335</v>
      </c>
      <c r="G275" s="23">
        <v>2.0520500000000001E-5</v>
      </c>
      <c r="H275" s="23">
        <v>8.2626066205622844E-6</v>
      </c>
      <c r="I275" s="2">
        <f t="shared" si="18"/>
        <v>139223725.33970094</v>
      </c>
      <c r="J275" s="2">
        <f t="shared" si="19"/>
        <v>345767454.14982784</v>
      </c>
      <c r="K275" s="1">
        <v>2.0520500000000001E-3</v>
      </c>
    </row>
    <row r="276" spans="1:11" x14ac:dyDescent="0.2">
      <c r="A276" s="1">
        <v>1985</v>
      </c>
      <c r="B276" s="2">
        <v>689415.5</v>
      </c>
      <c r="C276" s="2">
        <v>28569404.558333334</v>
      </c>
      <c r="D276" s="1" t="s">
        <v>22</v>
      </c>
      <c r="E276" s="1">
        <f t="shared" si="17"/>
        <v>2856.9404558333335</v>
      </c>
      <c r="G276" s="23">
        <v>2.1151099999999998E-5</v>
      </c>
      <c r="H276" s="23">
        <v>8.5165185493616102E-6</v>
      </c>
      <c r="I276" s="2">
        <f t="shared" si="18"/>
        <v>135072901.92157069</v>
      </c>
      <c r="J276" s="2">
        <f t="shared" si="19"/>
        <v>335458725.21436441</v>
      </c>
      <c r="K276" s="1">
        <v>2.1151099999999999E-3</v>
      </c>
    </row>
    <row r="277" spans="1:11" x14ac:dyDescent="0.2">
      <c r="A277" s="1">
        <v>1985</v>
      </c>
      <c r="B277" s="2">
        <v>689415.5</v>
      </c>
      <c r="C277" s="2">
        <v>28569404.558333334</v>
      </c>
      <c r="D277" s="1" t="s">
        <v>22</v>
      </c>
      <c r="E277" s="1">
        <f t="shared" si="17"/>
        <v>2856.9404558333335</v>
      </c>
      <c r="G277" s="23">
        <v>2.1572599999999997E-5</v>
      </c>
      <c r="H277" s="23">
        <v>8.6862360850243372E-6</v>
      </c>
      <c r="I277" s="2">
        <f t="shared" si="18"/>
        <v>132433756.5167543</v>
      </c>
      <c r="J277" s="2">
        <f t="shared" si="19"/>
        <v>328904306.5222339</v>
      </c>
      <c r="K277" s="1">
        <v>2.1572599999999998E-3</v>
      </c>
    </row>
    <row r="278" spans="1:11" x14ac:dyDescent="0.2">
      <c r="A278" s="1">
        <v>1985</v>
      </c>
      <c r="B278" s="2">
        <v>689415.5</v>
      </c>
      <c r="C278" s="2">
        <v>28569404.558333334</v>
      </c>
      <c r="D278" s="1" t="s">
        <v>22</v>
      </c>
      <c r="E278" s="1">
        <f t="shared" si="17"/>
        <v>2856.9404558333335</v>
      </c>
      <c r="G278" s="23">
        <v>2.19909E-5</v>
      </c>
      <c r="H278" s="23">
        <v>8.8546651364305509E-6</v>
      </c>
      <c r="I278" s="2">
        <f t="shared" si="18"/>
        <v>129914667.24114673</v>
      </c>
      <c r="J278" s="2">
        <f t="shared" si="19"/>
        <v>322648051.82514328</v>
      </c>
      <c r="K278" s="1">
        <v>2.1990899999999999E-3</v>
      </c>
    </row>
    <row r="279" spans="1:11" x14ac:dyDescent="0.2">
      <c r="A279" s="1">
        <v>1985</v>
      </c>
      <c r="B279" s="2">
        <v>689415.5</v>
      </c>
      <c r="C279" s="2">
        <v>28569404.558333334</v>
      </c>
      <c r="D279" s="1" t="s">
        <v>22</v>
      </c>
      <c r="E279" s="1">
        <f t="shared" si="17"/>
        <v>2856.9404558333335</v>
      </c>
      <c r="G279" s="23">
        <v>2.2512299999999998E-5</v>
      </c>
      <c r="H279" s="23">
        <v>9.0646075399763316E-6</v>
      </c>
      <c r="I279" s="2">
        <f t="shared" si="18"/>
        <v>126905756.22363481</v>
      </c>
      <c r="J279" s="2">
        <f t="shared" si="19"/>
        <v>315175306.07186037</v>
      </c>
      <c r="K279" s="1">
        <v>2.2512299999999999E-3</v>
      </c>
    </row>
    <row r="280" spans="1:11" x14ac:dyDescent="0.2">
      <c r="A280" s="1">
        <v>1985</v>
      </c>
      <c r="B280" s="2">
        <v>689415.5</v>
      </c>
      <c r="C280" s="2">
        <v>28569404.558333334</v>
      </c>
      <c r="D280" s="1" t="s">
        <v>22</v>
      </c>
      <c r="E280" s="1">
        <f t="shared" si="17"/>
        <v>2856.9404558333335</v>
      </c>
      <c r="G280" s="23">
        <v>2.32272E-5</v>
      </c>
      <c r="H280" s="23">
        <v>9.3524629759082021E-6</v>
      </c>
      <c r="I280" s="2">
        <f t="shared" si="18"/>
        <v>122999778.5283346</v>
      </c>
      <c r="J280" s="2">
        <f t="shared" si="19"/>
        <v>305474660.86663663</v>
      </c>
      <c r="K280" s="1">
        <v>2.3227199999999999E-3</v>
      </c>
    </row>
    <row r="281" spans="1:11" x14ac:dyDescent="0.2">
      <c r="A281" s="1">
        <v>1986</v>
      </c>
      <c r="B281" s="2">
        <v>639805.75</v>
      </c>
      <c r="C281" s="2">
        <v>45019776.754166663</v>
      </c>
      <c r="D281" s="1" t="s">
        <v>22</v>
      </c>
      <c r="E281" s="1">
        <f t="shared" si="17"/>
        <v>4501.977675416666</v>
      </c>
      <c r="G281" s="23">
        <v>2.3929599999999999E-5</v>
      </c>
      <c r="H281" s="23">
        <v>9.6352852702130661E-6</v>
      </c>
      <c r="I281" s="2">
        <f t="shared" si="18"/>
        <v>188134263.64906502</v>
      </c>
      <c r="J281" s="2">
        <f t="shared" si="19"/>
        <v>467238649.31475073</v>
      </c>
      <c r="K281" s="1">
        <v>2.39296E-3</v>
      </c>
    </row>
    <row r="282" spans="1:11" x14ac:dyDescent="0.2">
      <c r="A282" s="1">
        <v>1986</v>
      </c>
      <c r="B282" s="2">
        <v>639805.75</v>
      </c>
      <c r="C282" s="2">
        <v>45019776.754166663</v>
      </c>
      <c r="D282" s="1" t="s">
        <v>22</v>
      </c>
      <c r="E282" s="1">
        <f t="shared" si="17"/>
        <v>4501.977675416666</v>
      </c>
      <c r="G282" s="23">
        <v>2.4335500000000001E-5</v>
      </c>
      <c r="H282" s="23">
        <v>9.7987214451252877E-6</v>
      </c>
      <c r="I282" s="2">
        <f t="shared" si="18"/>
        <v>184996308.90742603</v>
      </c>
      <c r="J282" s="2">
        <f t="shared" si="19"/>
        <v>459445418.53022367</v>
      </c>
      <c r="K282" s="1">
        <v>2.43355E-3</v>
      </c>
    </row>
    <row r="283" spans="1:11" x14ac:dyDescent="0.2">
      <c r="A283" s="1">
        <v>1986</v>
      </c>
      <c r="B283" s="2">
        <v>639805.75</v>
      </c>
      <c r="C283" s="2">
        <v>45019776.754166663</v>
      </c>
      <c r="D283" s="1" t="s">
        <v>22</v>
      </c>
      <c r="E283" s="1">
        <f t="shared" si="17"/>
        <v>4501.977675416666</v>
      </c>
      <c r="G283" s="23">
        <v>2.5465599999999999E-5</v>
      </c>
      <c r="H283" s="23">
        <v>1.0253757713339873E-5</v>
      </c>
      <c r="I283" s="2">
        <f t="shared" si="18"/>
        <v>176786632.76799551</v>
      </c>
      <c r="J283" s="2">
        <f t="shared" si="19"/>
        <v>439056373.40735191</v>
      </c>
      <c r="K283" s="1">
        <v>2.5465599999999998E-3</v>
      </c>
    </row>
    <row r="284" spans="1:11" x14ac:dyDescent="0.2">
      <c r="A284" s="1">
        <v>1986</v>
      </c>
      <c r="B284" s="2">
        <v>639805.75</v>
      </c>
      <c r="C284" s="2">
        <v>45019776.754166663</v>
      </c>
      <c r="D284" s="1" t="s">
        <v>22</v>
      </c>
      <c r="E284" s="1">
        <f t="shared" si="17"/>
        <v>4501.977675416666</v>
      </c>
      <c r="G284" s="23">
        <v>2.6670700000000002E-5</v>
      </c>
      <c r="H284" s="23">
        <v>1.0738992831316515E-5</v>
      </c>
      <c r="I284" s="2">
        <f t="shared" si="18"/>
        <v>168798632.03502965</v>
      </c>
      <c r="J284" s="2">
        <f t="shared" si="19"/>
        <v>419217867.64660305</v>
      </c>
      <c r="K284" s="1">
        <v>2.6670700000000001E-3</v>
      </c>
    </row>
    <row r="285" spans="1:11" x14ac:dyDescent="0.2">
      <c r="A285" s="1">
        <v>1986</v>
      </c>
      <c r="B285" s="2">
        <v>639805.75</v>
      </c>
      <c r="C285" s="2">
        <v>45019776.754166663</v>
      </c>
      <c r="D285" s="1" t="s">
        <v>22</v>
      </c>
      <c r="E285" s="1">
        <f t="shared" si="17"/>
        <v>4501.977675416666</v>
      </c>
      <c r="G285" s="23">
        <v>2.7744599999999999E-5</v>
      </c>
      <c r="H285" s="23">
        <v>1.1171400094776069E-5</v>
      </c>
      <c r="I285" s="2">
        <f t="shared" si="18"/>
        <v>162265005.6377337</v>
      </c>
      <c r="J285" s="2">
        <f t="shared" si="19"/>
        <v>402991356.25102758</v>
      </c>
      <c r="K285" s="1">
        <v>2.7744599999999999E-3</v>
      </c>
    </row>
    <row r="286" spans="1:11" x14ac:dyDescent="0.2">
      <c r="A286" s="1">
        <v>1986</v>
      </c>
      <c r="B286" s="2">
        <v>639805.75</v>
      </c>
      <c r="C286" s="2">
        <v>45019776.754166663</v>
      </c>
      <c r="D286" s="1" t="s">
        <v>22</v>
      </c>
      <c r="E286" s="1">
        <f t="shared" si="17"/>
        <v>4501.977675416666</v>
      </c>
      <c r="G286" s="23">
        <v>2.9005900000000003E-5</v>
      </c>
      <c r="H286" s="23">
        <v>1.1679264217507741E-5</v>
      </c>
      <c r="I286" s="2">
        <f t="shared" si="18"/>
        <v>155209032.48706868</v>
      </c>
      <c r="J286" s="2">
        <f t="shared" si="19"/>
        <v>385467576.68757933</v>
      </c>
      <c r="K286" s="1">
        <v>2.9005900000000002E-3</v>
      </c>
    </row>
    <row r="287" spans="1:11" x14ac:dyDescent="0.2">
      <c r="A287" s="1">
        <v>1986</v>
      </c>
      <c r="B287" s="2">
        <v>639805.75</v>
      </c>
      <c r="C287" s="2">
        <v>45019776.754166663</v>
      </c>
      <c r="D287" s="1" t="s">
        <v>22</v>
      </c>
      <c r="E287" s="1">
        <f t="shared" si="17"/>
        <v>4501.977675416666</v>
      </c>
      <c r="G287" s="23">
        <v>3.0969600000000002E-5</v>
      </c>
      <c r="H287" s="23">
        <v>1.2469950634544272E-5</v>
      </c>
      <c r="I287" s="2">
        <f t="shared" si="18"/>
        <v>145367640.3769072</v>
      </c>
      <c r="J287" s="2">
        <f t="shared" si="19"/>
        <v>361026102.45667547</v>
      </c>
      <c r="K287" s="1">
        <v>3.0969600000000002E-3</v>
      </c>
    </row>
    <row r="288" spans="1:11" x14ac:dyDescent="0.2">
      <c r="A288" s="1">
        <v>1986</v>
      </c>
      <c r="B288" s="2">
        <v>639805.75</v>
      </c>
      <c r="C288" s="2">
        <v>45019776.754166663</v>
      </c>
      <c r="D288" s="1" t="s">
        <v>22</v>
      </c>
      <c r="E288" s="1">
        <f t="shared" si="17"/>
        <v>4501.977675416666</v>
      </c>
      <c r="G288" s="23">
        <v>3.3688800000000002E-5</v>
      </c>
      <c r="H288" s="23">
        <v>1.35648401315172E-5</v>
      </c>
      <c r="I288" s="2">
        <f t="shared" si="18"/>
        <v>133634254.57174687</v>
      </c>
      <c r="J288" s="2">
        <f t="shared" si="19"/>
        <v>331885789.42088342</v>
      </c>
      <c r="K288" s="1">
        <v>3.3688799999999999E-3</v>
      </c>
    </row>
    <row r="289" spans="1:11" x14ac:dyDescent="0.2">
      <c r="A289" s="1">
        <v>1986</v>
      </c>
      <c r="B289" s="2">
        <v>639805.75</v>
      </c>
      <c r="C289" s="2">
        <v>45019776.754166663</v>
      </c>
      <c r="D289" s="1" t="s">
        <v>22</v>
      </c>
      <c r="E289" s="1">
        <f t="shared" ref="E289:E320" si="20">C289/M$13</f>
        <v>4501.977675416666</v>
      </c>
      <c r="G289" s="23">
        <v>3.6123900000000002E-5</v>
      </c>
      <c r="H289" s="23">
        <v>1.4545336385591478E-5</v>
      </c>
      <c r="I289" s="2">
        <f t="shared" si="18"/>
        <v>124626014.22926831</v>
      </c>
      <c r="J289" s="2">
        <f t="shared" si="19"/>
        <v>309513479.51473284</v>
      </c>
      <c r="K289" s="1">
        <v>3.61239E-3</v>
      </c>
    </row>
    <row r="290" spans="1:11" x14ac:dyDescent="0.2">
      <c r="A290" s="1">
        <v>1986</v>
      </c>
      <c r="B290" s="2">
        <v>639805.75</v>
      </c>
      <c r="C290" s="2">
        <v>45019776.754166663</v>
      </c>
      <c r="D290" s="1" t="s">
        <v>22</v>
      </c>
      <c r="E290" s="1">
        <f t="shared" si="20"/>
        <v>4501.977675416666</v>
      </c>
      <c r="G290" s="23">
        <v>3.8312400000000003E-5</v>
      </c>
      <c r="H290" s="23">
        <v>1.5426538821648132E-5</v>
      </c>
      <c r="I290" s="2">
        <f t="shared" si="18"/>
        <v>117507064.95590633</v>
      </c>
      <c r="J290" s="2">
        <f t="shared" si="19"/>
        <v>291833296.33858114</v>
      </c>
      <c r="K290" s="1">
        <v>3.8312400000000001E-3</v>
      </c>
    </row>
    <row r="291" spans="1:11" x14ac:dyDescent="0.2">
      <c r="A291" s="1">
        <v>1986</v>
      </c>
      <c r="B291" s="2">
        <v>639805.75</v>
      </c>
      <c r="C291" s="2">
        <v>45019776.754166663</v>
      </c>
      <c r="D291" s="1" t="s">
        <v>22</v>
      </c>
      <c r="E291" s="1">
        <f t="shared" si="20"/>
        <v>4501.977675416666</v>
      </c>
      <c r="G291" s="23">
        <v>4.03416E-5</v>
      </c>
      <c r="H291" s="23">
        <v>1.6243598900810187E-5</v>
      </c>
      <c r="I291" s="2">
        <f t="shared" si="18"/>
        <v>111596408.55634546</v>
      </c>
      <c r="J291" s="2">
        <f t="shared" si="19"/>
        <v>277153954.79213166</v>
      </c>
      <c r="K291" s="1">
        <v>4.0341600000000002E-3</v>
      </c>
    </row>
    <row r="292" spans="1:11" x14ac:dyDescent="0.2">
      <c r="A292" s="1">
        <v>1986</v>
      </c>
      <c r="B292" s="2">
        <v>639805.75</v>
      </c>
      <c r="C292" s="2">
        <v>45019776.754166663</v>
      </c>
      <c r="D292" s="1" t="s">
        <v>22</v>
      </c>
      <c r="E292" s="1">
        <f t="shared" si="20"/>
        <v>4501.977675416666</v>
      </c>
      <c r="G292" s="23">
        <v>4.2252300000000002E-5</v>
      </c>
      <c r="H292" s="23">
        <v>1.7012944797348205E-5</v>
      </c>
      <c r="I292" s="2">
        <f t="shared" si="18"/>
        <v>106549884.27651668</v>
      </c>
      <c r="J292" s="2">
        <f t="shared" si="19"/>
        <v>264620718.46129695</v>
      </c>
      <c r="K292" s="1">
        <v>4.22523E-3</v>
      </c>
    </row>
    <row r="293" spans="1:11" x14ac:dyDescent="0.2">
      <c r="A293" s="1">
        <v>1987</v>
      </c>
      <c r="B293" s="2">
        <v>624419.66666666663</v>
      </c>
      <c r="C293" s="2">
        <v>85333645.725000009</v>
      </c>
      <c r="D293" s="1" t="s">
        <v>22</v>
      </c>
      <c r="E293" s="1">
        <f t="shared" si="20"/>
        <v>8533.3645725000006</v>
      </c>
      <c r="G293" s="23">
        <v>4.5454999999999998E-5</v>
      </c>
      <c r="H293" s="23">
        <v>1.8302516212453817E-5</v>
      </c>
      <c r="I293" s="2">
        <f t="shared" si="18"/>
        <v>187732143.27356729</v>
      </c>
      <c r="J293" s="2">
        <f t="shared" si="19"/>
        <v>466239967.9609918</v>
      </c>
      <c r="K293" s="1">
        <v>4.5455000000000001E-3</v>
      </c>
    </row>
    <row r="294" spans="1:11" x14ac:dyDescent="0.2">
      <c r="A294" s="1">
        <v>1987</v>
      </c>
      <c r="B294" s="2">
        <v>624419.66666666663</v>
      </c>
      <c r="C294" s="2">
        <v>85333645.725000009</v>
      </c>
      <c r="D294" s="1" t="s">
        <v>22</v>
      </c>
      <c r="E294" s="1">
        <f t="shared" si="20"/>
        <v>8533.3645725000006</v>
      </c>
      <c r="G294" s="23">
        <v>4.8390000000000003E-5</v>
      </c>
      <c r="H294" s="23">
        <v>1.9484297866475427E-5</v>
      </c>
      <c r="I294" s="2">
        <f t="shared" si="18"/>
        <v>176345620.42777434</v>
      </c>
      <c r="J294" s="2">
        <f t="shared" si="19"/>
        <v>437961102.36963987</v>
      </c>
      <c r="K294" s="1">
        <v>4.8390000000000004E-3</v>
      </c>
    </row>
    <row r="295" spans="1:11" x14ac:dyDescent="0.2">
      <c r="A295" s="1">
        <v>1987</v>
      </c>
      <c r="B295" s="2">
        <v>624419.66666666663</v>
      </c>
      <c r="C295" s="2">
        <v>85333645.725000009</v>
      </c>
      <c r="D295" s="1" t="s">
        <v>22</v>
      </c>
      <c r="E295" s="1">
        <f t="shared" si="20"/>
        <v>8533.3645725000006</v>
      </c>
      <c r="G295" s="23">
        <v>5.2386000000000003E-5</v>
      </c>
      <c r="H295" s="23">
        <v>2.1093292581797511E-5</v>
      </c>
      <c r="I295" s="2">
        <f t="shared" si="18"/>
        <v>162893990.2359409</v>
      </c>
      <c r="J295" s="2">
        <f t="shared" si="19"/>
        <v>404553463.59078526</v>
      </c>
      <c r="K295" s="1">
        <v>5.2386000000000004E-3</v>
      </c>
    </row>
    <row r="296" spans="1:11" x14ac:dyDescent="0.2">
      <c r="A296" s="1">
        <v>1987</v>
      </c>
      <c r="B296" s="2">
        <v>624419.66666666663</v>
      </c>
      <c r="C296" s="2">
        <v>85333645.725000009</v>
      </c>
      <c r="D296" s="1" t="s">
        <v>22</v>
      </c>
      <c r="E296" s="1">
        <f t="shared" si="20"/>
        <v>8533.3645725000006</v>
      </c>
      <c r="G296" s="23">
        <v>5.4133999999999994E-5</v>
      </c>
      <c r="H296" s="23">
        <v>2.1797127106918383E-5</v>
      </c>
      <c r="I296" s="2">
        <f t="shared" si="18"/>
        <v>157634103.7518011</v>
      </c>
      <c r="J296" s="2">
        <f t="shared" si="19"/>
        <v>391490334.05377173</v>
      </c>
      <c r="K296" s="1">
        <v>5.4133999999999996E-3</v>
      </c>
    </row>
    <row r="297" spans="1:11" x14ac:dyDescent="0.2">
      <c r="A297" s="1">
        <v>1987</v>
      </c>
      <c r="B297" s="2">
        <v>624419.66666666663</v>
      </c>
      <c r="C297" s="2">
        <v>85333645.725000009</v>
      </c>
      <c r="D297" s="1" t="s">
        <v>22</v>
      </c>
      <c r="E297" s="1">
        <f t="shared" si="20"/>
        <v>8533.3645725000006</v>
      </c>
      <c r="G297" s="23">
        <v>5.6382000000000003E-5</v>
      </c>
      <c r="H297" s="23">
        <v>2.27022872971196E-5</v>
      </c>
      <c r="I297" s="2">
        <f t="shared" si="18"/>
        <v>151349093.19463658</v>
      </c>
      <c r="J297" s="2">
        <f t="shared" si="19"/>
        <v>375881269.61914927</v>
      </c>
      <c r="K297" s="1">
        <v>5.6382000000000003E-3</v>
      </c>
    </row>
    <row r="298" spans="1:11" x14ac:dyDescent="0.2">
      <c r="A298" s="1">
        <v>1987</v>
      </c>
      <c r="B298" s="2">
        <v>624419.66666666663</v>
      </c>
      <c r="C298" s="2">
        <v>85333645.725000009</v>
      </c>
      <c r="D298" s="1" t="s">
        <v>22</v>
      </c>
      <c r="E298" s="1">
        <f t="shared" si="20"/>
        <v>8533.3645725000006</v>
      </c>
      <c r="G298" s="23">
        <v>6.0908999999999996E-5</v>
      </c>
      <c r="H298" s="23">
        <v>2.4525089868757004E-5</v>
      </c>
      <c r="I298" s="2">
        <f t="shared" si="18"/>
        <v>140100224.47421566</v>
      </c>
      <c r="J298" s="2">
        <f t="shared" si="19"/>
        <v>347944273.32031196</v>
      </c>
      <c r="K298" s="1">
        <v>6.0908999999999998E-3</v>
      </c>
    </row>
    <row r="299" spans="1:11" x14ac:dyDescent="0.2">
      <c r="A299" s="1">
        <v>1987</v>
      </c>
      <c r="B299" s="2">
        <v>624419.66666666663</v>
      </c>
      <c r="C299" s="2">
        <v>85333645.725000009</v>
      </c>
      <c r="D299" s="1" t="s">
        <v>22</v>
      </c>
      <c r="E299" s="1">
        <f t="shared" si="20"/>
        <v>8533.3645725000006</v>
      </c>
      <c r="G299" s="23">
        <v>6.7058999999999996E-5</v>
      </c>
      <c r="H299" s="23">
        <v>2.7001395549245204E-5</v>
      </c>
      <c r="I299" s="2">
        <f t="shared" si="18"/>
        <v>127251592.96291327</v>
      </c>
      <c r="J299" s="2">
        <f t="shared" si="19"/>
        <v>316034204.85940558</v>
      </c>
      <c r="K299" s="1">
        <v>6.7058999999999999E-3</v>
      </c>
    </row>
    <row r="300" spans="1:11" x14ac:dyDescent="0.2">
      <c r="A300" s="1">
        <v>1987</v>
      </c>
      <c r="B300" s="2">
        <v>624419.66666666663</v>
      </c>
      <c r="C300" s="2">
        <v>85333645.725000009</v>
      </c>
      <c r="D300" s="1" t="s">
        <v>22</v>
      </c>
      <c r="E300" s="1">
        <f t="shared" si="20"/>
        <v>8533.3645725000006</v>
      </c>
      <c r="G300" s="23">
        <v>7.6268999999999998E-5</v>
      </c>
      <c r="H300" s="23">
        <v>3.0709814300025088E-5</v>
      </c>
      <c r="I300" s="2">
        <f t="shared" si="18"/>
        <v>111885098.43448846</v>
      </c>
      <c r="J300" s="2">
        <f t="shared" si="19"/>
        <v>277870927.16132218</v>
      </c>
      <c r="K300" s="1">
        <v>7.6268999999999998E-3</v>
      </c>
    </row>
    <row r="301" spans="1:11" x14ac:dyDescent="0.2">
      <c r="A301" s="1">
        <v>1987</v>
      </c>
      <c r="B301" s="2">
        <v>624419.66666666663</v>
      </c>
      <c r="C301" s="2">
        <v>85333645.725000009</v>
      </c>
      <c r="D301" s="1" t="s">
        <v>22</v>
      </c>
      <c r="E301" s="1">
        <f t="shared" si="20"/>
        <v>8533.3645725000006</v>
      </c>
      <c r="G301" s="23">
        <v>8.5165999999999991E-5</v>
      </c>
      <c r="H301" s="23">
        <v>3.4292203184464679E-5</v>
      </c>
      <c r="I301" s="2">
        <f t="shared" si="18"/>
        <v>100196845.83636664</v>
      </c>
      <c r="J301" s="2">
        <f t="shared" si="19"/>
        <v>248842704.17381209</v>
      </c>
      <c r="K301" s="1">
        <v>8.5165999999999992E-3</v>
      </c>
    </row>
    <row r="302" spans="1:11" x14ac:dyDescent="0.2">
      <c r="A302" s="1">
        <v>1987</v>
      </c>
      <c r="B302" s="2">
        <v>624419.66666666663</v>
      </c>
      <c r="C302" s="2">
        <v>85333645.725000009</v>
      </c>
      <c r="D302" s="1" t="s">
        <v>22</v>
      </c>
      <c r="E302" s="1">
        <f t="shared" si="20"/>
        <v>8533.3645725000006</v>
      </c>
      <c r="G302" s="23">
        <v>1.01838E-4</v>
      </c>
      <c r="H302" s="23">
        <v>4.100520616090358E-5</v>
      </c>
      <c r="I302" s="2">
        <f t="shared" si="18"/>
        <v>83793520.812466875</v>
      </c>
      <c r="J302" s="2">
        <f t="shared" si="19"/>
        <v>208104418.22960857</v>
      </c>
      <c r="K302" s="1">
        <v>1.01838E-2</v>
      </c>
    </row>
    <row r="303" spans="1:11" x14ac:dyDescent="0.2">
      <c r="A303" s="1">
        <v>1987</v>
      </c>
      <c r="B303" s="2">
        <v>624419.66666666663</v>
      </c>
      <c r="C303" s="2">
        <v>85333645.725000009</v>
      </c>
      <c r="D303" s="1" t="s">
        <v>22</v>
      </c>
      <c r="E303" s="1">
        <f t="shared" si="20"/>
        <v>8533.3645725000006</v>
      </c>
      <c r="G303" s="23">
        <v>1.12296E-4</v>
      </c>
      <c r="H303" s="23">
        <v>4.5216133771723999E-5</v>
      </c>
      <c r="I303" s="2">
        <f t="shared" si="18"/>
        <v>75989924.596601844</v>
      </c>
      <c r="J303" s="2">
        <f t="shared" si="19"/>
        <v>188723888.1497727</v>
      </c>
      <c r="K303" s="1">
        <v>1.1229599999999999E-2</v>
      </c>
    </row>
    <row r="304" spans="1:11" x14ac:dyDescent="0.2">
      <c r="A304" s="1">
        <v>1987</v>
      </c>
      <c r="B304" s="2">
        <v>624419.66666666663</v>
      </c>
      <c r="C304" s="2">
        <v>85333645.725000009</v>
      </c>
      <c r="D304" s="1" t="s">
        <v>22</v>
      </c>
      <c r="E304" s="1">
        <f t="shared" si="20"/>
        <v>8533.3645725000006</v>
      </c>
      <c r="G304" s="23">
        <v>1.1610499999999999E-4</v>
      </c>
      <c r="H304" s="23">
        <v>4.6749832688306025E-5</v>
      </c>
      <c r="I304" s="2">
        <f t="shared" si="18"/>
        <v>73496960.273028731</v>
      </c>
      <c r="J304" s="2">
        <f t="shared" si="19"/>
        <v>182532515.77164534</v>
      </c>
      <c r="K304" s="1">
        <v>1.1610499999999999E-2</v>
      </c>
    </row>
    <row r="305" spans="1:18" x14ac:dyDescent="0.2">
      <c r="A305" s="1">
        <v>1988</v>
      </c>
      <c r="B305" s="5"/>
      <c r="C305" s="5"/>
      <c r="D305" s="1" t="s">
        <v>22</v>
      </c>
      <c r="E305" s="1">
        <f t="shared" si="20"/>
        <v>0</v>
      </c>
      <c r="G305" s="23">
        <v>1.2666000000000001E-4</v>
      </c>
      <c r="H305" s="23">
        <v>5.0999817478152043E-5</v>
      </c>
      <c r="I305" s="2">
        <f t="shared" si="18"/>
        <v>0</v>
      </c>
      <c r="J305" s="2">
        <f t="shared" si="19"/>
        <v>0</v>
      </c>
      <c r="K305" s="1">
        <v>1.2666E-2</v>
      </c>
    </row>
    <row r="306" spans="1:18" x14ac:dyDescent="0.2">
      <c r="A306" s="1">
        <v>1988</v>
      </c>
      <c r="D306" s="1" t="s">
        <v>22</v>
      </c>
      <c r="E306" s="1">
        <f t="shared" si="20"/>
        <v>0</v>
      </c>
      <c r="G306" s="23">
        <v>1.3986000000000001E-4</v>
      </c>
      <c r="H306" s="23">
        <v>5.6314815036273047E-5</v>
      </c>
      <c r="I306" s="2">
        <f t="shared" si="18"/>
        <v>0</v>
      </c>
      <c r="J306" s="2">
        <f t="shared" si="19"/>
        <v>0</v>
      </c>
      <c r="K306" s="1">
        <v>1.3986E-2</v>
      </c>
    </row>
    <row r="307" spans="1:18" x14ac:dyDescent="0.2">
      <c r="A307" s="1">
        <v>1988</v>
      </c>
      <c r="D307" s="1" t="s">
        <v>22</v>
      </c>
      <c r="E307" s="1">
        <f t="shared" si="20"/>
        <v>0</v>
      </c>
      <c r="G307" s="23">
        <v>1.6049999999999997E-4</v>
      </c>
      <c r="H307" s="23">
        <v>6.4625538490789528E-5</v>
      </c>
      <c r="I307" s="2">
        <f t="shared" si="18"/>
        <v>0</v>
      </c>
      <c r="J307" s="2">
        <f t="shared" si="19"/>
        <v>0</v>
      </c>
      <c r="K307" s="1">
        <v>1.6049999999999998E-2</v>
      </c>
    </row>
    <row r="308" spans="1:18" x14ac:dyDescent="0.2">
      <c r="A308" s="1">
        <v>1988</v>
      </c>
      <c r="D308" s="1" t="s">
        <v>22</v>
      </c>
      <c r="E308" s="1">
        <f t="shared" si="20"/>
        <v>0</v>
      </c>
      <c r="G308" s="23">
        <v>1.8815999999999999E-4</v>
      </c>
      <c r="H308" s="23">
        <v>7.5762874283034001E-5</v>
      </c>
      <c r="I308" s="2">
        <f t="shared" si="18"/>
        <v>0</v>
      </c>
      <c r="J308" s="2">
        <f t="shared" si="19"/>
        <v>0</v>
      </c>
      <c r="K308" s="1">
        <v>1.8815999999999999E-2</v>
      </c>
    </row>
    <row r="309" spans="1:18" x14ac:dyDescent="0.2">
      <c r="A309" s="1">
        <v>1988</v>
      </c>
      <c r="D309" s="1" t="s">
        <v>22</v>
      </c>
      <c r="E309" s="1">
        <f t="shared" si="20"/>
        <v>0</v>
      </c>
      <c r="G309" s="23">
        <v>2.1772E-4</v>
      </c>
      <c r="H309" s="23">
        <v>8.7665247602583776E-5</v>
      </c>
      <c r="I309" s="2">
        <f t="shared" si="18"/>
        <v>0</v>
      </c>
      <c r="J309" s="2">
        <f t="shared" si="19"/>
        <v>0</v>
      </c>
      <c r="K309" s="1">
        <v>2.1772E-2</v>
      </c>
    </row>
    <row r="310" spans="1:18" x14ac:dyDescent="0.2">
      <c r="A310" s="1">
        <v>1988</v>
      </c>
      <c r="D310" s="1" t="s">
        <v>22</v>
      </c>
      <c r="E310" s="1">
        <f t="shared" si="20"/>
        <v>0</v>
      </c>
      <c r="G310" s="23">
        <v>2.5683999999999999E-4</v>
      </c>
      <c r="H310" s="23">
        <v>1.0341696763846968E-4</v>
      </c>
      <c r="I310" s="2">
        <f t="shared" si="18"/>
        <v>0</v>
      </c>
      <c r="J310" s="2">
        <f t="shared" si="19"/>
        <v>0</v>
      </c>
      <c r="K310" s="1">
        <v>2.5683999999999998E-2</v>
      </c>
    </row>
    <row r="311" spans="1:18" x14ac:dyDescent="0.2">
      <c r="A311" s="1">
        <v>1988</v>
      </c>
      <c r="D311" s="1" t="s">
        <v>22</v>
      </c>
      <c r="E311" s="1">
        <f t="shared" si="20"/>
        <v>0</v>
      </c>
      <c r="G311" s="23">
        <v>3.2271000000000003E-4</v>
      </c>
      <c r="H311" s="23">
        <v>1.2993961075615385E-4</v>
      </c>
      <c r="I311" s="2">
        <f t="shared" si="18"/>
        <v>0</v>
      </c>
      <c r="J311" s="2">
        <f t="shared" si="19"/>
        <v>0</v>
      </c>
      <c r="K311" s="1">
        <v>3.2271000000000001E-2</v>
      </c>
      <c r="N311" s="1" t="s">
        <v>79</v>
      </c>
      <c r="O311" s="2">
        <v>9033678</v>
      </c>
      <c r="P311" s="2">
        <v>4957524379000</v>
      </c>
    </row>
    <row r="312" spans="1:18" x14ac:dyDescent="0.2">
      <c r="A312" s="1">
        <v>1988</v>
      </c>
      <c r="D312" s="1" t="s">
        <v>22</v>
      </c>
      <c r="E312" s="1">
        <f t="shared" si="20"/>
        <v>0</v>
      </c>
      <c r="G312" s="23">
        <v>4.1185000000000001E-4</v>
      </c>
      <c r="H312" s="23">
        <v>1.6583195032667704E-4</v>
      </c>
      <c r="I312" s="2">
        <f t="shared" si="18"/>
        <v>0</v>
      </c>
      <c r="J312" s="2">
        <f t="shared" si="19"/>
        <v>0</v>
      </c>
      <c r="K312" s="1">
        <v>4.1184999999999999E-2</v>
      </c>
      <c r="N312" s="1" t="s">
        <v>80</v>
      </c>
      <c r="O312" s="2">
        <v>-970045</v>
      </c>
      <c r="P312" s="2">
        <v>-109774080000</v>
      </c>
    </row>
    <row r="313" spans="1:18" x14ac:dyDescent="0.2">
      <c r="A313" s="1">
        <v>1988</v>
      </c>
      <c r="D313" s="1" t="s">
        <v>22</v>
      </c>
      <c r="E313" s="1">
        <f t="shared" si="20"/>
        <v>0</v>
      </c>
      <c r="G313" s="23">
        <v>4.6002E-4</v>
      </c>
      <c r="H313" s="23">
        <v>1.8522766490051713E-4</v>
      </c>
      <c r="I313" s="2">
        <f t="shared" si="18"/>
        <v>0</v>
      </c>
      <c r="J313" s="2">
        <f t="shared" si="19"/>
        <v>0</v>
      </c>
      <c r="K313" s="1">
        <v>4.6002000000000001E-2</v>
      </c>
      <c r="N313" s="1" t="s">
        <v>81</v>
      </c>
      <c r="O313" s="2">
        <f>SUM(O311:O312)</f>
        <v>8063633</v>
      </c>
      <c r="P313" s="2">
        <f>SUM(P311:P312)</f>
        <v>4847750299000</v>
      </c>
    </row>
    <row r="314" spans="1:18" x14ac:dyDescent="0.2">
      <c r="A314" s="1">
        <v>1988</v>
      </c>
      <c r="D314" s="1" t="s">
        <v>22</v>
      </c>
      <c r="E314" s="1">
        <f t="shared" si="20"/>
        <v>0</v>
      </c>
      <c r="G314" s="23">
        <v>5.0138000000000005E-4</v>
      </c>
      <c r="H314" s="23">
        <v>2.0188132391596298E-4</v>
      </c>
      <c r="I314" s="2">
        <f t="shared" si="18"/>
        <v>0</v>
      </c>
      <c r="J314" s="2">
        <f t="shared" si="19"/>
        <v>0</v>
      </c>
      <c r="K314" s="1">
        <v>5.0138000000000002E-2</v>
      </c>
    </row>
    <row r="315" spans="1:18" x14ac:dyDescent="0.2">
      <c r="A315" s="1">
        <v>1988</v>
      </c>
      <c r="D315" s="1" t="s">
        <v>22</v>
      </c>
      <c r="E315" s="1">
        <f t="shared" si="20"/>
        <v>0</v>
      </c>
      <c r="G315" s="23">
        <v>5.3001000000000003E-4</v>
      </c>
      <c r="H315" s="23">
        <v>2.1340923149846329E-4</v>
      </c>
      <c r="I315" s="2">
        <f t="shared" si="18"/>
        <v>0</v>
      </c>
      <c r="J315" s="2">
        <f t="shared" si="19"/>
        <v>0</v>
      </c>
      <c r="K315" s="1">
        <v>5.3001E-2</v>
      </c>
      <c r="N315" s="2"/>
      <c r="O315" s="2"/>
    </row>
    <row r="316" spans="1:18" x14ac:dyDescent="0.2">
      <c r="A316" s="1">
        <v>1988</v>
      </c>
      <c r="D316" s="1" t="s">
        <v>22</v>
      </c>
      <c r="E316" s="1">
        <f t="shared" si="20"/>
        <v>0</v>
      </c>
      <c r="G316" s="23">
        <v>5.6629E-4</v>
      </c>
      <c r="H316" s="23">
        <v>2.2801742175669287E-4</v>
      </c>
      <c r="I316" s="2">
        <f t="shared" si="18"/>
        <v>0</v>
      </c>
      <c r="J316" s="2">
        <f t="shared" si="19"/>
        <v>0</v>
      </c>
      <c r="K316" s="1">
        <v>5.6628999999999999E-2</v>
      </c>
      <c r="O316" s="1">
        <v>8063633</v>
      </c>
      <c r="P316" s="1">
        <v>4847750299000</v>
      </c>
      <c r="R316" s="1">
        <f>P316/12</f>
        <v>403979191583.33331</v>
      </c>
    </row>
    <row r="317" spans="1:18" x14ac:dyDescent="0.2">
      <c r="A317" s="1">
        <v>1989</v>
      </c>
      <c r="B317" s="2">
        <v>709982.5</v>
      </c>
      <c r="C317" s="2">
        <v>20265764295</v>
      </c>
      <c r="D317" s="1" t="s">
        <v>22</v>
      </c>
      <c r="E317" s="1">
        <f t="shared" si="20"/>
        <v>2026576.4295000001</v>
      </c>
      <c r="G317" s="23">
        <v>6.1680000000000003E-4</v>
      </c>
      <c r="H317" s="23">
        <v>2.4835534044310894E-4</v>
      </c>
      <c r="I317" s="2">
        <f t="shared" si="18"/>
        <v>3285629749.5136185</v>
      </c>
      <c r="J317" s="2">
        <f t="shared" si="19"/>
        <v>8159987322.536478</v>
      </c>
      <c r="K317" s="1">
        <v>6.1679999999999999E-2</v>
      </c>
      <c r="M317" s="2"/>
      <c r="N317" s="2"/>
    </row>
    <row r="318" spans="1:18" x14ac:dyDescent="0.2">
      <c r="A318" s="1">
        <v>1989</v>
      </c>
      <c r="B318" s="2">
        <v>709982.5</v>
      </c>
      <c r="C318" s="2">
        <v>20265764295</v>
      </c>
      <c r="D318" s="1" t="s">
        <v>22</v>
      </c>
      <c r="E318" s="1">
        <f t="shared" si="20"/>
        <v>2026576.4295000001</v>
      </c>
      <c r="G318" s="23">
        <v>6.7596000000000008E-4</v>
      </c>
      <c r="H318" s="23">
        <v>2.7217619313541489E-4</v>
      </c>
      <c r="I318" s="2">
        <f t="shared" si="18"/>
        <v>2998071527.1613703</v>
      </c>
      <c r="J318" s="2">
        <f t="shared" si="19"/>
        <v>7445825463.8447542</v>
      </c>
      <c r="K318" s="1">
        <v>6.7596000000000003E-2</v>
      </c>
    </row>
    <row r="319" spans="1:18" x14ac:dyDescent="0.2">
      <c r="A319" s="1">
        <v>1989</v>
      </c>
      <c r="B319" s="2">
        <v>709982.5</v>
      </c>
      <c r="C319" s="2">
        <v>20265764295</v>
      </c>
      <c r="D319" s="1" t="s">
        <v>22</v>
      </c>
      <c r="E319" s="1">
        <f t="shared" si="20"/>
        <v>2026576.4295000001</v>
      </c>
      <c r="G319" s="23">
        <v>7.9090999999999992E-4</v>
      </c>
      <c r="H319" s="23">
        <v>3.1846096353738531E-4</v>
      </c>
      <c r="I319" s="2">
        <f t="shared" si="18"/>
        <v>2562335069.0976219</v>
      </c>
      <c r="J319" s="2">
        <f t="shared" si="19"/>
        <v>6363657281.5370913</v>
      </c>
      <c r="K319" s="1">
        <v>7.9090999999999995E-2</v>
      </c>
    </row>
    <row r="320" spans="1:18" x14ac:dyDescent="0.2">
      <c r="A320" s="1">
        <v>1989</v>
      </c>
      <c r="B320" s="2">
        <v>709982.5</v>
      </c>
      <c r="C320" s="2">
        <v>20265764295</v>
      </c>
      <c r="D320" s="1" t="s">
        <v>22</v>
      </c>
      <c r="E320" s="1">
        <f t="shared" si="20"/>
        <v>2026576.4295000001</v>
      </c>
      <c r="G320" s="23">
        <v>1.05484E-3</v>
      </c>
      <c r="H320" s="23">
        <v>4.2473272910669428E-4</v>
      </c>
      <c r="I320" s="2">
        <f t="shared" si="18"/>
        <v>1921216894.9793334</v>
      </c>
      <c r="J320" s="2">
        <f t="shared" si="19"/>
        <v>4771415741.2882519</v>
      </c>
      <c r="K320" s="1">
        <v>0.10548399999999999</v>
      </c>
    </row>
    <row r="321" spans="1:11" x14ac:dyDescent="0.2">
      <c r="A321" s="1">
        <v>1989</v>
      </c>
      <c r="B321" s="2">
        <v>709982.5</v>
      </c>
      <c r="C321" s="2">
        <v>20265764295</v>
      </c>
      <c r="D321" s="1" t="s">
        <v>22</v>
      </c>
      <c r="E321" s="1">
        <f t="shared" ref="E321:E352" si="21">C321/M$13</f>
        <v>2026576.4295000001</v>
      </c>
      <c r="G321" s="23">
        <v>1.8825600000000001E-3</v>
      </c>
      <c r="H321" s="23">
        <v>7.5801528810729433E-4</v>
      </c>
      <c r="I321" s="2">
        <f t="shared" si="18"/>
        <v>1076500313.13743</v>
      </c>
      <c r="J321" s="2">
        <f t="shared" si="19"/>
        <v>2673529757.6388006</v>
      </c>
      <c r="K321" s="1">
        <v>0.18825600000000001</v>
      </c>
    </row>
    <row r="322" spans="1:11" x14ac:dyDescent="0.2">
      <c r="A322" s="1">
        <v>1989</v>
      </c>
      <c r="B322" s="2">
        <v>709982.5</v>
      </c>
      <c r="C322" s="2">
        <v>20265764295</v>
      </c>
      <c r="D322" s="1" t="s">
        <v>22</v>
      </c>
      <c r="E322" s="1">
        <f t="shared" si="21"/>
        <v>2026576.4295000001</v>
      </c>
      <c r="G322" s="23">
        <v>4.0375699999999999E-3</v>
      </c>
      <c r="H322" s="23">
        <v>1.6257329311168667E-3</v>
      </c>
      <c r="I322" s="2">
        <f t="shared" si="18"/>
        <v>501929732.36377329</v>
      </c>
      <c r="J322" s="2">
        <f t="shared" si="19"/>
        <v>1246561714.2341805</v>
      </c>
      <c r="K322" s="1">
        <v>0.40375699999999998</v>
      </c>
    </row>
    <row r="323" spans="1:11" x14ac:dyDescent="0.2">
      <c r="A323" s="1">
        <v>1989</v>
      </c>
      <c r="B323" s="2">
        <v>709982.5</v>
      </c>
      <c r="C323" s="2">
        <v>20265764295</v>
      </c>
      <c r="D323" s="1" t="s">
        <v>22</v>
      </c>
      <c r="E323" s="1">
        <f t="shared" si="21"/>
        <v>2026576.4295000001</v>
      </c>
      <c r="G323" s="23">
        <v>1.1976800000000001E-2</v>
      </c>
      <c r="H323" s="23">
        <v>4.8224744510684623E-3</v>
      </c>
      <c r="I323" s="2">
        <f t="shared" si="18"/>
        <v>169208505.56910026</v>
      </c>
      <c r="J323" s="2">
        <f t="shared" si="19"/>
        <v>420235804.26662374</v>
      </c>
      <c r="K323" s="1">
        <v>1.1976800000000001</v>
      </c>
    </row>
    <row r="324" spans="1:11" x14ac:dyDescent="0.2">
      <c r="A324" s="1">
        <v>1989</v>
      </c>
      <c r="B324" s="2">
        <v>709982.5</v>
      </c>
      <c r="C324" s="2">
        <v>20265764295</v>
      </c>
      <c r="D324" s="1" t="s">
        <v>22</v>
      </c>
      <c r="E324" s="1">
        <f t="shared" si="21"/>
        <v>2026576.4295000001</v>
      </c>
      <c r="G324" s="23">
        <v>1.6511379999999999E-2</v>
      </c>
      <c r="H324" s="23">
        <v>6.6483291197884879E-3</v>
      </c>
      <c r="I324" s="2">
        <f t="shared" si="18"/>
        <v>122738161.77085139</v>
      </c>
      <c r="J324" s="2">
        <f t="shared" si="19"/>
        <v>304824925.62950528</v>
      </c>
      <c r="K324" s="1">
        <v>1.651138</v>
      </c>
    </row>
    <row r="325" spans="1:11" x14ac:dyDescent="0.2">
      <c r="A325" s="1">
        <v>1989</v>
      </c>
      <c r="B325" s="2">
        <v>709982.5</v>
      </c>
      <c r="C325" s="2">
        <v>20265764295</v>
      </c>
      <c r="D325" s="1" t="s">
        <v>22</v>
      </c>
      <c r="E325" s="1">
        <f t="shared" si="21"/>
        <v>2026576.4295000001</v>
      </c>
      <c r="G325" s="23">
        <v>1.8056080000000002E-2</v>
      </c>
      <c r="H325" s="23">
        <v>7.2703046294876955E-3</v>
      </c>
      <c r="I325" s="2">
        <f t="shared" si="18"/>
        <v>112237896.01618955</v>
      </c>
      <c r="J325" s="2">
        <f t="shared" si="19"/>
        <v>278747113.46762419</v>
      </c>
      <c r="K325" s="1">
        <v>1.8056080000000001</v>
      </c>
    </row>
    <row r="326" spans="1:11" x14ac:dyDescent="0.2">
      <c r="A326" s="1">
        <v>1989</v>
      </c>
      <c r="B326" s="2">
        <v>709982.5</v>
      </c>
      <c r="C326" s="2">
        <v>20265764295</v>
      </c>
      <c r="D326" s="1" t="s">
        <v>22</v>
      </c>
      <c r="E326" s="1">
        <f t="shared" si="21"/>
        <v>2026576.4295000001</v>
      </c>
      <c r="G326" s="23">
        <v>1.9066369999999999E-2</v>
      </c>
      <c r="H326" s="23">
        <v>7.6770992418357309E-3</v>
      </c>
      <c r="I326" s="2">
        <f t="shared" ref="I326:I352" si="22">E326/G326</f>
        <v>106290627.39787386</v>
      </c>
      <c r="J326" s="2">
        <f t="shared" ref="J326:J352" si="23">E326/H326</f>
        <v>263976844.07364905</v>
      </c>
      <c r="K326" s="1">
        <v>1.9066369999999999</v>
      </c>
    </row>
    <row r="327" spans="1:11" x14ac:dyDescent="0.2">
      <c r="A327" s="1">
        <v>1989</v>
      </c>
      <c r="B327" s="2">
        <v>709982.5</v>
      </c>
      <c r="C327" s="2">
        <v>20265764295</v>
      </c>
      <c r="D327" s="1" t="s">
        <v>22</v>
      </c>
      <c r="E327" s="1">
        <f t="shared" si="21"/>
        <v>2026576.4295000001</v>
      </c>
      <c r="G327" s="23">
        <v>2.0309309999999997E-2</v>
      </c>
      <c r="H327" s="23">
        <v>8.1775706861456476E-3</v>
      </c>
      <c r="I327" s="2">
        <f t="shared" si="22"/>
        <v>99785587.471952543</v>
      </c>
      <c r="J327" s="2">
        <f t="shared" si="23"/>
        <v>247821328.27459434</v>
      </c>
      <c r="K327" s="1">
        <v>2.0309309999999998</v>
      </c>
    </row>
    <row r="328" spans="1:11" x14ac:dyDescent="0.2">
      <c r="A328" s="1">
        <v>1989</v>
      </c>
      <c r="B328" s="2">
        <v>709982.5</v>
      </c>
      <c r="C328" s="2">
        <v>20265764295</v>
      </c>
      <c r="D328" s="1" t="s">
        <v>22</v>
      </c>
      <c r="E328" s="1">
        <f t="shared" si="21"/>
        <v>2026576.4295000001</v>
      </c>
      <c r="G328" s="23">
        <v>2.844785E-2</v>
      </c>
      <c r="H328" s="23">
        <v>1.145456464271157E-2</v>
      </c>
      <c r="I328" s="2">
        <f t="shared" si="22"/>
        <v>71238298.48301366</v>
      </c>
      <c r="J328" s="2">
        <f t="shared" si="23"/>
        <v>176923042.7093963</v>
      </c>
      <c r="K328" s="1">
        <v>2.8447849999999999</v>
      </c>
    </row>
    <row r="329" spans="1:11" x14ac:dyDescent="0.2">
      <c r="A329" s="1">
        <v>1990</v>
      </c>
      <c r="B329" s="2">
        <v>671969.41666666663</v>
      </c>
      <c r="C329" s="2">
        <v>403979191583.33331</v>
      </c>
      <c r="D329" s="1" t="s">
        <v>22</v>
      </c>
      <c r="E329" s="1">
        <f t="shared" si="21"/>
        <v>40397919.158333331</v>
      </c>
      <c r="G329" s="24">
        <v>5.0979999999999998E-2</v>
      </c>
      <c r="H329" s="24">
        <v>2.052716481159159E-2</v>
      </c>
      <c r="I329" s="2">
        <f t="shared" si="22"/>
        <v>792426817.54282725</v>
      </c>
      <c r="J329" s="2">
        <f t="shared" si="23"/>
        <v>1968022351.3147235</v>
      </c>
      <c r="K329" s="1">
        <v>5.0979999999999999</v>
      </c>
    </row>
    <row r="330" spans="1:11" x14ac:dyDescent="0.2">
      <c r="A330" s="1">
        <v>1990</v>
      </c>
      <c r="B330" s="2">
        <v>671969.41666666663</v>
      </c>
      <c r="C330" s="2">
        <v>403979191583.33331</v>
      </c>
      <c r="D330" s="1" t="s">
        <v>22</v>
      </c>
      <c r="E330" s="1">
        <f t="shared" si="21"/>
        <v>40397919.158333331</v>
      </c>
      <c r="G330" s="24">
        <v>8.2368000000000011E-2</v>
      </c>
      <c r="H330" s="24">
        <v>3.3165584762675095E-2</v>
      </c>
      <c r="I330" s="2">
        <f t="shared" si="22"/>
        <v>490456477.73811829</v>
      </c>
      <c r="J330" s="2">
        <f t="shared" si="23"/>
        <v>1218067446.9457142</v>
      </c>
      <c r="K330" s="1">
        <v>8.2368000000000006</v>
      </c>
    </row>
    <row r="331" spans="1:11" x14ac:dyDescent="0.2">
      <c r="A331" s="1">
        <v>1990</v>
      </c>
      <c r="B331" s="2">
        <v>671969.41666666663</v>
      </c>
      <c r="C331" s="2">
        <v>403979191583.33331</v>
      </c>
      <c r="D331" s="1" t="s">
        <v>22</v>
      </c>
      <c r="E331" s="1">
        <f t="shared" si="21"/>
        <v>40397919.158333331</v>
      </c>
      <c r="G331" s="24">
        <v>0.161052</v>
      </c>
      <c r="H331" s="24">
        <v>6.4847802025038231E-2</v>
      </c>
      <c r="I331" s="2">
        <f t="shared" si="22"/>
        <v>250837736.62129828</v>
      </c>
      <c r="J331" s="2">
        <f t="shared" si="23"/>
        <v>622965125.98430681</v>
      </c>
      <c r="K331" s="1">
        <v>16.1052</v>
      </c>
    </row>
    <row r="332" spans="1:11" x14ac:dyDescent="0.2">
      <c r="A332" s="1">
        <v>1990</v>
      </c>
      <c r="B332" s="2">
        <v>671969.41666666663</v>
      </c>
      <c r="C332" s="2">
        <v>403979191583.33331</v>
      </c>
      <c r="D332" s="1" t="s">
        <v>22</v>
      </c>
      <c r="E332" s="1">
        <f t="shared" si="21"/>
        <v>40397919.158333331</v>
      </c>
      <c r="G332" s="24">
        <v>0.17936699999999997</v>
      </c>
      <c r="H332" s="24">
        <v>7.2222361136931118E-2</v>
      </c>
      <c r="I332" s="2">
        <f t="shared" si="22"/>
        <v>225224925.19991603</v>
      </c>
      <c r="J332" s="2">
        <f t="shared" si="23"/>
        <v>559354727.84862661</v>
      </c>
      <c r="K332" s="1">
        <v>17.936699999999998</v>
      </c>
    </row>
    <row r="333" spans="1:11" x14ac:dyDescent="0.2">
      <c r="A333" s="1">
        <v>1990</v>
      </c>
      <c r="B333" s="2">
        <v>671969.41666666663</v>
      </c>
      <c r="C333" s="2">
        <v>403979191583.33331</v>
      </c>
      <c r="D333" s="1" t="s">
        <v>22</v>
      </c>
      <c r="E333" s="1">
        <f t="shared" si="21"/>
        <v>40397919.158333331</v>
      </c>
      <c r="G333" s="24">
        <v>0.20377500000000001</v>
      </c>
      <c r="H333" s="24">
        <v>8.205027480349307E-2</v>
      </c>
      <c r="I333" s="2">
        <f t="shared" si="22"/>
        <v>198247671.00151309</v>
      </c>
      <c r="J333" s="2">
        <f t="shared" si="23"/>
        <v>492355683.81805712</v>
      </c>
      <c r="K333" s="1">
        <v>20.377500000000001</v>
      </c>
    </row>
    <row r="334" spans="1:11" x14ac:dyDescent="0.2">
      <c r="A334" s="1">
        <v>1990</v>
      </c>
      <c r="B334" s="2">
        <v>671969.41666666663</v>
      </c>
      <c r="C334" s="2">
        <v>403979191583.33331</v>
      </c>
      <c r="D334" s="1" t="s">
        <v>22</v>
      </c>
      <c r="E334" s="1">
        <f t="shared" si="21"/>
        <v>40397919.158333331</v>
      </c>
      <c r="G334" s="24">
        <v>0.232095</v>
      </c>
      <c r="H334" s="24">
        <v>9.3453360473643582E-2</v>
      </c>
      <c r="I334" s="2">
        <f t="shared" si="22"/>
        <v>174057688.2670171</v>
      </c>
      <c r="J334" s="2">
        <f t="shared" si="23"/>
        <v>432278935.22059762</v>
      </c>
      <c r="K334" s="1">
        <v>23.209499999999998</v>
      </c>
    </row>
    <row r="335" spans="1:11" x14ac:dyDescent="0.2">
      <c r="A335" s="1">
        <v>1990</v>
      </c>
      <c r="B335" s="2">
        <v>671969.41666666663</v>
      </c>
      <c r="C335" s="2">
        <v>403979191583.33331</v>
      </c>
      <c r="D335" s="1" t="s">
        <v>22</v>
      </c>
      <c r="E335" s="1">
        <f t="shared" si="21"/>
        <v>40397919.158333331</v>
      </c>
      <c r="G335" s="24">
        <v>0.25722</v>
      </c>
      <c r="H335" s="24">
        <v>0.10356997514393074</v>
      </c>
      <c r="I335" s="2">
        <f t="shared" si="22"/>
        <v>157055902.17842054</v>
      </c>
      <c r="J335" s="2">
        <f t="shared" si="23"/>
        <v>390054348.30116087</v>
      </c>
      <c r="K335" s="1">
        <v>25.722000000000001</v>
      </c>
    </row>
    <row r="336" spans="1:11" x14ac:dyDescent="0.2">
      <c r="A336" s="1">
        <v>1990</v>
      </c>
      <c r="B336" s="2">
        <v>671969.41666666663</v>
      </c>
      <c r="C336" s="2">
        <v>403979191583.33331</v>
      </c>
      <c r="D336" s="1" t="s">
        <v>22</v>
      </c>
      <c r="E336" s="1">
        <f t="shared" si="21"/>
        <v>40397919.158333331</v>
      </c>
      <c r="G336" s="24">
        <v>0.29667199999999999</v>
      </c>
      <c r="H336" s="24">
        <v>0.11945537542142998</v>
      </c>
      <c r="I336" s="2">
        <f t="shared" si="22"/>
        <v>136170313.20223457</v>
      </c>
      <c r="J336" s="2">
        <f t="shared" si="23"/>
        <v>338184188.1607452</v>
      </c>
      <c r="K336" s="1">
        <v>29.667200000000001</v>
      </c>
    </row>
    <row r="337" spans="1:11" x14ac:dyDescent="0.2">
      <c r="A337" s="1">
        <v>1990</v>
      </c>
      <c r="B337" s="2">
        <v>671969.41666666663</v>
      </c>
      <c r="C337" s="2">
        <v>403979191583.33331</v>
      </c>
      <c r="D337" s="1" t="s">
        <v>22</v>
      </c>
      <c r="E337" s="1">
        <f t="shared" si="21"/>
        <v>40397919.158333331</v>
      </c>
      <c r="G337" s="24">
        <v>0.34318199999999999</v>
      </c>
      <c r="H337" s="24">
        <v>0.1381826887872033</v>
      </c>
      <c r="I337" s="2">
        <f t="shared" si="22"/>
        <v>117715728.5589959</v>
      </c>
      <c r="J337" s="2">
        <f t="shared" si="23"/>
        <v>292351520.38867015</v>
      </c>
      <c r="K337" s="1">
        <v>34.318199999999997</v>
      </c>
    </row>
    <row r="338" spans="1:11" x14ac:dyDescent="0.2">
      <c r="A338" s="1">
        <v>1990</v>
      </c>
      <c r="B338" s="2">
        <v>671969.41666666663</v>
      </c>
      <c r="C338" s="2">
        <v>403979191583.33331</v>
      </c>
      <c r="D338" s="1" t="s">
        <v>22</v>
      </c>
      <c r="E338" s="1">
        <f t="shared" si="21"/>
        <v>40397919.158333331</v>
      </c>
      <c r="G338" s="24">
        <v>0.36957400000000001</v>
      </c>
      <c r="H338" s="24">
        <v>0.14880946269280407</v>
      </c>
      <c r="I338" s="2">
        <f t="shared" si="22"/>
        <v>109309418.83988953</v>
      </c>
      <c r="J338" s="2">
        <f t="shared" si="23"/>
        <v>271474128.23960716</v>
      </c>
      <c r="K338" s="1">
        <v>36.9574</v>
      </c>
    </row>
    <row r="339" spans="1:11" x14ac:dyDescent="0.2">
      <c r="A339" s="1">
        <v>1990</v>
      </c>
      <c r="B339" s="2">
        <v>671969.41666666663</v>
      </c>
      <c r="C339" s="2">
        <v>403979191583.33331</v>
      </c>
      <c r="D339" s="1" t="s">
        <v>22</v>
      </c>
      <c r="E339" s="1">
        <f t="shared" si="21"/>
        <v>40397919.158333331</v>
      </c>
      <c r="G339" s="24">
        <v>0.39241599999999999</v>
      </c>
      <c r="H339" s="24">
        <v>0.15800682437633434</v>
      </c>
      <c r="I339" s="2">
        <f t="shared" si="22"/>
        <v>102946666.69639702</v>
      </c>
      <c r="J339" s="2">
        <f t="shared" si="23"/>
        <v>255671989.59783649</v>
      </c>
      <c r="K339" s="1">
        <v>39.241599999999998</v>
      </c>
    </row>
    <row r="340" spans="1:11" x14ac:dyDescent="0.2">
      <c r="A340" s="1">
        <v>1990</v>
      </c>
      <c r="B340" s="2">
        <v>671969.41666666663</v>
      </c>
      <c r="C340" s="2">
        <v>403979191583.33331</v>
      </c>
      <c r="D340" s="1" t="s">
        <v>22</v>
      </c>
      <c r="E340" s="1">
        <f t="shared" si="21"/>
        <v>40397919.158333331</v>
      </c>
      <c r="G340" s="24">
        <v>0.41076700000000005</v>
      </c>
      <c r="H340" s="24">
        <v>0.16539587893611307</v>
      </c>
      <c r="I340" s="2">
        <f t="shared" si="22"/>
        <v>98347528.302744195</v>
      </c>
      <c r="J340" s="2">
        <f t="shared" si="23"/>
        <v>244249853.2501992</v>
      </c>
      <c r="K340" s="1">
        <v>41.076700000000002</v>
      </c>
    </row>
    <row r="341" spans="1:11" x14ac:dyDescent="0.2">
      <c r="A341" s="1">
        <v>1991</v>
      </c>
      <c r="B341" s="2">
        <v>229315</v>
      </c>
      <c r="C341" s="2">
        <v>352509543000</v>
      </c>
      <c r="D341" s="1" t="s">
        <v>22</v>
      </c>
      <c r="E341" s="1">
        <f t="shared" si="21"/>
        <v>35250954.299999997</v>
      </c>
      <c r="G341" s="24">
        <v>0.44238999999999995</v>
      </c>
      <c r="H341" s="24">
        <v>0.17812892194978427</v>
      </c>
      <c r="I341" s="2">
        <f t="shared" si="22"/>
        <v>79682981.758177176</v>
      </c>
      <c r="J341" s="2">
        <f t="shared" si="23"/>
        <v>197895737.05463436</v>
      </c>
      <c r="K341" s="1">
        <v>44.238999999999997</v>
      </c>
    </row>
    <row r="342" spans="1:11" x14ac:dyDescent="0.2">
      <c r="A342" s="1">
        <v>1991</v>
      </c>
      <c r="B342" s="2">
        <v>229315</v>
      </c>
      <c r="C342" s="2">
        <v>352509543000</v>
      </c>
      <c r="D342" s="1" t="s">
        <v>22</v>
      </c>
      <c r="E342" s="1">
        <f t="shared" si="21"/>
        <v>35250954.299999997</v>
      </c>
      <c r="G342" s="24">
        <v>0.56179299999999999</v>
      </c>
      <c r="H342" s="24">
        <v>0.22620669872496027</v>
      </c>
      <c r="I342" s="2">
        <f t="shared" si="22"/>
        <v>62747229.495561525</v>
      </c>
      <c r="J342" s="2">
        <f t="shared" si="23"/>
        <v>155835147.67111674</v>
      </c>
      <c r="K342" s="1">
        <v>56.179299999999998</v>
      </c>
    </row>
    <row r="343" spans="1:11" x14ac:dyDescent="0.2">
      <c r="A343" s="1">
        <v>1991</v>
      </c>
      <c r="B343" s="2">
        <v>229315</v>
      </c>
      <c r="C343" s="2">
        <v>352509543000</v>
      </c>
      <c r="D343" s="1" t="s">
        <v>22</v>
      </c>
      <c r="E343" s="1">
        <f t="shared" si="21"/>
        <v>35250954.299999997</v>
      </c>
      <c r="G343" s="24">
        <v>0.62382800000000005</v>
      </c>
      <c r="H343" s="24">
        <v>0.25118517399147822</v>
      </c>
      <c r="I343" s="2">
        <f t="shared" si="22"/>
        <v>56507489.72473181</v>
      </c>
      <c r="J343" s="2">
        <f t="shared" si="23"/>
        <v>140338514.96822789</v>
      </c>
      <c r="K343" s="1">
        <v>62.382800000000003</v>
      </c>
    </row>
    <row r="344" spans="1:11" x14ac:dyDescent="0.2">
      <c r="A344" s="1">
        <v>1991</v>
      </c>
      <c r="B344" s="2">
        <v>229315</v>
      </c>
      <c r="C344" s="2">
        <v>352509543000</v>
      </c>
      <c r="D344" s="1" t="s">
        <v>22</v>
      </c>
      <c r="E344" s="1">
        <f t="shared" si="21"/>
        <v>35250954.299999997</v>
      </c>
      <c r="G344" s="24">
        <v>0.65820400000000001</v>
      </c>
      <c r="H344" s="24">
        <v>0.26502671611708184</v>
      </c>
      <c r="I344" s="2">
        <f t="shared" si="22"/>
        <v>53556274.80234091</v>
      </c>
      <c r="J344" s="2">
        <f t="shared" si="23"/>
        <v>133009059.67693858</v>
      </c>
      <c r="K344" s="1">
        <v>65.820400000000006</v>
      </c>
    </row>
    <row r="345" spans="1:11" x14ac:dyDescent="0.2">
      <c r="A345" s="1">
        <v>1991</v>
      </c>
      <c r="B345" s="2">
        <v>229315</v>
      </c>
      <c r="C345" s="2">
        <v>352509543000</v>
      </c>
      <c r="D345" s="1" t="s">
        <v>22</v>
      </c>
      <c r="E345" s="1">
        <f t="shared" si="21"/>
        <v>35250954.299999997</v>
      </c>
      <c r="G345" s="24">
        <v>0.67666399999999993</v>
      </c>
      <c r="H345" s="24">
        <v>0.27245965967184799</v>
      </c>
      <c r="I345" s="2">
        <f t="shared" si="22"/>
        <v>52095211.65600653</v>
      </c>
      <c r="J345" s="2">
        <f t="shared" si="23"/>
        <v>129380453.39429864</v>
      </c>
      <c r="K345" s="1">
        <v>67.666399999999996</v>
      </c>
    </row>
    <row r="346" spans="1:11" x14ac:dyDescent="0.2">
      <c r="A346" s="1">
        <v>1991</v>
      </c>
      <c r="B346" s="2">
        <v>229315</v>
      </c>
      <c r="C346" s="2">
        <v>352509543000</v>
      </c>
      <c r="D346" s="1" t="s">
        <v>22</v>
      </c>
      <c r="E346" s="1">
        <f t="shared" si="21"/>
        <v>35250954.299999997</v>
      </c>
      <c r="G346" s="24">
        <v>0.697801</v>
      </c>
      <c r="H346" s="24">
        <v>0.28097050083745434</v>
      </c>
      <c r="I346" s="2">
        <f t="shared" si="22"/>
        <v>50517202.325591385</v>
      </c>
      <c r="J346" s="2">
        <f t="shared" si="23"/>
        <v>125461406.7844553</v>
      </c>
      <c r="K346" s="1">
        <v>69.780100000000004</v>
      </c>
    </row>
    <row r="347" spans="1:11" x14ac:dyDescent="0.2">
      <c r="A347" s="1">
        <v>1991</v>
      </c>
      <c r="B347" s="2">
        <v>229315</v>
      </c>
      <c r="C347" s="2">
        <v>352509543000</v>
      </c>
      <c r="D347" s="1" t="s">
        <v>22</v>
      </c>
      <c r="E347" s="1">
        <f t="shared" si="21"/>
        <v>35250954.299999997</v>
      </c>
      <c r="G347" s="24">
        <v>0.71588099999999999</v>
      </c>
      <c r="H347" s="24">
        <v>0.2882504368867595</v>
      </c>
      <c r="I347" s="2">
        <f t="shared" si="22"/>
        <v>49241360.365759112</v>
      </c>
      <c r="J347" s="2">
        <f t="shared" si="23"/>
        <v>122292804.41246477</v>
      </c>
      <c r="K347" s="1">
        <v>71.588099999999997</v>
      </c>
    </row>
    <row r="348" spans="1:11" x14ac:dyDescent="0.2">
      <c r="A348" s="1">
        <v>1991</v>
      </c>
      <c r="B348" s="2">
        <v>229315</v>
      </c>
      <c r="C348" s="2">
        <v>352509543000</v>
      </c>
      <c r="D348" s="1" t="s">
        <v>22</v>
      </c>
      <c r="E348" s="1">
        <f t="shared" si="21"/>
        <v>35250954.299999997</v>
      </c>
      <c r="G348" s="24">
        <v>0.72519400000000001</v>
      </c>
      <c r="H348" s="24">
        <v>0.29200032872454595</v>
      </c>
      <c r="I348" s="2">
        <f t="shared" si="22"/>
        <v>48608998.833415605</v>
      </c>
      <c r="J348" s="2">
        <f t="shared" si="23"/>
        <v>120722310.32744297</v>
      </c>
      <c r="K348" s="1">
        <v>72.519400000000005</v>
      </c>
    </row>
    <row r="349" spans="1:11" x14ac:dyDescent="0.2">
      <c r="A349" s="1">
        <v>1991</v>
      </c>
      <c r="B349" s="2">
        <v>229315</v>
      </c>
      <c r="C349" s="2">
        <v>352509543000</v>
      </c>
      <c r="D349" s="1" t="s">
        <v>22</v>
      </c>
      <c r="E349" s="1">
        <f t="shared" si="21"/>
        <v>35250954.299999997</v>
      </c>
      <c r="G349" s="24">
        <v>0.73800399999999999</v>
      </c>
      <c r="H349" s="24">
        <v>0.29715829226390428</v>
      </c>
      <c r="I349" s="2">
        <f t="shared" si="22"/>
        <v>47765261.84139923</v>
      </c>
      <c r="J349" s="2">
        <f t="shared" si="23"/>
        <v>118626857.19264351</v>
      </c>
      <c r="K349" s="1">
        <v>73.800399999999996</v>
      </c>
    </row>
    <row r="350" spans="1:11" x14ac:dyDescent="0.2">
      <c r="A350" s="1">
        <v>1991</v>
      </c>
      <c r="B350" s="2">
        <v>229315</v>
      </c>
      <c r="C350" s="2">
        <v>352509543000</v>
      </c>
      <c r="D350" s="1" t="s">
        <v>22</v>
      </c>
      <c r="E350" s="1">
        <f t="shared" si="21"/>
        <v>35250954.299999997</v>
      </c>
      <c r="G350" s="24">
        <v>0.74797300000000011</v>
      </c>
      <c r="H350" s="24">
        <v>0.30117232337427613</v>
      </c>
      <c r="I350" s="2">
        <f t="shared" si="22"/>
        <v>47128645.419019125</v>
      </c>
      <c r="J350" s="2">
        <f t="shared" si="23"/>
        <v>117045795.92525356</v>
      </c>
      <c r="K350" s="1">
        <v>74.797300000000007</v>
      </c>
    </row>
    <row r="351" spans="1:11" x14ac:dyDescent="0.2">
      <c r="A351" s="1">
        <v>1991</v>
      </c>
      <c r="B351" s="2">
        <v>229315</v>
      </c>
      <c r="C351" s="2">
        <v>352509543000</v>
      </c>
      <c r="D351" s="1" t="s">
        <v>22</v>
      </c>
      <c r="E351" s="1">
        <f t="shared" si="21"/>
        <v>35250954.299999997</v>
      </c>
      <c r="G351" s="24">
        <v>0.75088200000000005</v>
      </c>
      <c r="H351" s="24">
        <v>0.30234363609371356</v>
      </c>
      <c r="I351" s="2">
        <f t="shared" si="22"/>
        <v>46946063.828937165</v>
      </c>
      <c r="J351" s="2">
        <f t="shared" si="23"/>
        <v>116592347.5534101</v>
      </c>
      <c r="K351" s="1">
        <v>75.088200000000001</v>
      </c>
    </row>
    <row r="352" spans="1:11" x14ac:dyDescent="0.2">
      <c r="A352" s="1">
        <v>1991</v>
      </c>
      <c r="B352" s="2">
        <v>229315</v>
      </c>
      <c r="C352" s="2">
        <v>352509543000</v>
      </c>
      <c r="D352" s="1" t="s">
        <v>22</v>
      </c>
      <c r="E352" s="1">
        <f t="shared" si="21"/>
        <v>35250954.299999997</v>
      </c>
      <c r="G352" s="24">
        <v>0.75575700000000001</v>
      </c>
      <c r="H352" s="24">
        <v>0.30430656132824691</v>
      </c>
      <c r="I352" s="2">
        <f t="shared" si="22"/>
        <v>46643238.898217276</v>
      </c>
      <c r="J352" s="2">
        <f t="shared" si="23"/>
        <v>115840270.23977241</v>
      </c>
      <c r="K352" s="1">
        <v>75.575699999999998</v>
      </c>
    </row>
    <row r="353" spans="7:11" x14ac:dyDescent="0.2">
      <c r="G353" s="21">
        <v>0.77875200000000011</v>
      </c>
      <c r="H353" s="21">
        <v>0.3135655286652918</v>
      </c>
      <c r="K353" s="1">
        <v>77.875200000000007</v>
      </c>
    </row>
    <row r="354" spans="7:11" x14ac:dyDescent="0.2">
      <c r="G354" s="21">
        <v>0.79552699999999998</v>
      </c>
      <c r="H354" s="21">
        <v>0.32032000472873723</v>
      </c>
      <c r="K354" s="1">
        <v>79.552700000000002</v>
      </c>
    </row>
    <row r="355" spans="7:11" x14ac:dyDescent="0.2">
      <c r="G355" s="21">
        <v>0.81223000000000001</v>
      </c>
      <c r="H355" s="21">
        <v>0.32704548989641113</v>
      </c>
      <c r="K355" s="1">
        <v>81.222999999999999</v>
      </c>
    </row>
    <row r="356" spans="7:11" x14ac:dyDescent="0.2">
      <c r="G356" s="21">
        <v>0.822681</v>
      </c>
      <c r="H356" s="21">
        <v>0.33125359894792034</v>
      </c>
      <c r="K356" s="1">
        <v>82.268100000000004</v>
      </c>
    </row>
    <row r="357" spans="7:11" x14ac:dyDescent="0.2">
      <c r="G357" s="21">
        <v>0.82821800000000001</v>
      </c>
      <c r="H357" s="21">
        <v>0.33348307936302007</v>
      </c>
      <c r="K357" s="1">
        <v>82.821799999999996</v>
      </c>
    </row>
    <row r="358" spans="7:11" x14ac:dyDescent="0.2">
      <c r="G358" s="21">
        <v>0.83471200000000001</v>
      </c>
      <c r="H358" s="21">
        <v>0.33609789710108356</v>
      </c>
      <c r="K358" s="1">
        <v>83.471199999999996</v>
      </c>
    </row>
    <row r="359" spans="7:11" x14ac:dyDescent="0.2">
      <c r="G359" s="21">
        <v>0.84914199999999995</v>
      </c>
      <c r="H359" s="21">
        <v>0.3419081557953022</v>
      </c>
      <c r="K359" s="1">
        <v>84.914199999999994</v>
      </c>
    </row>
    <row r="360" spans="7:11" x14ac:dyDescent="0.2">
      <c r="G360" s="21">
        <v>0.86185100000000003</v>
      </c>
      <c r="H360" s="21">
        <v>0.34702545155031433</v>
      </c>
      <c r="K360" s="1">
        <v>86.185100000000006</v>
      </c>
    </row>
    <row r="361" spans="7:11" x14ac:dyDescent="0.2">
      <c r="G361" s="21">
        <v>0.87076100000000001</v>
      </c>
      <c r="H361" s="21">
        <v>0.35061307490204602</v>
      </c>
      <c r="K361" s="1">
        <v>87.076099999999997</v>
      </c>
    </row>
    <row r="362" spans="7:11" x14ac:dyDescent="0.2">
      <c r="G362" s="21">
        <v>0.88178400000000001</v>
      </c>
      <c r="H362" s="21">
        <v>0.3550515005144072</v>
      </c>
      <c r="K362" s="1">
        <v>88.178399999999996</v>
      </c>
    </row>
    <row r="363" spans="7:11" x14ac:dyDescent="0.2">
      <c r="G363" s="21">
        <v>0.88584799999999997</v>
      </c>
      <c r="H363" s="21">
        <v>0.35668787552018016</v>
      </c>
      <c r="K363" s="1">
        <v>88.584800000000001</v>
      </c>
    </row>
    <row r="364" spans="7:11" x14ac:dyDescent="0.2">
      <c r="G364" s="21">
        <v>0.88836100000000007</v>
      </c>
      <c r="H364" s="21">
        <v>0.35769973831287405</v>
      </c>
      <c r="K364" s="1">
        <v>88.836100000000002</v>
      </c>
    </row>
    <row r="365" spans="7:11" x14ac:dyDescent="0.2">
      <c r="G365" s="21">
        <v>0.895756</v>
      </c>
      <c r="H365" s="21">
        <v>0.36067734489941222</v>
      </c>
      <c r="K365" s="1">
        <v>89.575599999999994</v>
      </c>
    </row>
    <row r="366" spans="7:11" x14ac:dyDescent="0.2">
      <c r="G366" s="21">
        <v>0.90229899999999996</v>
      </c>
      <c r="H366" s="21">
        <v>0.36331189255265361</v>
      </c>
      <c r="K366" s="1">
        <v>90.229900000000001</v>
      </c>
    </row>
    <row r="367" spans="7:11" x14ac:dyDescent="0.2">
      <c r="G367" s="21">
        <v>0.90908299999999997</v>
      </c>
      <c r="H367" s="21">
        <v>0.36604347917646368</v>
      </c>
      <c r="K367" s="1">
        <v>90.908299999999997</v>
      </c>
    </row>
    <row r="368" spans="7:11" x14ac:dyDescent="0.2">
      <c r="G368" s="21">
        <v>0.9185859999999999</v>
      </c>
      <c r="H368" s="21">
        <v>0.36986987476698058</v>
      </c>
      <c r="K368" s="1">
        <v>91.858599999999996</v>
      </c>
    </row>
    <row r="369" spans="7:11" x14ac:dyDescent="0.2">
      <c r="G369" s="21">
        <v>0.93040400000000001</v>
      </c>
      <c r="H369" s="21">
        <v>0.37462840818681958</v>
      </c>
      <c r="K369" s="1">
        <v>93.040400000000005</v>
      </c>
    </row>
    <row r="370" spans="7:11" x14ac:dyDescent="0.2">
      <c r="G370" s="21">
        <v>0.93709599999999993</v>
      </c>
      <c r="H370" s="21">
        <v>0.37732295088825485</v>
      </c>
      <c r="K370" s="1">
        <v>93.709599999999995</v>
      </c>
    </row>
    <row r="371" spans="7:11" x14ac:dyDescent="0.2">
      <c r="G371" s="21">
        <v>0.94011100000000003</v>
      </c>
      <c r="H371" s="21">
        <v>0.37853694464868931</v>
      </c>
      <c r="K371" s="1">
        <v>94.011099999999999</v>
      </c>
    </row>
    <row r="372" spans="7:11" x14ac:dyDescent="0.2">
      <c r="G372" s="21">
        <v>0.94026100000000001</v>
      </c>
      <c r="H372" s="21">
        <v>0.37859734234821341</v>
      </c>
      <c r="K372" s="1">
        <v>94.0261</v>
      </c>
    </row>
    <row r="373" spans="7:11" x14ac:dyDescent="0.2">
      <c r="G373" s="21">
        <v>0.94801000000000002</v>
      </c>
      <c r="H373" s="21">
        <v>0.38171748750562856</v>
      </c>
      <c r="K373" s="1">
        <v>94.801000000000002</v>
      </c>
    </row>
    <row r="374" spans="7:11" x14ac:dyDescent="0.2">
      <c r="G374" s="21">
        <v>0.95336900000000002</v>
      </c>
      <c r="H374" s="21">
        <v>0.38387529598395964</v>
      </c>
      <c r="K374" s="1">
        <v>95.3369</v>
      </c>
    </row>
    <row r="375" spans="7:11" x14ac:dyDescent="0.2">
      <c r="G375" s="21">
        <v>0.95391400000000004</v>
      </c>
      <c r="H375" s="21">
        <v>0.38409474095889723</v>
      </c>
      <c r="K375" s="1">
        <v>95.391400000000004</v>
      </c>
    </row>
    <row r="376" spans="7:11" x14ac:dyDescent="0.2">
      <c r="G376" s="21">
        <v>0.953789</v>
      </c>
      <c r="H376" s="21">
        <v>0.38404440954262709</v>
      </c>
      <c r="K376" s="1">
        <v>95.378900000000002</v>
      </c>
    </row>
    <row r="377" spans="7:11" x14ac:dyDescent="0.2">
      <c r="G377" s="21">
        <v>0.95474900000000007</v>
      </c>
      <c r="H377" s="21">
        <v>0.38443095481958139</v>
      </c>
      <c r="K377" s="1">
        <v>95.474900000000005</v>
      </c>
    </row>
    <row r="378" spans="7:11" x14ac:dyDescent="0.2">
      <c r="G378" s="21">
        <v>0.95471500000000009</v>
      </c>
      <c r="H378" s="21">
        <v>0.38441726467435594</v>
      </c>
      <c r="K378" s="1">
        <v>95.471500000000006</v>
      </c>
    </row>
    <row r="379" spans="7:11" x14ac:dyDescent="0.2">
      <c r="G379" s="21">
        <v>0.95604600000000006</v>
      </c>
      <c r="H379" s="21">
        <v>0.38495319359479979</v>
      </c>
      <c r="K379" s="1">
        <v>95.604600000000005</v>
      </c>
    </row>
    <row r="380" spans="7:11" x14ac:dyDescent="0.2">
      <c r="G380" s="21">
        <v>0.95837300000000003</v>
      </c>
      <c r="H380" s="21">
        <v>0.38589016324008368</v>
      </c>
      <c r="K380" s="1">
        <v>95.837299999999999</v>
      </c>
    </row>
    <row r="381" spans="7:11" x14ac:dyDescent="0.2">
      <c r="G381" s="21">
        <v>0.96169499999999997</v>
      </c>
      <c r="H381" s="21">
        <v>0.3872277709588775</v>
      </c>
      <c r="K381" s="1">
        <v>96.169499999999999</v>
      </c>
    </row>
    <row r="382" spans="7:11" x14ac:dyDescent="0.2">
      <c r="G382" s="21">
        <v>0.96541700000000008</v>
      </c>
      <c r="H382" s="21">
        <v>0.3887264392097356</v>
      </c>
      <c r="K382" s="1">
        <v>96.541700000000006</v>
      </c>
    </row>
    <row r="383" spans="7:11" x14ac:dyDescent="0.2">
      <c r="G383" s="21">
        <v>0.97433000000000003</v>
      </c>
      <c r="H383" s="21">
        <v>0.39231527051545773</v>
      </c>
      <c r="K383" s="1">
        <v>97.433000000000007</v>
      </c>
    </row>
    <row r="384" spans="7:11" x14ac:dyDescent="0.2">
      <c r="G384" s="21">
        <v>0.97633999999999999</v>
      </c>
      <c r="H384" s="21">
        <v>0.3931245996890807</v>
      </c>
      <c r="K384" s="1">
        <v>97.634</v>
      </c>
    </row>
    <row r="385" spans="7:11" x14ac:dyDescent="0.2">
      <c r="G385" s="21">
        <v>0.98302199999999995</v>
      </c>
      <c r="H385" s="21">
        <v>0.39581511587721435</v>
      </c>
      <c r="K385" s="1">
        <v>98.302199999999999</v>
      </c>
    </row>
    <row r="386" spans="7:11" x14ac:dyDescent="0.2">
      <c r="G386" s="21">
        <v>0.98617199999999994</v>
      </c>
      <c r="H386" s="21">
        <v>0.39708346756722052</v>
      </c>
      <c r="K386" s="1">
        <v>98.617199999999997</v>
      </c>
    </row>
    <row r="387" spans="7:11" x14ac:dyDescent="0.2">
      <c r="G387" s="21">
        <v>0.988402</v>
      </c>
      <c r="H387" s="21">
        <v>0.39798138003347883</v>
      </c>
      <c r="K387" s="1">
        <v>98.840199999999996</v>
      </c>
    </row>
    <row r="388" spans="7:11" x14ac:dyDescent="0.2">
      <c r="G388" s="21">
        <v>0.99055099999999996</v>
      </c>
      <c r="H388" s="21">
        <v>0.39884667774199412</v>
      </c>
      <c r="K388" s="1">
        <v>99.055099999999996</v>
      </c>
    </row>
    <row r="389" spans="7:11" x14ac:dyDescent="0.2">
      <c r="G389" s="21">
        <v>1.002893</v>
      </c>
      <c r="H389" s="21">
        <v>0.40381620045883732</v>
      </c>
      <c r="K389" s="1">
        <v>100.2893</v>
      </c>
    </row>
    <row r="390" spans="7:11" x14ac:dyDescent="0.2">
      <c r="G390" s="21">
        <v>1.002866</v>
      </c>
      <c r="H390" s="21">
        <v>0.40380532887292298</v>
      </c>
      <c r="K390" s="1">
        <v>100.28660000000001</v>
      </c>
    </row>
    <row r="391" spans="7:11" x14ac:dyDescent="0.2">
      <c r="G391" s="21">
        <v>0.99836000000000003</v>
      </c>
      <c r="H391" s="21">
        <v>0.4019909819792189</v>
      </c>
      <c r="K391" s="1">
        <v>99.835999999999999</v>
      </c>
    </row>
    <row r="392" spans="7:11" x14ac:dyDescent="0.2">
      <c r="G392" s="21">
        <v>1.002926</v>
      </c>
      <c r="H392" s="21">
        <v>0.40382948795273255</v>
      </c>
      <c r="K392" s="1">
        <v>100.29259999999999</v>
      </c>
    </row>
    <row r="393" spans="7:11" x14ac:dyDescent="0.2">
      <c r="G393" s="21">
        <v>1.0031369999999999</v>
      </c>
      <c r="H393" s="21">
        <v>0.40391444738339649</v>
      </c>
      <c r="K393" s="1">
        <v>100.3137</v>
      </c>
    </row>
    <row r="394" spans="7:11" x14ac:dyDescent="0.2">
      <c r="G394" s="21">
        <v>1.001071</v>
      </c>
      <c r="H394" s="21">
        <v>0.40308256973528456</v>
      </c>
      <c r="K394" s="1">
        <v>100.1071</v>
      </c>
    </row>
    <row r="395" spans="7:11" x14ac:dyDescent="0.2">
      <c r="G395" s="21">
        <v>1.0051319999999999</v>
      </c>
      <c r="H395" s="21">
        <v>0.40471773678706702</v>
      </c>
      <c r="K395" s="1">
        <v>100.5132</v>
      </c>
    </row>
    <row r="396" spans="7:11" x14ac:dyDescent="0.2">
      <c r="G396" s="21">
        <v>1.0026969999999999</v>
      </c>
      <c r="H396" s="21">
        <v>0.40373728079812576</v>
      </c>
      <c r="K396" s="1">
        <v>100.2697</v>
      </c>
    </row>
    <row r="397" spans="7:11" x14ac:dyDescent="0.2">
      <c r="G397" s="21">
        <v>1.004345</v>
      </c>
      <c r="H397" s="21">
        <v>0.40440085019023064</v>
      </c>
      <c r="K397" s="1">
        <v>100.4345</v>
      </c>
    </row>
    <row r="398" spans="7:11" x14ac:dyDescent="0.2">
      <c r="G398" s="21">
        <v>1.00776</v>
      </c>
      <c r="H398" s="21">
        <v>0.40577590448272932</v>
      </c>
      <c r="K398" s="1">
        <v>100.776</v>
      </c>
    </row>
    <row r="399" spans="7:11" x14ac:dyDescent="0.2">
      <c r="G399" s="21">
        <v>1.005458</v>
      </c>
      <c r="H399" s="21">
        <v>0.40484900112069944</v>
      </c>
      <c r="K399" s="1">
        <v>100.5458</v>
      </c>
    </row>
    <row r="400" spans="7:11" x14ac:dyDescent="0.2">
      <c r="G400" s="21">
        <v>1.0064770000000001</v>
      </c>
      <c r="H400" s="21">
        <v>0.40525930282613321</v>
      </c>
      <c r="K400" s="1">
        <v>100.6477</v>
      </c>
    </row>
    <row r="401" spans="7:11" x14ac:dyDescent="0.2">
      <c r="G401" s="21">
        <v>1.0094939999999999</v>
      </c>
      <c r="H401" s="21">
        <v>0.40647410188922789</v>
      </c>
      <c r="K401" s="1">
        <v>100.9494</v>
      </c>
    </row>
    <row r="402" spans="7:11" x14ac:dyDescent="0.2">
      <c r="G402" s="21">
        <v>1.0062139999999999</v>
      </c>
      <c r="H402" s="21">
        <v>0.40515340552630086</v>
      </c>
      <c r="K402" s="1">
        <v>100.62139999999999</v>
      </c>
    </row>
    <row r="403" spans="7:11" x14ac:dyDescent="0.2">
      <c r="G403" s="21">
        <v>1.000785</v>
      </c>
      <c r="H403" s="21">
        <v>0.40296741145485854</v>
      </c>
      <c r="K403" s="1">
        <v>100.07850000000001</v>
      </c>
    </row>
    <row r="404" spans="7:11" x14ac:dyDescent="0.2">
      <c r="G404" s="21">
        <v>1.0008010000000001</v>
      </c>
      <c r="H404" s="21">
        <v>0.40297385387614115</v>
      </c>
      <c r="K404" s="1">
        <v>100.0801</v>
      </c>
    </row>
    <row r="405" spans="7:11" x14ac:dyDescent="0.2">
      <c r="G405" s="21">
        <v>0.99990799999999991</v>
      </c>
      <c r="H405" s="21">
        <v>0.40261428623830758</v>
      </c>
      <c r="K405" s="1">
        <v>99.990799999999993</v>
      </c>
    </row>
    <row r="406" spans="7:11" x14ac:dyDescent="0.2">
      <c r="G406" s="21">
        <v>0.99993399999999999</v>
      </c>
      <c r="H406" s="21">
        <v>0.40262475517289181</v>
      </c>
      <c r="K406" s="1">
        <v>99.993399999999994</v>
      </c>
    </row>
    <row r="407" spans="7:11" x14ac:dyDescent="0.2">
      <c r="G407" s="21">
        <v>1.0053559999999999</v>
      </c>
      <c r="H407" s="21">
        <v>0.40480793068502302</v>
      </c>
      <c r="K407" s="1">
        <v>100.5356</v>
      </c>
    </row>
    <row r="408" spans="7:11" x14ac:dyDescent="0.2">
      <c r="G408" s="21">
        <v>1.0045770000000001</v>
      </c>
      <c r="H408" s="21">
        <v>0.40449426529882793</v>
      </c>
      <c r="K408" s="1">
        <v>100.4577</v>
      </c>
    </row>
    <row r="409" spans="7:11" x14ac:dyDescent="0.2">
      <c r="G409" s="21">
        <v>1.0064010000000001</v>
      </c>
      <c r="H409" s="21">
        <v>0.40522870132504096</v>
      </c>
      <c r="K409" s="1">
        <v>100.6401</v>
      </c>
    </row>
    <row r="410" spans="7:11" x14ac:dyDescent="0.2">
      <c r="G410" s="21">
        <v>1.011474</v>
      </c>
      <c r="H410" s="21">
        <v>0.40727135152294608</v>
      </c>
      <c r="K410" s="1">
        <v>101.1474</v>
      </c>
    </row>
    <row r="411" spans="7:11" x14ac:dyDescent="0.2">
      <c r="G411" s="21">
        <v>1.009903</v>
      </c>
      <c r="H411" s="21">
        <v>0.40663878628326372</v>
      </c>
      <c r="K411" s="1">
        <v>100.9903</v>
      </c>
    </row>
    <row r="412" spans="7:11" x14ac:dyDescent="0.2">
      <c r="G412" s="21">
        <v>1.0070239999999999</v>
      </c>
      <c r="H412" s="21">
        <v>0.40547955310373107</v>
      </c>
      <c r="K412" s="1">
        <v>100.7024</v>
      </c>
    </row>
    <row r="413" spans="7:11" x14ac:dyDescent="0.2">
      <c r="G413" s="21">
        <v>1.011727</v>
      </c>
      <c r="H413" s="21">
        <v>0.40737322230947676</v>
      </c>
      <c r="K413" s="1">
        <v>101.17270000000001</v>
      </c>
    </row>
    <row r="414" spans="7:11" x14ac:dyDescent="0.2">
      <c r="G414" s="21">
        <v>1.015617</v>
      </c>
      <c r="H414" s="21">
        <v>0.40893953598380178</v>
      </c>
      <c r="K414" s="1">
        <v>101.5617</v>
      </c>
    </row>
    <row r="415" spans="7:11" x14ac:dyDescent="0.2">
      <c r="G415" s="21">
        <v>1.0106109999999999</v>
      </c>
      <c r="H415" s="21">
        <v>0.40692386342501741</v>
      </c>
      <c r="K415" s="1">
        <v>101.0611</v>
      </c>
    </row>
    <row r="416" spans="7:11" x14ac:dyDescent="0.2">
      <c r="G416" s="21">
        <v>1.007271</v>
      </c>
      <c r="H416" s="21">
        <v>0.40557900798228075</v>
      </c>
      <c r="K416" s="1">
        <v>100.72709999999999</v>
      </c>
    </row>
    <row r="417" spans="7:11" x14ac:dyDescent="0.2">
      <c r="G417" s="21">
        <v>1.006435</v>
      </c>
      <c r="H417" s="21">
        <v>0.40524239147026642</v>
      </c>
      <c r="K417" s="1">
        <v>100.6435</v>
      </c>
    </row>
    <row r="418" spans="7:11" x14ac:dyDescent="0.2">
      <c r="G418" s="21">
        <v>1.008726</v>
      </c>
      <c r="H418" s="21">
        <v>0.40616486566766458</v>
      </c>
      <c r="K418" s="1">
        <v>100.87260000000001</v>
      </c>
    </row>
    <row r="419" spans="7:11" x14ac:dyDescent="0.2">
      <c r="G419" s="21">
        <v>1.0109680000000001</v>
      </c>
      <c r="H419" s="21">
        <v>0.40706760994988489</v>
      </c>
      <c r="K419" s="1">
        <v>101.0968</v>
      </c>
    </row>
    <row r="420" spans="7:11" x14ac:dyDescent="0.2">
      <c r="G420" s="21">
        <v>1.012632</v>
      </c>
      <c r="H420" s="21">
        <v>0.40773762176327216</v>
      </c>
      <c r="K420" s="1">
        <v>101.2632</v>
      </c>
    </row>
    <row r="421" spans="7:11" x14ac:dyDescent="0.2">
      <c r="G421" s="21">
        <v>1.0121469999999999</v>
      </c>
      <c r="H421" s="21">
        <v>0.4075423358681442</v>
      </c>
      <c r="K421" s="1">
        <v>101.21469999999999</v>
      </c>
    </row>
    <row r="422" spans="7:11" x14ac:dyDescent="0.2">
      <c r="G422" s="21">
        <v>1.010561</v>
      </c>
      <c r="H422" s="21">
        <v>0.40690373085850939</v>
      </c>
      <c r="K422" s="1">
        <v>101.0561</v>
      </c>
    </row>
    <row r="423" spans="7:11" x14ac:dyDescent="0.2">
      <c r="G423" s="21">
        <v>1.0086079999999999</v>
      </c>
      <c r="H423" s="21">
        <v>0.4061173528107056</v>
      </c>
      <c r="K423" s="1">
        <v>100.8608</v>
      </c>
    </row>
    <row r="424" spans="7:11" x14ac:dyDescent="0.2">
      <c r="G424" s="21">
        <v>1.010327</v>
      </c>
      <c r="H424" s="21">
        <v>0.40680951044725183</v>
      </c>
      <c r="K424" s="1">
        <v>101.03270000000001</v>
      </c>
    </row>
    <row r="425" spans="7:11" x14ac:dyDescent="0.2">
      <c r="G425" s="21">
        <v>1.0166770000000001</v>
      </c>
      <c r="H425" s="21">
        <v>0.40936634639377217</v>
      </c>
      <c r="K425" s="1">
        <v>101.6677</v>
      </c>
    </row>
    <row r="426" spans="7:11" x14ac:dyDescent="0.2">
      <c r="G426" s="21">
        <v>1.020222</v>
      </c>
      <c r="H426" s="21">
        <v>0.41079374535919172</v>
      </c>
      <c r="K426" s="1">
        <v>102.0222</v>
      </c>
    </row>
    <row r="427" spans="7:11" x14ac:dyDescent="0.2">
      <c r="G427" s="21">
        <v>1.0189409999999999</v>
      </c>
      <c r="H427" s="21">
        <v>0.41027794900525583</v>
      </c>
      <c r="K427" s="1">
        <v>101.89409999999999</v>
      </c>
    </row>
    <row r="428" spans="7:11" x14ac:dyDescent="0.2">
      <c r="G428" s="21">
        <v>1.019056</v>
      </c>
      <c r="H428" s="21">
        <v>0.41032425390822436</v>
      </c>
      <c r="K428" s="1">
        <v>101.90560000000001</v>
      </c>
    </row>
    <row r="429" spans="7:11" x14ac:dyDescent="0.2">
      <c r="G429" s="21">
        <v>1.0183199999999999</v>
      </c>
      <c r="H429" s="21">
        <v>0.41002790252922611</v>
      </c>
      <c r="K429" s="1">
        <v>101.83199999999999</v>
      </c>
    </row>
    <row r="430" spans="7:11" x14ac:dyDescent="0.2">
      <c r="G430" s="21">
        <v>1.0202640000000001</v>
      </c>
      <c r="H430" s="21">
        <v>0.41081065671505856</v>
      </c>
      <c r="K430" s="1">
        <v>102.0264</v>
      </c>
    </row>
    <row r="431" spans="7:11" x14ac:dyDescent="0.2">
      <c r="G431" s="21">
        <v>1.0234529999999999</v>
      </c>
      <c r="H431" s="21">
        <v>0.41209471180694091</v>
      </c>
      <c r="K431" s="1">
        <v>102.34529999999999</v>
      </c>
    </row>
    <row r="432" spans="7:11" x14ac:dyDescent="0.2">
      <c r="G432" s="21">
        <v>1.0236589999999999</v>
      </c>
      <c r="H432" s="21">
        <v>0.41217765798095396</v>
      </c>
      <c r="K432" s="1">
        <v>102.3659</v>
      </c>
    </row>
    <row r="433" spans="7:11" x14ac:dyDescent="0.2">
      <c r="G433" s="21">
        <v>1.0233429999999999</v>
      </c>
      <c r="H433" s="21">
        <v>0.41205042016062321</v>
      </c>
      <c r="K433" s="1">
        <v>102.3343</v>
      </c>
    </row>
    <row r="434" spans="7:11" x14ac:dyDescent="0.2">
      <c r="G434" s="21">
        <v>1.0195990000000001</v>
      </c>
      <c r="H434" s="21">
        <v>0.41054289358050172</v>
      </c>
      <c r="K434" s="1">
        <v>101.9599</v>
      </c>
    </row>
    <row r="435" spans="7:11" x14ac:dyDescent="0.2">
      <c r="G435" s="21">
        <v>1.0171779999999999</v>
      </c>
      <c r="H435" s="21">
        <v>0.40956807471018258</v>
      </c>
      <c r="K435" s="1">
        <v>101.7178</v>
      </c>
    </row>
    <row r="436" spans="7:11" x14ac:dyDescent="0.2">
      <c r="G436" s="21">
        <v>1.0170399999999999</v>
      </c>
      <c r="H436" s="21">
        <v>0.40951250882662044</v>
      </c>
      <c r="K436" s="1">
        <v>101.70399999999999</v>
      </c>
    </row>
    <row r="437" spans="7:11" x14ac:dyDescent="0.2">
      <c r="G437" s="21">
        <v>1.0218340000000001</v>
      </c>
      <c r="H437" s="21">
        <v>0.41144281930341087</v>
      </c>
      <c r="K437" s="1">
        <v>102.18340000000001</v>
      </c>
    </row>
    <row r="438" spans="7:11" x14ac:dyDescent="0.2">
      <c r="G438" s="21">
        <v>1.0201929999999999</v>
      </c>
      <c r="H438" s="21">
        <v>0.41078206847061705</v>
      </c>
      <c r="K438" s="1">
        <v>102.0193</v>
      </c>
    </row>
    <row r="439" spans="7:11" x14ac:dyDescent="0.2">
      <c r="G439" s="21">
        <v>1.0125329999999999</v>
      </c>
      <c r="H439" s="21">
        <v>0.40769775928158625</v>
      </c>
      <c r="K439" s="1">
        <v>101.2533</v>
      </c>
    </row>
    <row r="440" spans="7:11" x14ac:dyDescent="0.2">
      <c r="G440" s="21">
        <v>1.0115419999999999</v>
      </c>
      <c r="H440" s="21">
        <v>0.40729873181339699</v>
      </c>
      <c r="K440" s="1">
        <v>101.1542</v>
      </c>
    </row>
    <row r="441" spans="7:11" x14ac:dyDescent="0.2">
      <c r="G441" s="21">
        <v>1.006561</v>
      </c>
      <c r="H441" s="21">
        <v>0.40529312553786667</v>
      </c>
      <c r="K441" s="1">
        <v>100.6561</v>
      </c>
    </row>
    <row r="442" spans="7:11" x14ac:dyDescent="0.2">
      <c r="G442" s="21">
        <v>1.0065</v>
      </c>
      <c r="H442" s="21">
        <v>0.40526856380672682</v>
      </c>
      <c r="K442" s="1">
        <v>100.65</v>
      </c>
    </row>
    <row r="443" spans="7:11" x14ac:dyDescent="0.2">
      <c r="G443" s="21">
        <v>1.0083710000000001</v>
      </c>
      <c r="H443" s="21">
        <v>0.40602192444545759</v>
      </c>
      <c r="K443" s="1">
        <v>100.83710000000001</v>
      </c>
    </row>
    <row r="444" spans="7:11" x14ac:dyDescent="0.2">
      <c r="G444" s="21">
        <v>1.004575</v>
      </c>
      <c r="H444" s="21">
        <v>0.40449345999616754</v>
      </c>
      <c r="K444" s="1">
        <v>100.4575</v>
      </c>
    </row>
    <row r="445" spans="7:11" x14ac:dyDescent="0.2">
      <c r="G445" s="21">
        <v>1.0025740000000001</v>
      </c>
      <c r="H445" s="21">
        <v>0.40368775468451606</v>
      </c>
      <c r="K445" s="1">
        <v>100.2574</v>
      </c>
    </row>
    <row r="446" spans="7:11" x14ac:dyDescent="0.2">
      <c r="G446" s="21">
        <v>1.0024169999999999</v>
      </c>
      <c r="H446" s="21">
        <v>0.40362453842568075</v>
      </c>
      <c r="K446" s="1">
        <v>100.24169999999999</v>
      </c>
    </row>
    <row r="447" spans="7:11" x14ac:dyDescent="0.2">
      <c r="G447" s="21">
        <v>0.99924800000000003</v>
      </c>
      <c r="H447" s="21">
        <v>0.40234853636040163</v>
      </c>
      <c r="K447" s="1">
        <v>99.924800000000005</v>
      </c>
    </row>
    <row r="448" spans="7:11" x14ac:dyDescent="0.2">
      <c r="G448" s="21">
        <v>0.99862700000000004</v>
      </c>
      <c r="H448" s="21">
        <v>0.40209848988437186</v>
      </c>
      <c r="K448" s="1">
        <v>99.862700000000004</v>
      </c>
    </row>
    <row r="449" spans="7:11" x14ac:dyDescent="0.2">
      <c r="G449" s="21">
        <v>1.0070680000000001</v>
      </c>
      <c r="H449" s="21">
        <v>0.40549726976225819</v>
      </c>
      <c r="K449" s="1">
        <v>100.7068</v>
      </c>
    </row>
    <row r="450" spans="7:11" x14ac:dyDescent="0.2">
      <c r="G450" s="21">
        <v>1.007109</v>
      </c>
      <c r="H450" s="21">
        <v>0.40551377846679471</v>
      </c>
      <c r="K450" s="1">
        <v>100.7109</v>
      </c>
    </row>
    <row r="451" spans="7:11" x14ac:dyDescent="0.2">
      <c r="G451" s="21">
        <v>1.0017879999999999</v>
      </c>
      <c r="H451" s="21">
        <v>0.40337127073900969</v>
      </c>
      <c r="K451" s="1">
        <v>100.1788</v>
      </c>
    </row>
    <row r="452" spans="7:11" x14ac:dyDescent="0.2">
      <c r="G452" s="21">
        <v>1.000661</v>
      </c>
      <c r="H452" s="21">
        <v>0.40291748268991867</v>
      </c>
      <c r="K452" s="1">
        <v>100.06610000000001</v>
      </c>
    </row>
    <row r="453" spans="7:11" x14ac:dyDescent="0.2">
      <c r="G453" s="21">
        <v>0.99677199999999999</v>
      </c>
      <c r="H453" s="21">
        <v>0.40135157166692376</v>
      </c>
      <c r="K453" s="1">
        <v>99.677199999999999</v>
      </c>
    </row>
    <row r="454" spans="7:11" x14ac:dyDescent="0.2">
      <c r="G454" s="21">
        <v>0.99492900000000006</v>
      </c>
      <c r="H454" s="21">
        <v>0.40060948526543766</v>
      </c>
      <c r="K454" s="1">
        <v>99.492900000000006</v>
      </c>
    </row>
    <row r="455" spans="7:11" x14ac:dyDescent="0.2">
      <c r="G455" s="21">
        <v>0.99924999999999997</v>
      </c>
      <c r="H455" s="21">
        <v>0.40234934166306191</v>
      </c>
      <c r="K455" s="1">
        <v>99.924999999999997</v>
      </c>
    </row>
    <row r="456" spans="7:11" x14ac:dyDescent="0.2">
      <c r="G456" s="21">
        <v>0.99709999999999999</v>
      </c>
      <c r="H456" s="21">
        <v>0.40148364130321645</v>
      </c>
      <c r="K456" s="1">
        <v>99.71</v>
      </c>
    </row>
    <row r="457" spans="7:11" x14ac:dyDescent="0.2">
      <c r="G457" s="21">
        <v>0.99556900000000004</v>
      </c>
      <c r="H457" s="21">
        <v>0.40086718211674049</v>
      </c>
      <c r="K457" s="1">
        <v>99.556899999999999</v>
      </c>
    </row>
    <row r="458" spans="7:11" x14ac:dyDescent="0.2">
      <c r="G458" s="21">
        <v>0.99739999999999995</v>
      </c>
      <c r="H458" s="21">
        <v>0.40160443670226464</v>
      </c>
      <c r="K458" s="1">
        <v>99.74</v>
      </c>
    </row>
    <row r="459" spans="7:11" x14ac:dyDescent="0.2">
      <c r="G459" s="21">
        <v>0.99250000000000005</v>
      </c>
      <c r="H459" s="21">
        <v>0.3996314451844773</v>
      </c>
      <c r="K459" s="1">
        <v>99.25</v>
      </c>
    </row>
    <row r="460" spans="7:11" x14ac:dyDescent="0.2">
      <c r="G460" s="21">
        <v>0.99129999999999996</v>
      </c>
      <c r="H460" s="21">
        <v>0.39914826358828454</v>
      </c>
      <c r="K460" s="1">
        <v>99.13</v>
      </c>
    </row>
    <row r="461" spans="7:11" x14ac:dyDescent="0.2">
      <c r="G461" s="21">
        <v>0.99209999999999998</v>
      </c>
      <c r="H461" s="21">
        <v>0.39947038465241302</v>
      </c>
      <c r="K461" s="1">
        <v>99.21</v>
      </c>
    </row>
    <row r="462" spans="7:11" x14ac:dyDescent="0.2">
      <c r="G462" s="21">
        <v>0.9899</v>
      </c>
      <c r="H462" s="21">
        <v>0.39858455172605955</v>
      </c>
      <c r="K462" s="1">
        <v>98.99</v>
      </c>
    </row>
    <row r="463" spans="7:11" x14ac:dyDescent="0.2">
      <c r="G463" s="21">
        <v>0.99180000000000001</v>
      </c>
      <c r="H463" s="21">
        <v>0.39934958925336483</v>
      </c>
      <c r="K463" s="1">
        <v>99.18</v>
      </c>
    </row>
    <row r="464" spans="7:11" x14ac:dyDescent="0.2">
      <c r="G464" s="21">
        <v>0.99840000000000007</v>
      </c>
      <c r="H464" s="21">
        <v>0.40200708803242535</v>
      </c>
      <c r="K464" s="1">
        <v>99.84</v>
      </c>
    </row>
    <row r="465" spans="7:11" x14ac:dyDescent="0.2">
      <c r="G465" s="21">
        <v>0.99900000000000011</v>
      </c>
      <c r="H465" s="21">
        <v>0.40224867883052179</v>
      </c>
      <c r="K465" s="1">
        <v>99.9</v>
      </c>
    </row>
    <row r="466" spans="7:11" x14ac:dyDescent="0.2">
      <c r="G466" s="21">
        <v>0.99180000000000001</v>
      </c>
      <c r="H466" s="21">
        <v>0.39934958925336483</v>
      </c>
      <c r="K466" s="1">
        <v>99.18</v>
      </c>
    </row>
    <row r="467" spans="7:11" x14ac:dyDescent="0.2">
      <c r="G467" s="21">
        <v>0.98860000000000003</v>
      </c>
      <c r="H467" s="21">
        <v>0.39806110499685071</v>
      </c>
      <c r="K467" s="1">
        <v>98.86</v>
      </c>
    </row>
    <row r="468" spans="7:11" x14ac:dyDescent="0.2">
      <c r="G468" s="21">
        <v>0.98510000000000009</v>
      </c>
      <c r="H468" s="21">
        <v>0.39665182534128829</v>
      </c>
      <c r="K468" s="1">
        <v>98.51</v>
      </c>
    </row>
    <row r="469" spans="7:11" x14ac:dyDescent="0.2">
      <c r="G469" s="21">
        <v>0.98430000000000006</v>
      </c>
      <c r="H469" s="21">
        <v>0.39632970427715974</v>
      </c>
      <c r="K469" s="1">
        <v>98.43</v>
      </c>
    </row>
    <row r="470" spans="7:11" x14ac:dyDescent="0.2">
      <c r="G470" s="21">
        <v>0.98</v>
      </c>
      <c r="H470" s="21">
        <v>0.39459830355746878</v>
      </c>
      <c r="K470" s="1">
        <v>98</v>
      </c>
    </row>
    <row r="471" spans="7:11" x14ac:dyDescent="0.2">
      <c r="G471" s="21">
        <v>0.97680000000000011</v>
      </c>
      <c r="H471" s="21">
        <v>0.39330981930095466</v>
      </c>
      <c r="K471" s="1">
        <v>97.68</v>
      </c>
    </row>
    <row r="472" spans="7:11" x14ac:dyDescent="0.2">
      <c r="G472" s="21">
        <v>0.97599999999999998</v>
      </c>
      <c r="H472" s="21">
        <v>0.392987698236826</v>
      </c>
      <c r="K472" s="1">
        <v>97.6</v>
      </c>
    </row>
    <row r="473" spans="7:11" x14ac:dyDescent="0.2">
      <c r="G473" s="21">
        <v>0.99840000000000007</v>
      </c>
      <c r="H473" s="21">
        <v>0.40200708803242535</v>
      </c>
      <c r="K473" s="1">
        <v>99.84</v>
      </c>
    </row>
    <row r="474" spans="7:11" x14ac:dyDescent="0.2">
      <c r="G474" s="21">
        <v>1.0297000000000001</v>
      </c>
      <c r="H474" s="21">
        <v>0.41461007466645472</v>
      </c>
      <c r="K474" s="1">
        <v>102.97</v>
      </c>
    </row>
    <row r="475" spans="7:11" x14ac:dyDescent="0.2">
      <c r="G475" s="21">
        <v>1.0705</v>
      </c>
      <c r="H475" s="21">
        <v>0.43103824893701054</v>
      </c>
      <c r="K475" s="1">
        <v>107.05</v>
      </c>
    </row>
    <row r="476" spans="7:11" x14ac:dyDescent="0.2">
      <c r="G476" s="21">
        <v>1.1817</v>
      </c>
      <c r="H476" s="21">
        <v>0.47581307685087842</v>
      </c>
      <c r="K476" s="1">
        <v>118.17</v>
      </c>
    </row>
    <row r="477" spans="7:11" x14ac:dyDescent="0.2">
      <c r="G477" s="21">
        <v>1.2290999999999999</v>
      </c>
      <c r="H477" s="21">
        <v>0.49489874990049476</v>
      </c>
      <c r="K477" s="1">
        <v>122.91</v>
      </c>
    </row>
    <row r="478" spans="7:11" x14ac:dyDescent="0.2">
      <c r="G478" s="21">
        <v>1.2736000000000001</v>
      </c>
      <c r="H478" s="21">
        <v>0.51281673409264517</v>
      </c>
      <c r="K478" s="1">
        <v>127.36</v>
      </c>
    </row>
    <row r="479" spans="7:11" x14ac:dyDescent="0.2">
      <c r="G479" s="21">
        <v>1.3141999999999998</v>
      </c>
      <c r="H479" s="21">
        <v>0.52916437809716876</v>
      </c>
      <c r="K479" s="1">
        <v>131.41999999999999</v>
      </c>
    </row>
    <row r="480" spans="7:11" x14ac:dyDescent="0.2">
      <c r="G480" s="21">
        <v>1.345</v>
      </c>
      <c r="H480" s="21">
        <v>0.54156603906611789</v>
      </c>
      <c r="K480" s="1">
        <v>134.5</v>
      </c>
    </row>
    <row r="481" spans="7:11" x14ac:dyDescent="0.2">
      <c r="G481" s="21">
        <v>1.3631</v>
      </c>
      <c r="H481" s="21">
        <v>0.54885402814202622</v>
      </c>
      <c r="K481" s="1">
        <v>136.31</v>
      </c>
    </row>
    <row r="482" spans="7:11" x14ac:dyDescent="0.2">
      <c r="G482" s="21">
        <v>1.3661000000000001</v>
      </c>
      <c r="H482" s="21">
        <v>0.55006198213250834</v>
      </c>
      <c r="K482" s="1">
        <v>136.61000000000001</v>
      </c>
    </row>
    <row r="483" spans="7:11" x14ac:dyDescent="0.2">
      <c r="G483" s="21">
        <v>1.3731</v>
      </c>
      <c r="H483" s="21">
        <v>0.55288054144363308</v>
      </c>
      <c r="K483" s="1">
        <v>137.31</v>
      </c>
    </row>
    <row r="484" spans="7:11" x14ac:dyDescent="0.2">
      <c r="G484" s="21">
        <v>1.3756999999999999</v>
      </c>
      <c r="H484" s="21">
        <v>0.55392743490205076</v>
      </c>
      <c r="K484" s="1">
        <v>137.57</v>
      </c>
    </row>
    <row r="485" spans="7:11" x14ac:dyDescent="0.2">
      <c r="G485" s="21">
        <v>1.3937999999999999</v>
      </c>
      <c r="H485" s="21">
        <v>0.56121542397795909</v>
      </c>
      <c r="K485" s="1">
        <v>139.38</v>
      </c>
    </row>
    <row r="486" spans="7:11" x14ac:dyDescent="0.2">
      <c r="G486" s="21">
        <v>1.4016999999999999</v>
      </c>
      <c r="H486" s="21">
        <v>0.56439636948622851</v>
      </c>
      <c r="K486" s="1">
        <v>140.16999999999999</v>
      </c>
    </row>
    <row r="487" spans="7:11" x14ac:dyDescent="0.2">
      <c r="G487" s="21">
        <v>1.4099000000000002</v>
      </c>
      <c r="H487" s="21">
        <v>0.56769811039354623</v>
      </c>
      <c r="K487" s="1">
        <v>140.99</v>
      </c>
    </row>
    <row r="488" spans="7:11" x14ac:dyDescent="0.2">
      <c r="G488" s="21">
        <v>1.4106999999999998</v>
      </c>
      <c r="H488" s="21">
        <v>0.56802023145767466</v>
      </c>
      <c r="K488" s="1">
        <v>141.07</v>
      </c>
    </row>
    <row r="489" spans="7:11" x14ac:dyDescent="0.2">
      <c r="G489" s="21">
        <v>1.4052</v>
      </c>
      <c r="H489" s="21">
        <v>0.56580564914179099</v>
      </c>
      <c r="K489" s="1">
        <v>140.52000000000001</v>
      </c>
    </row>
    <row r="490" spans="7:11" x14ac:dyDescent="0.2">
      <c r="G490" s="21">
        <v>1.4040000000000001</v>
      </c>
      <c r="H490" s="21">
        <v>0.56532246754559823</v>
      </c>
      <c r="K490" s="1">
        <v>140.4</v>
      </c>
    </row>
    <row r="491" spans="7:11" x14ac:dyDescent="0.2">
      <c r="G491" s="21">
        <v>1.4103000000000001</v>
      </c>
      <c r="H491" s="21">
        <v>0.56785917092561045</v>
      </c>
      <c r="K491" s="1">
        <v>141.03</v>
      </c>
    </row>
    <row r="492" spans="7:11" x14ac:dyDescent="0.2">
      <c r="G492" s="21">
        <v>1.4106000000000001</v>
      </c>
      <c r="H492" s="21">
        <v>0.56797996632465864</v>
      </c>
      <c r="K492" s="1">
        <v>141.06</v>
      </c>
    </row>
    <row r="493" spans="7:11" x14ac:dyDescent="0.2">
      <c r="G493" s="21">
        <v>1.4112</v>
      </c>
      <c r="H493" s="21">
        <v>0.56822155712275513</v>
      </c>
      <c r="K493" s="1">
        <v>141.12</v>
      </c>
    </row>
    <row r="494" spans="7:11" x14ac:dyDescent="0.2">
      <c r="G494" s="21">
        <v>1.4195</v>
      </c>
      <c r="H494" s="21">
        <v>0.57156356316308876</v>
      </c>
      <c r="K494" s="1">
        <v>141.94999999999999</v>
      </c>
    </row>
    <row r="495" spans="7:11" x14ac:dyDescent="0.2">
      <c r="G495" s="21">
        <v>1.423</v>
      </c>
      <c r="H495" s="21">
        <v>0.57297284281865113</v>
      </c>
      <c r="K495" s="1">
        <v>142.30000000000001</v>
      </c>
    </row>
    <row r="496" spans="7:11" x14ac:dyDescent="0.2">
      <c r="G496" s="21">
        <v>1.4259999999999999</v>
      </c>
      <c r="H496" s="21">
        <v>0.57418079680913314</v>
      </c>
      <c r="K496" s="1">
        <v>142.6</v>
      </c>
    </row>
    <row r="497" spans="7:11" x14ac:dyDescent="0.2">
      <c r="G497" s="21">
        <v>1.4319999999999999</v>
      </c>
      <c r="H497" s="21">
        <v>0.57659670479009728</v>
      </c>
      <c r="K497" s="1">
        <v>143.19999999999999</v>
      </c>
    </row>
    <row r="498" spans="7:11" x14ac:dyDescent="0.2">
      <c r="G498" s="21">
        <v>1.4334</v>
      </c>
      <c r="H498" s="21">
        <v>0.57716041665232209</v>
      </c>
      <c r="K498" s="1">
        <v>143.34</v>
      </c>
    </row>
    <row r="499" spans="7:11" x14ac:dyDescent="0.2">
      <c r="G499" s="21">
        <v>1.4419999999999999</v>
      </c>
      <c r="H499" s="21">
        <v>0.58062321809170403</v>
      </c>
      <c r="K499" s="1">
        <v>144.19999999999999</v>
      </c>
    </row>
    <row r="500" spans="7:11" x14ac:dyDescent="0.2">
      <c r="G500" s="21">
        <v>1.4543000000000001</v>
      </c>
      <c r="H500" s="21">
        <v>0.58557582945268061</v>
      </c>
      <c r="K500" s="1">
        <v>145.43</v>
      </c>
    </row>
    <row r="501" spans="7:11" x14ac:dyDescent="0.2">
      <c r="G501" s="21">
        <v>1.4650000000000001</v>
      </c>
      <c r="H501" s="21">
        <v>0.58988419868539976</v>
      </c>
      <c r="K501" s="1">
        <v>146.5</v>
      </c>
    </row>
    <row r="502" spans="7:11" x14ac:dyDescent="0.2">
      <c r="G502" s="21">
        <v>1.4731999999999998</v>
      </c>
      <c r="H502" s="21">
        <v>0.59318593959271726</v>
      </c>
      <c r="K502" s="1">
        <v>147.32</v>
      </c>
    </row>
    <row r="503" spans="7:11" x14ac:dyDescent="0.2">
      <c r="G503" s="21">
        <v>1.48</v>
      </c>
      <c r="H503" s="21">
        <v>0.59592396863780994</v>
      </c>
      <c r="K503" s="1">
        <v>148</v>
      </c>
    </row>
    <row r="504" spans="7:11" x14ac:dyDescent="0.2">
      <c r="G504" s="21">
        <v>1.4850999999999999</v>
      </c>
      <c r="H504" s="21">
        <v>0.5979774904216294</v>
      </c>
      <c r="K504" s="1">
        <v>148.51</v>
      </c>
    </row>
    <row r="505" spans="7:11" x14ac:dyDescent="0.2">
      <c r="G505" s="21">
        <v>1.4944999999999999</v>
      </c>
      <c r="H505" s="21">
        <v>0.60176241292513988</v>
      </c>
      <c r="K505" s="1">
        <v>149.44999999999999</v>
      </c>
    </row>
    <row r="506" spans="7:11" x14ac:dyDescent="0.2">
      <c r="G506" s="21">
        <v>1.5004</v>
      </c>
      <c r="H506" s="21">
        <v>0.60413805577308788</v>
      </c>
      <c r="K506" s="1">
        <v>150.04</v>
      </c>
    </row>
    <row r="507" spans="7:11" x14ac:dyDescent="0.2">
      <c r="G507" s="21">
        <v>1.5004</v>
      </c>
      <c r="H507" s="21">
        <v>0.60413805577308788</v>
      </c>
      <c r="K507" s="1">
        <v>150.04</v>
      </c>
    </row>
    <row r="508" spans="7:11" x14ac:dyDescent="0.2">
      <c r="G508" s="21">
        <v>1.5130000000000001</v>
      </c>
      <c r="H508" s="21">
        <v>0.60921146253311254</v>
      </c>
      <c r="K508" s="1">
        <v>151.30000000000001</v>
      </c>
    </row>
    <row r="509" spans="7:11" x14ac:dyDescent="0.2">
      <c r="G509" s="21">
        <v>1.5353999999999999</v>
      </c>
      <c r="H509" s="21">
        <v>0.60001910267404313</v>
      </c>
      <c r="K509" s="1">
        <v>153.54</v>
      </c>
    </row>
    <row r="510" spans="7:11" x14ac:dyDescent="0.2">
      <c r="G510" s="21">
        <v>1.55</v>
      </c>
      <c r="H510" s="21">
        <v>0.60428188942246519</v>
      </c>
      <c r="K510" s="1">
        <v>155</v>
      </c>
    </row>
    <row r="511" spans="7:11" x14ac:dyDescent="0.2">
      <c r="G511" s="21">
        <v>1.5738999999999999</v>
      </c>
      <c r="H511" s="21">
        <v>0.61404979507095037</v>
      </c>
      <c r="K511" s="1">
        <v>157.38999999999999</v>
      </c>
    </row>
    <row r="512" spans="7:11" x14ac:dyDescent="0.2">
      <c r="G512" s="21">
        <v>1.5815999999999999</v>
      </c>
      <c r="H512" s="21">
        <v>0.62146729990361615</v>
      </c>
      <c r="K512" s="1">
        <v>158.16</v>
      </c>
    </row>
    <row r="513" spans="7:11" x14ac:dyDescent="0.2">
      <c r="G513" s="21">
        <v>1.5911000000000002</v>
      </c>
      <c r="H513" s="21">
        <v>0.62637970079149652</v>
      </c>
      <c r="K513" s="1">
        <v>159.11000000000001</v>
      </c>
    </row>
    <row r="514" spans="7:11" x14ac:dyDescent="0.2">
      <c r="G514" s="21">
        <v>1.6056999999999999</v>
      </c>
      <c r="H514" s="21">
        <v>0.62983570614160667</v>
      </c>
      <c r="K514" s="1">
        <v>160.57</v>
      </c>
    </row>
    <row r="515" spans="7:11" x14ac:dyDescent="0.2">
      <c r="G515" s="21">
        <v>1.6218000000000001</v>
      </c>
      <c r="H515" s="21">
        <v>0.63352968957431866</v>
      </c>
      <c r="K515" s="1">
        <v>162.18</v>
      </c>
    </row>
    <row r="516" spans="7:11" x14ac:dyDescent="0.2">
      <c r="G516" s="21">
        <v>1.6288999999999998</v>
      </c>
      <c r="H516" s="21">
        <v>0.63805278953137445</v>
      </c>
      <c r="K516" s="1">
        <v>162.88999999999999</v>
      </c>
    </row>
    <row r="517" spans="7:11" x14ac:dyDescent="0.2">
      <c r="G517" s="21">
        <v>1.6478999999999999</v>
      </c>
      <c r="H517" s="21">
        <v>0.6482680295286769</v>
      </c>
      <c r="K517" s="1">
        <v>164.79</v>
      </c>
    </row>
    <row r="518" spans="7:11" x14ac:dyDescent="0.2">
      <c r="G518" s="21">
        <v>1.6606999999999998</v>
      </c>
      <c r="H518" s="21">
        <v>0.65962521294718912</v>
      </c>
      <c r="K518" s="1">
        <v>166.07</v>
      </c>
    </row>
    <row r="519" spans="7:11" x14ac:dyDescent="0.2">
      <c r="G519" s="21">
        <v>1.6808000000000001</v>
      </c>
      <c r="H519" s="21">
        <v>0.6669505962521296</v>
      </c>
      <c r="K519" s="1">
        <v>168.08</v>
      </c>
    </row>
    <row r="520" spans="7:11" x14ac:dyDescent="0.2">
      <c r="G520" s="21">
        <v>1.6994999999999998</v>
      </c>
      <c r="H520" s="21">
        <v>0.66961953435547994</v>
      </c>
      <c r="K520" s="1">
        <v>169.95</v>
      </c>
    </row>
    <row r="521" spans="7:11" x14ac:dyDescent="0.2">
      <c r="H521" s="21">
        <v>0.67756956274843849</v>
      </c>
    </row>
    <row r="522" spans="7:11" x14ac:dyDescent="0.2">
      <c r="H522" s="21">
        <v>0.67887563884156732</v>
      </c>
    </row>
    <row r="523" spans="7:11" x14ac:dyDescent="0.2">
      <c r="H523" s="21">
        <v>0.68444065871663828</v>
      </c>
    </row>
    <row r="524" spans="7:11" x14ac:dyDescent="0.2">
      <c r="H524" s="21">
        <v>0.68830210107893242</v>
      </c>
    </row>
    <row r="525" spans="7:11" x14ac:dyDescent="0.2">
      <c r="H525" s="21">
        <v>0.69063032367972743</v>
      </c>
    </row>
    <row r="526" spans="7:11" x14ac:dyDescent="0.2">
      <c r="H526" s="21">
        <v>0.69420783645655881</v>
      </c>
    </row>
    <row r="527" spans="7:11" x14ac:dyDescent="0.2">
      <c r="H527" s="21">
        <v>0.69630891538898354</v>
      </c>
    </row>
    <row r="528" spans="7:11" x14ac:dyDescent="0.2">
      <c r="H528" s="21">
        <v>0.69767177739920494</v>
      </c>
    </row>
    <row r="529" spans="8:8" x14ac:dyDescent="0.2">
      <c r="H529" s="21">
        <v>0.70062464508801825</v>
      </c>
    </row>
    <row r="530" spans="8:8" x14ac:dyDescent="0.2">
      <c r="H530" s="21">
        <v>0.70408858603066449</v>
      </c>
    </row>
    <row r="531" spans="8:8" x14ac:dyDescent="0.2">
      <c r="H531" s="21">
        <v>0.71141396933560475</v>
      </c>
    </row>
    <row r="532" spans="8:8" x14ac:dyDescent="0.2">
      <c r="H532" s="21">
        <v>0.72299829642248725</v>
      </c>
    </row>
    <row r="533" spans="8:8" x14ac:dyDescent="0.2">
      <c r="H533" s="21">
        <v>0.73106189664963095</v>
      </c>
    </row>
    <row r="534" spans="8:8" x14ac:dyDescent="0.2">
      <c r="H534" s="21">
        <v>0.7358886996024987</v>
      </c>
    </row>
    <row r="535" spans="8:8" x14ac:dyDescent="0.2">
      <c r="H535" s="21">
        <v>0.74355479840999428</v>
      </c>
    </row>
    <row r="536" spans="8:8" x14ac:dyDescent="0.2">
      <c r="H536" s="21">
        <v>0.760420215786485</v>
      </c>
    </row>
    <row r="537" spans="8:8" x14ac:dyDescent="0.2">
      <c r="H537" s="21">
        <v>0.77626348665530953</v>
      </c>
    </row>
    <row r="538" spans="8:8" x14ac:dyDescent="0.2">
      <c r="H538" s="21">
        <v>0.79687677455990935</v>
      </c>
    </row>
    <row r="539" spans="8:8" x14ac:dyDescent="0.2">
      <c r="H539" s="21">
        <v>0.81720613287904609</v>
      </c>
    </row>
    <row r="540" spans="8:8" x14ac:dyDescent="0.2">
      <c r="H540" s="21">
        <v>0.84434980124929015</v>
      </c>
    </row>
    <row r="541" spans="8:8" x14ac:dyDescent="0.2">
      <c r="H541" s="21">
        <v>0.86127200454287334</v>
      </c>
    </row>
    <row r="542" spans="8:8" x14ac:dyDescent="0.2">
      <c r="H542" s="21">
        <v>0.87359454855195917</v>
      </c>
    </row>
    <row r="543" spans="8:8" x14ac:dyDescent="0.2">
      <c r="H543" s="21">
        <v>0.87007382169222036</v>
      </c>
    </row>
    <row r="544" spans="8:8" x14ac:dyDescent="0.2">
      <c r="H544" s="21">
        <v>0.87859170925610452</v>
      </c>
    </row>
    <row r="545" spans="8:8" x14ac:dyDescent="0.2">
      <c r="H545" s="21">
        <v>0.89636570130607618</v>
      </c>
    </row>
    <row r="546" spans="8:8" x14ac:dyDescent="0.2">
      <c r="H546" s="21">
        <v>0.91641113003975017</v>
      </c>
    </row>
    <row r="547" spans="8:8" x14ac:dyDescent="0.2">
      <c r="H547" s="21">
        <v>0.9536626916524702</v>
      </c>
    </row>
    <row r="548" spans="8:8" x14ac:dyDescent="0.2">
      <c r="H548" s="21">
        <v>0.98216922203293588</v>
      </c>
    </row>
    <row r="549" spans="8:8" x14ac:dyDescent="0.2">
      <c r="H549" s="21">
        <v>0.98461101646791593</v>
      </c>
    </row>
    <row r="550" spans="8:8" x14ac:dyDescent="0.2">
      <c r="H550" s="21">
        <v>1.0084611016467917</v>
      </c>
    </row>
    <row r="551" spans="8:8" x14ac:dyDescent="0.2">
      <c r="H551" s="21">
        <v>1.0226007950028395</v>
      </c>
    </row>
    <row r="552" spans="8:8" x14ac:dyDescent="0.2">
      <c r="H552" s="21">
        <v>1.0309483248154458</v>
      </c>
    </row>
    <row r="553" spans="8:8" x14ac:dyDescent="0.2">
      <c r="H553" s="21">
        <v>1.0420783645655878</v>
      </c>
    </row>
    <row r="554" spans="8:8" x14ac:dyDescent="0.2">
      <c r="H554" s="21">
        <v>1.0481544576944919</v>
      </c>
    </row>
    <row r="555" spans="8:8" x14ac:dyDescent="0.2">
      <c r="H555" s="21">
        <v>1.0548551959114141</v>
      </c>
    </row>
    <row r="556" spans="8:8" x14ac:dyDescent="0.2">
      <c r="H556" s="21">
        <v>1.0595684270300967</v>
      </c>
    </row>
    <row r="557" spans="8:8" x14ac:dyDescent="0.2">
      <c r="H557" s="21">
        <v>1.0718341851220898</v>
      </c>
    </row>
    <row r="558" spans="8:8" x14ac:dyDescent="0.2">
      <c r="H558" s="21">
        <v>1.0717206132879047</v>
      </c>
    </row>
    <row r="559" spans="8:8" x14ac:dyDescent="0.2">
      <c r="H559" s="21">
        <v>1.0967632027257239</v>
      </c>
    </row>
    <row r="560" spans="8:8" x14ac:dyDescent="0.2">
      <c r="H560" s="21">
        <v>1.1167518455423056</v>
      </c>
    </row>
    <row r="561" spans="8:8" x14ac:dyDescent="0.2">
      <c r="H561" s="21">
        <v>1.1264054514480411</v>
      </c>
    </row>
    <row r="562" spans="8:8" x14ac:dyDescent="0.2">
      <c r="H562" s="21">
        <v>1.1323679727427598</v>
      </c>
    </row>
    <row r="563" spans="8:8" x14ac:dyDescent="0.2">
      <c r="H563" s="21">
        <v>1.143725156161272</v>
      </c>
    </row>
    <row r="564" spans="8:8" x14ac:dyDescent="0.2">
      <c r="H564" s="21">
        <v>1.1649630891538898</v>
      </c>
    </row>
    <row r="565" spans="8:8" x14ac:dyDescent="0.2">
      <c r="H565" s="21">
        <v>1.1829074389551391</v>
      </c>
    </row>
    <row r="566" spans="8:8" x14ac:dyDescent="0.2">
      <c r="H566" s="21">
        <v>1.2025553662691655</v>
      </c>
    </row>
    <row r="567" spans="8:8" x14ac:dyDescent="0.2">
      <c r="H567" s="21">
        <v>1.2163543441226576</v>
      </c>
    </row>
    <row r="568" spans="8:8" x14ac:dyDescent="0.2">
      <c r="H568" s="21">
        <v>1.2553094832481544</v>
      </c>
    </row>
    <row r="569" spans="8:8" x14ac:dyDescent="0.2">
      <c r="H569" s="21">
        <v>1.2831345826235097</v>
      </c>
    </row>
    <row r="570" spans="8:8" x14ac:dyDescent="0.2">
      <c r="H570" s="21">
        <v>1.3390119250425896</v>
      </c>
    </row>
    <row r="571" spans="8:8" x14ac:dyDescent="0.2">
      <c r="H571" s="21">
        <v>1.3742191936399772</v>
      </c>
    </row>
    <row r="572" spans="8:8" x14ac:dyDescent="0.2">
      <c r="H572" s="21">
        <v>1.3930153321976151</v>
      </c>
    </row>
    <row r="573" spans="8:8" x14ac:dyDescent="0.2">
      <c r="H573" s="21">
        <v>1.4150482680295287</v>
      </c>
    </row>
    <row r="574" spans="8:8" x14ac:dyDescent="0.2">
      <c r="H574" s="21">
        <v>1.4304372515616128</v>
      </c>
    </row>
    <row r="575" spans="8:8" x14ac:dyDescent="0.2">
      <c r="H575" s="21">
        <v>1.4513912549687678</v>
      </c>
    </row>
    <row r="576" spans="8:8" x14ac:dyDescent="0.2">
      <c r="H576" s="21">
        <v>1.4667802385008519</v>
      </c>
    </row>
    <row r="577" spans="8:8" x14ac:dyDescent="0.2">
      <c r="H577" s="21">
        <v>1.4900624645088016</v>
      </c>
    </row>
    <row r="578" spans="8:8" x14ac:dyDescent="0.2">
      <c r="H578" s="21">
        <v>1.5387279954571269</v>
      </c>
    </row>
    <row r="579" spans="8:8" x14ac:dyDescent="0.2">
      <c r="H579" s="21">
        <v>1.5679159568427032</v>
      </c>
    </row>
    <row r="580" spans="8:8" x14ac:dyDescent="0.2">
      <c r="H580" s="21">
        <v>1.5946053378762068</v>
      </c>
    </row>
    <row r="581" spans="8:8" x14ac:dyDescent="0.2">
      <c r="H581" s="21">
        <v>1.6121521862578081</v>
      </c>
    </row>
    <row r="582" spans="8:8" x14ac:dyDescent="0.2">
      <c r="H582" s="21">
        <v>1.6295286768881316</v>
      </c>
    </row>
    <row r="583" spans="8:8" x14ac:dyDescent="0.2">
      <c r="H583" s="21">
        <v>1.672856331629756</v>
      </c>
    </row>
    <row r="584" spans="8:8" x14ac:dyDescent="0.2">
      <c r="H584" s="21">
        <v>1.7162975582055653</v>
      </c>
    </row>
    <row r="585" spans="8:8" x14ac:dyDescent="0.2">
      <c r="H585" s="21">
        <v>1.7461669505962523</v>
      </c>
    </row>
    <row r="586" spans="8:8" x14ac:dyDescent="0.2">
      <c r="H586" s="21">
        <v>1.7724588302101079</v>
      </c>
    </row>
    <row r="587" spans="8:8" x14ac:dyDescent="0.2">
      <c r="H587" s="21">
        <v>1.8032935831913688</v>
      </c>
    </row>
    <row r="588" spans="8:8" x14ac:dyDescent="0.2">
      <c r="H588" s="21">
        <v>1.8471323111868256</v>
      </c>
    </row>
    <row r="589" spans="8:8" x14ac:dyDescent="0.2">
      <c r="H589" s="21">
        <v>1.8825667234525838</v>
      </c>
    </row>
    <row r="590" spans="8:8" x14ac:dyDescent="0.2">
      <c r="H590" s="21">
        <v>1.9032935831913687</v>
      </c>
    </row>
    <row r="591" spans="8:8" x14ac:dyDescent="0.2">
      <c r="H591" s="21">
        <v>1.929755820556502</v>
      </c>
    </row>
    <row r="592" spans="8:8" x14ac:dyDescent="0.2">
      <c r="H592" s="21">
        <v>1.9657580919931859</v>
      </c>
    </row>
  </sheetData>
  <mergeCells count="1">
    <mergeCell ref="B3:E3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R593"/>
  <sheetViews>
    <sheetView topLeftCell="E54" workbookViewId="0">
      <selection activeCell="N67" sqref="N67"/>
    </sheetView>
  </sheetViews>
  <sheetFormatPr baseColWidth="10" defaultRowHeight="12.75" x14ac:dyDescent="0.2"/>
  <cols>
    <col min="1" max="2" width="11.42578125" style="1"/>
    <col min="3" max="3" width="12.5703125" style="1" bestFit="1" customWidth="1"/>
    <col min="4" max="4" width="11.42578125" style="1"/>
    <col min="5" max="5" width="15.140625" style="53" bestFit="1" customWidth="1"/>
    <col min="6" max="7" width="11.42578125" style="53"/>
    <col min="8" max="9" width="14.7109375" style="51" bestFit="1" customWidth="1"/>
    <col min="10" max="10" width="11.42578125" style="1"/>
    <col min="11" max="11" width="12.5703125" style="1" bestFit="1" customWidth="1"/>
    <col min="12" max="13" width="11.42578125" style="1"/>
    <col min="14" max="14" width="25.7109375" style="2" bestFit="1" customWidth="1"/>
    <col min="15" max="15" width="11.42578125" style="1"/>
    <col min="16" max="16" width="12.7109375" style="2" bestFit="1" customWidth="1"/>
    <col min="17" max="16384" width="11.42578125" style="1"/>
  </cols>
  <sheetData>
    <row r="4" spans="1:18" x14ac:dyDescent="0.2">
      <c r="B4" s="74" t="s">
        <v>114</v>
      </c>
      <c r="C4" s="74"/>
      <c r="D4" s="74"/>
      <c r="E4" s="74"/>
      <c r="L4" s="1" t="s">
        <v>57</v>
      </c>
      <c r="N4" s="2" t="s">
        <v>116</v>
      </c>
    </row>
    <row r="5" spans="1:18" x14ac:dyDescent="0.2">
      <c r="B5" s="2" t="s">
        <v>1</v>
      </c>
      <c r="C5" s="2" t="s">
        <v>25</v>
      </c>
      <c r="D5" s="1" t="s">
        <v>10</v>
      </c>
      <c r="E5" s="53" t="s">
        <v>26</v>
      </c>
      <c r="F5" s="54" t="s">
        <v>61</v>
      </c>
      <c r="G5" s="54" t="s">
        <v>100</v>
      </c>
      <c r="H5" s="51" t="s">
        <v>62</v>
      </c>
      <c r="I5" s="51" t="s">
        <v>101</v>
      </c>
      <c r="L5" s="46">
        <v>10000000000000</v>
      </c>
      <c r="N5" s="2" t="s">
        <v>1</v>
      </c>
      <c r="O5" s="1" t="s">
        <v>115</v>
      </c>
      <c r="P5" s="2" t="s">
        <v>119</v>
      </c>
      <c r="Q5" s="1" t="s">
        <v>120</v>
      </c>
    </row>
    <row r="6" spans="1:18" ht="15" x14ac:dyDescent="0.25">
      <c r="A6" s="1">
        <v>1963</v>
      </c>
      <c r="B6" s="2">
        <v>202938314</v>
      </c>
      <c r="C6" s="2">
        <v>99675641.833333328</v>
      </c>
      <c r="D6" s="1" t="s">
        <v>5</v>
      </c>
      <c r="E6" s="53">
        <f>C6/L$5</f>
        <v>9.9675641833333332E-6</v>
      </c>
      <c r="F6" s="53">
        <v>1.130877E-12</v>
      </c>
      <c r="G6" s="53">
        <v>4.5534912829812205E-13</v>
      </c>
      <c r="H6" s="51">
        <f>E6/F6</f>
        <v>8814012.6497694552</v>
      </c>
      <c r="I6" s="52">
        <f>E6/G6</f>
        <v>21889937.992386933</v>
      </c>
      <c r="M6" s="1">
        <v>1997</v>
      </c>
      <c r="N6" s="47">
        <v>670741925</v>
      </c>
      <c r="O6" s="2"/>
      <c r="P6" s="48">
        <v>24951113</v>
      </c>
      <c r="Q6" s="58">
        <v>1</v>
      </c>
      <c r="R6" s="1">
        <f>P6*Q6</f>
        <v>24951113</v>
      </c>
    </row>
    <row r="7" spans="1:18" ht="15" x14ac:dyDescent="0.25">
      <c r="A7" s="1">
        <v>1963</v>
      </c>
      <c r="B7" s="2">
        <v>202938314</v>
      </c>
      <c r="C7" s="2">
        <v>99675641.833333328</v>
      </c>
      <c r="D7" s="1" t="s">
        <v>5</v>
      </c>
      <c r="E7" s="53">
        <f t="shared" ref="E7:E70" si="0">C7/L$5</f>
        <v>9.9675641833333332E-6</v>
      </c>
      <c r="F7" s="53">
        <v>1.141257E-12</v>
      </c>
      <c r="G7" s="53">
        <v>4.5952864910518999E-13</v>
      </c>
      <c r="H7" s="51">
        <f t="shared" ref="H7:H70" si="1">E7/F7</f>
        <v>8733847.1381409559</v>
      </c>
      <c r="I7" s="52">
        <f t="shared" ref="I7:I70" si="2">E7/G7</f>
        <v>21690843.873918455</v>
      </c>
      <c r="L7" s="1" t="s">
        <v>58</v>
      </c>
      <c r="M7" s="1">
        <v>1998</v>
      </c>
      <c r="N7" s="47">
        <v>1985047108</v>
      </c>
      <c r="O7" s="2"/>
      <c r="P7" s="48">
        <v>84733205.4375</v>
      </c>
      <c r="Q7" s="58">
        <v>1</v>
      </c>
      <c r="R7" s="1">
        <f t="shared" ref="R7:R20" si="3">P7*Q7</f>
        <v>84733205.4375</v>
      </c>
    </row>
    <row r="8" spans="1:18" ht="15" x14ac:dyDescent="0.25">
      <c r="A8" s="1">
        <v>1963</v>
      </c>
      <c r="B8" s="2">
        <v>202938314</v>
      </c>
      <c r="C8" s="2">
        <v>99675641.833333328</v>
      </c>
      <c r="D8" s="1" t="s">
        <v>5</v>
      </c>
      <c r="E8" s="53">
        <f t="shared" si="0"/>
        <v>9.9675641833333332E-6</v>
      </c>
      <c r="F8" s="53">
        <v>1.1952389999999999E-12</v>
      </c>
      <c r="G8" s="53">
        <v>4.8126457320992383E-13</v>
      </c>
      <c r="H8" s="51">
        <f t="shared" si="1"/>
        <v>8339390.01599959</v>
      </c>
      <c r="I8" s="52">
        <f t="shared" si="2"/>
        <v>20711194.503372598</v>
      </c>
      <c r="L8" s="1">
        <v>100000000000</v>
      </c>
      <c r="M8" s="1">
        <v>1999</v>
      </c>
      <c r="N8" s="2">
        <v>3385871000</v>
      </c>
      <c r="O8" s="2"/>
      <c r="P8" s="2">
        <v>278534835</v>
      </c>
      <c r="Q8" s="58">
        <v>1</v>
      </c>
      <c r="R8" s="1">
        <f t="shared" si="3"/>
        <v>278534835</v>
      </c>
    </row>
    <row r="9" spans="1:18" ht="15" x14ac:dyDescent="0.25">
      <c r="A9" s="1">
        <v>1963</v>
      </c>
      <c r="B9" s="2">
        <v>202938314</v>
      </c>
      <c r="C9" s="2">
        <v>99675641.833333328</v>
      </c>
      <c r="D9" s="1" t="s">
        <v>5</v>
      </c>
      <c r="E9" s="53">
        <f t="shared" si="0"/>
        <v>9.9675641833333332E-6</v>
      </c>
      <c r="F9" s="53">
        <v>1.2139269999999999E-12</v>
      </c>
      <c r="G9" s="53">
        <v>4.8878932126796675E-13</v>
      </c>
      <c r="H9" s="51">
        <f t="shared" si="1"/>
        <v>8211007.896960306</v>
      </c>
      <c r="I9" s="52">
        <f t="shared" si="2"/>
        <v>20392352.593703374</v>
      </c>
      <c r="M9" s="1">
        <v>2000</v>
      </c>
      <c r="N9" s="2">
        <v>4642703000</v>
      </c>
      <c r="O9" s="2"/>
      <c r="P9" s="2">
        <v>451836804</v>
      </c>
      <c r="Q9" s="58">
        <v>1</v>
      </c>
      <c r="R9" s="1">
        <f t="shared" si="3"/>
        <v>451836804</v>
      </c>
    </row>
    <row r="10" spans="1:18" ht="15" x14ac:dyDescent="0.25">
      <c r="A10" s="1">
        <v>1963</v>
      </c>
      <c r="B10" s="2">
        <v>202938314</v>
      </c>
      <c r="C10" s="2">
        <v>99675641.833333328</v>
      </c>
      <c r="D10" s="1" t="s">
        <v>5</v>
      </c>
      <c r="E10" s="53">
        <f t="shared" si="0"/>
        <v>9.9675641833333332E-6</v>
      </c>
      <c r="F10" s="53">
        <v>1.2139269999999999E-12</v>
      </c>
      <c r="G10" s="53">
        <v>4.8878932126796675E-13</v>
      </c>
      <c r="H10" s="51">
        <f t="shared" si="1"/>
        <v>8211007.896960306</v>
      </c>
      <c r="I10" s="52">
        <f t="shared" si="2"/>
        <v>20392352.593703374</v>
      </c>
      <c r="L10" s="1" t="s">
        <v>59</v>
      </c>
      <c r="M10" s="1">
        <v>2001</v>
      </c>
      <c r="N10" s="47">
        <v>6180275115</v>
      </c>
      <c r="O10" s="2"/>
      <c r="P10" s="48">
        <v>315606000</v>
      </c>
      <c r="Q10" s="58">
        <v>1</v>
      </c>
      <c r="R10" s="1">
        <f t="shared" si="3"/>
        <v>315606000</v>
      </c>
    </row>
    <row r="11" spans="1:18" ht="15" x14ac:dyDescent="0.25">
      <c r="A11" s="1">
        <v>1963</v>
      </c>
      <c r="B11" s="2">
        <v>202938314</v>
      </c>
      <c r="C11" s="2">
        <v>99675641.833333328</v>
      </c>
      <c r="D11" s="1" t="s">
        <v>5</v>
      </c>
      <c r="E11" s="53">
        <f t="shared" si="0"/>
        <v>9.9675641833333332E-6</v>
      </c>
      <c r="F11" s="53">
        <v>1.2277690000000002E-12</v>
      </c>
      <c r="G11" s="53">
        <v>4.94362820980051E-13</v>
      </c>
      <c r="H11" s="51">
        <f t="shared" si="1"/>
        <v>8118436.1091812318</v>
      </c>
      <c r="I11" s="52">
        <f t="shared" si="2"/>
        <v>20162447.013254572</v>
      </c>
      <c r="L11" s="1">
        <v>10000000</v>
      </c>
      <c r="M11" s="1">
        <v>2002</v>
      </c>
      <c r="N11" s="47">
        <v>5846336570</v>
      </c>
      <c r="O11" s="2"/>
      <c r="P11" s="48">
        <v>264328690</v>
      </c>
      <c r="Q11" s="58">
        <v>3.14</v>
      </c>
      <c r="R11" s="1">
        <f t="shared" si="3"/>
        <v>829992086.60000002</v>
      </c>
    </row>
    <row r="12" spans="1:18" ht="15" x14ac:dyDescent="0.25">
      <c r="A12" s="1">
        <v>1963</v>
      </c>
      <c r="B12" s="2">
        <v>202938314</v>
      </c>
      <c r="C12" s="2">
        <v>99675641.833333328</v>
      </c>
      <c r="D12" s="1" t="s">
        <v>5</v>
      </c>
      <c r="E12" s="53">
        <f t="shared" si="0"/>
        <v>9.9675641833333332E-6</v>
      </c>
      <c r="F12" s="53">
        <v>1.2464540000000001E-12</v>
      </c>
      <c r="G12" s="53">
        <v>5.0188636108410329E-13</v>
      </c>
      <c r="H12" s="51">
        <f t="shared" si="1"/>
        <v>7996736.4887379175</v>
      </c>
      <c r="I12" s="52">
        <f t="shared" si="2"/>
        <v>19860201.344788138</v>
      </c>
      <c r="M12" s="1">
        <v>2003</v>
      </c>
      <c r="N12" s="47">
        <v>6460531300</v>
      </c>
      <c r="O12" s="2"/>
      <c r="P12" s="48">
        <v>320289800</v>
      </c>
      <c r="Q12" s="58">
        <v>2.93</v>
      </c>
      <c r="R12" s="1">
        <f t="shared" si="3"/>
        <v>938449114</v>
      </c>
    </row>
    <row r="13" spans="1:18" ht="15" x14ac:dyDescent="0.25">
      <c r="A13" s="1">
        <v>1963</v>
      </c>
      <c r="B13" s="2">
        <v>202938314</v>
      </c>
      <c r="C13" s="2">
        <v>99675641.833333328</v>
      </c>
      <c r="D13" s="1" t="s">
        <v>5</v>
      </c>
      <c r="E13" s="53">
        <f t="shared" si="0"/>
        <v>9.9675641833333332E-6</v>
      </c>
      <c r="F13" s="53">
        <v>1.2519929999999999E-12</v>
      </c>
      <c r="G13" s="53">
        <v>5.0411664680186324E-13</v>
      </c>
      <c r="H13" s="51">
        <f t="shared" si="1"/>
        <v>7961357.7578575388</v>
      </c>
      <c r="I13" s="52">
        <f t="shared" si="2"/>
        <v>19772336.911641326</v>
      </c>
      <c r="L13" s="1" t="s">
        <v>60</v>
      </c>
      <c r="M13" s="1">
        <v>2004</v>
      </c>
      <c r="N13" s="47">
        <v>7348143500</v>
      </c>
      <c r="O13" s="2"/>
      <c r="P13" s="48">
        <v>392413300</v>
      </c>
      <c r="Q13" s="58">
        <v>2.93</v>
      </c>
      <c r="R13" s="1">
        <f t="shared" si="3"/>
        <v>1149770969</v>
      </c>
    </row>
    <row r="14" spans="1:18" ht="15" x14ac:dyDescent="0.25">
      <c r="A14" s="1">
        <v>1963</v>
      </c>
      <c r="B14" s="2">
        <v>202938314</v>
      </c>
      <c r="C14" s="2">
        <v>99675641.833333328</v>
      </c>
      <c r="D14" s="1" t="s">
        <v>5</v>
      </c>
      <c r="E14" s="53">
        <f t="shared" si="0"/>
        <v>9.9675641833333332E-6</v>
      </c>
      <c r="F14" s="53">
        <v>1.2713700000000001E-12</v>
      </c>
      <c r="G14" s="53">
        <v>5.1191882162638692E-13</v>
      </c>
      <c r="H14" s="51">
        <f t="shared" si="1"/>
        <v>7840018.3922330495</v>
      </c>
      <c r="I14" s="52">
        <f t="shared" si="2"/>
        <v>19470985.949815199</v>
      </c>
      <c r="L14" s="1">
        <v>10000</v>
      </c>
      <c r="M14" s="1">
        <v>2005</v>
      </c>
      <c r="N14" s="47">
        <v>6600100674</v>
      </c>
      <c r="O14" s="2"/>
      <c r="P14" s="48">
        <v>432968664</v>
      </c>
      <c r="Q14" s="58">
        <v>2.9284166666666671</v>
      </c>
      <c r="R14" s="1">
        <f t="shared" si="3"/>
        <v>1267912651.8020003</v>
      </c>
    </row>
    <row r="15" spans="1:18" ht="15" x14ac:dyDescent="0.25">
      <c r="A15" s="1">
        <v>1963</v>
      </c>
      <c r="B15" s="2">
        <v>202938314</v>
      </c>
      <c r="C15" s="2">
        <v>99675641.833333328</v>
      </c>
      <c r="D15" s="1" t="s">
        <v>5</v>
      </c>
      <c r="E15" s="53">
        <f t="shared" si="0"/>
        <v>9.9675641833333332E-6</v>
      </c>
      <c r="F15" s="53">
        <v>1.3108190000000001E-12</v>
      </c>
      <c r="G15" s="53">
        <v>5.278030139498956E-13</v>
      </c>
      <c r="H15" s="51">
        <f t="shared" si="1"/>
        <v>7604073.6236912441</v>
      </c>
      <c r="I15" s="52">
        <f t="shared" si="2"/>
        <v>18885008.080456991</v>
      </c>
      <c r="M15" s="1">
        <v>2006</v>
      </c>
      <c r="N15" s="47">
        <v>3067470604</v>
      </c>
      <c r="O15" s="2"/>
      <c r="P15" s="48">
        <v>293471326.19999999</v>
      </c>
      <c r="Q15" s="58">
        <v>3.0777499999999995</v>
      </c>
      <c r="R15" s="1">
        <f t="shared" si="3"/>
        <v>903231374.21204984</v>
      </c>
    </row>
    <row r="16" spans="1:18" ht="15" x14ac:dyDescent="0.25">
      <c r="A16" s="1">
        <v>1963</v>
      </c>
      <c r="B16" s="2">
        <v>202938314</v>
      </c>
      <c r="C16" s="2">
        <v>99675641.833333328</v>
      </c>
      <c r="D16" s="1" t="s">
        <v>5</v>
      </c>
      <c r="E16" s="53">
        <f t="shared" si="0"/>
        <v>9.9675641833333332E-6</v>
      </c>
      <c r="F16" s="53">
        <v>1.34404E-12</v>
      </c>
      <c r="G16" s="53">
        <v>5.4117949378916368E-13</v>
      </c>
      <c r="H16" s="51">
        <f t="shared" si="1"/>
        <v>7416121.6804063367</v>
      </c>
      <c r="I16" s="52">
        <f t="shared" si="2"/>
        <v>18418222.230749495</v>
      </c>
      <c r="J16" s="2">
        <f>B354/12</f>
        <v>0</v>
      </c>
      <c r="K16" s="2">
        <f>C354/12</f>
        <v>0</v>
      </c>
      <c r="M16" s="1">
        <v>2007</v>
      </c>
      <c r="N16" s="47">
        <v>1245025856</v>
      </c>
      <c r="O16" s="2"/>
      <c r="P16" s="48">
        <v>218367547</v>
      </c>
      <c r="Q16" s="58">
        <v>3.1191666666666666</v>
      </c>
      <c r="R16" s="1">
        <f t="shared" si="3"/>
        <v>681124773.68416667</v>
      </c>
    </row>
    <row r="17" spans="1:18" ht="15" x14ac:dyDescent="0.25">
      <c r="A17" s="1">
        <v>1963</v>
      </c>
      <c r="B17" s="2">
        <v>202938314</v>
      </c>
      <c r="C17" s="2">
        <v>99675641.833333328</v>
      </c>
      <c r="D17" s="1" t="s">
        <v>5</v>
      </c>
      <c r="E17" s="53">
        <f t="shared" si="0"/>
        <v>9.9675641833333332E-6</v>
      </c>
      <c r="F17" s="53">
        <v>1.4603130000000002E-12</v>
      </c>
      <c r="G17" s="53">
        <v>5.8799697190093672E-13</v>
      </c>
      <c r="H17" s="51">
        <f t="shared" si="1"/>
        <v>6825635.45166915</v>
      </c>
      <c r="I17" s="52">
        <f t="shared" si="2"/>
        <v>16951727.066058133</v>
      </c>
      <c r="M17" s="1">
        <v>2008</v>
      </c>
      <c r="N17" s="47">
        <v>697935989.22800004</v>
      </c>
      <c r="O17" s="2"/>
      <c r="P17" s="48">
        <v>309496677.86000001</v>
      </c>
      <c r="Q17" s="58">
        <v>3.1831666666666667</v>
      </c>
      <c r="R17" s="1">
        <f t="shared" si="3"/>
        <v>985179508.40802336</v>
      </c>
    </row>
    <row r="18" spans="1:18" ht="15" x14ac:dyDescent="0.25">
      <c r="A18" s="1">
        <v>1964</v>
      </c>
      <c r="B18" s="2">
        <v>226907971.33333334</v>
      </c>
      <c r="C18" s="2">
        <v>174459586.83333334</v>
      </c>
      <c r="D18" s="1" t="s">
        <v>5</v>
      </c>
      <c r="E18" s="53">
        <f t="shared" si="0"/>
        <v>1.7445958683333334E-5</v>
      </c>
      <c r="F18" s="53">
        <v>1.453389E-12</v>
      </c>
      <c r="G18" s="53">
        <v>5.8520901409090401E-13</v>
      </c>
      <c r="H18" s="51">
        <f t="shared" si="1"/>
        <v>12003640.239009194</v>
      </c>
      <c r="I18" s="52">
        <f t="shared" si="2"/>
        <v>29811500.273000494</v>
      </c>
      <c r="M18" s="1">
        <v>2009</v>
      </c>
      <c r="N18" s="47">
        <v>777117467</v>
      </c>
      <c r="O18" s="2"/>
      <c r="P18" s="48">
        <v>275142247.80000001</v>
      </c>
      <c r="Q18" s="58">
        <v>3.75</v>
      </c>
      <c r="R18" s="1">
        <f t="shared" si="3"/>
        <v>1031783429.25</v>
      </c>
    </row>
    <row r="19" spans="1:18" ht="15" x14ac:dyDescent="0.25">
      <c r="A19" s="1">
        <v>1964</v>
      </c>
      <c r="B19" s="2">
        <v>226907971.33333334</v>
      </c>
      <c r="C19" s="2">
        <v>174459586.83333334</v>
      </c>
      <c r="D19" s="1" t="s">
        <v>5</v>
      </c>
      <c r="E19" s="53">
        <f t="shared" si="0"/>
        <v>1.7445958683333334E-5</v>
      </c>
      <c r="F19" s="53">
        <v>1.4423149999999998E-12</v>
      </c>
      <c r="G19" s="53">
        <v>5.8075005326070463E-13</v>
      </c>
      <c r="H19" s="51">
        <f t="shared" si="1"/>
        <v>12095803.401707212</v>
      </c>
      <c r="I19" s="52">
        <f t="shared" si="2"/>
        <v>30040391.017410144</v>
      </c>
      <c r="M19" s="1">
        <v>2010</v>
      </c>
      <c r="N19" s="49">
        <v>401183718</v>
      </c>
      <c r="O19" s="2"/>
      <c r="P19" s="50">
        <v>170923990.398</v>
      </c>
      <c r="Q19" s="59">
        <v>3.89</v>
      </c>
      <c r="R19" s="1">
        <f t="shared" si="3"/>
        <v>664894322.64822006</v>
      </c>
    </row>
    <row r="20" spans="1:18" ht="15" x14ac:dyDescent="0.25">
      <c r="A20" s="1">
        <v>1964</v>
      </c>
      <c r="B20" s="2">
        <v>226907971.33333334</v>
      </c>
      <c r="C20" s="2">
        <v>174459586.83333334</v>
      </c>
      <c r="D20" s="1" t="s">
        <v>5</v>
      </c>
      <c r="E20" s="53">
        <f t="shared" si="0"/>
        <v>1.7445958683333334E-5</v>
      </c>
      <c r="F20" s="53">
        <v>1.4381630000000001E-12</v>
      </c>
      <c r="G20" s="53">
        <v>5.7907824493787749E-13</v>
      </c>
      <c r="H20" s="51">
        <f t="shared" si="1"/>
        <v>12130724.18309561</v>
      </c>
      <c r="I20" s="52">
        <f t="shared" si="2"/>
        <v>30127118.115454167</v>
      </c>
      <c r="M20" s="1">
        <v>2011</v>
      </c>
      <c r="N20" s="49">
        <v>152820780</v>
      </c>
      <c r="O20" s="2"/>
      <c r="P20" s="50">
        <v>89701732.659999996</v>
      </c>
      <c r="Q20" s="58">
        <v>4.1100000000000003</v>
      </c>
      <c r="R20" s="1">
        <f t="shared" si="3"/>
        <v>368674121.23260003</v>
      </c>
    </row>
    <row r="21" spans="1:18" x14ac:dyDescent="0.2">
      <c r="A21" s="1">
        <v>1964</v>
      </c>
      <c r="B21" s="2">
        <v>226907971.33333334</v>
      </c>
      <c r="C21" s="2">
        <v>174459586.83333334</v>
      </c>
      <c r="D21" s="1" t="s">
        <v>5</v>
      </c>
      <c r="E21" s="53">
        <f t="shared" si="0"/>
        <v>1.7445958683333334E-5</v>
      </c>
      <c r="F21" s="53">
        <v>1.49353E-12</v>
      </c>
      <c r="G21" s="53">
        <v>6.0137184113488409E-13</v>
      </c>
      <c r="H21" s="51">
        <f t="shared" si="1"/>
        <v>11681023.269256951</v>
      </c>
      <c r="I21" s="52">
        <f t="shared" si="2"/>
        <v>29010268.672390848</v>
      </c>
    </row>
    <row r="22" spans="1:18" x14ac:dyDescent="0.2">
      <c r="A22" s="1">
        <v>1964</v>
      </c>
      <c r="B22" s="2">
        <v>226907971.33333334</v>
      </c>
      <c r="C22" s="2">
        <v>174459586.83333334</v>
      </c>
      <c r="D22" s="1" t="s">
        <v>5</v>
      </c>
      <c r="E22" s="53">
        <f t="shared" si="0"/>
        <v>1.7445958683333334E-5</v>
      </c>
      <c r="F22" s="53">
        <v>1.4956100000000001E-12</v>
      </c>
      <c r="G22" s="53">
        <v>6.0220935590161837E-13</v>
      </c>
      <c r="H22" s="51">
        <f t="shared" si="1"/>
        <v>11664778.039283859</v>
      </c>
      <c r="I22" s="52">
        <f t="shared" si="2"/>
        <v>28969923.021560367</v>
      </c>
    </row>
    <row r="23" spans="1:18" x14ac:dyDescent="0.2">
      <c r="A23" s="1">
        <v>1964</v>
      </c>
      <c r="B23" s="2">
        <v>226907971.33333334</v>
      </c>
      <c r="C23" s="2">
        <v>174459586.83333334</v>
      </c>
      <c r="D23" s="1" t="s">
        <v>5</v>
      </c>
      <c r="E23" s="53">
        <f t="shared" si="0"/>
        <v>1.7445958683333334E-5</v>
      </c>
      <c r="F23" s="53">
        <v>1.5163700000000001E-12</v>
      </c>
      <c r="G23" s="53">
        <v>6.1056839751575405E-13</v>
      </c>
      <c r="H23" s="51">
        <f t="shared" si="1"/>
        <v>11505080.345386241</v>
      </c>
      <c r="I23" s="52">
        <f t="shared" si="2"/>
        <v>28573307.682343956</v>
      </c>
    </row>
    <row r="24" spans="1:18" x14ac:dyDescent="0.2">
      <c r="A24" s="1">
        <v>1964</v>
      </c>
      <c r="B24" s="2">
        <v>226907971.33333334</v>
      </c>
      <c r="C24" s="2">
        <v>174459586.83333334</v>
      </c>
      <c r="D24" s="1" t="s">
        <v>5</v>
      </c>
      <c r="E24" s="53">
        <f t="shared" si="0"/>
        <v>1.7445958683333334E-5</v>
      </c>
      <c r="F24" s="53">
        <v>1.521909E-12</v>
      </c>
      <c r="G24" s="53">
        <v>6.12798683233514E-13</v>
      </c>
      <c r="H24" s="51">
        <f t="shared" si="1"/>
        <v>11463207.513283208</v>
      </c>
      <c r="I24" s="52">
        <f t="shared" si="2"/>
        <v>28469314.900086608</v>
      </c>
    </row>
    <row r="25" spans="1:18" x14ac:dyDescent="0.2">
      <c r="A25" s="1">
        <v>1964</v>
      </c>
      <c r="B25" s="2">
        <v>226907971.33333334</v>
      </c>
      <c r="C25" s="2">
        <v>174459586.83333334</v>
      </c>
      <c r="D25" s="1" t="s">
        <v>5</v>
      </c>
      <c r="E25" s="53">
        <f t="shared" si="0"/>
        <v>1.7445958683333334E-5</v>
      </c>
      <c r="F25" s="53">
        <v>1.5142940000000001E-12</v>
      </c>
      <c r="G25" s="53">
        <v>6.0973249335434048E-13</v>
      </c>
      <c r="H25" s="51">
        <f t="shared" si="1"/>
        <v>11520853.073005198</v>
      </c>
      <c r="I25" s="52">
        <f t="shared" si="2"/>
        <v>28612479.855481107</v>
      </c>
      <c r="M25" s="1" t="s">
        <v>117</v>
      </c>
      <c r="O25" s="2" t="s">
        <v>118</v>
      </c>
      <c r="P25" s="2" t="s">
        <v>23</v>
      </c>
    </row>
    <row r="26" spans="1:18" x14ac:dyDescent="0.2">
      <c r="A26" s="1">
        <v>1964</v>
      </c>
      <c r="B26" s="2">
        <v>226907971.33333334</v>
      </c>
      <c r="C26" s="2">
        <v>174459586.83333334</v>
      </c>
      <c r="D26" s="1" t="s">
        <v>5</v>
      </c>
      <c r="E26" s="53">
        <f t="shared" si="0"/>
        <v>1.7445958683333334E-5</v>
      </c>
      <c r="F26" s="53">
        <v>1.5309059999999999E-12</v>
      </c>
      <c r="G26" s="53">
        <v>6.1642133725096974E-13</v>
      </c>
      <c r="H26" s="51">
        <f t="shared" si="1"/>
        <v>11395839.25030886</v>
      </c>
      <c r="I26" s="52">
        <f t="shared" si="2"/>
        <v>28302003.238785338</v>
      </c>
      <c r="M26" s="1">
        <v>1963</v>
      </c>
      <c r="N26" s="2">
        <v>2435259768</v>
      </c>
      <c r="O26" s="2">
        <f>SUM(I6:I17)</f>
        <v>238597610.15384859</v>
      </c>
      <c r="P26" s="63">
        <f>O26/N26</f>
        <v>9.7976246020686775E-2</v>
      </c>
    </row>
    <row r="27" spans="1:18" x14ac:dyDescent="0.2">
      <c r="A27" s="1">
        <v>1964</v>
      </c>
      <c r="B27" s="2">
        <v>226907971.33333334</v>
      </c>
      <c r="C27" s="2">
        <v>174459586.83333334</v>
      </c>
      <c r="D27" s="1" t="s">
        <v>5</v>
      </c>
      <c r="E27" s="53">
        <f t="shared" si="0"/>
        <v>1.7445958683333334E-5</v>
      </c>
      <c r="F27" s="53">
        <v>1.5911159999999999E-12</v>
      </c>
      <c r="G27" s="53">
        <v>6.4066497383994438E-13</v>
      </c>
      <c r="H27" s="51">
        <f t="shared" si="1"/>
        <v>10964605.147162957</v>
      </c>
      <c r="I27" s="52">
        <f t="shared" si="2"/>
        <v>27231016.827356339</v>
      </c>
      <c r="M27" s="1">
        <v>1964</v>
      </c>
      <c r="N27" s="2">
        <v>2722895656</v>
      </c>
      <c r="O27" s="2">
        <f>SUM(I18:I29)</f>
        <v>341195821.86737645</v>
      </c>
      <c r="P27" s="63">
        <f t="shared" ref="P27:P55" si="4">O27/N27</f>
        <v>0.12530624194707535</v>
      </c>
    </row>
    <row r="28" spans="1:18" x14ac:dyDescent="0.2">
      <c r="A28" s="1">
        <v>1964</v>
      </c>
      <c r="B28" s="2">
        <v>226907971.33333334</v>
      </c>
      <c r="C28" s="2">
        <v>174459586.83333334</v>
      </c>
      <c r="D28" s="1" t="s">
        <v>5</v>
      </c>
      <c r="E28" s="53">
        <f t="shared" si="0"/>
        <v>1.7445958683333334E-5</v>
      </c>
      <c r="F28" s="53">
        <v>1.609111E-12</v>
      </c>
      <c r="G28" s="53">
        <v>6.4791068452618584E-13</v>
      </c>
      <c r="H28" s="51">
        <f t="shared" si="1"/>
        <v>10841985.843943229</v>
      </c>
      <c r="I28" s="52">
        <f t="shared" si="2"/>
        <v>26926487.091490835</v>
      </c>
      <c r="M28" s="1">
        <v>1965</v>
      </c>
      <c r="N28" s="2">
        <v>3276325414</v>
      </c>
      <c r="O28" s="2">
        <f>SUM(I30:I41)</f>
        <v>382081228.22850835</v>
      </c>
      <c r="P28" s="63">
        <f t="shared" si="4"/>
        <v>0.11661882748149642</v>
      </c>
    </row>
    <row r="29" spans="1:18" x14ac:dyDescent="0.2">
      <c r="A29" s="1">
        <v>1964</v>
      </c>
      <c r="B29" s="2">
        <v>226907971.33333334</v>
      </c>
      <c r="C29" s="2">
        <v>174459586.83333334</v>
      </c>
      <c r="D29" s="1" t="s">
        <v>5</v>
      </c>
      <c r="E29" s="53">
        <f t="shared" si="0"/>
        <v>1.7445958683333334E-5</v>
      </c>
      <c r="F29" s="53">
        <v>1.724691E-12</v>
      </c>
      <c r="G29" s="53">
        <v>6.9444912526615751E-13</v>
      </c>
      <c r="H29" s="51">
        <f t="shared" si="1"/>
        <v>10115411.214723876</v>
      </c>
      <c r="I29" s="52">
        <f t="shared" si="2"/>
        <v>25122011.172016267</v>
      </c>
      <c r="M29" s="1">
        <v>1966</v>
      </c>
      <c r="N29" s="2">
        <v>3889857141</v>
      </c>
      <c r="O29" s="2">
        <f>SUM(I42:I53)</f>
        <v>403966108.14349884</v>
      </c>
      <c r="P29" s="63">
        <f t="shared" si="4"/>
        <v>0.10385114247142961</v>
      </c>
    </row>
    <row r="30" spans="1:18" x14ac:dyDescent="0.2">
      <c r="A30" s="1">
        <v>1965</v>
      </c>
      <c r="B30" s="2">
        <v>273027117.83333331</v>
      </c>
      <c r="C30" s="2">
        <v>249229341.91666666</v>
      </c>
      <c r="D30" s="1" t="s">
        <v>5</v>
      </c>
      <c r="E30" s="53">
        <f t="shared" si="0"/>
        <v>2.4922934191666667E-5</v>
      </c>
      <c r="F30" s="53">
        <v>1.6610199999999999E-12</v>
      </c>
      <c r="G30" s="53">
        <v>6.6881191242349675E-13</v>
      </c>
      <c r="H30" s="51">
        <f t="shared" si="1"/>
        <v>15004596.086541202</v>
      </c>
      <c r="I30" s="52">
        <f t="shared" si="2"/>
        <v>37264489.056955189</v>
      </c>
      <c r="M30" s="1">
        <v>1967</v>
      </c>
      <c r="N30" s="2">
        <v>4164277471</v>
      </c>
      <c r="O30" s="2">
        <f>SUM(I54:I65)</f>
        <v>394452023.43787199</v>
      </c>
      <c r="P30" s="63">
        <f t="shared" si="4"/>
        <v>9.4722800338073815E-2</v>
      </c>
    </row>
    <row r="31" spans="1:18" x14ac:dyDescent="0.2">
      <c r="A31" s="1">
        <v>1965</v>
      </c>
      <c r="B31" s="2">
        <v>273027117.83333331</v>
      </c>
      <c r="C31" s="2">
        <v>249229341.91666666</v>
      </c>
      <c r="D31" s="1" t="s">
        <v>5</v>
      </c>
      <c r="E31" s="53">
        <f t="shared" si="0"/>
        <v>2.4922934191666667E-5</v>
      </c>
      <c r="F31" s="53">
        <v>1.7413000000000001E-12</v>
      </c>
      <c r="G31" s="53">
        <v>7.0113676120879634E-13</v>
      </c>
      <c r="H31" s="51">
        <f t="shared" si="1"/>
        <v>14312831.902410077</v>
      </c>
      <c r="I31" s="52">
        <f t="shared" si="2"/>
        <v>35546466.211097293</v>
      </c>
      <c r="M31" s="1">
        <v>1968</v>
      </c>
      <c r="N31" s="2">
        <v>4450466727</v>
      </c>
      <c r="O31" s="2">
        <f>SUM(I66:I77)</f>
        <v>390857118.44277436</v>
      </c>
      <c r="P31" s="63">
        <f t="shared" si="4"/>
        <v>8.7823849141828295E-2</v>
      </c>
    </row>
    <row r="32" spans="1:18" x14ac:dyDescent="0.2">
      <c r="A32" s="1">
        <v>1965</v>
      </c>
      <c r="B32" s="2">
        <v>273027117.83333331</v>
      </c>
      <c r="C32" s="2">
        <v>249229341.91666666</v>
      </c>
      <c r="D32" s="1" t="s">
        <v>5</v>
      </c>
      <c r="E32" s="53">
        <f t="shared" si="0"/>
        <v>2.4922934191666667E-5</v>
      </c>
      <c r="F32" s="53">
        <v>1.7835200000000001E-12</v>
      </c>
      <c r="G32" s="53">
        <v>7.1813670036818031E-13</v>
      </c>
      <c r="H32" s="51">
        <f t="shared" si="1"/>
        <v>13974014.416248018</v>
      </c>
      <c r="I32" s="52">
        <f t="shared" si="2"/>
        <v>34705000.007504098</v>
      </c>
      <c r="M32" s="1">
        <v>1969</v>
      </c>
      <c r="N32" s="2">
        <v>4315649000</v>
      </c>
      <c r="O32" s="2">
        <f>SUM(I78:I89)</f>
        <v>390580731.21434414</v>
      </c>
      <c r="P32" s="63">
        <f t="shared" si="4"/>
        <v>9.05033591041218E-2</v>
      </c>
    </row>
    <row r="33" spans="1:16" x14ac:dyDescent="0.2">
      <c r="A33" s="1">
        <v>1965</v>
      </c>
      <c r="B33" s="2">
        <v>273027117.83333331</v>
      </c>
      <c r="C33" s="2">
        <v>249229341.91666666</v>
      </c>
      <c r="D33" s="1" t="s">
        <v>5</v>
      </c>
      <c r="E33" s="53">
        <f t="shared" si="0"/>
        <v>2.4922934191666667E-5</v>
      </c>
      <c r="F33" s="53">
        <v>1.8022100000000001E-12</v>
      </c>
      <c r="G33" s="53">
        <v>7.256622537288835E-13</v>
      </c>
      <c r="H33" s="51">
        <f t="shared" si="1"/>
        <v>13829095.494790655</v>
      </c>
      <c r="I33" s="52">
        <f t="shared" si="2"/>
        <v>34345088.315670043</v>
      </c>
      <c r="M33" s="1">
        <v>1970</v>
      </c>
      <c r="N33" s="2">
        <v>4995750000</v>
      </c>
      <c r="O33" s="2">
        <f>SUM(I90:I101)</f>
        <v>341600521.2049914</v>
      </c>
      <c r="P33" s="63">
        <f t="shared" si="4"/>
        <v>6.8378225732871223E-2</v>
      </c>
    </row>
    <row r="34" spans="1:16" x14ac:dyDescent="0.2">
      <c r="A34" s="1">
        <v>1965</v>
      </c>
      <c r="B34" s="2">
        <v>273027117.83333331</v>
      </c>
      <c r="C34" s="2">
        <v>249229341.91666666</v>
      </c>
      <c r="D34" s="1" t="s">
        <v>5</v>
      </c>
      <c r="E34" s="53">
        <f t="shared" si="0"/>
        <v>2.4922934191666667E-5</v>
      </c>
      <c r="F34" s="53">
        <v>1.8409600000000003E-12</v>
      </c>
      <c r="G34" s="53">
        <v>7.4126499277261004E-13</v>
      </c>
      <c r="H34" s="51">
        <f t="shared" si="1"/>
        <v>13538009.620886203</v>
      </c>
      <c r="I34" s="52">
        <f t="shared" si="2"/>
        <v>33622165.399239369</v>
      </c>
      <c r="M34" s="1">
        <v>1971</v>
      </c>
      <c r="N34" s="2">
        <v>5740885000</v>
      </c>
      <c r="O34" s="2">
        <f>SUM(I102:I113)</f>
        <v>315673044.52920842</v>
      </c>
      <c r="P34" s="63">
        <f t="shared" si="4"/>
        <v>5.4986825990976727E-2</v>
      </c>
    </row>
    <row r="35" spans="1:16" x14ac:dyDescent="0.2">
      <c r="A35" s="1">
        <v>1965</v>
      </c>
      <c r="B35" s="2">
        <v>273027117.83333331</v>
      </c>
      <c r="C35" s="2">
        <v>249229341.91666666</v>
      </c>
      <c r="D35" s="1" t="s">
        <v>5</v>
      </c>
      <c r="E35" s="53">
        <f t="shared" si="0"/>
        <v>2.4922934191666667E-5</v>
      </c>
      <c r="F35" s="53">
        <v>1.9150200000000001E-12</v>
      </c>
      <c r="G35" s="53">
        <v>7.7108535028431006E-13</v>
      </c>
      <c r="H35" s="51">
        <f t="shared" si="1"/>
        <v>13014451.124096179</v>
      </c>
      <c r="I35" s="52">
        <f t="shared" si="2"/>
        <v>32321887.820170917</v>
      </c>
      <c r="M35" s="1">
        <v>1972</v>
      </c>
      <c r="N35" s="2">
        <v>5401138000</v>
      </c>
      <c r="O35" s="2">
        <f>SUM(I114:I125)</f>
        <v>244914352.26894131</v>
      </c>
      <c r="P35" s="63">
        <f t="shared" si="4"/>
        <v>4.5344953650312457E-2</v>
      </c>
    </row>
    <row r="36" spans="1:16" x14ac:dyDescent="0.2">
      <c r="A36" s="1">
        <v>1965</v>
      </c>
      <c r="B36" s="2">
        <v>273027117.83333331</v>
      </c>
      <c r="C36" s="2">
        <v>249229341.91666666</v>
      </c>
      <c r="D36" s="1" t="s">
        <v>5</v>
      </c>
      <c r="E36" s="53">
        <f t="shared" si="0"/>
        <v>2.4922934191666667E-5</v>
      </c>
      <c r="F36" s="53">
        <v>1.9987599999999999E-12</v>
      </c>
      <c r="G36" s="53">
        <v>8.0480337267196549E-13</v>
      </c>
      <c r="H36" s="51">
        <f t="shared" si="1"/>
        <v>12469197.998592462</v>
      </c>
      <c r="I36" s="52">
        <f t="shared" si="2"/>
        <v>30967730.79978773</v>
      </c>
      <c r="M36" s="1">
        <v>1973</v>
      </c>
      <c r="N36" s="2">
        <v>5485454000</v>
      </c>
      <c r="O36" s="2">
        <f>SUM(I126:I137)</f>
        <v>176325840.15906185</v>
      </c>
      <c r="P36" s="63">
        <f t="shared" si="4"/>
        <v>3.2144256456997332E-2</v>
      </c>
    </row>
    <row r="37" spans="1:16" x14ac:dyDescent="0.2">
      <c r="A37" s="1">
        <v>1965</v>
      </c>
      <c r="B37" s="2">
        <v>273027117.83333331</v>
      </c>
      <c r="C37" s="2">
        <v>249229341.91666666</v>
      </c>
      <c r="D37" s="1" t="s">
        <v>5</v>
      </c>
      <c r="E37" s="53">
        <f t="shared" si="0"/>
        <v>2.4922934191666667E-5</v>
      </c>
      <c r="F37" s="53">
        <v>2.0430499999999999E-12</v>
      </c>
      <c r="G37" s="53">
        <v>8.2263680008478226E-13</v>
      </c>
      <c r="H37" s="51">
        <f t="shared" si="1"/>
        <v>12198886.073109649</v>
      </c>
      <c r="I37" s="52">
        <f t="shared" si="2"/>
        <v>30296400.779904414</v>
      </c>
      <c r="M37" s="1">
        <v>1974</v>
      </c>
      <c r="N37" s="2">
        <v>6240043000</v>
      </c>
      <c r="O37" s="2">
        <f>SUM(I138:I149)</f>
        <v>191462339.85690624</v>
      </c>
      <c r="P37" s="63">
        <f t="shared" si="4"/>
        <v>3.0682855848414223E-2</v>
      </c>
    </row>
    <row r="38" spans="1:16" x14ac:dyDescent="0.2">
      <c r="A38" s="1">
        <v>1965</v>
      </c>
      <c r="B38" s="2">
        <v>273027117.83333331</v>
      </c>
      <c r="C38" s="2">
        <v>249229341.91666666</v>
      </c>
      <c r="D38" s="1" t="s">
        <v>5</v>
      </c>
      <c r="E38" s="53">
        <f t="shared" si="0"/>
        <v>2.4922934191666667E-5</v>
      </c>
      <c r="F38" s="53">
        <v>2.0735E-12</v>
      </c>
      <c r="G38" s="53">
        <v>8.3489753308817495E-13</v>
      </c>
      <c r="H38" s="51">
        <f t="shared" si="1"/>
        <v>12019741.59231573</v>
      </c>
      <c r="I38" s="52">
        <f t="shared" si="2"/>
        <v>29851488.600619107</v>
      </c>
      <c r="M38" s="1">
        <v>1975</v>
      </c>
      <c r="N38" s="2">
        <v>6467743000</v>
      </c>
      <c r="O38" s="2">
        <f>SUM(I150:I161)</f>
        <v>99827930.160514399</v>
      </c>
      <c r="P38" s="63">
        <f t="shared" si="4"/>
        <v>1.5434739778700916E-2</v>
      </c>
    </row>
    <row r="39" spans="1:16" x14ac:dyDescent="0.2">
      <c r="A39" s="1">
        <v>1965</v>
      </c>
      <c r="B39" s="2">
        <v>273027117.83333331</v>
      </c>
      <c r="C39" s="2">
        <v>249229341.91666666</v>
      </c>
      <c r="D39" s="1" t="s">
        <v>5</v>
      </c>
      <c r="E39" s="53">
        <f t="shared" si="0"/>
        <v>2.4922934191666667E-5</v>
      </c>
      <c r="F39" s="53">
        <v>2.1268000000000002E-12</v>
      </c>
      <c r="G39" s="53">
        <v>8.5635884898573949E-13</v>
      </c>
      <c r="H39" s="51">
        <f t="shared" si="1"/>
        <v>11718513.349476522</v>
      </c>
      <c r="I39" s="52">
        <f t="shared" si="2"/>
        <v>29103376.722486224</v>
      </c>
      <c r="M39" s="1">
        <v>1976</v>
      </c>
      <c r="N39" s="2">
        <v>5473247000</v>
      </c>
      <c r="O39" s="2">
        <f>SUM(I162:I173)</f>
        <v>150997590.10431558</v>
      </c>
      <c r="P39" s="63">
        <f t="shared" si="4"/>
        <v>2.758830180774147E-2</v>
      </c>
    </row>
    <row r="40" spans="1:16" x14ac:dyDescent="0.2">
      <c r="A40" s="1">
        <v>1965</v>
      </c>
      <c r="B40" s="2">
        <v>273027117.83333331</v>
      </c>
      <c r="C40" s="2">
        <v>249229341.91666666</v>
      </c>
      <c r="D40" s="1" t="s">
        <v>5</v>
      </c>
      <c r="E40" s="53">
        <f t="shared" si="0"/>
        <v>2.4922934191666667E-5</v>
      </c>
      <c r="F40" s="53">
        <v>2.2036199999999999E-12</v>
      </c>
      <c r="G40" s="53">
        <v>8.8729052416868303E-13</v>
      </c>
      <c r="H40" s="51">
        <f t="shared" si="1"/>
        <v>11309996.36582835</v>
      </c>
      <c r="I40" s="52">
        <f t="shared" si="2"/>
        <v>28088809.147395518</v>
      </c>
      <c r="M40" s="1">
        <v>1977</v>
      </c>
      <c r="N40" s="2">
        <v>6155898000</v>
      </c>
      <c r="O40" s="2">
        <f>SUM(I174:I185)</f>
        <v>693926123.69737566</v>
      </c>
      <c r="P40" s="63">
        <f t="shared" si="4"/>
        <v>0.11272540963111728</v>
      </c>
    </row>
    <row r="41" spans="1:16" x14ac:dyDescent="0.2">
      <c r="A41" s="1">
        <v>1965</v>
      </c>
      <c r="B41" s="2">
        <v>273027117.83333331</v>
      </c>
      <c r="C41" s="2">
        <v>249229341.91666666</v>
      </c>
      <c r="D41" s="1" t="s">
        <v>5</v>
      </c>
      <c r="E41" s="53">
        <f t="shared" si="0"/>
        <v>2.4922934191666667E-5</v>
      </c>
      <c r="F41" s="53">
        <v>2.38356E-12</v>
      </c>
      <c r="G41" s="53">
        <v>9.5974360451779612E-13</v>
      </c>
      <c r="H41" s="51">
        <f t="shared" si="1"/>
        <v>10456180.751341131</v>
      </c>
      <c r="I41" s="52">
        <f t="shared" si="2"/>
        <v>25968325.367678478</v>
      </c>
      <c r="M41" s="1">
        <v>1978</v>
      </c>
      <c r="N41" s="2">
        <v>7867349000</v>
      </c>
      <c r="O41" s="2">
        <f>SUM(I186:I197)</f>
        <v>1594133531.8368418</v>
      </c>
      <c r="P41" s="63">
        <f t="shared" si="4"/>
        <v>0.20262651775545254</v>
      </c>
    </row>
    <row r="42" spans="1:16" x14ac:dyDescent="0.2">
      <c r="A42" s="1">
        <v>1966</v>
      </c>
      <c r="B42" s="2">
        <v>324154761.75</v>
      </c>
      <c r="C42" s="2">
        <v>349198335.41666669</v>
      </c>
      <c r="D42" s="1" t="s">
        <v>5</v>
      </c>
      <c r="E42" s="53">
        <f t="shared" si="0"/>
        <v>3.4919833541666668E-5</v>
      </c>
      <c r="F42" s="53">
        <v>2.3295800000000003E-12</v>
      </c>
      <c r="G42" s="53">
        <v>9.3800848571572264E-13</v>
      </c>
      <c r="H42" s="51">
        <f t="shared" si="1"/>
        <v>14989755.038104149</v>
      </c>
      <c r="I42" s="52">
        <f t="shared" si="2"/>
        <v>37227630.744749613</v>
      </c>
      <c r="M42" s="1">
        <v>1979</v>
      </c>
      <c r="N42" s="2">
        <v>7551455000</v>
      </c>
      <c r="O42" s="2">
        <f>SUM(I198:I209)</f>
        <v>1214588860.3381307</v>
      </c>
      <c r="P42" s="63">
        <f t="shared" si="4"/>
        <v>0.1608417000880136</v>
      </c>
    </row>
    <row r="43" spans="1:16" x14ac:dyDescent="0.2">
      <c r="A43" s="1">
        <v>1966</v>
      </c>
      <c r="B43" s="2">
        <v>324154761.75</v>
      </c>
      <c r="C43" s="2">
        <v>349198335.41666669</v>
      </c>
      <c r="D43" s="1" t="s">
        <v>5</v>
      </c>
      <c r="E43" s="53">
        <f t="shared" si="0"/>
        <v>3.4919833541666668E-5</v>
      </c>
      <c r="F43" s="53">
        <v>2.38079E-12</v>
      </c>
      <c r="G43" s="53">
        <v>9.5862826033325121E-13</v>
      </c>
      <c r="H43" s="51">
        <f t="shared" si="1"/>
        <v>14667330.399433242</v>
      </c>
      <c r="I43" s="52">
        <f t="shared" si="2"/>
        <v>36426876.805746749</v>
      </c>
      <c r="M43" s="1">
        <v>1980</v>
      </c>
      <c r="N43" s="2">
        <v>8506959000</v>
      </c>
      <c r="O43" s="2">
        <f>SUM(I210:I221)</f>
        <v>1153145024.304147</v>
      </c>
      <c r="P43" s="63">
        <f t="shared" si="4"/>
        <v>0.13555314235135577</v>
      </c>
    </row>
    <row r="44" spans="1:16" x14ac:dyDescent="0.2">
      <c r="A44" s="1">
        <v>1966</v>
      </c>
      <c r="B44" s="2">
        <v>324154761.75</v>
      </c>
      <c r="C44" s="2">
        <v>349198335.41666669</v>
      </c>
      <c r="D44" s="1" t="s">
        <v>5</v>
      </c>
      <c r="E44" s="53">
        <f t="shared" si="0"/>
        <v>3.4919833541666668E-5</v>
      </c>
      <c r="F44" s="53">
        <v>2.4326999999999999E-12</v>
      </c>
      <c r="G44" s="53">
        <v>9.7952989088189209E-13</v>
      </c>
      <c r="H44" s="51">
        <f t="shared" si="1"/>
        <v>14354352.588344913</v>
      </c>
      <c r="I44" s="52">
        <f t="shared" si="2"/>
        <v>35649584.424858727</v>
      </c>
      <c r="M44" s="1">
        <v>1981</v>
      </c>
      <c r="N44" s="2">
        <v>8886208000</v>
      </c>
      <c r="O44" s="2">
        <f>SUM(I222:I233)</f>
        <v>1409914218.2653267</v>
      </c>
      <c r="P44" s="63">
        <f t="shared" si="4"/>
        <v>0.15866320237668607</v>
      </c>
    </row>
    <row r="45" spans="1:16" x14ac:dyDescent="0.2">
      <c r="A45" s="1">
        <v>1966</v>
      </c>
      <c r="B45" s="2">
        <v>324154761.75</v>
      </c>
      <c r="C45" s="2">
        <v>349198335.41666669</v>
      </c>
      <c r="D45" s="1" t="s">
        <v>5</v>
      </c>
      <c r="E45" s="53">
        <f t="shared" si="0"/>
        <v>3.4919833541666668E-5</v>
      </c>
      <c r="F45" s="53">
        <v>2.48322E-12</v>
      </c>
      <c r="G45" s="53">
        <v>9.9987183608160993E-13</v>
      </c>
      <c r="H45" s="51">
        <f t="shared" si="1"/>
        <v>14062319.706536943</v>
      </c>
      <c r="I45" s="52">
        <f t="shared" si="2"/>
        <v>34924309.578029253</v>
      </c>
      <c r="M45" s="1">
        <v>1982</v>
      </c>
      <c r="N45" s="2">
        <v>10432974000</v>
      </c>
      <c r="O45" s="2">
        <f>SUM(I234:I245)</f>
        <v>1612053504.8262508</v>
      </c>
      <c r="P45" s="63">
        <f t="shared" si="4"/>
        <v>0.15451524223354249</v>
      </c>
    </row>
    <row r="46" spans="1:16" x14ac:dyDescent="0.2">
      <c r="A46" s="1">
        <v>1966</v>
      </c>
      <c r="B46" s="2">
        <v>324154761.75</v>
      </c>
      <c r="C46" s="2">
        <v>349198335.41666669</v>
      </c>
      <c r="D46" s="1" t="s">
        <v>5</v>
      </c>
      <c r="E46" s="53">
        <f t="shared" si="0"/>
        <v>3.4919833541666668E-5</v>
      </c>
      <c r="F46" s="53">
        <v>2.5088299999999999E-12</v>
      </c>
      <c r="G46" s="53">
        <v>1.0101837366470249E-12</v>
      </c>
      <c r="H46" s="51">
        <f t="shared" si="1"/>
        <v>13918772.312857654</v>
      </c>
      <c r="I46" s="52">
        <f t="shared" si="2"/>
        <v>34567804.127961569</v>
      </c>
      <c r="M46" s="1">
        <v>1983</v>
      </c>
      <c r="N46" s="2">
        <v>12325137000</v>
      </c>
      <c r="O46" s="2">
        <f>SUM(I246:I257)</f>
        <v>1080584989.4644089</v>
      </c>
      <c r="P46" s="63">
        <f t="shared" si="4"/>
        <v>8.7673263953529187E-2</v>
      </c>
    </row>
    <row r="47" spans="1:16" x14ac:dyDescent="0.2">
      <c r="A47" s="1">
        <v>1966</v>
      </c>
      <c r="B47" s="2">
        <v>324154761.75</v>
      </c>
      <c r="C47" s="2">
        <v>349198335.41666669</v>
      </c>
      <c r="D47" s="1" t="s">
        <v>5</v>
      </c>
      <c r="E47" s="53">
        <f t="shared" si="0"/>
        <v>3.4919833541666668E-5</v>
      </c>
      <c r="F47" s="53">
        <v>2.53028E-12</v>
      </c>
      <c r="G47" s="53">
        <v>1.0188206076789715E-12</v>
      </c>
      <c r="H47" s="51">
        <f t="shared" si="1"/>
        <v>13800778.388821265</v>
      </c>
      <c r="I47" s="52">
        <f t="shared" si="2"/>
        <v>34274761.698449902</v>
      </c>
      <c r="M47" s="1">
        <v>1984</v>
      </c>
      <c r="N47" s="2">
        <v>14054717000</v>
      </c>
      <c r="O47" s="2">
        <f>SUM(I258:I269)</f>
        <v>1438909977.6098261</v>
      </c>
      <c r="P47" s="63">
        <f t="shared" si="4"/>
        <v>0.10237914983345635</v>
      </c>
    </row>
    <row r="48" spans="1:16" x14ac:dyDescent="0.2">
      <c r="A48" s="1">
        <v>1966</v>
      </c>
      <c r="B48" s="2">
        <v>324154761.75</v>
      </c>
      <c r="C48" s="2">
        <v>349198335.41666669</v>
      </c>
      <c r="D48" s="1" t="s">
        <v>5</v>
      </c>
      <c r="E48" s="53">
        <f t="shared" si="0"/>
        <v>3.4919833541666668E-5</v>
      </c>
      <c r="F48" s="53">
        <v>2.57043E-12</v>
      </c>
      <c r="G48" s="53">
        <v>1.034987058584923E-12</v>
      </c>
      <c r="H48" s="51">
        <f t="shared" si="1"/>
        <v>13585210.856419614</v>
      </c>
      <c r="I48" s="52">
        <f t="shared" si="2"/>
        <v>33739391.475493908</v>
      </c>
      <c r="M48" s="1">
        <v>1985</v>
      </c>
      <c r="N48" s="2">
        <v>14055498000</v>
      </c>
      <c r="O48" s="2">
        <f>SUM(I270:I281)</f>
        <v>2475454916.8104868</v>
      </c>
      <c r="P48" s="63">
        <f t="shared" si="4"/>
        <v>0.17612004333183262</v>
      </c>
    </row>
    <row r="49" spans="1:16" x14ac:dyDescent="0.2">
      <c r="A49" s="1">
        <v>1966</v>
      </c>
      <c r="B49" s="2">
        <v>324154761.75</v>
      </c>
      <c r="C49" s="2">
        <v>349198335.41666669</v>
      </c>
      <c r="D49" s="1" t="s">
        <v>5</v>
      </c>
      <c r="E49" s="53">
        <f t="shared" si="0"/>
        <v>3.4919833541666668E-5</v>
      </c>
      <c r="F49" s="53">
        <v>2.6001799999999999E-12</v>
      </c>
      <c r="G49" s="53">
        <v>1.0469659356572032E-12</v>
      </c>
      <c r="H49" s="51">
        <f t="shared" si="1"/>
        <v>13429775.454648012</v>
      </c>
      <c r="I49" s="52">
        <f t="shared" si="2"/>
        <v>33353361.702018254</v>
      </c>
      <c r="M49" s="1">
        <v>1986</v>
      </c>
      <c r="N49" s="2">
        <v>15062112000</v>
      </c>
      <c r="O49" s="2">
        <f>SUM(I282:I293)</f>
        <v>2187789634.3260674</v>
      </c>
      <c r="P49" s="63">
        <f t="shared" si="4"/>
        <v>0.14525118617668409</v>
      </c>
    </row>
    <row r="50" spans="1:16" x14ac:dyDescent="0.2">
      <c r="A50" s="1">
        <v>1966</v>
      </c>
      <c r="B50" s="2">
        <v>324154761.75</v>
      </c>
      <c r="C50" s="2">
        <v>349198335.41666669</v>
      </c>
      <c r="D50" s="1" t="s">
        <v>5</v>
      </c>
      <c r="E50" s="53">
        <f t="shared" si="0"/>
        <v>3.4919833541666668E-5</v>
      </c>
      <c r="F50" s="53">
        <v>2.6396400000000003E-12</v>
      </c>
      <c r="G50" s="53">
        <v>1.0628545571453439E-12</v>
      </c>
      <c r="H50" s="51">
        <f t="shared" si="1"/>
        <v>13229013.631278001</v>
      </c>
      <c r="I50" s="52">
        <f t="shared" si="2"/>
        <v>32854762.024500996</v>
      </c>
      <c r="M50" s="1">
        <v>1987</v>
      </c>
      <c r="N50" s="2">
        <v>15511374000</v>
      </c>
      <c r="O50" s="2">
        <f>SUM(I294:I305)</f>
        <v>1497825480.2292702</v>
      </c>
      <c r="P50" s="63">
        <f t="shared" si="4"/>
        <v>9.6563043366066095E-2</v>
      </c>
    </row>
    <row r="51" spans="1:16" x14ac:dyDescent="0.2">
      <c r="A51" s="1">
        <v>1966</v>
      </c>
      <c r="B51" s="2">
        <v>324154761.75</v>
      </c>
      <c r="C51" s="2">
        <v>349198335.41666669</v>
      </c>
      <c r="D51" s="1" t="s">
        <v>5</v>
      </c>
      <c r="E51" s="53">
        <f t="shared" si="0"/>
        <v>3.4919833541666668E-5</v>
      </c>
      <c r="F51" s="53">
        <v>2.7240700000000001E-12</v>
      </c>
      <c r="G51" s="53">
        <v>1.0968504089508101E-12</v>
      </c>
      <c r="H51" s="51">
        <f t="shared" si="1"/>
        <v>12818992.735747123</v>
      </c>
      <c r="I51" s="52">
        <f t="shared" si="2"/>
        <v>31836459.426649764</v>
      </c>
      <c r="M51" s="1">
        <v>1988</v>
      </c>
      <c r="N51" s="5"/>
      <c r="O51" s="2"/>
      <c r="P51" s="63"/>
    </row>
    <row r="52" spans="1:16" x14ac:dyDescent="0.2">
      <c r="A52" s="1">
        <v>1966</v>
      </c>
      <c r="B52" s="2">
        <v>324154761.75</v>
      </c>
      <c r="C52" s="2">
        <v>349198335.41666669</v>
      </c>
      <c r="D52" s="1" t="s">
        <v>5</v>
      </c>
      <c r="E52" s="53">
        <f t="shared" si="0"/>
        <v>3.4919833541666668E-5</v>
      </c>
      <c r="F52" s="53">
        <v>2.78774E-12</v>
      </c>
      <c r="G52" s="53">
        <v>1.1224872191421408E-12</v>
      </c>
      <c r="H52" s="51">
        <f t="shared" si="1"/>
        <v>12526216.053744851</v>
      </c>
      <c r="I52" s="52">
        <f t="shared" si="2"/>
        <v>31109337.323550195</v>
      </c>
      <c r="M52" s="1">
        <v>1989</v>
      </c>
      <c r="N52" s="2">
        <v>19868698000</v>
      </c>
      <c r="O52" s="2">
        <f>SUM(I318:I329)</f>
        <v>1937744724.5123465</v>
      </c>
      <c r="P52" s="63">
        <f t="shared" si="4"/>
        <v>9.7527514108490976E-2</v>
      </c>
    </row>
    <row r="53" spans="1:16" x14ac:dyDescent="0.2">
      <c r="A53" s="1">
        <v>1966</v>
      </c>
      <c r="B53" s="2">
        <v>324154761.75</v>
      </c>
      <c r="C53" s="2">
        <v>349198335.41666669</v>
      </c>
      <c r="D53" s="1" t="s">
        <v>5</v>
      </c>
      <c r="E53" s="53">
        <f t="shared" si="0"/>
        <v>3.4919833541666668E-5</v>
      </c>
      <c r="F53" s="53">
        <v>3.0971100000000003E-12</v>
      </c>
      <c r="G53" s="53">
        <v>1.2470554611539513E-12</v>
      </c>
      <c r="H53" s="51">
        <f t="shared" si="1"/>
        <v>11274973.617878171</v>
      </c>
      <c r="I53" s="52">
        <f t="shared" si="2"/>
        <v>28001828.811490003</v>
      </c>
      <c r="M53" s="1">
        <v>1990</v>
      </c>
      <c r="N53" s="2">
        <v>19785953000</v>
      </c>
      <c r="O53" s="2">
        <f>SUM(I330:I341)</f>
        <v>1678236916.0915883</v>
      </c>
      <c r="P53" s="63">
        <f t="shared" si="4"/>
        <v>8.4819615011295549E-2</v>
      </c>
    </row>
    <row r="54" spans="1:16" x14ac:dyDescent="0.2">
      <c r="A54" s="1">
        <v>1967</v>
      </c>
      <c r="B54" s="2">
        <v>347023122.58333331</v>
      </c>
      <c r="C54" s="2">
        <v>439898393.41666669</v>
      </c>
      <c r="D54" s="1" t="s">
        <v>5</v>
      </c>
      <c r="E54" s="53">
        <f t="shared" si="0"/>
        <v>4.3989839341666667E-5</v>
      </c>
      <c r="F54" s="53">
        <v>2.9518E-12</v>
      </c>
      <c r="G54" s="53">
        <v>1.1885461963683023E-12</v>
      </c>
      <c r="H54" s="51">
        <f t="shared" si="1"/>
        <v>14902716.763217924</v>
      </c>
      <c r="I54" s="52">
        <f t="shared" si="2"/>
        <v>37011467.855503745</v>
      </c>
      <c r="M54" s="1">
        <v>1991</v>
      </c>
      <c r="N54" s="2">
        <v>19232557000</v>
      </c>
      <c r="O54" s="2">
        <f>SUM(I342:I353)</f>
        <v>2161003950.850265</v>
      </c>
      <c r="P54" s="63">
        <f t="shared" si="4"/>
        <v>0.11236175984557149</v>
      </c>
    </row>
    <row r="55" spans="1:16" x14ac:dyDescent="0.2">
      <c r="A55" s="1">
        <v>1967</v>
      </c>
      <c r="B55" s="2">
        <v>347023122.58333331</v>
      </c>
      <c r="C55" s="2">
        <v>439898393.41666669</v>
      </c>
      <c r="D55" s="1" t="s">
        <v>5</v>
      </c>
      <c r="E55" s="53">
        <f t="shared" si="0"/>
        <v>4.3989839341666667E-5</v>
      </c>
      <c r="F55" s="53">
        <v>3.0147999999999996E-12</v>
      </c>
      <c r="G55" s="53">
        <v>1.2139132301684253E-12</v>
      </c>
      <c r="H55" s="51">
        <f t="shared" si="1"/>
        <v>14591296.053358987</v>
      </c>
      <c r="I55" s="52">
        <f t="shared" si="2"/>
        <v>36238042.595155887</v>
      </c>
      <c r="M55" s="1">
        <v>1992</v>
      </c>
      <c r="N55" s="2">
        <v>18267000000</v>
      </c>
      <c r="P55" s="63">
        <f t="shared" si="4"/>
        <v>0</v>
      </c>
    </row>
    <row r="56" spans="1:16" x14ac:dyDescent="0.2">
      <c r="A56" s="1">
        <v>1967</v>
      </c>
      <c r="B56" s="2">
        <v>347023122.58333331</v>
      </c>
      <c r="C56" s="2">
        <v>439898393.41666669</v>
      </c>
      <c r="D56" s="1" t="s">
        <v>5</v>
      </c>
      <c r="E56" s="53">
        <f t="shared" si="0"/>
        <v>4.3989839341666667E-5</v>
      </c>
      <c r="F56" s="53">
        <v>3.0812000000000002E-12</v>
      </c>
      <c r="G56" s="53">
        <v>1.2406492784910947E-12</v>
      </c>
      <c r="H56" s="51">
        <f t="shared" si="1"/>
        <v>14276852.960426673</v>
      </c>
      <c r="I56" s="52">
        <f t="shared" si="2"/>
        <v>35457111.130688027</v>
      </c>
      <c r="M56" s="1">
        <v>1993</v>
      </c>
      <c r="P56" s="1">
        <v>3.5499999999999997E-2</v>
      </c>
    </row>
    <row r="57" spans="1:16" x14ac:dyDescent="0.2">
      <c r="A57" s="1">
        <v>1967</v>
      </c>
      <c r="B57" s="2">
        <v>347023122.58333331</v>
      </c>
      <c r="C57" s="2">
        <v>439898393.41666669</v>
      </c>
      <c r="D57" s="1" t="s">
        <v>5</v>
      </c>
      <c r="E57" s="53">
        <f t="shared" si="0"/>
        <v>4.3989839341666667E-5</v>
      </c>
      <c r="F57" s="53">
        <v>3.1186000000000001E-12</v>
      </c>
      <c r="G57" s="53">
        <v>1.2557084382391043E-12</v>
      </c>
      <c r="H57" s="51">
        <f t="shared" si="1"/>
        <v>14105636.933773702</v>
      </c>
      <c r="I57" s="52">
        <f t="shared" si="2"/>
        <v>35031889.570921555</v>
      </c>
      <c r="M57" s="1">
        <v>1994</v>
      </c>
      <c r="P57" s="1">
        <v>3.9170000000000003E-2</v>
      </c>
    </row>
    <row r="58" spans="1:16" x14ac:dyDescent="0.2">
      <c r="A58" s="1">
        <v>1967</v>
      </c>
      <c r="B58" s="2">
        <v>347023122.58333331</v>
      </c>
      <c r="C58" s="2">
        <v>439898393.41666669</v>
      </c>
      <c r="D58" s="1" t="s">
        <v>5</v>
      </c>
      <c r="E58" s="53">
        <f t="shared" si="0"/>
        <v>4.3989839341666667E-5</v>
      </c>
      <c r="F58" s="53">
        <v>3.1482999999999998E-12</v>
      </c>
      <c r="G58" s="53">
        <v>1.2676671827448765E-12</v>
      </c>
      <c r="H58" s="51">
        <f t="shared" si="1"/>
        <v>13972569.114019208</v>
      </c>
      <c r="I58" s="52">
        <f t="shared" si="2"/>
        <v>34701410.544063769</v>
      </c>
      <c r="M58" s="1">
        <v>1995</v>
      </c>
      <c r="P58" s="1">
        <v>4.1599999999999998E-2</v>
      </c>
    </row>
    <row r="59" spans="1:16" x14ac:dyDescent="0.2">
      <c r="A59" s="1">
        <v>1967</v>
      </c>
      <c r="B59" s="2">
        <v>347023122.58333331</v>
      </c>
      <c r="C59" s="2">
        <v>439898393.41666669</v>
      </c>
      <c r="D59" s="1" t="s">
        <v>5</v>
      </c>
      <c r="E59" s="53">
        <f t="shared" si="0"/>
        <v>4.3989839341666667E-5</v>
      </c>
      <c r="F59" s="53">
        <v>3.2853999999999997E-12</v>
      </c>
      <c r="G59" s="53">
        <v>1.3228706801099058E-12</v>
      </c>
      <c r="H59" s="51">
        <f t="shared" si="1"/>
        <v>13389492.707635805</v>
      </c>
      <c r="I59" s="52">
        <f t="shared" si="2"/>
        <v>33253317.956984226</v>
      </c>
      <c r="M59" s="1">
        <v>1996</v>
      </c>
      <c r="N59" s="1"/>
      <c r="P59" s="1">
        <v>4.3110000000000002E-2</v>
      </c>
    </row>
    <row r="60" spans="1:16" x14ac:dyDescent="0.2">
      <c r="A60" s="1">
        <v>1967</v>
      </c>
      <c r="B60" s="2">
        <v>347023122.58333331</v>
      </c>
      <c r="C60" s="2">
        <v>439898393.41666669</v>
      </c>
      <c r="D60" s="1" t="s">
        <v>5</v>
      </c>
      <c r="E60" s="53">
        <f t="shared" si="0"/>
        <v>4.3989839341666667E-5</v>
      </c>
      <c r="F60" s="53">
        <v>3.4493999999999998E-12</v>
      </c>
      <c r="G60" s="53">
        <v>1.3889054982562578E-12</v>
      </c>
      <c r="H60" s="51">
        <f t="shared" si="1"/>
        <v>12752895.964998744</v>
      </c>
      <c r="I60" s="52">
        <f t="shared" si="2"/>
        <v>31672305.564989842</v>
      </c>
      <c r="M60" s="1">
        <v>1997</v>
      </c>
      <c r="N60" s="1"/>
      <c r="P60" s="1">
        <v>4.3029999999999999E-2</v>
      </c>
    </row>
    <row r="61" spans="1:16" x14ac:dyDescent="0.2">
      <c r="A61" s="1">
        <v>1967</v>
      </c>
      <c r="B61" s="2">
        <v>347023122.58333331</v>
      </c>
      <c r="C61" s="2">
        <v>439898393.41666669</v>
      </c>
      <c r="D61" s="1" t="s">
        <v>5</v>
      </c>
      <c r="E61" s="53">
        <f t="shared" si="0"/>
        <v>4.3989839341666667E-5</v>
      </c>
      <c r="F61" s="53">
        <v>3.4611000000000003E-12</v>
      </c>
      <c r="G61" s="53">
        <v>1.3936165188191381E-12</v>
      </c>
      <c r="H61" s="51">
        <f t="shared" si="1"/>
        <v>12709785.716005508</v>
      </c>
      <c r="I61" s="52">
        <f t="shared" si="2"/>
        <v>31565239.610492602</v>
      </c>
      <c r="M61" s="1">
        <v>1998</v>
      </c>
      <c r="P61" s="1">
        <v>4.3029999999999999E-2</v>
      </c>
    </row>
    <row r="62" spans="1:16" x14ac:dyDescent="0.2">
      <c r="A62" s="1">
        <v>1967</v>
      </c>
      <c r="B62" s="2">
        <v>347023122.58333331</v>
      </c>
      <c r="C62" s="2">
        <v>439898393.41666669</v>
      </c>
      <c r="D62" s="1" t="s">
        <v>5</v>
      </c>
      <c r="E62" s="53">
        <f t="shared" si="0"/>
        <v>4.3989839341666667E-5</v>
      </c>
      <c r="F62" s="53">
        <v>3.4770999999999998E-12</v>
      </c>
      <c r="G62" s="53">
        <v>1.4000589401017088E-12</v>
      </c>
      <c r="H62" s="51">
        <f t="shared" si="1"/>
        <v>12651301.182498826</v>
      </c>
      <c r="I62" s="52">
        <f t="shared" si="2"/>
        <v>31419991.031571127</v>
      </c>
      <c r="M62" s="1">
        <v>1999</v>
      </c>
      <c r="P62" s="1">
        <v>4.258E-2</v>
      </c>
    </row>
    <row r="63" spans="1:16" x14ac:dyDescent="0.2">
      <c r="A63" s="1">
        <v>1967</v>
      </c>
      <c r="B63" s="2">
        <v>347023122.58333331</v>
      </c>
      <c r="C63" s="2">
        <v>439898393.41666669</v>
      </c>
      <c r="D63" s="1" t="s">
        <v>5</v>
      </c>
      <c r="E63" s="53">
        <f t="shared" si="0"/>
        <v>4.3989839341666667E-5</v>
      </c>
      <c r="F63" s="53">
        <v>3.5767000000000003E-12</v>
      </c>
      <c r="G63" s="53">
        <v>1.4401630125857129E-12</v>
      </c>
      <c r="H63" s="51">
        <f t="shared" si="1"/>
        <v>12299001.689173445</v>
      </c>
      <c r="I63" s="52">
        <f t="shared" si="2"/>
        <v>30545041.74682695</v>
      </c>
      <c r="M63" s="1">
        <v>2000</v>
      </c>
      <c r="P63" s="1">
        <v>4.514E-2</v>
      </c>
    </row>
    <row r="64" spans="1:16" x14ac:dyDescent="0.2">
      <c r="A64" s="1">
        <v>1967</v>
      </c>
      <c r="B64" s="2">
        <v>347023122.58333331</v>
      </c>
      <c r="C64" s="2">
        <v>439898393.41666669</v>
      </c>
      <c r="D64" s="1" t="s">
        <v>5</v>
      </c>
      <c r="E64" s="53">
        <f t="shared" si="0"/>
        <v>4.3989839341666667E-5</v>
      </c>
      <c r="F64" s="53">
        <v>3.6591E-12</v>
      </c>
      <c r="G64" s="53">
        <v>1.473341482190953E-12</v>
      </c>
      <c r="H64" s="51">
        <f t="shared" si="1"/>
        <v>12022038.026199521</v>
      </c>
      <c r="I64" s="52">
        <f t="shared" si="2"/>
        <v>29857191.882122915</v>
      </c>
      <c r="M64" s="1">
        <v>2001</v>
      </c>
      <c r="P64" s="1">
        <v>4.8820000000000002E-2</v>
      </c>
    </row>
    <row r="65" spans="1:16" x14ac:dyDescent="0.2">
      <c r="A65" s="1">
        <v>1967</v>
      </c>
      <c r="B65" s="2">
        <v>347023122.58333331</v>
      </c>
      <c r="C65" s="2">
        <v>439898393.41666669</v>
      </c>
      <c r="D65" s="1" t="s">
        <v>5</v>
      </c>
      <c r="E65" s="53">
        <f t="shared" si="0"/>
        <v>4.3989839341666667E-5</v>
      </c>
      <c r="F65" s="53">
        <v>3.9442000000000001E-12</v>
      </c>
      <c r="G65" s="53">
        <v>1.5881373764197637E-12</v>
      </c>
      <c r="H65" s="51">
        <f t="shared" si="1"/>
        <v>11153044.810523469</v>
      </c>
      <c r="I65" s="52">
        <f t="shared" si="2"/>
        <v>27699013.948551279</v>
      </c>
      <c r="M65" s="1">
        <v>2002</v>
      </c>
      <c r="P65" s="1">
        <v>6.7769999999999997E-2</v>
      </c>
    </row>
    <row r="66" spans="1:16" x14ac:dyDescent="0.2">
      <c r="A66" s="1">
        <v>1968</v>
      </c>
      <c r="B66" s="2">
        <v>370872227.25</v>
      </c>
      <c r="C66" s="2">
        <v>509617428.91666669</v>
      </c>
      <c r="D66" s="1" t="s">
        <v>5</v>
      </c>
      <c r="E66" s="53">
        <f t="shared" si="0"/>
        <v>5.0961742891666669E-5</v>
      </c>
      <c r="F66" s="53">
        <v>3.8086000000000006E-12</v>
      </c>
      <c r="G66" s="53">
        <v>1.5335378560499753E-12</v>
      </c>
      <c r="H66" s="51">
        <f t="shared" si="1"/>
        <v>13380702.329377374</v>
      </c>
      <c r="I66" s="52">
        <f t="shared" si="2"/>
        <v>33231486.715907924</v>
      </c>
      <c r="M66" s="1">
        <v>2003</v>
      </c>
      <c r="P66" s="1">
        <v>6.9739999999999996E-2</v>
      </c>
    </row>
    <row r="67" spans="1:16" x14ac:dyDescent="0.2">
      <c r="A67" s="1">
        <v>1968</v>
      </c>
      <c r="B67" s="2">
        <v>370872227.25</v>
      </c>
      <c r="C67" s="2">
        <v>509617428.91666669</v>
      </c>
      <c r="D67" s="1" t="s">
        <v>5</v>
      </c>
      <c r="E67" s="53">
        <f t="shared" si="0"/>
        <v>5.0961742891666669E-5</v>
      </c>
      <c r="F67" s="53">
        <v>3.8459E-12</v>
      </c>
      <c r="G67" s="53">
        <v>1.5485567506649686E-12</v>
      </c>
      <c r="H67" s="51">
        <f t="shared" si="1"/>
        <v>13250927.713062396</v>
      </c>
      <c r="I67" s="52">
        <f t="shared" si="2"/>
        <v>32909186.485921871</v>
      </c>
      <c r="M67" s="1">
        <v>2004</v>
      </c>
      <c r="P67" s="1">
        <v>9.2709999999999987E-2</v>
      </c>
    </row>
    <row r="68" spans="1:16" x14ac:dyDescent="0.2">
      <c r="A68" s="1">
        <v>1968</v>
      </c>
      <c r="B68" s="2">
        <v>370872227.25</v>
      </c>
      <c r="C68" s="2">
        <v>509617428.91666669</v>
      </c>
      <c r="D68" s="1" t="s">
        <v>5</v>
      </c>
      <c r="E68" s="53">
        <f t="shared" si="0"/>
        <v>5.0961742891666669E-5</v>
      </c>
      <c r="F68" s="53">
        <v>3.821E-12</v>
      </c>
      <c r="G68" s="53">
        <v>1.5385307325439675E-12</v>
      </c>
      <c r="H68" s="51">
        <f t="shared" si="1"/>
        <v>13337278.956206927</v>
      </c>
      <c r="I68" s="52">
        <f t="shared" si="2"/>
        <v>33123643.105523929</v>
      </c>
      <c r="M68" s="1">
        <v>2005</v>
      </c>
      <c r="P68" s="1">
        <v>0.11868000000000001</v>
      </c>
    </row>
    <row r="69" spans="1:16" x14ac:dyDescent="0.2">
      <c r="A69" s="1">
        <v>1968</v>
      </c>
      <c r="B69" s="2">
        <v>370872227.25</v>
      </c>
      <c r="C69" s="2">
        <v>509617428.91666669</v>
      </c>
      <c r="D69" s="1" t="s">
        <v>5</v>
      </c>
      <c r="E69" s="53">
        <f t="shared" si="0"/>
        <v>5.0961742891666669E-5</v>
      </c>
      <c r="F69" s="53">
        <v>3.8051000000000004E-12</v>
      </c>
      <c r="G69" s="53">
        <v>1.5321285763944129E-12</v>
      </c>
      <c r="H69" s="51">
        <f t="shared" si="1"/>
        <v>13393010.142090002</v>
      </c>
      <c r="I69" s="52">
        <f t="shared" si="2"/>
        <v>33262053.640168961</v>
      </c>
      <c r="M69" s="1">
        <v>2006</v>
      </c>
      <c r="P69" s="1">
        <v>0.15468000000000001</v>
      </c>
    </row>
    <row r="70" spans="1:16" x14ac:dyDescent="0.2">
      <c r="A70" s="1">
        <v>1968</v>
      </c>
      <c r="B70" s="2">
        <v>370872227.25</v>
      </c>
      <c r="C70" s="2">
        <v>509617428.91666669</v>
      </c>
      <c r="D70" s="1" t="s">
        <v>5</v>
      </c>
      <c r="E70" s="53">
        <f t="shared" si="0"/>
        <v>5.0961742891666669E-5</v>
      </c>
      <c r="F70" s="53">
        <v>3.8092999999999999E-12</v>
      </c>
      <c r="G70" s="53">
        <v>1.5338197119810876E-12</v>
      </c>
      <c r="H70" s="51">
        <f t="shared" si="1"/>
        <v>13378243.480867002</v>
      </c>
      <c r="I70" s="52">
        <f t="shared" si="2"/>
        <v>33225380.071458515</v>
      </c>
      <c r="M70" s="1">
        <v>2007</v>
      </c>
      <c r="P70" s="1">
        <v>0.17505999999999999</v>
      </c>
    </row>
    <row r="71" spans="1:16" x14ac:dyDescent="0.2">
      <c r="A71" s="1">
        <v>1968</v>
      </c>
      <c r="B71" s="2">
        <v>370872227.25</v>
      </c>
      <c r="C71" s="2">
        <v>509617428.91666669</v>
      </c>
      <c r="D71" s="1" t="s">
        <v>5</v>
      </c>
      <c r="E71" s="53">
        <f t="shared" ref="E71:E89" si="5">C71/L$5</f>
        <v>5.0961742891666669E-5</v>
      </c>
      <c r="F71" s="53">
        <v>3.8224999999999999E-12</v>
      </c>
      <c r="G71" s="53">
        <v>1.5391347095392086E-12</v>
      </c>
      <c r="H71" s="51">
        <f t="shared" ref="H71:H134" si="6">E71/F71</f>
        <v>13332045.229997821</v>
      </c>
      <c r="I71" s="52">
        <f t="shared" ref="I71:I134" si="7">E71/G71</f>
        <v>33110644.946031898</v>
      </c>
      <c r="M71" s="1">
        <v>2008</v>
      </c>
      <c r="P71" s="1">
        <v>0.22106999999999999</v>
      </c>
    </row>
    <row r="72" spans="1:16" x14ac:dyDescent="0.2">
      <c r="A72" s="1">
        <v>1968</v>
      </c>
      <c r="B72" s="2">
        <v>370872227.25</v>
      </c>
      <c r="C72" s="2">
        <v>509617428.91666669</v>
      </c>
      <c r="D72" s="1" t="s">
        <v>5</v>
      </c>
      <c r="E72" s="53">
        <f t="shared" si="5"/>
        <v>5.0961742891666669E-5</v>
      </c>
      <c r="F72" s="53">
        <v>3.8203000000000006E-12</v>
      </c>
      <c r="G72" s="53">
        <v>1.5382488766128554E-12</v>
      </c>
      <c r="H72" s="51">
        <f t="shared" si="6"/>
        <v>13339722.768281722</v>
      </c>
      <c r="I72" s="52">
        <f t="shared" si="7"/>
        <v>33129712.406409681</v>
      </c>
      <c r="M72" s="1">
        <v>2009</v>
      </c>
      <c r="P72" s="1">
        <v>0.26521</v>
      </c>
    </row>
    <row r="73" spans="1:16" x14ac:dyDescent="0.2">
      <c r="A73" s="1">
        <v>1968</v>
      </c>
      <c r="B73" s="2">
        <v>370872227.25</v>
      </c>
      <c r="C73" s="2">
        <v>509617428.91666669</v>
      </c>
      <c r="D73" s="1" t="s">
        <v>5</v>
      </c>
      <c r="E73" s="53">
        <f t="shared" si="5"/>
        <v>5.0961742891666669E-5</v>
      </c>
      <c r="F73" s="53">
        <v>3.8265999999999999E-12</v>
      </c>
      <c r="G73" s="53">
        <v>1.5407855799928672E-12</v>
      </c>
      <c r="H73" s="51">
        <f t="shared" si="6"/>
        <v>13317760.646962492</v>
      </c>
      <c r="I73" s="52">
        <f t="shared" si="7"/>
        <v>33075168.636964131</v>
      </c>
      <c r="M73" s="1">
        <v>2010</v>
      </c>
      <c r="P73" s="1">
        <v>0.28361999999999998</v>
      </c>
    </row>
    <row r="74" spans="1:16" x14ac:dyDescent="0.2">
      <c r="A74" s="1">
        <v>1968</v>
      </c>
      <c r="B74" s="2">
        <v>370872227.25</v>
      </c>
      <c r="C74" s="2">
        <v>509617428.91666669</v>
      </c>
      <c r="D74" s="1" t="s">
        <v>5</v>
      </c>
      <c r="E74" s="53">
        <f t="shared" si="5"/>
        <v>5.0961742891666669E-5</v>
      </c>
      <c r="F74" s="53">
        <v>3.8799000000000001E-12</v>
      </c>
      <c r="G74" s="53">
        <v>1.5622468958904318E-12</v>
      </c>
      <c r="H74" s="51">
        <f t="shared" si="6"/>
        <v>13134808.343428096</v>
      </c>
      <c r="I74" s="52">
        <f t="shared" si="7"/>
        <v>32620799.584063232</v>
      </c>
      <c r="M74" s="1">
        <v>2011</v>
      </c>
      <c r="P74" s="1">
        <v>0.29197000000000001</v>
      </c>
    </row>
    <row r="75" spans="1:16" x14ac:dyDescent="0.2">
      <c r="A75" s="1">
        <v>1968</v>
      </c>
      <c r="B75" s="2">
        <v>370872227.25</v>
      </c>
      <c r="C75" s="2">
        <v>509617428.91666669</v>
      </c>
      <c r="D75" s="1" t="s">
        <v>5</v>
      </c>
      <c r="E75" s="53">
        <f t="shared" si="5"/>
        <v>5.0961742891666669E-5</v>
      </c>
      <c r="F75" s="53">
        <v>3.9559999999999997E-12</v>
      </c>
      <c r="G75" s="53">
        <v>1.5928886621156596E-12</v>
      </c>
      <c r="H75" s="51">
        <f t="shared" si="6"/>
        <v>12882139.254718572</v>
      </c>
      <c r="I75" s="52">
        <f t="shared" si="7"/>
        <v>31993286.225027032</v>
      </c>
    </row>
    <row r="76" spans="1:16" x14ac:dyDescent="0.2">
      <c r="A76" s="1">
        <v>1968</v>
      </c>
      <c r="B76" s="2">
        <v>370872227.25</v>
      </c>
      <c r="C76" s="2">
        <v>509617428.91666669</v>
      </c>
      <c r="D76" s="1" t="s">
        <v>5</v>
      </c>
      <c r="E76" s="53">
        <f t="shared" si="5"/>
        <v>5.0961742891666669E-5</v>
      </c>
      <c r="F76" s="53">
        <v>3.9691000000000001E-12</v>
      </c>
      <c r="G76" s="53">
        <v>1.5981633945407645E-12</v>
      </c>
      <c r="H76" s="51">
        <f t="shared" si="6"/>
        <v>12839621.801331956</v>
      </c>
      <c r="I76" s="52">
        <f t="shared" si="7"/>
        <v>31887692.501122907</v>
      </c>
    </row>
    <row r="77" spans="1:16" x14ac:dyDescent="0.2">
      <c r="A77" s="1">
        <v>1968</v>
      </c>
      <c r="B77" s="2">
        <v>370872227.25</v>
      </c>
      <c r="C77" s="2">
        <v>509617428.91666669</v>
      </c>
      <c r="D77" s="1" t="s">
        <v>5</v>
      </c>
      <c r="E77" s="53">
        <f t="shared" si="5"/>
        <v>5.0961742891666669E-5</v>
      </c>
      <c r="F77" s="53">
        <v>4.3214000000000005E-12</v>
      </c>
      <c r="G77" s="53">
        <v>1.7400174581563733E-12</v>
      </c>
      <c r="H77" s="51">
        <f t="shared" si="6"/>
        <v>11792877.977430154</v>
      </c>
      <c r="I77" s="52">
        <f t="shared" si="7"/>
        <v>29288064.124174323</v>
      </c>
    </row>
    <row r="78" spans="1:16" x14ac:dyDescent="0.2">
      <c r="A78" s="1">
        <v>1969</v>
      </c>
      <c r="B78" s="2">
        <v>359637416.66666669</v>
      </c>
      <c r="C78" s="2">
        <v>547889583.33333337</v>
      </c>
      <c r="D78" s="1" t="s">
        <v>5</v>
      </c>
      <c r="E78" s="53">
        <f t="shared" si="5"/>
        <v>5.4788958333333335E-5</v>
      </c>
      <c r="F78" s="53">
        <v>4.1221E-12</v>
      </c>
      <c r="G78" s="53">
        <v>1.659769048055349E-12</v>
      </c>
      <c r="H78" s="51">
        <f t="shared" si="6"/>
        <v>13291516.055732111</v>
      </c>
      <c r="I78" s="52">
        <f t="shared" si="7"/>
        <v>33009989.189475633</v>
      </c>
    </row>
    <row r="79" spans="1:16" x14ac:dyDescent="0.2">
      <c r="A79" s="1">
        <v>1969</v>
      </c>
      <c r="B79" s="2">
        <v>359637416.66666669</v>
      </c>
      <c r="C79" s="2">
        <v>547889583.33333337</v>
      </c>
      <c r="D79" s="1" t="s">
        <v>5</v>
      </c>
      <c r="E79" s="53">
        <f t="shared" si="5"/>
        <v>5.4788958333333335E-5</v>
      </c>
      <c r="F79" s="53">
        <v>4.0667E-12</v>
      </c>
      <c r="G79" s="53">
        <v>1.6374621643644473E-12</v>
      </c>
      <c r="H79" s="51">
        <f t="shared" si="6"/>
        <v>13472584.241112778</v>
      </c>
      <c r="I79" s="52">
        <f t="shared" si="7"/>
        <v>33459678.962780017</v>
      </c>
    </row>
    <row r="80" spans="1:16" x14ac:dyDescent="0.2">
      <c r="A80" s="1">
        <v>1969</v>
      </c>
      <c r="B80" s="2">
        <v>359637416.66666669</v>
      </c>
      <c r="C80" s="2">
        <v>547889583.33333337</v>
      </c>
      <c r="D80" s="1" t="s">
        <v>5</v>
      </c>
      <c r="E80" s="53">
        <f t="shared" si="5"/>
        <v>5.4788958333333335E-5</v>
      </c>
      <c r="F80" s="53">
        <v>4.1124000000000001E-12</v>
      </c>
      <c r="G80" s="53">
        <v>1.6558633301527904E-12</v>
      </c>
      <c r="H80" s="51">
        <f t="shared" si="6"/>
        <v>13322867.020069383</v>
      </c>
      <c r="I80" s="52">
        <f t="shared" si="7"/>
        <v>33087850.510149185</v>
      </c>
    </row>
    <row r="81" spans="1:9" x14ac:dyDescent="0.2">
      <c r="A81" s="1">
        <v>1969</v>
      </c>
      <c r="B81" s="2">
        <v>359637416.66666669</v>
      </c>
      <c r="C81" s="2">
        <v>547889583.33333337</v>
      </c>
      <c r="D81" s="1" t="s">
        <v>5</v>
      </c>
      <c r="E81" s="53">
        <f t="shared" si="5"/>
        <v>5.4788958333333335E-5</v>
      </c>
      <c r="F81" s="53">
        <v>4.1165999999999996E-12</v>
      </c>
      <c r="G81" s="53">
        <v>1.6575544657394651E-12</v>
      </c>
      <c r="H81" s="51">
        <f t="shared" si="6"/>
        <v>13309274.239258938</v>
      </c>
      <c r="I81" s="52">
        <f t="shared" si="7"/>
        <v>33054092.318402935</v>
      </c>
    </row>
    <row r="82" spans="1:9" x14ac:dyDescent="0.2">
      <c r="A82" s="1">
        <v>1969</v>
      </c>
      <c r="B82" s="2">
        <v>359637416.66666669</v>
      </c>
      <c r="C82" s="2">
        <v>547889583.33333337</v>
      </c>
      <c r="D82" s="1" t="s">
        <v>5</v>
      </c>
      <c r="E82" s="53">
        <f t="shared" si="5"/>
        <v>5.4788958333333335E-5</v>
      </c>
      <c r="F82" s="53">
        <v>4.0598000000000001E-12</v>
      </c>
      <c r="G82" s="53">
        <v>1.6346838701863386E-12</v>
      </c>
      <c r="H82" s="51">
        <f t="shared" si="6"/>
        <v>13495482.125556268</v>
      </c>
      <c r="I82" s="52">
        <f t="shared" si="7"/>
        <v>33516546.7357844</v>
      </c>
    </row>
    <row r="83" spans="1:9" x14ac:dyDescent="0.2">
      <c r="A83" s="1">
        <v>1969</v>
      </c>
      <c r="B83" s="2">
        <v>359637416.66666669</v>
      </c>
      <c r="C83" s="2">
        <v>547889583.33333337</v>
      </c>
      <c r="D83" s="1" t="s">
        <v>5</v>
      </c>
      <c r="E83" s="53">
        <f t="shared" si="5"/>
        <v>5.4788958333333335E-5</v>
      </c>
      <c r="F83" s="53">
        <v>4.0999000000000003E-12</v>
      </c>
      <c r="G83" s="53">
        <v>1.650830188525782E-12</v>
      </c>
      <c r="H83" s="51">
        <f t="shared" si="6"/>
        <v>13363486.507801002</v>
      </c>
      <c r="I83" s="52">
        <f t="shared" si="7"/>
        <v>33188730.563657042</v>
      </c>
    </row>
    <row r="84" spans="1:9" x14ac:dyDescent="0.2">
      <c r="A84" s="1">
        <v>1969</v>
      </c>
      <c r="B84" s="2">
        <v>359637416.66666669</v>
      </c>
      <c r="C84" s="2">
        <v>547889583.33333337</v>
      </c>
      <c r="D84" s="1" t="s">
        <v>5</v>
      </c>
      <c r="E84" s="53">
        <f t="shared" si="5"/>
        <v>5.4788958333333335E-5</v>
      </c>
      <c r="F84" s="53">
        <v>4.1546000000000001E-12</v>
      </c>
      <c r="G84" s="53">
        <v>1.6728552162855711E-12</v>
      </c>
      <c r="H84" s="51">
        <f t="shared" si="6"/>
        <v>13187541.119080858</v>
      </c>
      <c r="I84" s="52">
        <f t="shared" si="7"/>
        <v>32751763.452062175</v>
      </c>
    </row>
    <row r="85" spans="1:9" x14ac:dyDescent="0.2">
      <c r="A85" s="1">
        <v>1969</v>
      </c>
      <c r="B85" s="2">
        <v>359637416.66666669</v>
      </c>
      <c r="C85" s="2">
        <v>547889583.33333337</v>
      </c>
      <c r="D85" s="1" t="s">
        <v>5</v>
      </c>
      <c r="E85" s="53">
        <f t="shared" si="5"/>
        <v>5.4788958333333335E-5</v>
      </c>
      <c r="F85" s="53">
        <v>4.1234999999999995E-12</v>
      </c>
      <c r="G85" s="53">
        <v>1.6603327599175737E-12</v>
      </c>
      <c r="H85" s="51">
        <f t="shared" si="6"/>
        <v>13287003.354755266</v>
      </c>
      <c r="I85" s="52">
        <f t="shared" si="7"/>
        <v>32998781.723763194</v>
      </c>
    </row>
    <row r="86" spans="1:9" x14ac:dyDescent="0.2">
      <c r="A86" s="1">
        <v>1969</v>
      </c>
      <c r="B86" s="2">
        <v>359637416.66666669</v>
      </c>
      <c r="C86" s="2">
        <v>547889583.33333337</v>
      </c>
      <c r="D86" s="1" t="s">
        <v>5</v>
      </c>
      <c r="E86" s="53">
        <f t="shared" si="5"/>
        <v>5.4788958333333335E-5</v>
      </c>
      <c r="F86" s="53">
        <v>4.2003000000000002E-12</v>
      </c>
      <c r="G86" s="53">
        <v>1.6912563820739144E-12</v>
      </c>
      <c r="H86" s="51">
        <f t="shared" si="6"/>
        <v>13044058.360910729</v>
      </c>
      <c r="I86" s="52">
        <f t="shared" si="7"/>
        <v>32395418.526757021</v>
      </c>
    </row>
    <row r="87" spans="1:9" x14ac:dyDescent="0.2">
      <c r="A87" s="1">
        <v>1969</v>
      </c>
      <c r="B87" s="2">
        <v>359637416.66666669</v>
      </c>
      <c r="C87" s="2">
        <v>547889583.33333337</v>
      </c>
      <c r="D87" s="1" t="s">
        <v>5</v>
      </c>
      <c r="E87" s="53">
        <f t="shared" si="5"/>
        <v>5.4788958333333335E-5</v>
      </c>
      <c r="F87" s="53">
        <v>4.2639999999999996E-12</v>
      </c>
      <c r="G87" s="53">
        <v>1.7169052718051497E-12</v>
      </c>
      <c r="H87" s="51">
        <f t="shared" si="6"/>
        <v>12849192.854909319</v>
      </c>
      <c r="I87" s="52">
        <f t="shared" si="7"/>
        <v>31911462.57925364</v>
      </c>
    </row>
    <row r="88" spans="1:9" x14ac:dyDescent="0.2">
      <c r="A88" s="1">
        <v>1969</v>
      </c>
      <c r="B88" s="2">
        <v>359637416.66666669</v>
      </c>
      <c r="C88" s="2">
        <v>547889583.33333337</v>
      </c>
      <c r="D88" s="1" t="s">
        <v>5</v>
      </c>
      <c r="E88" s="53">
        <f t="shared" si="5"/>
        <v>5.4788958333333335E-5</v>
      </c>
      <c r="F88" s="53">
        <v>4.2944E-12</v>
      </c>
      <c r="G88" s="53">
        <v>1.7291458722420346E-12</v>
      </c>
      <c r="H88" s="51">
        <f t="shared" si="6"/>
        <v>12758233.591033284</v>
      </c>
      <c r="I88" s="52">
        <f t="shared" si="7"/>
        <v>31685561.763677698</v>
      </c>
    </row>
    <row r="89" spans="1:9" x14ac:dyDescent="0.2">
      <c r="A89" s="1">
        <v>1969</v>
      </c>
      <c r="B89" s="2">
        <v>359637416.66666669</v>
      </c>
      <c r="C89" s="2">
        <v>547889583.33333337</v>
      </c>
      <c r="D89" s="1" t="s">
        <v>5</v>
      </c>
      <c r="E89" s="53">
        <f t="shared" si="5"/>
        <v>5.4788958333333335E-5</v>
      </c>
      <c r="F89" s="53">
        <v>4.6092999999999998E-12</v>
      </c>
      <c r="G89" s="53">
        <v>1.8559407761096332E-12</v>
      </c>
      <c r="H89" s="51">
        <f t="shared" si="6"/>
        <v>11886611.488367721</v>
      </c>
      <c r="I89" s="52">
        <f t="shared" si="7"/>
        <v>29520854.888581246</v>
      </c>
    </row>
    <row r="90" spans="1:9" x14ac:dyDescent="0.2">
      <c r="A90" s="1">
        <v>1970</v>
      </c>
      <c r="B90" s="2">
        <v>416312500</v>
      </c>
      <c r="C90" s="2">
        <v>5423967.166666667</v>
      </c>
      <c r="D90" s="1" t="s">
        <v>13</v>
      </c>
      <c r="E90" s="53">
        <f>C90/L$8</f>
        <v>5.4239671666666669E-5</v>
      </c>
      <c r="F90" s="53">
        <v>4.3919999999999999E-12</v>
      </c>
      <c r="G90" s="53">
        <v>1.7684446420657172E-12</v>
      </c>
      <c r="H90" s="51">
        <f t="shared" si="6"/>
        <v>12349652.018822102</v>
      </c>
      <c r="I90" s="52">
        <f t="shared" si="7"/>
        <v>30670833.78041701</v>
      </c>
    </row>
    <row r="91" spans="1:9" x14ac:dyDescent="0.2">
      <c r="A91" s="1">
        <v>1970</v>
      </c>
      <c r="B91" s="2">
        <v>416312500</v>
      </c>
      <c r="C91" s="2">
        <v>5423967.166666667</v>
      </c>
      <c r="D91" s="1" t="s">
        <v>13</v>
      </c>
      <c r="E91" s="53">
        <f t="shared" ref="E91:E154" si="8">C91/L$8</f>
        <v>5.4239671666666669E-5</v>
      </c>
      <c r="F91" s="53">
        <v>4.4514999999999998E-12</v>
      </c>
      <c r="G91" s="53">
        <v>1.7924023962102778E-12</v>
      </c>
      <c r="H91" s="51">
        <f t="shared" si="6"/>
        <v>12184583.099329814</v>
      </c>
      <c r="I91" s="52">
        <f t="shared" si="7"/>
        <v>30260878.796718299</v>
      </c>
    </row>
    <row r="92" spans="1:9" x14ac:dyDescent="0.2">
      <c r="A92" s="1">
        <v>1970</v>
      </c>
      <c r="B92" s="2">
        <v>416312500</v>
      </c>
      <c r="C92" s="2">
        <v>5423967.166666667</v>
      </c>
      <c r="D92" s="1" t="s">
        <v>13</v>
      </c>
      <c r="E92" s="53">
        <f t="shared" si="8"/>
        <v>5.4239671666666669E-5</v>
      </c>
      <c r="F92" s="53">
        <v>4.5090000000000003E-12</v>
      </c>
      <c r="G92" s="53">
        <v>1.8155548476945172E-12</v>
      </c>
      <c r="H92" s="51">
        <f t="shared" si="6"/>
        <v>12029201.966437494</v>
      </c>
      <c r="I92" s="52">
        <f t="shared" si="7"/>
        <v>29874983.802082833</v>
      </c>
    </row>
    <row r="93" spans="1:9" x14ac:dyDescent="0.2">
      <c r="A93" s="1">
        <v>1970</v>
      </c>
      <c r="B93" s="2">
        <v>416312500</v>
      </c>
      <c r="C93" s="2">
        <v>5423967.166666667</v>
      </c>
      <c r="D93" s="1" t="s">
        <v>13</v>
      </c>
      <c r="E93" s="53">
        <f t="shared" si="8"/>
        <v>5.4239671666666669E-5</v>
      </c>
      <c r="F93" s="53">
        <v>4.5436000000000001E-12</v>
      </c>
      <c r="G93" s="53">
        <v>1.8294865837180767E-12</v>
      </c>
      <c r="H93" s="51">
        <f t="shared" si="6"/>
        <v>11937598.306775831</v>
      </c>
      <c r="I93" s="52">
        <f t="shared" si="7"/>
        <v>29647482.604892928</v>
      </c>
    </row>
    <row r="94" spans="1:9" x14ac:dyDescent="0.2">
      <c r="A94" s="1">
        <v>1970</v>
      </c>
      <c r="B94" s="2">
        <v>416312500</v>
      </c>
      <c r="C94" s="2">
        <v>5423967.166666667</v>
      </c>
      <c r="D94" s="1" t="s">
        <v>13</v>
      </c>
      <c r="E94" s="53">
        <f t="shared" si="8"/>
        <v>5.4239671666666669E-5</v>
      </c>
      <c r="F94" s="53">
        <v>4.5772000000000003E-12</v>
      </c>
      <c r="G94" s="53">
        <v>1.843015668411476E-12</v>
      </c>
      <c r="H94" s="51">
        <f t="shared" si="6"/>
        <v>11849967.592997175</v>
      </c>
      <c r="I94" s="52">
        <f t="shared" si="7"/>
        <v>29429848.370967291</v>
      </c>
    </row>
    <row r="95" spans="1:9" x14ac:dyDescent="0.2">
      <c r="A95" s="1">
        <v>1970</v>
      </c>
      <c r="B95" s="2">
        <v>416312500</v>
      </c>
      <c r="C95" s="2">
        <v>5423967.166666667</v>
      </c>
      <c r="D95" s="1" t="s">
        <v>13</v>
      </c>
      <c r="E95" s="53">
        <f t="shared" si="8"/>
        <v>5.4239671666666669E-5</v>
      </c>
      <c r="F95" s="53">
        <v>4.6107000000000001E-12</v>
      </c>
      <c r="G95" s="53">
        <v>1.8565044879718587E-12</v>
      </c>
      <c r="H95" s="51">
        <f t="shared" si="6"/>
        <v>11763869.188337274</v>
      </c>
      <c r="I95" s="52">
        <f t="shared" si="7"/>
        <v>29216019.685425531</v>
      </c>
    </row>
    <row r="96" spans="1:9" x14ac:dyDescent="0.2">
      <c r="A96" s="1">
        <v>1970</v>
      </c>
      <c r="B96" s="2">
        <v>416312500</v>
      </c>
      <c r="C96" s="2">
        <v>5423967.166666667</v>
      </c>
      <c r="D96" s="1" t="s">
        <v>13</v>
      </c>
      <c r="E96" s="53">
        <f t="shared" si="8"/>
        <v>5.4239671666666669E-5</v>
      </c>
      <c r="F96" s="53">
        <v>4.6674000000000001E-12</v>
      </c>
      <c r="G96" s="53">
        <v>1.8793348183919693E-12</v>
      </c>
      <c r="H96" s="51">
        <f t="shared" si="6"/>
        <v>11620960.634757396</v>
      </c>
      <c r="I96" s="52">
        <f t="shared" si="7"/>
        <v>28861100.819212303</v>
      </c>
    </row>
    <row r="97" spans="1:9" x14ac:dyDescent="0.2">
      <c r="A97" s="1">
        <v>1970</v>
      </c>
      <c r="B97" s="2">
        <v>416312500</v>
      </c>
      <c r="C97" s="2">
        <v>5423967.166666667</v>
      </c>
      <c r="D97" s="1" t="s">
        <v>13</v>
      </c>
      <c r="E97" s="53">
        <f t="shared" si="8"/>
        <v>5.4239671666666669E-5</v>
      </c>
      <c r="F97" s="53">
        <v>4.7201000000000005E-12</v>
      </c>
      <c r="G97" s="53">
        <v>1.9005545434914374E-12</v>
      </c>
      <c r="H97" s="51">
        <f t="shared" si="6"/>
        <v>11491212.403692011</v>
      </c>
      <c r="I97" s="52">
        <f t="shared" si="7"/>
        <v>28538866.118004173</v>
      </c>
    </row>
    <row r="98" spans="1:9" x14ac:dyDescent="0.2">
      <c r="A98" s="1">
        <v>1970</v>
      </c>
      <c r="B98" s="2">
        <v>416312500</v>
      </c>
      <c r="C98" s="2">
        <v>5423967.166666667</v>
      </c>
      <c r="D98" s="1" t="s">
        <v>13</v>
      </c>
      <c r="E98" s="53">
        <f t="shared" si="8"/>
        <v>5.4239671666666669E-5</v>
      </c>
      <c r="F98" s="53">
        <v>4.8163E-12</v>
      </c>
      <c r="G98" s="53">
        <v>1.9392896014528948E-12</v>
      </c>
      <c r="H98" s="51">
        <f t="shared" si="6"/>
        <v>11261688.779076608</v>
      </c>
      <c r="I98" s="52">
        <f t="shared" si="7"/>
        <v>27968835.405516997</v>
      </c>
    </row>
    <row r="99" spans="1:9" x14ac:dyDescent="0.2">
      <c r="A99" s="1">
        <v>1970</v>
      </c>
      <c r="B99" s="2">
        <v>416312500</v>
      </c>
      <c r="C99" s="2">
        <v>5423967.166666667</v>
      </c>
      <c r="D99" s="1" t="s">
        <v>13</v>
      </c>
      <c r="E99" s="53">
        <f t="shared" si="8"/>
        <v>5.4239671666666669E-5</v>
      </c>
      <c r="F99" s="53">
        <v>5.0072999999999995E-12</v>
      </c>
      <c r="G99" s="53">
        <v>2.0161960055135848E-12</v>
      </c>
      <c r="H99" s="51">
        <f t="shared" si="6"/>
        <v>10832119.438952465</v>
      </c>
      <c r="I99" s="52">
        <f t="shared" si="7"/>
        <v>26901983.496812958</v>
      </c>
    </row>
    <row r="100" spans="1:9" x14ac:dyDescent="0.2">
      <c r="A100" s="1">
        <v>1970</v>
      </c>
      <c r="B100" s="2">
        <v>416312500</v>
      </c>
      <c r="C100" s="2">
        <v>5423967.166666667</v>
      </c>
      <c r="D100" s="1" t="s">
        <v>13</v>
      </c>
      <c r="E100" s="53">
        <f t="shared" si="8"/>
        <v>5.4239671666666669E-5</v>
      </c>
      <c r="F100" s="53">
        <v>5.1367000000000001E-12</v>
      </c>
      <c r="G100" s="53">
        <v>2.0682990876363776E-12</v>
      </c>
      <c r="H100" s="51">
        <f t="shared" si="6"/>
        <v>10559244.586342724</v>
      </c>
      <c r="I100" s="52">
        <f t="shared" si="7"/>
        <v>26224288.34924981</v>
      </c>
    </row>
    <row r="101" spans="1:9" x14ac:dyDescent="0.2">
      <c r="A101" s="1">
        <v>1970</v>
      </c>
      <c r="B101" s="2">
        <v>416312500</v>
      </c>
      <c r="C101" s="2">
        <v>5423967.166666667</v>
      </c>
      <c r="D101" s="1" t="s">
        <v>13</v>
      </c>
      <c r="E101" s="53">
        <f t="shared" si="8"/>
        <v>5.4239671666666669E-5</v>
      </c>
      <c r="F101" s="53">
        <v>5.6114999999999997E-12</v>
      </c>
      <c r="G101" s="53">
        <v>2.2594779391966694E-12</v>
      </c>
      <c r="H101" s="51">
        <f t="shared" si="6"/>
        <v>9665806.2312513012</v>
      </c>
      <c r="I101" s="52">
        <f t="shared" si="7"/>
        <v>24005399.975691263</v>
      </c>
    </row>
    <row r="102" spans="1:9" x14ac:dyDescent="0.2">
      <c r="A102" s="1">
        <v>1971</v>
      </c>
      <c r="B102" s="2">
        <v>478407083.33333331</v>
      </c>
      <c r="C102" s="2">
        <v>6725939.416666667</v>
      </c>
      <c r="D102" s="1" t="s">
        <v>13</v>
      </c>
      <c r="E102" s="53">
        <f t="shared" si="8"/>
        <v>6.7259394166666674E-5</v>
      </c>
      <c r="F102" s="53">
        <v>5.5956000000000001E-12</v>
      </c>
      <c r="G102" s="53">
        <v>2.2530757830471146E-12</v>
      </c>
      <c r="H102" s="51">
        <f t="shared" si="6"/>
        <v>12020050.426525604</v>
      </c>
      <c r="I102" s="52">
        <f t="shared" si="7"/>
        <v>29852255.602207676</v>
      </c>
    </row>
    <row r="103" spans="1:9" x14ac:dyDescent="0.2">
      <c r="A103" s="1">
        <v>1971</v>
      </c>
      <c r="B103" s="2">
        <v>478407083.33333331</v>
      </c>
      <c r="C103" s="2">
        <v>6725939.416666667</v>
      </c>
      <c r="D103" s="1" t="s">
        <v>13</v>
      </c>
      <c r="E103" s="53">
        <f t="shared" si="8"/>
        <v>6.7259394166666674E-5</v>
      </c>
      <c r="F103" s="53">
        <v>5.7823999999999993E-12</v>
      </c>
      <c r="G103" s="53">
        <v>2.3282910515211296E-12</v>
      </c>
      <c r="H103" s="51">
        <f t="shared" si="6"/>
        <v>11631743.595508212</v>
      </c>
      <c r="I103" s="52">
        <f t="shared" si="7"/>
        <v>28887880.715224355</v>
      </c>
    </row>
    <row r="104" spans="1:9" x14ac:dyDescent="0.2">
      <c r="A104" s="1">
        <v>1971</v>
      </c>
      <c r="B104" s="2">
        <v>478407083.33333331</v>
      </c>
      <c r="C104" s="2">
        <v>6725939.416666667</v>
      </c>
      <c r="D104" s="1" t="s">
        <v>13</v>
      </c>
      <c r="E104" s="53">
        <f t="shared" si="8"/>
        <v>6.7259394166666674E-5</v>
      </c>
      <c r="F104" s="53">
        <v>5.8432999999999995E-12</v>
      </c>
      <c r="G104" s="53">
        <v>2.3528125175279158E-12</v>
      </c>
      <c r="H104" s="51">
        <f t="shared" si="6"/>
        <v>11510515.319539759</v>
      </c>
      <c r="I104" s="52">
        <f t="shared" si="7"/>
        <v>28586805.648813728</v>
      </c>
    </row>
    <row r="105" spans="1:9" x14ac:dyDescent="0.2">
      <c r="A105" s="1">
        <v>1971</v>
      </c>
      <c r="B105" s="2">
        <v>478407083.33333331</v>
      </c>
      <c r="C105" s="2">
        <v>6725939.416666667</v>
      </c>
      <c r="D105" s="1" t="s">
        <v>13</v>
      </c>
      <c r="E105" s="53">
        <f t="shared" si="8"/>
        <v>6.7259394166666674E-5</v>
      </c>
      <c r="F105" s="53">
        <v>5.8959000000000004E-12</v>
      </c>
      <c r="G105" s="53">
        <v>2.3739919774943676E-12</v>
      </c>
      <c r="H105" s="51">
        <f t="shared" si="6"/>
        <v>11407824.787846923</v>
      </c>
      <c r="I105" s="52">
        <f t="shared" si="7"/>
        <v>28331769.780307207</v>
      </c>
    </row>
    <row r="106" spans="1:9" x14ac:dyDescent="0.2">
      <c r="A106" s="1">
        <v>1971</v>
      </c>
      <c r="B106" s="2">
        <v>478407083.33333331</v>
      </c>
      <c r="C106" s="2">
        <v>6725939.416666667</v>
      </c>
      <c r="D106" s="1" t="s">
        <v>13</v>
      </c>
      <c r="E106" s="53">
        <f t="shared" si="8"/>
        <v>6.7259394166666674E-5</v>
      </c>
      <c r="F106" s="53">
        <v>6.0392000000000004E-12</v>
      </c>
      <c r="G106" s="53">
        <v>2.4316919131063933E-12</v>
      </c>
      <c r="H106" s="51">
        <f t="shared" si="6"/>
        <v>11137136.403276373</v>
      </c>
      <c r="I106" s="52">
        <f t="shared" si="7"/>
        <v>27659504.80986112</v>
      </c>
    </row>
    <row r="107" spans="1:9" x14ac:dyDescent="0.2">
      <c r="A107" s="1">
        <v>1971</v>
      </c>
      <c r="B107" s="2">
        <v>478407083.33333331</v>
      </c>
      <c r="C107" s="2">
        <v>6725939.416666667</v>
      </c>
      <c r="D107" s="1" t="s">
        <v>13</v>
      </c>
      <c r="E107" s="53">
        <f t="shared" si="8"/>
        <v>6.7259394166666674E-5</v>
      </c>
      <c r="F107" s="53">
        <v>6.2273999999999999E-12</v>
      </c>
      <c r="G107" s="53">
        <v>2.5074708934426337E-12</v>
      </c>
      <c r="H107" s="51">
        <f t="shared" si="6"/>
        <v>10800557.883975122</v>
      </c>
      <c r="I107" s="52">
        <f t="shared" si="7"/>
        <v>26823599.166219175</v>
      </c>
    </row>
    <row r="108" spans="1:9" x14ac:dyDescent="0.2">
      <c r="A108" s="1">
        <v>1971</v>
      </c>
      <c r="B108" s="2">
        <v>478407083.33333331</v>
      </c>
      <c r="C108" s="2">
        <v>6725939.416666667</v>
      </c>
      <c r="D108" s="1" t="s">
        <v>13</v>
      </c>
      <c r="E108" s="53">
        <f t="shared" si="8"/>
        <v>6.7259394166666674E-5</v>
      </c>
      <c r="F108" s="53">
        <v>6.4953000000000004E-12</v>
      </c>
      <c r="G108" s="53">
        <v>2.6153411847926806E-12</v>
      </c>
      <c r="H108" s="51">
        <f t="shared" si="6"/>
        <v>10355086.626740361</v>
      </c>
      <c r="I108" s="52">
        <f t="shared" si="7"/>
        <v>25717254.237327494</v>
      </c>
    </row>
    <row r="109" spans="1:9" x14ac:dyDescent="0.2">
      <c r="A109" s="1">
        <v>1971</v>
      </c>
      <c r="B109" s="2">
        <v>478407083.33333331</v>
      </c>
      <c r="C109" s="2">
        <v>6725939.416666667</v>
      </c>
      <c r="D109" s="1" t="s">
        <v>13</v>
      </c>
      <c r="E109" s="53">
        <f t="shared" si="8"/>
        <v>6.7259394166666674E-5</v>
      </c>
      <c r="F109" s="53">
        <v>6.6655000000000006E-12</v>
      </c>
      <c r="G109" s="53">
        <v>2.6838724411860288E-12</v>
      </c>
      <c r="H109" s="51">
        <f t="shared" si="6"/>
        <v>10090674.993123798</v>
      </c>
      <c r="I109" s="52">
        <f t="shared" si="7"/>
        <v>25060577.818275187</v>
      </c>
    </row>
    <row r="110" spans="1:9" x14ac:dyDescent="0.2">
      <c r="A110" s="1">
        <v>1971</v>
      </c>
      <c r="B110" s="2">
        <v>478407083.33333331</v>
      </c>
      <c r="C110" s="2">
        <v>6725939.416666667</v>
      </c>
      <c r="D110" s="1" t="s">
        <v>13</v>
      </c>
      <c r="E110" s="53">
        <f t="shared" si="8"/>
        <v>6.7259394166666674E-5</v>
      </c>
      <c r="F110" s="53">
        <v>6.7256999999999999E-12</v>
      </c>
      <c r="G110" s="53">
        <v>2.7081120512617019E-12</v>
      </c>
      <c r="H110" s="51">
        <f t="shared" si="6"/>
        <v>10000355.972860323</v>
      </c>
      <c r="I110" s="52">
        <f t="shared" si="7"/>
        <v>24836267.072232373</v>
      </c>
    </row>
    <row r="111" spans="1:9" x14ac:dyDescent="0.2">
      <c r="A111" s="1">
        <v>1971</v>
      </c>
      <c r="B111" s="2">
        <v>478407083.33333331</v>
      </c>
      <c r="C111" s="2">
        <v>6725939.416666667</v>
      </c>
      <c r="D111" s="1" t="s">
        <v>13</v>
      </c>
      <c r="E111" s="53">
        <f t="shared" si="8"/>
        <v>6.7259394166666674E-5</v>
      </c>
      <c r="F111" s="53">
        <v>6.7948999999999997E-12</v>
      </c>
      <c r="G111" s="53">
        <v>2.7359755233088208E-12</v>
      </c>
      <c r="H111" s="51">
        <f t="shared" si="6"/>
        <v>9898511.2608966548</v>
      </c>
      <c r="I111" s="52">
        <f t="shared" si="7"/>
        <v>24583331.829418134</v>
      </c>
    </row>
    <row r="112" spans="1:9" x14ac:dyDescent="0.2">
      <c r="A112" s="1">
        <v>1971</v>
      </c>
      <c r="B112" s="2">
        <v>478407083.33333331</v>
      </c>
      <c r="C112" s="2">
        <v>6725939.416666667</v>
      </c>
      <c r="D112" s="1" t="s">
        <v>13</v>
      </c>
      <c r="E112" s="53">
        <f t="shared" si="8"/>
        <v>6.7259394166666674E-5</v>
      </c>
      <c r="F112" s="53">
        <v>6.9784000000000002E-12</v>
      </c>
      <c r="G112" s="53">
        <v>2.8098620423933063E-12</v>
      </c>
      <c r="H112" s="51">
        <f t="shared" si="6"/>
        <v>9638225.6916580703</v>
      </c>
      <c r="I112" s="52">
        <f t="shared" si="7"/>
        <v>23936902.649276808</v>
      </c>
    </row>
    <row r="113" spans="1:9" x14ac:dyDescent="0.2">
      <c r="A113" s="1">
        <v>1971</v>
      </c>
      <c r="B113" s="2">
        <v>478407083.33333331</v>
      </c>
      <c r="C113" s="2">
        <v>6725939.416666667</v>
      </c>
      <c r="D113" s="1" t="s">
        <v>13</v>
      </c>
      <c r="E113" s="53">
        <f t="shared" si="8"/>
        <v>6.7259394166666674E-5</v>
      </c>
      <c r="F113" s="53">
        <v>7.806800000000001E-12</v>
      </c>
      <c r="G113" s="53">
        <v>3.143418404298416E-12</v>
      </c>
      <c r="H113" s="51">
        <f t="shared" si="6"/>
        <v>8615488.3136069402</v>
      </c>
      <c r="I113" s="52">
        <f t="shared" si="7"/>
        <v>21396895.20004525</v>
      </c>
    </row>
    <row r="114" spans="1:9" x14ac:dyDescent="0.2">
      <c r="A114" s="1">
        <v>1972</v>
      </c>
      <c r="B114" s="2">
        <v>450094833.33333331</v>
      </c>
      <c r="C114" s="2">
        <v>8203436</v>
      </c>
      <c r="D114" s="1" t="s">
        <v>13</v>
      </c>
      <c r="E114" s="53">
        <f t="shared" si="8"/>
        <v>8.2034360000000006E-5</v>
      </c>
      <c r="F114" s="53">
        <v>8.2137E-12</v>
      </c>
      <c r="G114" s="53">
        <v>3.3072572305407976E-12</v>
      </c>
      <c r="H114" s="51">
        <f t="shared" si="6"/>
        <v>9987503.804619113</v>
      </c>
      <c r="I114" s="52">
        <f t="shared" si="7"/>
        <v>24804348.220167283</v>
      </c>
    </row>
    <row r="115" spans="1:9" x14ac:dyDescent="0.2">
      <c r="A115" s="1">
        <v>1972</v>
      </c>
      <c r="B115" s="2">
        <v>450094833.33333331</v>
      </c>
      <c r="C115" s="2">
        <v>8203436</v>
      </c>
      <c r="D115" s="1" t="s">
        <v>13</v>
      </c>
      <c r="E115" s="53">
        <f t="shared" si="8"/>
        <v>8.2034360000000006E-5</v>
      </c>
      <c r="F115" s="53">
        <v>8.5104999999999993E-12</v>
      </c>
      <c r="G115" s="53">
        <v>3.4267641453324878E-12</v>
      </c>
      <c r="H115" s="51">
        <f t="shared" si="6"/>
        <v>9639193.9369014762</v>
      </c>
      <c r="I115" s="52">
        <f t="shared" si="7"/>
        <v>23939307.3234226</v>
      </c>
    </row>
    <row r="116" spans="1:9" x14ac:dyDescent="0.2">
      <c r="A116" s="1">
        <v>1972</v>
      </c>
      <c r="B116" s="2">
        <v>450094833.33333331</v>
      </c>
      <c r="C116" s="2">
        <v>8203436</v>
      </c>
      <c r="D116" s="1" t="s">
        <v>13</v>
      </c>
      <c r="E116" s="53">
        <f t="shared" si="8"/>
        <v>8.2034360000000006E-5</v>
      </c>
      <c r="F116" s="53">
        <v>8.8705000000000002E-12</v>
      </c>
      <c r="G116" s="53">
        <v>3.5717186241903336E-12</v>
      </c>
      <c r="H116" s="51">
        <f t="shared" si="6"/>
        <v>9247997.2944027968</v>
      </c>
      <c r="I116" s="52">
        <f t="shared" si="7"/>
        <v>22967755.478945721</v>
      </c>
    </row>
    <row r="117" spans="1:9" x14ac:dyDescent="0.2">
      <c r="A117" s="1">
        <v>1972</v>
      </c>
      <c r="B117" s="2">
        <v>450094833.33333331</v>
      </c>
      <c r="C117" s="2">
        <v>8203436</v>
      </c>
      <c r="D117" s="1" t="s">
        <v>13</v>
      </c>
      <c r="E117" s="53">
        <f t="shared" si="8"/>
        <v>8.2034360000000006E-5</v>
      </c>
      <c r="F117" s="53">
        <v>9.303099999999999E-12</v>
      </c>
      <c r="G117" s="53">
        <v>3.7459055896178445E-12</v>
      </c>
      <c r="H117" s="51">
        <f t="shared" si="6"/>
        <v>8817959.6048628967</v>
      </c>
      <c r="I117" s="52">
        <f t="shared" si="7"/>
        <v>21899740.40652987</v>
      </c>
    </row>
    <row r="118" spans="1:9" x14ac:dyDescent="0.2">
      <c r="A118" s="1">
        <v>1972</v>
      </c>
      <c r="B118" s="2">
        <v>450094833.33333331</v>
      </c>
      <c r="C118" s="2">
        <v>8203436</v>
      </c>
      <c r="D118" s="1" t="s">
        <v>13</v>
      </c>
      <c r="E118" s="53">
        <f t="shared" si="8"/>
        <v>8.2034360000000006E-5</v>
      </c>
      <c r="F118" s="53">
        <v>9.4525999999999987E-12</v>
      </c>
      <c r="G118" s="53">
        <v>3.8061019634768664E-12</v>
      </c>
      <c r="H118" s="51">
        <f t="shared" si="6"/>
        <v>8678496.9214819223</v>
      </c>
      <c r="I118" s="52">
        <f t="shared" si="7"/>
        <v>21553379.490932446</v>
      </c>
    </row>
    <row r="119" spans="1:9" x14ac:dyDescent="0.2">
      <c r="A119" s="1">
        <v>1972</v>
      </c>
      <c r="B119" s="2">
        <v>450094833.33333331</v>
      </c>
      <c r="C119" s="2">
        <v>8203436</v>
      </c>
      <c r="D119" s="1" t="s">
        <v>13</v>
      </c>
      <c r="E119" s="53">
        <f t="shared" si="8"/>
        <v>8.2034360000000006E-5</v>
      </c>
      <c r="F119" s="53">
        <v>9.9723000000000002E-12</v>
      </c>
      <c r="G119" s="53">
        <v>4.0153598597613737E-12</v>
      </c>
      <c r="H119" s="51">
        <f t="shared" si="6"/>
        <v>8226222.6367036691</v>
      </c>
      <c r="I119" s="52">
        <f t="shared" si="7"/>
        <v>20430138.98258055</v>
      </c>
    </row>
    <row r="120" spans="1:9" x14ac:dyDescent="0.2">
      <c r="A120" s="1">
        <v>1972</v>
      </c>
      <c r="B120" s="2">
        <v>450094833.33333331</v>
      </c>
      <c r="C120" s="2">
        <v>8203436</v>
      </c>
      <c r="D120" s="1" t="s">
        <v>13</v>
      </c>
      <c r="E120" s="53">
        <f t="shared" si="8"/>
        <v>8.2034360000000006E-5</v>
      </c>
      <c r="F120" s="53">
        <v>1.0467200000000001E-11</v>
      </c>
      <c r="G120" s="53">
        <v>4.2146320030578954E-12</v>
      </c>
      <c r="H120" s="51">
        <f t="shared" si="6"/>
        <v>7837278.3552430449</v>
      </c>
      <c r="I120" s="52">
        <f t="shared" si="7"/>
        <v>19464180.963007107</v>
      </c>
    </row>
    <row r="121" spans="1:9" x14ac:dyDescent="0.2">
      <c r="A121" s="1">
        <v>1972</v>
      </c>
      <c r="B121" s="2">
        <v>450094833.33333331</v>
      </c>
      <c r="C121" s="2">
        <v>8203436</v>
      </c>
      <c r="D121" s="1" t="s">
        <v>13</v>
      </c>
      <c r="E121" s="53">
        <f t="shared" si="8"/>
        <v>8.2034360000000006E-5</v>
      </c>
      <c r="F121" s="53">
        <v>1.0453999999999999E-11</v>
      </c>
      <c r="G121" s="53">
        <v>4.2093170054997736E-12</v>
      </c>
      <c r="H121" s="51">
        <f t="shared" si="6"/>
        <v>7847174.2873541238</v>
      </c>
      <c r="I121" s="52">
        <f t="shared" si="7"/>
        <v>19488757.889419176</v>
      </c>
    </row>
    <row r="122" spans="1:9" x14ac:dyDescent="0.2">
      <c r="A122" s="1">
        <v>1972</v>
      </c>
      <c r="B122" s="2">
        <v>450094833.33333331</v>
      </c>
      <c r="C122" s="2">
        <v>8203436</v>
      </c>
      <c r="D122" s="1" t="s">
        <v>13</v>
      </c>
      <c r="E122" s="53">
        <f t="shared" si="8"/>
        <v>8.2034360000000006E-5</v>
      </c>
      <c r="F122" s="53">
        <v>1.0710100000000001E-11</v>
      </c>
      <c r="G122" s="53">
        <v>4.3124360111539254E-12</v>
      </c>
      <c r="H122" s="51">
        <f t="shared" si="6"/>
        <v>7659532.5907321125</v>
      </c>
      <c r="I122" s="52">
        <f t="shared" si="7"/>
        <v>19022742.549181428</v>
      </c>
    </row>
    <row r="123" spans="1:9" x14ac:dyDescent="0.2">
      <c r="A123" s="1">
        <v>1972</v>
      </c>
      <c r="B123" s="2">
        <v>450094833.33333331</v>
      </c>
      <c r="C123" s="2">
        <v>8203436</v>
      </c>
      <c r="D123" s="1" t="s">
        <v>13</v>
      </c>
      <c r="E123" s="53">
        <f t="shared" si="8"/>
        <v>8.2034360000000006E-5</v>
      </c>
      <c r="F123" s="53">
        <v>1.12285E-11</v>
      </c>
      <c r="G123" s="53">
        <v>4.5211704607092227E-12</v>
      </c>
      <c r="H123" s="51">
        <f t="shared" si="6"/>
        <v>7305905.5083047608</v>
      </c>
      <c r="I123" s="52">
        <f t="shared" si="7"/>
        <v>18144496.14605584</v>
      </c>
    </row>
    <row r="124" spans="1:9" x14ac:dyDescent="0.2">
      <c r="A124" s="1">
        <v>1972</v>
      </c>
      <c r="B124" s="2">
        <v>450094833.33333331</v>
      </c>
      <c r="C124" s="2">
        <v>8203436</v>
      </c>
      <c r="D124" s="1" t="s">
        <v>13</v>
      </c>
      <c r="E124" s="53">
        <f t="shared" si="8"/>
        <v>8.2034360000000006E-5</v>
      </c>
      <c r="F124" s="53">
        <v>1.17759E-11</v>
      </c>
      <c r="G124" s="53">
        <v>4.7415817988391804E-12</v>
      </c>
      <c r="H124" s="51">
        <f t="shared" si="6"/>
        <v>6966292.1729973936</v>
      </c>
      <c r="I124" s="52">
        <f t="shared" si="7"/>
        <v>17301053.420629252</v>
      </c>
    </row>
    <row r="125" spans="1:9" x14ac:dyDescent="0.2">
      <c r="A125" s="1">
        <v>1972</v>
      </c>
      <c r="B125" s="2">
        <v>450094833.33333331</v>
      </c>
      <c r="C125" s="2">
        <v>8203436</v>
      </c>
      <c r="D125" s="1" t="s">
        <v>13</v>
      </c>
      <c r="E125" s="53">
        <f t="shared" si="8"/>
        <v>8.2034360000000006E-5</v>
      </c>
      <c r="F125" s="53">
        <v>1.2814800000000001E-11</v>
      </c>
      <c r="G125" s="53">
        <v>5.1598962657431136E-12</v>
      </c>
      <c r="H125" s="51">
        <f t="shared" si="6"/>
        <v>6401532.6029278645</v>
      </c>
      <c r="I125" s="52">
        <f t="shared" si="7"/>
        <v>15898451.398070045</v>
      </c>
    </row>
    <row r="126" spans="1:9" x14ac:dyDescent="0.2">
      <c r="A126" s="1">
        <v>1973</v>
      </c>
      <c r="B126" s="2">
        <v>457121166.66666669</v>
      </c>
      <c r="C126" s="2">
        <v>9564489.833333334</v>
      </c>
      <c r="D126" s="1" t="s">
        <v>13</v>
      </c>
      <c r="E126" s="53">
        <f t="shared" si="8"/>
        <v>9.5644898333333334E-5</v>
      </c>
      <c r="F126" s="53">
        <v>1.3407200000000001E-11</v>
      </c>
      <c r="G126" s="53">
        <v>5.3984269137303018E-12</v>
      </c>
      <c r="H126" s="51">
        <f t="shared" si="6"/>
        <v>7133845.8688863693</v>
      </c>
      <c r="I126" s="52">
        <f t="shared" si="7"/>
        <v>17717179.441676077</v>
      </c>
    </row>
    <row r="127" spans="1:9" x14ac:dyDescent="0.2">
      <c r="A127" s="1">
        <v>1973</v>
      </c>
      <c r="B127" s="2">
        <v>457121166.66666669</v>
      </c>
      <c r="C127" s="2">
        <v>9564489.833333334</v>
      </c>
      <c r="D127" s="1" t="s">
        <v>13</v>
      </c>
      <c r="E127" s="53">
        <f t="shared" si="8"/>
        <v>9.5644898333333334E-5</v>
      </c>
      <c r="F127" s="53">
        <v>1.4421800000000001E-11</v>
      </c>
      <c r="G127" s="53">
        <v>5.80695695331133E-12</v>
      </c>
      <c r="H127" s="51">
        <f t="shared" si="6"/>
        <v>6631966.767902296</v>
      </c>
      <c r="I127" s="52">
        <f t="shared" si="7"/>
        <v>16470743.472412564</v>
      </c>
    </row>
    <row r="128" spans="1:9" x14ac:dyDescent="0.2">
      <c r="A128" s="1">
        <v>1973</v>
      </c>
      <c r="B128" s="2">
        <v>457121166.66666669</v>
      </c>
      <c r="C128" s="2">
        <v>9564489.833333334</v>
      </c>
      <c r="D128" s="1" t="s">
        <v>13</v>
      </c>
      <c r="E128" s="53">
        <f t="shared" si="8"/>
        <v>9.5644898333333334E-5</v>
      </c>
      <c r="F128" s="53">
        <v>1.5660700000000001E-11</v>
      </c>
      <c r="G128" s="53">
        <v>6.3058016862474004E-12</v>
      </c>
      <c r="H128" s="51">
        <f t="shared" si="6"/>
        <v>6107319.4897631221</v>
      </c>
      <c r="I128" s="52">
        <f t="shared" si="7"/>
        <v>15167761.863163171</v>
      </c>
    </row>
    <row r="129" spans="1:9" x14ac:dyDescent="0.2">
      <c r="A129" s="1">
        <v>1973</v>
      </c>
      <c r="B129" s="2">
        <v>457121166.66666669</v>
      </c>
      <c r="C129" s="2">
        <v>9564489.833333334</v>
      </c>
      <c r="D129" s="1" t="s">
        <v>13</v>
      </c>
      <c r="E129" s="53">
        <f t="shared" si="8"/>
        <v>9.5644898333333334E-5</v>
      </c>
      <c r="F129" s="53">
        <v>1.6360300000000001E-11</v>
      </c>
      <c r="G129" s="53">
        <v>6.5874965568278129E-12</v>
      </c>
      <c r="H129" s="51">
        <f t="shared" si="6"/>
        <v>5846157.9759132368</v>
      </c>
      <c r="I129" s="52">
        <f t="shared" si="7"/>
        <v>14519157.241031002</v>
      </c>
    </row>
    <row r="130" spans="1:9" x14ac:dyDescent="0.2">
      <c r="A130" s="1">
        <v>1973</v>
      </c>
      <c r="B130" s="2">
        <v>457121166.66666669</v>
      </c>
      <c r="C130" s="2">
        <v>9564489.833333334</v>
      </c>
      <c r="D130" s="1" t="s">
        <v>13</v>
      </c>
      <c r="E130" s="53">
        <f t="shared" si="8"/>
        <v>9.5644898333333334E-5</v>
      </c>
      <c r="F130" s="53">
        <v>1.6926499999999999E-11</v>
      </c>
      <c r="G130" s="53">
        <v>6.8154777399647909E-12</v>
      </c>
      <c r="H130" s="51">
        <f t="shared" si="6"/>
        <v>5650601.0299431859</v>
      </c>
      <c r="I130" s="52">
        <f t="shared" si="7"/>
        <v>14033484.075883349</v>
      </c>
    </row>
    <row r="131" spans="1:9" x14ac:dyDescent="0.2">
      <c r="A131" s="1">
        <v>1973</v>
      </c>
      <c r="B131" s="2">
        <v>457121166.66666669</v>
      </c>
      <c r="C131" s="2">
        <v>9564489.833333334</v>
      </c>
      <c r="D131" s="1" t="s">
        <v>13</v>
      </c>
      <c r="E131" s="53">
        <f t="shared" si="8"/>
        <v>9.5644898333333334E-5</v>
      </c>
      <c r="F131" s="53">
        <v>1.64296E-11</v>
      </c>
      <c r="G131" s="53">
        <v>6.6154002940079485E-12</v>
      </c>
      <c r="H131" s="51">
        <f t="shared" si="6"/>
        <v>5821498.9003587021</v>
      </c>
      <c r="I131" s="52">
        <f t="shared" si="7"/>
        <v>14457915.482448719</v>
      </c>
    </row>
    <row r="132" spans="1:9" x14ac:dyDescent="0.2">
      <c r="A132" s="1">
        <v>1973</v>
      </c>
      <c r="B132" s="2">
        <v>457121166.66666669</v>
      </c>
      <c r="C132" s="2">
        <v>9564489.833333334</v>
      </c>
      <c r="D132" s="1" t="s">
        <v>13</v>
      </c>
      <c r="E132" s="53">
        <f t="shared" si="8"/>
        <v>9.5644898333333334E-5</v>
      </c>
      <c r="F132" s="53">
        <v>1.64282E-11</v>
      </c>
      <c r="G132" s="53">
        <v>6.6148365821457231E-12</v>
      </c>
      <c r="H132" s="51">
        <f t="shared" si="6"/>
        <v>5821995.0045247404</v>
      </c>
      <c r="I132" s="52">
        <f t="shared" si="7"/>
        <v>14459147.576145865</v>
      </c>
    </row>
    <row r="133" spans="1:9" x14ac:dyDescent="0.2">
      <c r="A133" s="1">
        <v>1973</v>
      </c>
      <c r="B133" s="2">
        <v>457121166.66666669</v>
      </c>
      <c r="C133" s="2">
        <v>9564489.833333334</v>
      </c>
      <c r="D133" s="1" t="s">
        <v>13</v>
      </c>
      <c r="E133" s="53">
        <f t="shared" si="8"/>
        <v>9.5644898333333334E-5</v>
      </c>
      <c r="F133" s="53">
        <v>1.65597E-11</v>
      </c>
      <c r="G133" s="53">
        <v>6.6677852320618524E-12</v>
      </c>
      <c r="H133" s="51">
        <f t="shared" si="6"/>
        <v>5775762.7452993309</v>
      </c>
      <c r="I133" s="52">
        <f t="shared" si="7"/>
        <v>14344327.989664035</v>
      </c>
    </row>
    <row r="134" spans="1:9" x14ac:dyDescent="0.2">
      <c r="A134" s="1">
        <v>1973</v>
      </c>
      <c r="B134" s="2">
        <v>457121166.66666669</v>
      </c>
      <c r="C134" s="2">
        <v>9564489.833333334</v>
      </c>
      <c r="D134" s="1" t="s">
        <v>13</v>
      </c>
      <c r="E134" s="53">
        <f t="shared" si="8"/>
        <v>9.5644898333333334E-5</v>
      </c>
      <c r="F134" s="53">
        <v>1.6646199999999999E-11</v>
      </c>
      <c r="G134" s="53">
        <v>6.702614572120752E-12</v>
      </c>
      <c r="H134" s="51">
        <f t="shared" si="6"/>
        <v>5745749.6806077864</v>
      </c>
      <c r="I134" s="52">
        <f t="shared" si="7"/>
        <v>14269789.394002205</v>
      </c>
    </row>
    <row r="135" spans="1:9" x14ac:dyDescent="0.2">
      <c r="A135" s="1">
        <v>1973</v>
      </c>
      <c r="B135" s="2">
        <v>457121166.66666669</v>
      </c>
      <c r="C135" s="2">
        <v>9564489.833333334</v>
      </c>
      <c r="D135" s="1" t="s">
        <v>13</v>
      </c>
      <c r="E135" s="53">
        <f t="shared" si="8"/>
        <v>9.5644898333333334E-5</v>
      </c>
      <c r="F135" s="53">
        <v>1.6904299999999999E-11</v>
      </c>
      <c r="G135" s="53">
        <v>6.8065388804352236E-12</v>
      </c>
      <c r="H135" s="51">
        <f t="shared" ref="H135:H198" si="9">E135/F135</f>
        <v>5658021.8248216929</v>
      </c>
      <c r="I135" s="52">
        <f t="shared" ref="I135:I198" si="10">E135/G135</f>
        <v>14051913.904180564</v>
      </c>
    </row>
    <row r="136" spans="1:9" x14ac:dyDescent="0.2">
      <c r="A136" s="1">
        <v>1973</v>
      </c>
      <c r="B136" s="2">
        <v>457121166.66666669</v>
      </c>
      <c r="C136" s="2">
        <v>9564489.833333334</v>
      </c>
      <c r="D136" s="1" t="s">
        <v>13</v>
      </c>
      <c r="E136" s="53">
        <f t="shared" si="8"/>
        <v>9.5644898333333334E-5</v>
      </c>
      <c r="F136" s="53">
        <v>1.70386E-11</v>
      </c>
      <c r="G136" s="53">
        <v>6.860614954075803E-12</v>
      </c>
      <c r="H136" s="51">
        <f t="shared" si="9"/>
        <v>5613424.7140805777</v>
      </c>
      <c r="I136" s="52">
        <f t="shared" si="10"/>
        <v>13941155.271585666</v>
      </c>
    </row>
    <row r="137" spans="1:9" x14ac:dyDescent="0.2">
      <c r="A137" s="1">
        <v>1973</v>
      </c>
      <c r="B137" s="2">
        <v>457121166.66666669</v>
      </c>
      <c r="C137" s="2">
        <v>9564489.833333334</v>
      </c>
      <c r="D137" s="1" t="s">
        <v>13</v>
      </c>
      <c r="E137" s="53">
        <f t="shared" si="8"/>
        <v>9.5644898333333334E-5</v>
      </c>
      <c r="F137" s="53">
        <v>1.8423400000000001E-11</v>
      </c>
      <c r="G137" s="53">
        <v>7.4182065160823174E-12</v>
      </c>
      <c r="H137" s="51">
        <f t="shared" si="9"/>
        <v>5191490.0796450889</v>
      </c>
      <c r="I137" s="52">
        <f t="shared" si="10"/>
        <v>12893264.446868628</v>
      </c>
    </row>
    <row r="138" spans="1:9" x14ac:dyDescent="0.2">
      <c r="A138" s="1">
        <v>1974</v>
      </c>
      <c r="B138" s="2">
        <v>520003583.33333331</v>
      </c>
      <c r="C138" s="2">
        <v>12814350.416666666</v>
      </c>
      <c r="D138" s="1" t="s">
        <v>13</v>
      </c>
      <c r="E138" s="53">
        <f t="shared" si="8"/>
        <v>1.2814350416666666E-4</v>
      </c>
      <c r="F138" s="53">
        <v>1.7369499999999999E-11</v>
      </c>
      <c r="G138" s="53">
        <v>6.9938522792259735E-12</v>
      </c>
      <c r="H138" s="51">
        <f t="shared" si="9"/>
        <v>7377501.0315015782</v>
      </c>
      <c r="I138" s="52">
        <f t="shared" si="10"/>
        <v>18322306.370023675</v>
      </c>
    </row>
    <row r="139" spans="1:9" x14ac:dyDescent="0.2">
      <c r="A139" s="1">
        <v>1974</v>
      </c>
      <c r="B139" s="2">
        <v>520003583.33333331</v>
      </c>
      <c r="C139" s="2">
        <v>12814350.416666666</v>
      </c>
      <c r="D139" s="1" t="s">
        <v>13</v>
      </c>
      <c r="E139" s="53">
        <f t="shared" si="8"/>
        <v>1.2814350416666666E-4</v>
      </c>
      <c r="F139" s="53">
        <v>1.76414E-11</v>
      </c>
      <c r="G139" s="53">
        <v>7.103333175896663E-12</v>
      </c>
      <c r="H139" s="51">
        <f t="shared" si="9"/>
        <v>7263794.4928784939</v>
      </c>
      <c r="I139" s="52">
        <f t="shared" si="10"/>
        <v>18039911.826392818</v>
      </c>
    </row>
    <row r="140" spans="1:9" x14ac:dyDescent="0.2">
      <c r="A140" s="1">
        <v>1974</v>
      </c>
      <c r="B140" s="2">
        <v>520003583.33333331</v>
      </c>
      <c r="C140" s="2">
        <v>12814350.416666666</v>
      </c>
      <c r="D140" s="1" t="s">
        <v>13</v>
      </c>
      <c r="E140" s="53">
        <f t="shared" si="8"/>
        <v>1.2814350416666666E-4</v>
      </c>
      <c r="F140" s="53">
        <v>1.78511E-11</v>
      </c>
      <c r="G140" s="53">
        <v>7.1877691598313587E-12</v>
      </c>
      <c r="H140" s="51">
        <f t="shared" si="9"/>
        <v>7178465.4260335024</v>
      </c>
      <c r="I140" s="52">
        <f t="shared" si="10"/>
        <v>17827993.82078002</v>
      </c>
    </row>
    <row r="141" spans="1:9" x14ac:dyDescent="0.2">
      <c r="A141" s="1">
        <v>1974</v>
      </c>
      <c r="B141" s="2">
        <v>520003583.33333331</v>
      </c>
      <c r="C141" s="2">
        <v>12814350.416666666</v>
      </c>
      <c r="D141" s="1" t="s">
        <v>13</v>
      </c>
      <c r="E141" s="53">
        <f t="shared" si="8"/>
        <v>1.2814350416666666E-4</v>
      </c>
      <c r="F141" s="53">
        <v>1.8357699999999999E-11</v>
      </c>
      <c r="G141" s="53">
        <v>7.3917523236907597E-12</v>
      </c>
      <c r="H141" s="51">
        <f t="shared" si="9"/>
        <v>6980368.13798388</v>
      </c>
      <c r="I141" s="52">
        <f t="shared" si="10"/>
        <v>17336011.618782651</v>
      </c>
    </row>
    <row r="142" spans="1:9" x14ac:dyDescent="0.2">
      <c r="A142" s="1">
        <v>1974</v>
      </c>
      <c r="B142" s="2">
        <v>520003583.33333331</v>
      </c>
      <c r="C142" s="2">
        <v>12814350.416666666</v>
      </c>
      <c r="D142" s="1" t="s">
        <v>13</v>
      </c>
      <c r="E142" s="53">
        <f t="shared" si="8"/>
        <v>1.2814350416666666E-4</v>
      </c>
      <c r="F142" s="53">
        <v>1.8968800000000002E-11</v>
      </c>
      <c r="G142" s="53">
        <v>7.6378125515519536E-12</v>
      </c>
      <c r="H142" s="51">
        <f t="shared" si="9"/>
        <v>6755488.1788340146</v>
      </c>
      <c r="I142" s="52">
        <f t="shared" si="10"/>
        <v>16777513.627331525</v>
      </c>
    </row>
    <row r="143" spans="1:9" x14ac:dyDescent="0.2">
      <c r="A143" s="1">
        <v>1974</v>
      </c>
      <c r="B143" s="2">
        <v>520003583.33333331</v>
      </c>
      <c r="C143" s="2">
        <v>12814350.416666666</v>
      </c>
      <c r="D143" s="1" t="s">
        <v>13</v>
      </c>
      <c r="E143" s="53">
        <f t="shared" si="8"/>
        <v>1.2814350416666666E-4</v>
      </c>
      <c r="F143" s="53">
        <v>1.9695500000000001E-11</v>
      </c>
      <c r="G143" s="53">
        <v>7.9304192731797204E-12</v>
      </c>
      <c r="H143" s="51">
        <f t="shared" si="9"/>
        <v>6506232.5996632054</v>
      </c>
      <c r="I143" s="52">
        <f t="shared" si="10"/>
        <v>16158477.849972138</v>
      </c>
    </row>
    <row r="144" spans="1:9" x14ac:dyDescent="0.2">
      <c r="A144" s="1">
        <v>1974</v>
      </c>
      <c r="B144" s="2">
        <v>520003583.33333331</v>
      </c>
      <c r="C144" s="2">
        <v>12814350.416666666</v>
      </c>
      <c r="D144" s="1" t="s">
        <v>13</v>
      </c>
      <c r="E144" s="53">
        <f t="shared" si="8"/>
        <v>1.2814350416666666E-4</v>
      </c>
      <c r="F144" s="53">
        <v>2.01476E-11</v>
      </c>
      <c r="G144" s="53">
        <v>8.1124579395453648E-12</v>
      </c>
      <c r="H144" s="51">
        <f t="shared" si="9"/>
        <v>6360236.6617694739</v>
      </c>
      <c r="I144" s="52">
        <f t="shared" si="10"/>
        <v>15795891.346568637</v>
      </c>
    </row>
    <row r="145" spans="1:9" x14ac:dyDescent="0.2">
      <c r="A145" s="1">
        <v>1974</v>
      </c>
      <c r="B145" s="2">
        <v>520003583.33333331</v>
      </c>
      <c r="C145" s="2">
        <v>12814350.416666666</v>
      </c>
      <c r="D145" s="1" t="s">
        <v>13</v>
      </c>
      <c r="E145" s="53">
        <f t="shared" si="8"/>
        <v>1.2814350416666666E-4</v>
      </c>
      <c r="F145" s="53">
        <v>2.0521900000000002E-11</v>
      </c>
      <c r="G145" s="53">
        <v>8.2631703324245094E-12</v>
      </c>
      <c r="H145" s="51">
        <f t="shared" si="9"/>
        <v>6244231.9749470884</v>
      </c>
      <c r="I145" s="52">
        <f t="shared" si="10"/>
        <v>15507789.263865735</v>
      </c>
    </row>
    <row r="146" spans="1:9" x14ac:dyDescent="0.2">
      <c r="A146" s="1">
        <v>1974</v>
      </c>
      <c r="B146" s="2">
        <v>520003583.33333331</v>
      </c>
      <c r="C146" s="2">
        <v>12814350.416666666</v>
      </c>
      <c r="D146" s="1" t="s">
        <v>13</v>
      </c>
      <c r="E146" s="53">
        <f t="shared" si="8"/>
        <v>1.2814350416666666E-4</v>
      </c>
      <c r="F146" s="53">
        <v>2.1200199999999998E-11</v>
      </c>
      <c r="G146" s="53">
        <v>8.5362887296724988E-12</v>
      </c>
      <c r="H146" s="51">
        <f t="shared" si="9"/>
        <v>6044447.890428707</v>
      </c>
      <c r="I146" s="52">
        <f t="shared" si="10"/>
        <v>15011617.838233897</v>
      </c>
    </row>
    <row r="147" spans="1:9" x14ac:dyDescent="0.2">
      <c r="A147" s="1">
        <v>1974</v>
      </c>
      <c r="B147" s="2">
        <v>520003583.33333331</v>
      </c>
      <c r="C147" s="2">
        <v>12814350.416666666</v>
      </c>
      <c r="D147" s="1" t="s">
        <v>13</v>
      </c>
      <c r="E147" s="53">
        <f t="shared" si="8"/>
        <v>1.2814350416666666E-4</v>
      </c>
      <c r="F147" s="53">
        <v>2.2001600000000001E-11</v>
      </c>
      <c r="G147" s="53">
        <v>8.8589735056632704E-12</v>
      </c>
      <c r="H147" s="51">
        <f t="shared" si="9"/>
        <v>5824281.1507647922</v>
      </c>
      <c r="I147" s="52">
        <f t="shared" si="10"/>
        <v>14464825.307892438</v>
      </c>
    </row>
    <row r="148" spans="1:9" x14ac:dyDescent="0.2">
      <c r="A148" s="1">
        <v>1974</v>
      </c>
      <c r="B148" s="2">
        <v>520003583.33333331</v>
      </c>
      <c r="C148" s="2">
        <v>12814350.416666666</v>
      </c>
      <c r="D148" s="1" t="s">
        <v>13</v>
      </c>
      <c r="E148" s="53">
        <f t="shared" si="8"/>
        <v>1.2814350416666666E-4</v>
      </c>
      <c r="F148" s="53">
        <v>2.2911700000000001E-11</v>
      </c>
      <c r="G148" s="53">
        <v>9.2254264812425081E-12</v>
      </c>
      <c r="H148" s="51">
        <f t="shared" si="9"/>
        <v>5592928.6856351411</v>
      </c>
      <c r="I148" s="52">
        <f t="shared" si="10"/>
        <v>13890252.599943532</v>
      </c>
    </row>
    <row r="149" spans="1:9" x14ac:dyDescent="0.2">
      <c r="A149" s="1">
        <v>1974</v>
      </c>
      <c r="B149" s="2">
        <v>520003583.33333331</v>
      </c>
      <c r="C149" s="2">
        <v>12814350.416666666</v>
      </c>
      <c r="D149" s="1" t="s">
        <v>13</v>
      </c>
      <c r="E149" s="53">
        <f t="shared" si="8"/>
        <v>1.2814350416666666E-4</v>
      </c>
      <c r="F149" s="53">
        <v>2.5811499999999999E-11</v>
      </c>
      <c r="G149" s="53">
        <v>1.0393034808442455E-11</v>
      </c>
      <c r="H149" s="51">
        <f t="shared" si="9"/>
        <v>4964589.5886200592</v>
      </c>
      <c r="I149" s="52">
        <f t="shared" si="10"/>
        <v>12329748.387119161</v>
      </c>
    </row>
    <row r="150" spans="1:9" x14ac:dyDescent="0.2">
      <c r="A150" s="1">
        <v>1975</v>
      </c>
      <c r="B150" s="2">
        <v>538978583.33333337</v>
      </c>
      <c r="C150" s="2">
        <v>15029375.416666666</v>
      </c>
      <c r="D150" s="1" t="s">
        <v>13</v>
      </c>
      <c r="E150" s="53">
        <f t="shared" si="8"/>
        <v>1.5029375416666666E-4</v>
      </c>
      <c r="F150" s="53">
        <v>2.6557999999999999E-11</v>
      </c>
      <c r="G150" s="53">
        <v>1.0693614026407403E-11</v>
      </c>
      <c r="H150" s="51">
        <f t="shared" si="9"/>
        <v>5659076.5180610986</v>
      </c>
      <c r="I150" s="52">
        <f t="shared" si="10"/>
        <v>14054533.275235383</v>
      </c>
    </row>
    <row r="151" spans="1:9" x14ac:dyDescent="0.2">
      <c r="A151" s="1">
        <v>1975</v>
      </c>
      <c r="B151" s="2">
        <v>538978583.33333337</v>
      </c>
      <c r="C151" s="2">
        <v>15029375.416666666</v>
      </c>
      <c r="D151" s="1" t="s">
        <v>13</v>
      </c>
      <c r="E151" s="53">
        <f t="shared" si="8"/>
        <v>1.5029375416666666E-4</v>
      </c>
      <c r="F151" s="53">
        <v>2.7783999999999999E-11</v>
      </c>
      <c r="G151" s="53">
        <v>1.11872645571844E-11</v>
      </c>
      <c r="H151" s="51">
        <f t="shared" si="9"/>
        <v>5409363.452586621</v>
      </c>
      <c r="I151" s="52">
        <f t="shared" si="10"/>
        <v>13434361.313119108</v>
      </c>
    </row>
    <row r="152" spans="1:9" x14ac:dyDescent="0.2">
      <c r="A152" s="1">
        <v>1975</v>
      </c>
      <c r="B152" s="2">
        <v>538978583.33333337</v>
      </c>
      <c r="C152" s="2">
        <v>15029375.416666666</v>
      </c>
      <c r="D152" s="1" t="s">
        <v>13</v>
      </c>
      <c r="E152" s="53">
        <f t="shared" si="8"/>
        <v>1.5029375416666666E-4</v>
      </c>
      <c r="F152" s="53">
        <v>3.0037000000000001E-11</v>
      </c>
      <c r="G152" s="53">
        <v>1.2094438004036418E-11</v>
      </c>
      <c r="H152" s="51">
        <f t="shared" si="9"/>
        <v>5003620.6733917054</v>
      </c>
      <c r="I152" s="52">
        <f t="shared" si="10"/>
        <v>12426683.581040092</v>
      </c>
    </row>
    <row r="153" spans="1:9" x14ac:dyDescent="0.2">
      <c r="A153" s="1">
        <v>1975</v>
      </c>
      <c r="B153" s="2">
        <v>538978583.33333337</v>
      </c>
      <c r="C153" s="2">
        <v>15029375.416666666</v>
      </c>
      <c r="D153" s="1" t="s">
        <v>13</v>
      </c>
      <c r="E153" s="53">
        <f t="shared" si="8"/>
        <v>1.5029375416666666E-4</v>
      </c>
      <c r="F153" s="53">
        <v>3.295E-11</v>
      </c>
      <c r="G153" s="53">
        <v>1.3267361328794487E-11</v>
      </c>
      <c r="H153" s="51">
        <f t="shared" si="9"/>
        <v>4561267.1977744056</v>
      </c>
      <c r="I153" s="52">
        <f t="shared" si="10"/>
        <v>11328081.782206411</v>
      </c>
    </row>
    <row r="154" spans="1:9" x14ac:dyDescent="0.2">
      <c r="A154" s="1">
        <v>1975</v>
      </c>
      <c r="B154" s="2">
        <v>538978583.33333337</v>
      </c>
      <c r="C154" s="2">
        <v>15029375.416666666</v>
      </c>
      <c r="D154" s="1" t="s">
        <v>13</v>
      </c>
      <c r="E154" s="53">
        <f t="shared" si="8"/>
        <v>1.5029375416666666E-4</v>
      </c>
      <c r="F154" s="53">
        <v>3.4231999999999999E-11</v>
      </c>
      <c r="G154" s="53">
        <v>1.378356033406048E-11</v>
      </c>
      <c r="H154" s="51">
        <f t="shared" si="9"/>
        <v>4390446.1955674998</v>
      </c>
      <c r="I154" s="52">
        <f t="shared" si="10"/>
        <v>10903841.280781178</v>
      </c>
    </row>
    <row r="155" spans="1:9" x14ac:dyDescent="0.2">
      <c r="A155" s="1">
        <v>1975</v>
      </c>
      <c r="B155" s="2">
        <v>538978583.33333337</v>
      </c>
      <c r="C155" s="2">
        <v>15029375.416666666</v>
      </c>
      <c r="D155" s="1" t="s">
        <v>13</v>
      </c>
      <c r="E155" s="53">
        <f t="shared" ref="E155:E218" si="11">C155/L$8</f>
        <v>1.5029375416666666E-4</v>
      </c>
      <c r="F155" s="53">
        <v>4.1469000000000004E-11</v>
      </c>
      <c r="G155" s="53">
        <v>1.6697548010433343E-11</v>
      </c>
      <c r="H155" s="51">
        <f t="shared" si="9"/>
        <v>3624243.5112172142</v>
      </c>
      <c r="I155" s="52">
        <f t="shared" si="10"/>
        <v>9000947.5686344299</v>
      </c>
    </row>
    <row r="156" spans="1:9" x14ac:dyDescent="0.2">
      <c r="A156" s="1">
        <v>1975</v>
      </c>
      <c r="B156" s="2">
        <v>538978583.33333337</v>
      </c>
      <c r="C156" s="2">
        <v>15029375.416666666</v>
      </c>
      <c r="D156" s="1" t="s">
        <v>13</v>
      </c>
      <c r="E156" s="53">
        <f t="shared" si="11"/>
        <v>1.5029375416666666E-4</v>
      </c>
      <c r="F156" s="53">
        <v>5.5872000000000001E-11</v>
      </c>
      <c r="G156" s="53">
        <v>2.2496935118737649E-11</v>
      </c>
      <c r="H156" s="51">
        <f t="shared" si="9"/>
        <v>2689965.5313335243</v>
      </c>
      <c r="I156" s="52">
        <f t="shared" si="10"/>
        <v>6680632.4227466574</v>
      </c>
    </row>
    <row r="157" spans="1:9" x14ac:dyDescent="0.2">
      <c r="A157" s="1">
        <v>1975</v>
      </c>
      <c r="B157" s="2">
        <v>538978583.33333337</v>
      </c>
      <c r="C157" s="2">
        <v>15029375.416666666</v>
      </c>
      <c r="D157" s="1" t="s">
        <v>13</v>
      </c>
      <c r="E157" s="53">
        <f t="shared" si="11"/>
        <v>1.5029375416666666E-4</v>
      </c>
      <c r="F157" s="53">
        <v>6.8427999999999999E-11</v>
      </c>
      <c r="G157" s="53">
        <v>2.7552625220235178E-11</v>
      </c>
      <c r="H157" s="51">
        <f t="shared" si="9"/>
        <v>2196378.0055922526</v>
      </c>
      <c r="I157" s="52">
        <f t="shared" si="10"/>
        <v>5454788.8981659738</v>
      </c>
    </row>
    <row r="158" spans="1:9" x14ac:dyDescent="0.2">
      <c r="A158" s="1">
        <v>1975</v>
      </c>
      <c r="B158" s="2">
        <v>538978583.33333337</v>
      </c>
      <c r="C158" s="2">
        <v>15029375.416666666</v>
      </c>
      <c r="D158" s="1" t="s">
        <v>13</v>
      </c>
      <c r="E158" s="53">
        <f t="shared" si="11"/>
        <v>1.5029375416666666E-4</v>
      </c>
      <c r="F158" s="53">
        <v>7.582299999999999E-11</v>
      </c>
      <c r="G158" s="53">
        <v>3.0530231806773422E-11</v>
      </c>
      <c r="H158" s="51">
        <f t="shared" si="9"/>
        <v>1982165.756652555</v>
      </c>
      <c r="I158" s="52">
        <f t="shared" si="10"/>
        <v>4922784.5735951001</v>
      </c>
    </row>
    <row r="159" spans="1:9" x14ac:dyDescent="0.2">
      <c r="A159" s="1">
        <v>1975</v>
      </c>
      <c r="B159" s="2">
        <v>538978583.33333337</v>
      </c>
      <c r="C159" s="2">
        <v>15029375.416666666</v>
      </c>
      <c r="D159" s="1" t="s">
        <v>13</v>
      </c>
      <c r="E159" s="53">
        <f t="shared" si="11"/>
        <v>1.5029375416666666E-4</v>
      </c>
      <c r="F159" s="53">
        <v>8.6282000000000003E-11</v>
      </c>
      <c r="G159" s="53">
        <v>3.4741562068924002E-11</v>
      </c>
      <c r="H159" s="51">
        <f t="shared" si="9"/>
        <v>1741890.0137533513</v>
      </c>
      <c r="I159" s="52">
        <f t="shared" si="10"/>
        <v>4326050.5635439754</v>
      </c>
    </row>
    <row r="160" spans="1:9" x14ac:dyDescent="0.2">
      <c r="A160" s="1">
        <v>1975</v>
      </c>
      <c r="B160" s="2">
        <v>538978583.33333337</v>
      </c>
      <c r="C160" s="2">
        <v>15029375.416666666</v>
      </c>
      <c r="D160" s="1" t="s">
        <v>13</v>
      </c>
      <c r="E160" s="53">
        <f t="shared" si="11"/>
        <v>1.5029375416666666E-4</v>
      </c>
      <c r="F160" s="53">
        <v>9.4006999999999994E-11</v>
      </c>
      <c r="G160" s="53">
        <v>3.7852043594415272E-11</v>
      </c>
      <c r="H160" s="51">
        <f t="shared" si="9"/>
        <v>1598750.6692764014</v>
      </c>
      <c r="I160" s="52">
        <f t="shared" si="10"/>
        <v>3970558.5192985763</v>
      </c>
    </row>
    <row r="161" spans="1:9" x14ac:dyDescent="0.2">
      <c r="A161" s="1">
        <v>1975</v>
      </c>
      <c r="B161" s="2">
        <v>538978583.33333337</v>
      </c>
      <c r="C161" s="2">
        <v>15029375.416666666</v>
      </c>
      <c r="D161" s="1" t="s">
        <v>13</v>
      </c>
      <c r="E161" s="53">
        <f t="shared" si="11"/>
        <v>1.5029375416666666E-4</v>
      </c>
      <c r="F161" s="53">
        <v>1.1227E-10</v>
      </c>
      <c r="G161" s="53">
        <v>4.5205664837139818E-11</v>
      </c>
      <c r="H161" s="51">
        <f t="shared" si="9"/>
        <v>1338681.3411121997</v>
      </c>
      <c r="I161" s="52">
        <f t="shared" si="10"/>
        <v>3324666.3821475124</v>
      </c>
    </row>
    <row r="162" spans="1:9" x14ac:dyDescent="0.2">
      <c r="A162" s="1">
        <v>1976</v>
      </c>
      <c r="B162" s="2">
        <v>456103916.66666669</v>
      </c>
      <c r="C162" s="2">
        <v>132775229.41666667</v>
      </c>
      <c r="D162" s="1" t="s">
        <v>13</v>
      </c>
      <c r="E162" s="53">
        <f t="shared" si="11"/>
        <v>1.3277522941666667E-3</v>
      </c>
      <c r="F162" s="53">
        <v>1.2226100000000001E-10</v>
      </c>
      <c r="G162" s="53">
        <v>4.9228554276775195E-11</v>
      </c>
      <c r="H162" s="51">
        <f t="shared" si="9"/>
        <v>10859982.285165887</v>
      </c>
      <c r="I162" s="52">
        <f t="shared" si="10"/>
        <v>26971181.942531008</v>
      </c>
    </row>
    <row r="163" spans="1:9" x14ac:dyDescent="0.2">
      <c r="A163" s="1">
        <v>1976</v>
      </c>
      <c r="B163" s="2">
        <v>456103916.66666669</v>
      </c>
      <c r="C163" s="2">
        <v>132775229.41666667</v>
      </c>
      <c r="D163" s="1" t="s">
        <v>13</v>
      </c>
      <c r="E163" s="53">
        <f t="shared" si="11"/>
        <v>1.3277522941666667E-3</v>
      </c>
      <c r="F163" s="53">
        <v>1.4547299999999999E-10</v>
      </c>
      <c r="G163" s="53">
        <v>5.8574896952464955E-11</v>
      </c>
      <c r="H163" s="51">
        <f t="shared" si="9"/>
        <v>9127139.0166330989</v>
      </c>
      <c r="I163" s="52">
        <f t="shared" si="10"/>
        <v>22667599.317232639</v>
      </c>
    </row>
    <row r="164" spans="1:9" x14ac:dyDescent="0.2">
      <c r="A164" s="1">
        <v>1976</v>
      </c>
      <c r="B164" s="2">
        <v>456103916.66666669</v>
      </c>
      <c r="C164" s="2">
        <v>132775229.41666667</v>
      </c>
      <c r="D164" s="1" t="s">
        <v>13</v>
      </c>
      <c r="E164" s="53">
        <f t="shared" si="11"/>
        <v>1.3277522941666667E-3</v>
      </c>
      <c r="F164" s="53">
        <v>2.0012800000000002E-10</v>
      </c>
      <c r="G164" s="53">
        <v>8.0581805402397062E-11</v>
      </c>
      <c r="H164" s="51">
        <f t="shared" si="9"/>
        <v>6634515.3809894994</v>
      </c>
      <c r="I164" s="52">
        <f t="shared" si="10"/>
        <v>16477073.050626514</v>
      </c>
    </row>
    <row r="165" spans="1:9" x14ac:dyDescent="0.2">
      <c r="A165" s="1">
        <v>1976</v>
      </c>
      <c r="B165" s="2">
        <v>456103916.66666669</v>
      </c>
      <c r="C165" s="2">
        <v>132775229.41666667</v>
      </c>
      <c r="D165" s="1" t="s">
        <v>13</v>
      </c>
      <c r="E165" s="53">
        <f t="shared" si="11"/>
        <v>1.3277522941666667E-3</v>
      </c>
      <c r="F165" s="53">
        <v>2.68018E-10</v>
      </c>
      <c r="G165" s="53">
        <v>1.0791780420700579E-10</v>
      </c>
      <c r="H165" s="51">
        <f t="shared" si="9"/>
        <v>4953966.8759809667</v>
      </c>
      <c r="I165" s="52">
        <f t="shared" si="10"/>
        <v>12303366.47343008</v>
      </c>
    </row>
    <row r="166" spans="1:9" x14ac:dyDescent="0.2">
      <c r="A166" s="1">
        <v>1976</v>
      </c>
      <c r="B166" s="2">
        <v>456103916.66666669</v>
      </c>
      <c r="C166" s="2">
        <v>132775229.41666667</v>
      </c>
      <c r="D166" s="1" t="s">
        <v>13</v>
      </c>
      <c r="E166" s="53">
        <f t="shared" si="11"/>
        <v>1.3277522941666667E-3</v>
      </c>
      <c r="F166" s="53">
        <v>3.0042699999999999E-10</v>
      </c>
      <c r="G166" s="53">
        <v>1.2096733116618334E-10</v>
      </c>
      <c r="H166" s="51">
        <f t="shared" si="9"/>
        <v>4419550.4870290179</v>
      </c>
      <c r="I166" s="52">
        <f t="shared" si="10"/>
        <v>10976122.903320219</v>
      </c>
    </row>
    <row r="167" spans="1:9" x14ac:dyDescent="0.2">
      <c r="A167" s="1">
        <v>1976</v>
      </c>
      <c r="B167" s="2">
        <v>456103916.66666669</v>
      </c>
      <c r="C167" s="2">
        <v>132775229.41666667</v>
      </c>
      <c r="D167" s="1" t="s">
        <v>13</v>
      </c>
      <c r="E167" s="53">
        <f t="shared" si="11"/>
        <v>1.3277522941666667E-3</v>
      </c>
      <c r="F167" s="53">
        <v>3.0863399999999998E-10</v>
      </c>
      <c r="G167" s="53">
        <v>1.2427189063281206E-10</v>
      </c>
      <c r="H167" s="51">
        <f t="shared" si="9"/>
        <v>4302028.59751896</v>
      </c>
      <c r="I167" s="52">
        <f t="shared" si="10"/>
        <v>10684252.789633622</v>
      </c>
    </row>
    <row r="168" spans="1:9" x14ac:dyDescent="0.2">
      <c r="A168" s="1">
        <v>1976</v>
      </c>
      <c r="B168" s="2">
        <v>456103916.66666669</v>
      </c>
      <c r="C168" s="2">
        <v>132775229.41666667</v>
      </c>
      <c r="D168" s="1" t="s">
        <v>13</v>
      </c>
      <c r="E168" s="53">
        <f t="shared" si="11"/>
        <v>1.3277522941666667E-3</v>
      </c>
      <c r="F168" s="53">
        <v>3.2172200000000002E-10</v>
      </c>
      <c r="G168" s="53">
        <v>1.2954179124195509E-10</v>
      </c>
      <c r="H168" s="51">
        <f t="shared" si="9"/>
        <v>4127017.4068502206</v>
      </c>
      <c r="I168" s="52">
        <f t="shared" si="10"/>
        <v>10249605.794679204</v>
      </c>
    </row>
    <row r="169" spans="1:9" x14ac:dyDescent="0.2">
      <c r="A169" s="1">
        <v>1976</v>
      </c>
      <c r="B169" s="2">
        <v>456103916.66666669</v>
      </c>
      <c r="C169" s="2">
        <v>132775229.41666667</v>
      </c>
      <c r="D169" s="1" t="s">
        <v>13</v>
      </c>
      <c r="E169" s="53">
        <f t="shared" si="11"/>
        <v>1.3277522941666667E-3</v>
      </c>
      <c r="F169" s="53">
        <v>3.3946400000000002E-10</v>
      </c>
      <c r="G169" s="53">
        <v>1.3668563114166591E-10</v>
      </c>
      <c r="H169" s="51">
        <f t="shared" si="9"/>
        <v>3911319.8871357981</v>
      </c>
      <c r="I169" s="52">
        <f t="shared" si="10"/>
        <v>9713912.7432534322</v>
      </c>
    </row>
    <row r="170" spans="1:9" x14ac:dyDescent="0.2">
      <c r="A170" s="1">
        <v>1976</v>
      </c>
      <c r="B170" s="2">
        <v>456103916.66666669</v>
      </c>
      <c r="C170" s="2">
        <v>132775229.41666667</v>
      </c>
      <c r="D170" s="1" t="s">
        <v>13</v>
      </c>
      <c r="E170" s="53">
        <f t="shared" si="11"/>
        <v>1.3277522941666667E-3</v>
      </c>
      <c r="F170" s="53">
        <v>3.7529700000000001E-10</v>
      </c>
      <c r="G170" s="53">
        <v>1.5111383625531364E-10</v>
      </c>
      <c r="H170" s="51">
        <f t="shared" si="9"/>
        <v>3537870.790778148</v>
      </c>
      <c r="I170" s="52">
        <f t="shared" si="10"/>
        <v>8786437.6093488187</v>
      </c>
    </row>
    <row r="171" spans="1:9" x14ac:dyDescent="0.2">
      <c r="A171" s="1">
        <v>1976</v>
      </c>
      <c r="B171" s="2">
        <v>456103916.66666669</v>
      </c>
      <c r="C171" s="2">
        <v>132775229.41666667</v>
      </c>
      <c r="D171" s="1" t="s">
        <v>13</v>
      </c>
      <c r="E171" s="53">
        <f t="shared" si="11"/>
        <v>1.3277522941666667E-3</v>
      </c>
      <c r="F171" s="53">
        <v>4.0704700000000003E-10</v>
      </c>
      <c r="G171" s="53">
        <v>1.6389801598791532E-10</v>
      </c>
      <c r="H171" s="51">
        <f t="shared" si="9"/>
        <v>3261913.9661185723</v>
      </c>
      <c r="I171" s="52">
        <f t="shared" si="10"/>
        <v>8101088.2661603773</v>
      </c>
    </row>
    <row r="172" spans="1:9" x14ac:dyDescent="0.2">
      <c r="A172" s="1">
        <v>1976</v>
      </c>
      <c r="B172" s="2">
        <v>456103916.66666669</v>
      </c>
      <c r="C172" s="2">
        <v>132775229.41666667</v>
      </c>
      <c r="D172" s="1" t="s">
        <v>13</v>
      </c>
      <c r="E172" s="53">
        <f t="shared" si="11"/>
        <v>1.3277522941666667E-3</v>
      </c>
      <c r="F172" s="53">
        <v>4.3942200000000004E-10</v>
      </c>
      <c r="G172" s="53">
        <v>1.7693385280186742E-10</v>
      </c>
      <c r="H172" s="51">
        <f t="shared" si="9"/>
        <v>3021588.118407059</v>
      </c>
      <c r="I172" s="52">
        <f t="shared" si="10"/>
        <v>7504229.8188888654</v>
      </c>
    </row>
    <row r="173" spans="1:9" x14ac:dyDescent="0.2">
      <c r="A173" s="1">
        <v>1976</v>
      </c>
      <c r="B173" s="2">
        <v>456103916.66666669</v>
      </c>
      <c r="C173" s="2">
        <v>132775229.41666667</v>
      </c>
      <c r="D173" s="1" t="s">
        <v>13</v>
      </c>
      <c r="E173" s="53">
        <f t="shared" si="11"/>
        <v>1.3277522941666667E-3</v>
      </c>
      <c r="F173" s="53">
        <v>5.0246300000000007E-10</v>
      </c>
      <c r="G173" s="53">
        <v>2.0231739530652698E-10</v>
      </c>
      <c r="H173" s="51">
        <f t="shared" si="9"/>
        <v>2642487.6939529208</v>
      </c>
      <c r="I173" s="52">
        <f t="shared" si="10"/>
        <v>6562719.3952107588</v>
      </c>
    </row>
    <row r="174" spans="1:9" x14ac:dyDescent="0.2">
      <c r="A174" s="1">
        <v>1977</v>
      </c>
      <c r="B174" s="2">
        <v>512991500</v>
      </c>
      <c r="C174" s="2">
        <v>1849301975.75</v>
      </c>
      <c r="D174" s="1" t="s">
        <v>13</v>
      </c>
      <c r="E174" s="53">
        <f t="shared" si="11"/>
        <v>1.84930197575E-2</v>
      </c>
      <c r="F174" s="53">
        <v>5.4282300000000002E-10</v>
      </c>
      <c r="G174" s="53">
        <v>2.1856840299181214E-10</v>
      </c>
      <c r="H174" s="51">
        <f t="shared" si="9"/>
        <v>34068231.739443608</v>
      </c>
      <c r="I174" s="52">
        <f t="shared" si="10"/>
        <v>84609758.33818382</v>
      </c>
    </row>
    <row r="175" spans="1:9" x14ac:dyDescent="0.2">
      <c r="A175" s="1">
        <v>1977</v>
      </c>
      <c r="B175" s="2">
        <v>512991500</v>
      </c>
      <c r="C175" s="2">
        <v>1849301975.75</v>
      </c>
      <c r="D175" s="1" t="s">
        <v>13</v>
      </c>
      <c r="E175" s="53">
        <f t="shared" si="11"/>
        <v>1.84930197575E-2</v>
      </c>
      <c r="F175" s="53">
        <v>5.8763199999999998E-10</v>
      </c>
      <c r="G175" s="53">
        <v>2.3661080644498211E-10</v>
      </c>
      <c r="H175" s="51">
        <f t="shared" si="9"/>
        <v>31470409.639876656</v>
      </c>
      <c r="I175" s="52">
        <f t="shared" si="10"/>
        <v>78157967.657322899</v>
      </c>
    </row>
    <row r="176" spans="1:9" x14ac:dyDescent="0.2">
      <c r="A176" s="1">
        <v>1977</v>
      </c>
      <c r="B176" s="2">
        <v>512991500</v>
      </c>
      <c r="C176" s="2">
        <v>1849301975.75</v>
      </c>
      <c r="D176" s="1" t="s">
        <v>13</v>
      </c>
      <c r="E176" s="53">
        <f t="shared" si="11"/>
        <v>1.84930197575E-2</v>
      </c>
      <c r="F176" s="53">
        <v>6.3197599999999999E-10</v>
      </c>
      <c r="G176" s="53">
        <v>2.5446597702962744E-10</v>
      </c>
      <c r="H176" s="51">
        <f t="shared" si="9"/>
        <v>29262218.434719041</v>
      </c>
      <c r="I176" s="52">
        <f t="shared" si="10"/>
        <v>72673840.22559078</v>
      </c>
    </row>
    <row r="177" spans="1:9" x14ac:dyDescent="0.2">
      <c r="A177" s="1">
        <v>1977</v>
      </c>
      <c r="B177" s="2">
        <v>512991500</v>
      </c>
      <c r="C177" s="2">
        <v>1849301975.75</v>
      </c>
      <c r="D177" s="1" t="s">
        <v>13</v>
      </c>
      <c r="E177" s="53">
        <f t="shared" si="11"/>
        <v>1.84930197575E-2</v>
      </c>
      <c r="F177" s="53">
        <v>6.6996399999999996E-10</v>
      </c>
      <c r="G177" s="53">
        <v>2.6976189575977141E-10</v>
      </c>
      <c r="H177" s="51">
        <f t="shared" si="9"/>
        <v>27603005.172665995</v>
      </c>
      <c r="I177" s="52">
        <f t="shared" si="10"/>
        <v>68553120.541414112</v>
      </c>
    </row>
    <row r="178" spans="1:9" x14ac:dyDescent="0.2">
      <c r="A178" s="1">
        <v>1977</v>
      </c>
      <c r="B178" s="2">
        <v>512991500</v>
      </c>
      <c r="C178" s="2">
        <v>1849301975.75</v>
      </c>
      <c r="D178" s="1" t="s">
        <v>13</v>
      </c>
      <c r="E178" s="53">
        <f t="shared" si="11"/>
        <v>1.84930197575E-2</v>
      </c>
      <c r="F178" s="53">
        <v>7.1348400000000004E-10</v>
      </c>
      <c r="G178" s="53">
        <v>2.8728528164836439E-10</v>
      </c>
      <c r="H178" s="51">
        <f t="shared" si="9"/>
        <v>25919319.504712086</v>
      </c>
      <c r="I178" s="52">
        <f t="shared" si="10"/>
        <v>64371622.699889496</v>
      </c>
    </row>
    <row r="179" spans="1:9" x14ac:dyDescent="0.2">
      <c r="A179" s="1">
        <v>1977</v>
      </c>
      <c r="B179" s="2">
        <v>512991500</v>
      </c>
      <c r="C179" s="2">
        <v>1849301975.75</v>
      </c>
      <c r="D179" s="1" t="s">
        <v>13</v>
      </c>
      <c r="E179" s="53">
        <f t="shared" si="11"/>
        <v>1.84930197575E-2</v>
      </c>
      <c r="F179" s="53">
        <v>7.6804600000000002E-10</v>
      </c>
      <c r="G179" s="53">
        <v>3.0925474352459153E-10</v>
      </c>
      <c r="H179" s="51">
        <f t="shared" si="9"/>
        <v>24078010.636732694</v>
      </c>
      <c r="I179" s="52">
        <f t="shared" si="10"/>
        <v>59798661.604133032</v>
      </c>
    </row>
    <row r="180" spans="1:9" x14ac:dyDescent="0.2">
      <c r="A180" s="1">
        <v>1977</v>
      </c>
      <c r="B180" s="2">
        <v>512991500</v>
      </c>
      <c r="C180" s="2">
        <v>1849301975.75</v>
      </c>
      <c r="D180" s="1" t="s">
        <v>13</v>
      </c>
      <c r="E180" s="53">
        <f t="shared" si="11"/>
        <v>1.84930197575E-2</v>
      </c>
      <c r="F180" s="53">
        <v>8.2450899999999997E-10</v>
      </c>
      <c r="G180" s="53">
        <v>3.3198964557945411E-10</v>
      </c>
      <c r="H180" s="51">
        <f t="shared" si="9"/>
        <v>22429130.255097277</v>
      </c>
      <c r="I180" s="52">
        <f t="shared" si="10"/>
        <v>55703604.024222858</v>
      </c>
    </row>
    <row r="181" spans="1:9" x14ac:dyDescent="0.2">
      <c r="A181" s="1">
        <v>1977</v>
      </c>
      <c r="B181" s="2">
        <v>512991500</v>
      </c>
      <c r="C181" s="2">
        <v>1849301975.75</v>
      </c>
      <c r="D181" s="1" t="s">
        <v>13</v>
      </c>
      <c r="E181" s="53">
        <f t="shared" si="11"/>
        <v>1.84930197575E-2</v>
      </c>
      <c r="F181" s="53">
        <v>9.1798899999999994E-10</v>
      </c>
      <c r="G181" s="53">
        <v>3.696294919228747E-10</v>
      </c>
      <c r="H181" s="51">
        <f t="shared" si="9"/>
        <v>20145143.087226536</v>
      </c>
      <c r="I181" s="52">
        <f t="shared" si="10"/>
        <v>50031234.416107342</v>
      </c>
    </row>
    <row r="182" spans="1:9" x14ac:dyDescent="0.2">
      <c r="A182" s="1">
        <v>1977</v>
      </c>
      <c r="B182" s="2">
        <v>512991500</v>
      </c>
      <c r="C182" s="2">
        <v>1849301975.75</v>
      </c>
      <c r="D182" s="1" t="s">
        <v>13</v>
      </c>
      <c r="E182" s="53">
        <f t="shared" si="11"/>
        <v>1.84930197575E-2</v>
      </c>
      <c r="F182" s="53">
        <v>9.9415499999999986E-10</v>
      </c>
      <c r="G182" s="53">
        <v>4.002978331358932E-10</v>
      </c>
      <c r="H182" s="51">
        <f t="shared" si="9"/>
        <v>18601746.968531065</v>
      </c>
      <c r="I182" s="52">
        <f t="shared" si="10"/>
        <v>46198151.043255799</v>
      </c>
    </row>
    <row r="183" spans="1:9" x14ac:dyDescent="0.2">
      <c r="A183" s="1">
        <v>1977</v>
      </c>
      <c r="B183" s="2">
        <v>512991500</v>
      </c>
      <c r="C183" s="2">
        <v>1849301975.75</v>
      </c>
      <c r="D183" s="1" t="s">
        <v>13</v>
      </c>
      <c r="E183" s="53">
        <f t="shared" si="11"/>
        <v>1.84930197575E-2</v>
      </c>
      <c r="F183" s="53">
        <v>1.118358E-9</v>
      </c>
      <c r="G183" s="53">
        <v>4.5030833629584052E-10</v>
      </c>
      <c r="H183" s="51">
        <f t="shared" si="9"/>
        <v>16535867.546438618</v>
      </c>
      <c r="I183" s="52">
        <f t="shared" si="10"/>
        <v>41067460.375307336</v>
      </c>
    </row>
    <row r="184" spans="1:9" x14ac:dyDescent="0.2">
      <c r="A184" s="1">
        <v>1977</v>
      </c>
      <c r="B184" s="2">
        <v>512991500</v>
      </c>
      <c r="C184" s="2">
        <v>1849301975.75</v>
      </c>
      <c r="D184" s="1" t="s">
        <v>13</v>
      </c>
      <c r="E184" s="53">
        <f t="shared" si="11"/>
        <v>1.84930197575E-2</v>
      </c>
      <c r="F184" s="53">
        <v>1.2194399999999999E-9</v>
      </c>
      <c r="G184" s="53">
        <v>4.9100913805114256E-10</v>
      </c>
      <c r="H184" s="51">
        <f t="shared" si="9"/>
        <v>15165173.979449585</v>
      </c>
      <c r="I184" s="52">
        <f t="shared" si="10"/>
        <v>37663290.404126458</v>
      </c>
    </row>
    <row r="185" spans="1:9" x14ac:dyDescent="0.2">
      <c r="A185" s="1">
        <v>1977</v>
      </c>
      <c r="B185" s="2">
        <v>512991500</v>
      </c>
      <c r="C185" s="2">
        <v>1849301975.75</v>
      </c>
      <c r="D185" s="1" t="s">
        <v>13</v>
      </c>
      <c r="E185" s="53">
        <f t="shared" si="11"/>
        <v>1.84930197575E-2</v>
      </c>
      <c r="F185" s="53">
        <v>1.3085899999999999E-9</v>
      </c>
      <c r="G185" s="53">
        <v>5.2690550413496742E-10</v>
      </c>
      <c r="H185" s="51">
        <f t="shared" si="9"/>
        <v>14132019.775101446</v>
      </c>
      <c r="I185" s="52">
        <f t="shared" si="10"/>
        <v>35097412.367821828</v>
      </c>
    </row>
    <row r="186" spans="1:9" x14ac:dyDescent="0.2">
      <c r="A186" s="1">
        <v>1978</v>
      </c>
      <c r="B186" s="2">
        <v>655612416.66666663</v>
      </c>
      <c r="C186" s="2">
        <v>11769230410.25</v>
      </c>
      <c r="D186" s="1" t="s">
        <v>13</v>
      </c>
      <c r="E186" s="53">
        <f t="shared" si="11"/>
        <v>0.11769230410250001</v>
      </c>
      <c r="F186" s="53">
        <v>1.48339E-9</v>
      </c>
      <c r="G186" s="53">
        <v>5.9728895664705475E-10</v>
      </c>
      <c r="H186" s="51">
        <f t="shared" si="9"/>
        <v>79340095.391299665</v>
      </c>
      <c r="I186" s="52">
        <f t="shared" si="10"/>
        <v>197044165.6299462</v>
      </c>
    </row>
    <row r="187" spans="1:9" x14ac:dyDescent="0.2">
      <c r="A187" s="1">
        <v>1978</v>
      </c>
      <c r="B187" s="2">
        <v>655612416.66666663</v>
      </c>
      <c r="C187" s="2">
        <v>11769230410.25</v>
      </c>
      <c r="D187" s="1" t="s">
        <v>13</v>
      </c>
      <c r="E187" s="53">
        <f t="shared" si="11"/>
        <v>0.11769230410250001</v>
      </c>
      <c r="F187" s="53">
        <v>1.5754199999999999E-9</v>
      </c>
      <c r="G187" s="53">
        <v>6.3434495856174227E-10</v>
      </c>
      <c r="H187" s="51">
        <f t="shared" si="9"/>
        <v>74705351.019093335</v>
      </c>
      <c r="I187" s="52">
        <f t="shared" si="10"/>
        <v>185533600.47086233</v>
      </c>
    </row>
    <row r="188" spans="1:9" x14ac:dyDescent="0.2">
      <c r="A188" s="1">
        <v>1978</v>
      </c>
      <c r="B188" s="2">
        <v>655612416.66666663</v>
      </c>
      <c r="C188" s="2">
        <v>11769230410.25</v>
      </c>
      <c r="D188" s="1" t="s">
        <v>13</v>
      </c>
      <c r="E188" s="53">
        <f t="shared" si="11"/>
        <v>0.11769230410250001</v>
      </c>
      <c r="F188" s="53">
        <v>1.7249600000000002E-9</v>
      </c>
      <c r="G188" s="53">
        <v>6.9455743847397078E-10</v>
      </c>
      <c r="H188" s="51">
        <f t="shared" si="9"/>
        <v>68229004.789966136</v>
      </c>
      <c r="I188" s="52">
        <f t="shared" si="10"/>
        <v>169449346.56676438</v>
      </c>
    </row>
    <row r="189" spans="1:9" x14ac:dyDescent="0.2">
      <c r="A189" s="1">
        <v>1978</v>
      </c>
      <c r="B189" s="2">
        <v>655612416.66666663</v>
      </c>
      <c r="C189" s="2">
        <v>11769230410.25</v>
      </c>
      <c r="D189" s="1" t="s">
        <v>13</v>
      </c>
      <c r="E189" s="53">
        <f t="shared" si="11"/>
        <v>0.11769230410250001</v>
      </c>
      <c r="F189" s="53">
        <v>1.9159900000000001E-9</v>
      </c>
      <c r="G189" s="53">
        <v>7.7147592207456601E-10</v>
      </c>
      <c r="H189" s="51">
        <f t="shared" si="9"/>
        <v>61426366.579418473</v>
      </c>
      <c r="I189" s="52">
        <f t="shared" si="10"/>
        <v>152554734.02982578</v>
      </c>
    </row>
    <row r="190" spans="1:9" x14ac:dyDescent="0.2">
      <c r="A190" s="1">
        <v>1978</v>
      </c>
      <c r="B190" s="2">
        <v>655612416.66666663</v>
      </c>
      <c r="C190" s="2">
        <v>11769230410.25</v>
      </c>
      <c r="D190" s="1" t="s">
        <v>13</v>
      </c>
      <c r="E190" s="53">
        <f t="shared" si="11"/>
        <v>0.11769230410250001</v>
      </c>
      <c r="F190" s="53">
        <v>2.08252E-9</v>
      </c>
      <c r="G190" s="53">
        <v>8.3852944808622442E-10</v>
      </c>
      <c r="H190" s="51">
        <f t="shared" si="9"/>
        <v>56514369.178927459</v>
      </c>
      <c r="I190" s="52">
        <f t="shared" si="10"/>
        <v>140355600.35620588</v>
      </c>
    </row>
    <row r="191" spans="1:9" x14ac:dyDescent="0.2">
      <c r="A191" s="1">
        <v>1978</v>
      </c>
      <c r="B191" s="2">
        <v>655612416.66666663</v>
      </c>
      <c r="C191" s="2">
        <v>11769230410.25</v>
      </c>
      <c r="D191" s="1" t="s">
        <v>13</v>
      </c>
      <c r="E191" s="53">
        <f t="shared" si="11"/>
        <v>0.11769230410250001</v>
      </c>
      <c r="F191" s="53">
        <v>2.2176999999999999E-9</v>
      </c>
      <c r="G191" s="53">
        <v>8.929598548973454E-10</v>
      </c>
      <c r="H191" s="51">
        <f t="shared" si="9"/>
        <v>53069533.346485101</v>
      </c>
      <c r="I191" s="52">
        <f t="shared" si="10"/>
        <v>131800218.62912293</v>
      </c>
    </row>
    <row r="192" spans="1:9" x14ac:dyDescent="0.2">
      <c r="A192" s="1">
        <v>1978</v>
      </c>
      <c r="B192" s="2">
        <v>655612416.66666663</v>
      </c>
      <c r="C192" s="2">
        <v>11769230410.25</v>
      </c>
      <c r="D192" s="1" t="s">
        <v>13</v>
      </c>
      <c r="E192" s="53">
        <f t="shared" si="11"/>
        <v>0.11769230410250001</v>
      </c>
      <c r="F192" s="53">
        <v>2.3640199999999999E-9</v>
      </c>
      <c r="G192" s="53">
        <v>9.5187579752645651E-10</v>
      </c>
      <c r="H192" s="51">
        <f t="shared" si="9"/>
        <v>49784817.430690102</v>
      </c>
      <c r="I192" s="52">
        <f t="shared" si="10"/>
        <v>123642500.84762645</v>
      </c>
    </row>
    <row r="193" spans="1:9" x14ac:dyDescent="0.2">
      <c r="A193" s="1">
        <v>1978</v>
      </c>
      <c r="B193" s="2">
        <v>655612416.66666663</v>
      </c>
      <c r="C193" s="2">
        <v>11769230410.25</v>
      </c>
      <c r="D193" s="1" t="s">
        <v>13</v>
      </c>
      <c r="E193" s="53">
        <f t="shared" si="11"/>
        <v>0.11769230410250001</v>
      </c>
      <c r="F193" s="53">
        <v>2.5485900000000002E-9</v>
      </c>
      <c r="G193" s="53">
        <v>1.0261931535342137E-9</v>
      </c>
      <c r="H193" s="51">
        <f t="shared" si="9"/>
        <v>46179379.226356536</v>
      </c>
      <c r="I193" s="52">
        <f t="shared" si="10"/>
        <v>114688256.97888082</v>
      </c>
    </row>
    <row r="194" spans="1:9" x14ac:dyDescent="0.2">
      <c r="A194" s="1">
        <v>1978</v>
      </c>
      <c r="B194" s="2">
        <v>655612416.66666663</v>
      </c>
      <c r="C194" s="2">
        <v>11769230410.25</v>
      </c>
      <c r="D194" s="1" t="s">
        <v>13</v>
      </c>
      <c r="E194" s="53">
        <f t="shared" si="11"/>
        <v>0.11769230410250001</v>
      </c>
      <c r="F194" s="53">
        <v>2.7114900000000001E-9</v>
      </c>
      <c r="G194" s="53">
        <v>1.0917850552173889E-9</v>
      </c>
      <c r="H194" s="51">
        <f t="shared" si="9"/>
        <v>43405029.744716004</v>
      </c>
      <c r="I194" s="52">
        <f t="shared" si="10"/>
        <v>107798053.78364143</v>
      </c>
    </row>
    <row r="195" spans="1:9" x14ac:dyDescent="0.2">
      <c r="A195" s="1">
        <v>1978</v>
      </c>
      <c r="B195" s="2">
        <v>655612416.66666663</v>
      </c>
      <c r="C195" s="2">
        <v>11769230410.25</v>
      </c>
      <c r="D195" s="1" t="s">
        <v>13</v>
      </c>
      <c r="E195" s="53">
        <f t="shared" si="11"/>
        <v>0.11769230410250001</v>
      </c>
      <c r="F195" s="53">
        <v>2.9760499999999999E-9</v>
      </c>
      <c r="G195" s="53">
        <v>1.198310491124699E-9</v>
      </c>
      <c r="H195" s="51">
        <f t="shared" si="9"/>
        <v>39546480.77233246</v>
      </c>
      <c r="I195" s="52">
        <f t="shared" si="10"/>
        <v>98215199.628301233</v>
      </c>
    </row>
    <row r="196" spans="1:9" x14ac:dyDescent="0.2">
      <c r="A196" s="1">
        <v>1978</v>
      </c>
      <c r="B196" s="2">
        <v>655612416.66666663</v>
      </c>
      <c r="C196" s="2">
        <v>11769230410.25</v>
      </c>
      <c r="D196" s="1" t="s">
        <v>13</v>
      </c>
      <c r="E196" s="53">
        <f t="shared" si="11"/>
        <v>0.11769230410250001</v>
      </c>
      <c r="F196" s="53">
        <v>3.2377600000000002E-9</v>
      </c>
      <c r="G196" s="53">
        <v>1.3036883707410511E-9</v>
      </c>
      <c r="H196" s="51">
        <f t="shared" si="9"/>
        <v>36349916.02296032</v>
      </c>
      <c r="I196" s="52">
        <f t="shared" si="10"/>
        <v>90276408.64480564</v>
      </c>
    </row>
    <row r="197" spans="1:9" x14ac:dyDescent="0.2">
      <c r="A197" s="1">
        <v>1978</v>
      </c>
      <c r="B197" s="2">
        <v>655612416.66666663</v>
      </c>
      <c r="C197" s="2">
        <v>11769230410.25</v>
      </c>
      <c r="D197" s="1" t="s">
        <v>13</v>
      </c>
      <c r="E197" s="53">
        <f t="shared" si="11"/>
        <v>0.11769230410250001</v>
      </c>
      <c r="F197" s="53">
        <v>3.53116E-9</v>
      </c>
      <c r="G197" s="53">
        <v>1.4218262710101953E-9</v>
      </c>
      <c r="H197" s="51">
        <f t="shared" si="9"/>
        <v>33329643.54560541</v>
      </c>
      <c r="I197" s="52">
        <f t="shared" si="10"/>
        <v>82775446.270858839</v>
      </c>
    </row>
    <row r="198" spans="1:9" x14ac:dyDescent="0.2">
      <c r="A198" s="1">
        <v>1979</v>
      </c>
      <c r="B198" s="2">
        <v>629287916.66666663</v>
      </c>
      <c r="C198" s="2">
        <v>23513854517.833332</v>
      </c>
      <c r="D198" s="1" t="s">
        <v>13</v>
      </c>
      <c r="E198" s="53">
        <f t="shared" si="11"/>
        <v>0.23513854517833332</v>
      </c>
      <c r="F198" s="53">
        <v>3.9821199999999999E-9</v>
      </c>
      <c r="G198" s="53">
        <v>1.6034059148594567E-9</v>
      </c>
      <c r="H198" s="51">
        <f t="shared" si="9"/>
        <v>59048583.46266143</v>
      </c>
      <c r="I198" s="52">
        <f t="shared" si="10"/>
        <v>146649418.59026629</v>
      </c>
    </row>
    <row r="199" spans="1:9" x14ac:dyDescent="0.2">
      <c r="A199" s="1">
        <v>1979</v>
      </c>
      <c r="B199" s="2">
        <v>629287916.66666663</v>
      </c>
      <c r="C199" s="2">
        <v>23513854517.833332</v>
      </c>
      <c r="D199" s="1" t="s">
        <v>13</v>
      </c>
      <c r="E199" s="53">
        <f t="shared" si="11"/>
        <v>0.23513854517833332</v>
      </c>
      <c r="F199" s="53">
        <v>4.2785199999999998E-9</v>
      </c>
      <c r="G199" s="53">
        <v>1.7227517691190829E-9</v>
      </c>
      <c r="H199" s="51">
        <f t="shared" ref="H199:H262" si="12">E199/F199</f>
        <v>54957916.564216912</v>
      </c>
      <c r="I199" s="52">
        <f t="shared" ref="I199:I262" si="13">E199/G199</f>
        <v>136490090.67543712</v>
      </c>
    </row>
    <row r="200" spans="1:9" x14ac:dyDescent="0.2">
      <c r="A200" s="1">
        <v>1979</v>
      </c>
      <c r="B200" s="2">
        <v>629287916.66666663</v>
      </c>
      <c r="C200" s="2">
        <v>23513854517.833332</v>
      </c>
      <c r="D200" s="1" t="s">
        <v>13</v>
      </c>
      <c r="E200" s="53">
        <f t="shared" si="11"/>
        <v>0.23513854517833332</v>
      </c>
      <c r="F200" s="53">
        <v>4.6101E-9</v>
      </c>
      <c r="G200" s="53">
        <v>1.8562628971737621E-9</v>
      </c>
      <c r="H200" s="51">
        <f t="shared" si="12"/>
        <v>51005085.611664243</v>
      </c>
      <c r="I200" s="52">
        <f t="shared" si="13"/>
        <v>126673083.61134708</v>
      </c>
    </row>
    <row r="201" spans="1:9" x14ac:dyDescent="0.2">
      <c r="A201" s="1">
        <v>1979</v>
      </c>
      <c r="B201" s="2">
        <v>629287916.66666663</v>
      </c>
      <c r="C201" s="2">
        <v>23513854517.833332</v>
      </c>
      <c r="D201" s="1" t="s">
        <v>13</v>
      </c>
      <c r="E201" s="53">
        <f t="shared" si="11"/>
        <v>0.23513854517833332</v>
      </c>
      <c r="F201" s="53">
        <v>4.93288E-9</v>
      </c>
      <c r="G201" s="53">
        <v>1.9862306935230272E-9</v>
      </c>
      <c r="H201" s="51">
        <f t="shared" si="12"/>
        <v>47667598.883073039</v>
      </c>
      <c r="I201" s="52">
        <f t="shared" si="13"/>
        <v>118384307.49514911</v>
      </c>
    </row>
    <row r="202" spans="1:9" x14ac:dyDescent="0.2">
      <c r="A202" s="1">
        <v>1979</v>
      </c>
      <c r="B202" s="2">
        <v>629287916.66666663</v>
      </c>
      <c r="C202" s="2">
        <v>23513854517.833332</v>
      </c>
      <c r="D202" s="1" t="s">
        <v>13</v>
      </c>
      <c r="E202" s="53">
        <f t="shared" si="11"/>
        <v>0.23513854517833332</v>
      </c>
      <c r="F202" s="53">
        <v>5.2742599999999999E-9</v>
      </c>
      <c r="G202" s="53">
        <v>2.1236878046132808E-9</v>
      </c>
      <c r="H202" s="51">
        <f t="shared" si="12"/>
        <v>44582281.718825638</v>
      </c>
      <c r="I202" s="52">
        <f t="shared" si="13"/>
        <v>110721804.15009332</v>
      </c>
    </row>
    <row r="203" spans="1:9" x14ac:dyDescent="0.2">
      <c r="A203" s="1">
        <v>1979</v>
      </c>
      <c r="B203" s="2">
        <v>629287916.66666663</v>
      </c>
      <c r="C203" s="2">
        <v>23513854517.833332</v>
      </c>
      <c r="D203" s="1" t="s">
        <v>13</v>
      </c>
      <c r="E203" s="53">
        <f t="shared" si="11"/>
        <v>0.23513854517833332</v>
      </c>
      <c r="F203" s="53">
        <v>5.7856000000000004E-9</v>
      </c>
      <c r="G203" s="53">
        <v>2.3295795357776443E-9</v>
      </c>
      <c r="H203" s="51">
        <f t="shared" si="12"/>
        <v>40642032.836409934</v>
      </c>
      <c r="I203" s="52">
        <f t="shared" si="13"/>
        <v>100936045.13908172</v>
      </c>
    </row>
    <row r="204" spans="1:9" x14ac:dyDescent="0.2">
      <c r="A204" s="1">
        <v>1979</v>
      </c>
      <c r="B204" s="2">
        <v>629287916.66666663</v>
      </c>
      <c r="C204" s="2">
        <v>23513854517.833332</v>
      </c>
      <c r="D204" s="1" t="s">
        <v>13</v>
      </c>
      <c r="E204" s="53">
        <f t="shared" si="11"/>
        <v>0.23513854517833332</v>
      </c>
      <c r="F204" s="53">
        <v>6.1993800000000002E-9</v>
      </c>
      <c r="G204" s="53">
        <v>2.4961886031715315E-9</v>
      </c>
      <c r="H204" s="51">
        <f t="shared" si="12"/>
        <v>37929364.739430927</v>
      </c>
      <c r="I204" s="52">
        <f t="shared" si="13"/>
        <v>94199030.025046244</v>
      </c>
    </row>
    <row r="205" spans="1:9" x14ac:dyDescent="0.2">
      <c r="A205" s="1">
        <v>1979</v>
      </c>
      <c r="B205" s="2">
        <v>629287916.66666663</v>
      </c>
      <c r="C205" s="2">
        <v>23513854517.833332</v>
      </c>
      <c r="D205" s="1" t="s">
        <v>13</v>
      </c>
      <c r="E205" s="53">
        <f t="shared" si="11"/>
        <v>0.23513854517833332</v>
      </c>
      <c r="F205" s="53">
        <v>6.9092199999999998E-9</v>
      </c>
      <c r="G205" s="53">
        <v>2.7820066233727903E-9</v>
      </c>
      <c r="H205" s="51">
        <f t="shared" si="12"/>
        <v>34032574.614548869</v>
      </c>
      <c r="I205" s="52">
        <f t="shared" si="13"/>
        <v>84521202.502839848</v>
      </c>
    </row>
    <row r="206" spans="1:9" x14ac:dyDescent="0.2">
      <c r="A206" s="1">
        <v>1979</v>
      </c>
      <c r="B206" s="2">
        <v>629287916.66666663</v>
      </c>
      <c r="C206" s="2">
        <v>23513854517.833332</v>
      </c>
      <c r="D206" s="1" t="s">
        <v>13</v>
      </c>
      <c r="E206" s="53">
        <f t="shared" si="11"/>
        <v>0.23513854517833332</v>
      </c>
      <c r="F206" s="53">
        <v>7.3821899999999997E-9</v>
      </c>
      <c r="G206" s="53">
        <v>2.9724486229988884E-9</v>
      </c>
      <c r="H206" s="51">
        <f t="shared" si="12"/>
        <v>31852139.429943327</v>
      </c>
      <c r="I206" s="52">
        <f t="shared" si="13"/>
        <v>79106008.21120441</v>
      </c>
    </row>
    <row r="207" spans="1:9" x14ac:dyDescent="0.2">
      <c r="A207" s="1">
        <v>1979</v>
      </c>
      <c r="B207" s="2">
        <v>629287916.66666663</v>
      </c>
      <c r="C207" s="2">
        <v>23513854517.833332</v>
      </c>
      <c r="D207" s="1" t="s">
        <v>13</v>
      </c>
      <c r="E207" s="53">
        <f t="shared" si="11"/>
        <v>0.23513854517833332</v>
      </c>
      <c r="F207" s="53">
        <v>7.7026199999999992E-9</v>
      </c>
      <c r="G207" s="53">
        <v>3.1014701887222755E-9</v>
      </c>
      <c r="H207" s="51">
        <f t="shared" si="12"/>
        <v>30527086.261341382</v>
      </c>
      <c r="I207" s="52">
        <f t="shared" si="13"/>
        <v>75815187.917445123</v>
      </c>
    </row>
    <row r="208" spans="1:9" x14ac:dyDescent="0.2">
      <c r="A208" s="1">
        <v>1979</v>
      </c>
      <c r="B208" s="2">
        <v>629287916.66666663</v>
      </c>
      <c r="C208" s="2">
        <v>23513854517.833332</v>
      </c>
      <c r="D208" s="1" t="s">
        <v>13</v>
      </c>
      <c r="E208" s="53">
        <f t="shared" si="11"/>
        <v>0.23513854517833332</v>
      </c>
      <c r="F208" s="53">
        <v>8.0984899999999998E-9</v>
      </c>
      <c r="G208" s="53">
        <v>3.2608677707929853E-9</v>
      </c>
      <c r="H208" s="51">
        <f t="shared" si="12"/>
        <v>29034862.693950765</v>
      </c>
      <c r="I208" s="52">
        <f t="shared" si="13"/>
        <v>72109193.535667896</v>
      </c>
    </row>
    <row r="209" spans="1:9" x14ac:dyDescent="0.2">
      <c r="A209" s="1">
        <v>1979</v>
      </c>
      <c r="B209" s="2">
        <v>629287916.66666663</v>
      </c>
      <c r="C209" s="2">
        <v>23513854517.833332</v>
      </c>
      <c r="D209" s="1" t="s">
        <v>13</v>
      </c>
      <c r="E209" s="53">
        <f t="shared" si="11"/>
        <v>0.23513854517833332</v>
      </c>
      <c r="F209" s="53">
        <v>8.4654399999999997E-9</v>
      </c>
      <c r="G209" s="53">
        <v>3.4086206763954475E-9</v>
      </c>
      <c r="H209" s="51">
        <f t="shared" si="12"/>
        <v>27776293.397429235</v>
      </c>
      <c r="I209" s="52">
        <f t="shared" si="13"/>
        <v>68983488.484552622</v>
      </c>
    </row>
    <row r="210" spans="1:9" x14ac:dyDescent="0.2">
      <c r="A210" s="1">
        <v>1980</v>
      </c>
      <c r="B210" s="2">
        <v>708913250</v>
      </c>
      <c r="C210" s="2">
        <v>46203445719.666664</v>
      </c>
      <c r="D210" s="1" t="s">
        <v>13</v>
      </c>
      <c r="E210" s="53">
        <f t="shared" si="11"/>
        <v>0.46203445719666664</v>
      </c>
      <c r="F210" s="53">
        <v>9.0757800000000007E-9</v>
      </c>
      <c r="G210" s="53">
        <v>3.6543748892457185E-9</v>
      </c>
      <c r="H210" s="51">
        <f t="shared" si="12"/>
        <v>50908512.237699308</v>
      </c>
      <c r="I210" s="52">
        <f t="shared" si="13"/>
        <v>126433239.93834494</v>
      </c>
    </row>
    <row r="211" spans="1:9" x14ac:dyDescent="0.2">
      <c r="A211" s="1">
        <v>1980</v>
      </c>
      <c r="B211" s="2">
        <v>708913250</v>
      </c>
      <c r="C211" s="2">
        <v>46203445719.666664</v>
      </c>
      <c r="D211" s="1" t="s">
        <v>13</v>
      </c>
      <c r="E211" s="53">
        <f t="shared" si="11"/>
        <v>0.46203445719666664</v>
      </c>
      <c r="F211" s="53">
        <v>9.5609199999999997E-9</v>
      </c>
      <c r="G211" s="53">
        <v>3.8497171555598719E-9</v>
      </c>
      <c r="H211" s="51">
        <f t="shared" si="12"/>
        <v>48325313.588720195</v>
      </c>
      <c r="I211" s="52">
        <f t="shared" si="13"/>
        <v>120017767.15709704</v>
      </c>
    </row>
    <row r="212" spans="1:9" x14ac:dyDescent="0.2">
      <c r="A212" s="1">
        <v>1980</v>
      </c>
      <c r="B212" s="2">
        <v>708913250</v>
      </c>
      <c r="C212" s="2">
        <v>46203445719.666664</v>
      </c>
      <c r="D212" s="1" t="s">
        <v>13</v>
      </c>
      <c r="E212" s="53">
        <f t="shared" si="11"/>
        <v>0.46203445719666664</v>
      </c>
      <c r="F212" s="53">
        <v>1.0115069999999999E-8</v>
      </c>
      <c r="G212" s="53">
        <v>4.0728463901684135E-9</v>
      </c>
      <c r="H212" s="51">
        <f t="shared" si="12"/>
        <v>45677830.919278532</v>
      </c>
      <c r="I212" s="52">
        <f t="shared" si="13"/>
        <v>113442642.54895245</v>
      </c>
    </row>
    <row r="213" spans="1:9" x14ac:dyDescent="0.2">
      <c r="A213" s="1">
        <v>1980</v>
      </c>
      <c r="B213" s="2">
        <v>708913250</v>
      </c>
      <c r="C213" s="2">
        <v>46203445719.666664</v>
      </c>
      <c r="D213" s="1" t="s">
        <v>13</v>
      </c>
      <c r="E213" s="53">
        <f t="shared" si="11"/>
        <v>0.46203445719666664</v>
      </c>
      <c r="F213" s="53">
        <v>1.073977E-8</v>
      </c>
      <c r="G213" s="53">
        <v>4.324382676119792E-9</v>
      </c>
      <c r="H213" s="51">
        <f t="shared" si="12"/>
        <v>43020889.385588951</v>
      </c>
      <c r="I213" s="52">
        <f t="shared" si="13"/>
        <v>106844026.48917364</v>
      </c>
    </row>
    <row r="214" spans="1:9" x14ac:dyDescent="0.2">
      <c r="A214" s="1">
        <v>1980</v>
      </c>
      <c r="B214" s="2">
        <v>708913250</v>
      </c>
      <c r="C214" s="2">
        <v>46203445719.666664</v>
      </c>
      <c r="D214" s="1" t="s">
        <v>13</v>
      </c>
      <c r="E214" s="53">
        <f t="shared" si="11"/>
        <v>0.46203445719666664</v>
      </c>
      <c r="F214" s="53">
        <v>1.1361030000000001E-8</v>
      </c>
      <c r="G214" s="53">
        <v>4.5745338414954185E-9</v>
      </c>
      <c r="H214" s="51">
        <f t="shared" si="12"/>
        <v>40668359.928339824</v>
      </c>
      <c r="I214" s="52">
        <f t="shared" si="13"/>
        <v>101001429.4802172</v>
      </c>
    </row>
    <row r="215" spans="1:9" x14ac:dyDescent="0.2">
      <c r="A215" s="1">
        <v>1980</v>
      </c>
      <c r="B215" s="2">
        <v>708913250</v>
      </c>
      <c r="C215" s="2">
        <v>46203445719.666664</v>
      </c>
      <c r="D215" s="1" t="s">
        <v>13</v>
      </c>
      <c r="E215" s="53">
        <f t="shared" si="11"/>
        <v>0.46203445719666664</v>
      </c>
      <c r="F215" s="53">
        <v>1.2012889999999999E-8</v>
      </c>
      <c r="G215" s="53">
        <v>4.8370061375739597E-9</v>
      </c>
      <c r="H215" s="51">
        <f t="shared" si="12"/>
        <v>38461557.310244799</v>
      </c>
      <c r="I215" s="52">
        <f t="shared" si="13"/>
        <v>95520750.657637954</v>
      </c>
    </row>
    <row r="216" spans="1:9" x14ac:dyDescent="0.2">
      <c r="A216" s="1">
        <v>1980</v>
      </c>
      <c r="B216" s="2">
        <v>708913250</v>
      </c>
      <c r="C216" s="2">
        <v>46203445719.666664</v>
      </c>
      <c r="D216" s="1" t="s">
        <v>13</v>
      </c>
      <c r="E216" s="53">
        <f t="shared" si="11"/>
        <v>0.46203445719666664</v>
      </c>
      <c r="F216" s="53">
        <v>1.2562350000000001E-8</v>
      </c>
      <c r="G216" s="53">
        <v>5.0582469374440491E-9</v>
      </c>
      <c r="H216" s="51">
        <f t="shared" si="12"/>
        <v>36779301.420249127</v>
      </c>
      <c r="I216" s="52">
        <f t="shared" si="13"/>
        <v>91342803.724433109</v>
      </c>
    </row>
    <row r="217" spans="1:9" x14ac:dyDescent="0.2">
      <c r="A217" s="1">
        <v>1980</v>
      </c>
      <c r="B217" s="2">
        <v>708913250</v>
      </c>
      <c r="C217" s="2">
        <v>46203445719.666664</v>
      </c>
      <c r="D217" s="1" t="s">
        <v>13</v>
      </c>
      <c r="E217" s="53">
        <f t="shared" si="11"/>
        <v>0.46203445719666664</v>
      </c>
      <c r="F217" s="53">
        <v>1.299224E-8</v>
      </c>
      <c r="G217" s="53">
        <v>5.2313427177668245E-9</v>
      </c>
      <c r="H217" s="51">
        <f t="shared" si="12"/>
        <v>35562340.073510543</v>
      </c>
      <c r="I217" s="52">
        <f t="shared" si="13"/>
        <v>88320433.610188261</v>
      </c>
    </row>
    <row r="218" spans="1:9" x14ac:dyDescent="0.2">
      <c r="A218" s="1">
        <v>1980</v>
      </c>
      <c r="B218" s="2">
        <v>708913250</v>
      </c>
      <c r="C218" s="2">
        <v>46203445719.666664</v>
      </c>
      <c r="D218" s="1" t="s">
        <v>13</v>
      </c>
      <c r="E218" s="53">
        <f t="shared" si="11"/>
        <v>0.46203445719666664</v>
      </c>
      <c r="F218" s="53">
        <v>1.35826E-8</v>
      </c>
      <c r="G218" s="53">
        <v>5.4690519570404858E-9</v>
      </c>
      <c r="H218" s="51">
        <f t="shared" si="12"/>
        <v>34016643.146133043</v>
      </c>
      <c r="I218" s="52">
        <f t="shared" si="13"/>
        <v>84481636.0908539</v>
      </c>
    </row>
    <row r="219" spans="1:9" x14ac:dyDescent="0.2">
      <c r="A219" s="1">
        <v>1980</v>
      </c>
      <c r="B219" s="2">
        <v>708913250</v>
      </c>
      <c r="C219" s="2">
        <v>46203445719.666664</v>
      </c>
      <c r="D219" s="1" t="s">
        <v>13</v>
      </c>
      <c r="E219" s="53">
        <f t="shared" ref="E219:E245" si="14">C219/L$8</f>
        <v>0.46203445719666664</v>
      </c>
      <c r="F219" s="53">
        <v>1.4616900000000001E-8</v>
      </c>
      <c r="G219" s="53">
        <v>5.8855142278256796E-9</v>
      </c>
      <c r="H219" s="51">
        <f t="shared" si="12"/>
        <v>31609606.496361513</v>
      </c>
      <c r="I219" s="52">
        <f t="shared" si="13"/>
        <v>78503668.381642625</v>
      </c>
    </row>
    <row r="220" spans="1:9" x14ac:dyDescent="0.2">
      <c r="A220" s="1">
        <v>1980</v>
      </c>
      <c r="B220" s="2">
        <v>708913250</v>
      </c>
      <c r="C220" s="2">
        <v>46203445719.666664</v>
      </c>
      <c r="D220" s="1" t="s">
        <v>13</v>
      </c>
      <c r="E220" s="53">
        <f t="shared" si="14"/>
        <v>0.46203445719666664</v>
      </c>
      <c r="F220" s="53">
        <v>1.5300600000000001E-8</v>
      </c>
      <c r="G220" s="53">
        <v>6.1608069422565383E-9</v>
      </c>
      <c r="H220" s="51">
        <f t="shared" si="12"/>
        <v>30197146.333912827</v>
      </c>
      <c r="I220" s="52">
        <f t="shared" si="13"/>
        <v>74995769.470977098</v>
      </c>
    </row>
    <row r="221" spans="1:9" x14ac:dyDescent="0.2">
      <c r="A221" s="1">
        <v>1980</v>
      </c>
      <c r="B221" s="2">
        <v>708913250</v>
      </c>
      <c r="C221" s="2">
        <v>46203445719.666664</v>
      </c>
      <c r="D221" s="1" t="s">
        <v>13</v>
      </c>
      <c r="E221" s="53">
        <f t="shared" si="14"/>
        <v>0.46203445719666664</v>
      </c>
      <c r="F221" s="53">
        <v>1.5884090000000001E-8</v>
      </c>
      <c r="G221" s="53">
        <v>6.3957499668919946E-9</v>
      </c>
      <c r="H221" s="51">
        <f t="shared" si="12"/>
        <v>29087877.064198617</v>
      </c>
      <c r="I221" s="52">
        <f t="shared" si="13"/>
        <v>72240856.754628822</v>
      </c>
    </row>
    <row r="222" spans="1:9" x14ac:dyDescent="0.2">
      <c r="A222" s="1">
        <v>1981</v>
      </c>
      <c r="B222" s="2">
        <v>740517333.33333337</v>
      </c>
      <c r="C222" s="2">
        <v>111512778996.08333</v>
      </c>
      <c r="D222" s="1" t="s">
        <v>13</v>
      </c>
      <c r="E222" s="53">
        <f t="shared" si="14"/>
        <v>1.1151277899608334</v>
      </c>
      <c r="F222" s="53">
        <v>1.6662000000000001E-8</v>
      </c>
      <c r="G222" s="53">
        <v>6.7089764631372906E-9</v>
      </c>
      <c r="H222" s="51">
        <f t="shared" si="12"/>
        <v>66926406.791551635</v>
      </c>
      <c r="I222" s="52">
        <f t="shared" si="13"/>
        <v>166214294.54819861</v>
      </c>
    </row>
    <row r="223" spans="1:9" x14ac:dyDescent="0.2">
      <c r="A223" s="1">
        <v>1981</v>
      </c>
      <c r="B223" s="2">
        <v>740517333.33333337</v>
      </c>
      <c r="C223" s="2">
        <v>111512778996.08333</v>
      </c>
      <c r="D223" s="1" t="s">
        <v>13</v>
      </c>
      <c r="E223" s="53">
        <f t="shared" si="14"/>
        <v>1.1151277899608334</v>
      </c>
      <c r="F223" s="53">
        <v>1.7357999999999999E-8</v>
      </c>
      <c r="G223" s="53">
        <v>6.9892217889291257E-9</v>
      </c>
      <c r="H223" s="51">
        <f t="shared" si="12"/>
        <v>64242873.024590015</v>
      </c>
      <c r="I223" s="52">
        <f t="shared" si="13"/>
        <v>159549635.65860614</v>
      </c>
    </row>
    <row r="224" spans="1:9" x14ac:dyDescent="0.2">
      <c r="A224" s="1">
        <v>1981</v>
      </c>
      <c r="B224" s="2">
        <v>740517333.33333337</v>
      </c>
      <c r="C224" s="2">
        <v>111512778996.08333</v>
      </c>
      <c r="D224" s="1" t="s">
        <v>13</v>
      </c>
      <c r="E224" s="53">
        <f t="shared" si="14"/>
        <v>1.1151277899608334</v>
      </c>
      <c r="F224" s="53">
        <v>1.8398E-8</v>
      </c>
      <c r="G224" s="53">
        <v>7.4079791722962357E-9</v>
      </c>
      <c r="H224" s="51">
        <f t="shared" si="12"/>
        <v>60611359.384761028</v>
      </c>
      <c r="I224" s="52">
        <f t="shared" si="13"/>
        <v>150530632.44711846</v>
      </c>
    </row>
    <row r="225" spans="1:9" x14ac:dyDescent="0.2">
      <c r="A225" s="1">
        <v>1981</v>
      </c>
      <c r="B225" s="2">
        <v>740517333.33333337</v>
      </c>
      <c r="C225" s="2">
        <v>111512778996.08333</v>
      </c>
      <c r="D225" s="1" t="s">
        <v>13</v>
      </c>
      <c r="E225" s="53">
        <f t="shared" si="14"/>
        <v>1.1151277899608334</v>
      </c>
      <c r="F225" s="53">
        <v>1.9848999999999998E-8</v>
      </c>
      <c r="G225" s="53">
        <v>7.9922262523593837E-9</v>
      </c>
      <c r="H225" s="51">
        <f t="shared" si="12"/>
        <v>56180552.670705505</v>
      </c>
      <c r="I225" s="52">
        <f t="shared" si="13"/>
        <v>139526554.27286443</v>
      </c>
    </row>
    <row r="226" spans="1:9" x14ac:dyDescent="0.2">
      <c r="A226" s="1">
        <v>1981</v>
      </c>
      <c r="B226" s="2">
        <v>740517333.33333337</v>
      </c>
      <c r="C226" s="2">
        <v>111512778996.08333</v>
      </c>
      <c r="D226" s="1" t="s">
        <v>13</v>
      </c>
      <c r="E226" s="53">
        <f t="shared" si="14"/>
        <v>1.1151277899608334</v>
      </c>
      <c r="F226" s="53">
        <v>2.1345E-8</v>
      </c>
      <c r="G226" s="53">
        <v>8.5945926422797681E-9</v>
      </c>
      <c r="H226" s="51">
        <f t="shared" si="12"/>
        <v>52243044.739322245</v>
      </c>
      <c r="I226" s="52">
        <f t="shared" si="13"/>
        <v>129747602.5187203</v>
      </c>
    </row>
    <row r="227" spans="1:9" x14ac:dyDescent="0.2">
      <c r="A227" s="1">
        <v>1981</v>
      </c>
      <c r="B227" s="2">
        <v>740517333.33333337</v>
      </c>
      <c r="C227" s="2">
        <v>111512778996.08333</v>
      </c>
      <c r="D227" s="1" t="s">
        <v>13</v>
      </c>
      <c r="E227" s="53">
        <f t="shared" si="14"/>
        <v>1.1151277899608334</v>
      </c>
      <c r="F227" s="53">
        <v>2.3345999999999999E-8</v>
      </c>
      <c r="G227" s="53">
        <v>9.4002979539312913E-9</v>
      </c>
      <c r="H227" s="51">
        <f t="shared" si="12"/>
        <v>47765261.285052404</v>
      </c>
      <c r="I227" s="52">
        <f t="shared" si="13"/>
        <v>118626855.81093487</v>
      </c>
    </row>
    <row r="228" spans="1:9" x14ac:dyDescent="0.2">
      <c r="A228" s="1">
        <v>1981</v>
      </c>
      <c r="B228" s="2">
        <v>740517333.33333337</v>
      </c>
      <c r="C228" s="2">
        <v>111512778996.08333</v>
      </c>
      <c r="D228" s="1" t="s">
        <v>13</v>
      </c>
      <c r="E228" s="53">
        <f t="shared" si="14"/>
        <v>1.1151277899608334</v>
      </c>
      <c r="F228" s="53">
        <v>2.5737000000000001E-8</v>
      </c>
      <c r="G228" s="53">
        <v>1.0363037284345483E-8</v>
      </c>
      <c r="H228" s="51">
        <f t="shared" si="12"/>
        <v>43327807.823788062</v>
      </c>
      <c r="I228" s="52">
        <f t="shared" si="13"/>
        <v>107606270.18541732</v>
      </c>
    </row>
    <row r="229" spans="1:9" x14ac:dyDescent="0.2">
      <c r="A229" s="1">
        <v>1981</v>
      </c>
      <c r="B229" s="2">
        <v>740517333.33333337</v>
      </c>
      <c r="C229" s="2">
        <v>111512778996.08333</v>
      </c>
      <c r="D229" s="1" t="s">
        <v>13</v>
      </c>
      <c r="E229" s="53">
        <f t="shared" si="14"/>
        <v>1.1151277899608334</v>
      </c>
      <c r="F229" s="53">
        <v>2.7776E-8</v>
      </c>
      <c r="G229" s="53">
        <v>1.1184043346543115E-8</v>
      </c>
      <c r="H229" s="51">
        <f t="shared" si="12"/>
        <v>40147169.857460879</v>
      </c>
      <c r="I229" s="52">
        <f t="shared" si="13"/>
        <v>99707033.977609634</v>
      </c>
    </row>
    <row r="230" spans="1:9" x14ac:dyDescent="0.2">
      <c r="A230" s="1">
        <v>1981</v>
      </c>
      <c r="B230" s="2">
        <v>740517333.33333337</v>
      </c>
      <c r="C230" s="2">
        <v>111512778996.08333</v>
      </c>
      <c r="D230" s="1" t="s">
        <v>13</v>
      </c>
      <c r="E230" s="53">
        <f t="shared" si="14"/>
        <v>1.1151277899608334</v>
      </c>
      <c r="F230" s="53">
        <v>2.9761000000000001E-8</v>
      </c>
      <c r="G230" s="53">
        <v>1.198330623691207E-8</v>
      </c>
      <c r="H230" s="51">
        <f t="shared" si="12"/>
        <v>37469432.81344153</v>
      </c>
      <c r="I230" s="52">
        <f t="shared" si="13"/>
        <v>93056771.471458793</v>
      </c>
    </row>
    <row r="231" spans="1:9" x14ac:dyDescent="0.2">
      <c r="A231" s="1">
        <v>1981</v>
      </c>
      <c r="B231" s="2">
        <v>740517333.33333337</v>
      </c>
      <c r="C231" s="2">
        <v>111512778996.08333</v>
      </c>
      <c r="D231" s="1" t="s">
        <v>13</v>
      </c>
      <c r="E231" s="53">
        <f t="shared" si="14"/>
        <v>1.1151277899608334</v>
      </c>
      <c r="F231" s="53">
        <v>3.1493999999999997E-8</v>
      </c>
      <c r="G231" s="53">
        <v>1.2681100992080532E-8</v>
      </c>
      <c r="H231" s="51">
        <f t="shared" si="12"/>
        <v>35407626.530794233</v>
      </c>
      <c r="I231" s="52">
        <f t="shared" si="13"/>
        <v>87936196.601323605</v>
      </c>
    </row>
    <row r="232" spans="1:9" x14ac:dyDescent="0.2">
      <c r="A232" s="1">
        <v>1981</v>
      </c>
      <c r="B232" s="2">
        <v>740517333.33333337</v>
      </c>
      <c r="C232" s="2">
        <v>111512778996.08333</v>
      </c>
      <c r="D232" s="1" t="s">
        <v>13</v>
      </c>
      <c r="E232" s="53">
        <f t="shared" si="14"/>
        <v>1.1151277899608334</v>
      </c>
      <c r="F232" s="53">
        <v>3.3763999999999997E-8</v>
      </c>
      <c r="G232" s="53">
        <v>1.3595119511545281E-8</v>
      </c>
      <c r="H232" s="51">
        <f t="shared" si="12"/>
        <v>33027123.266225372</v>
      </c>
      <c r="I232" s="52">
        <f t="shared" si="13"/>
        <v>82024125.570491806</v>
      </c>
    </row>
    <row r="233" spans="1:9" x14ac:dyDescent="0.2">
      <c r="A233" s="1">
        <v>1981</v>
      </c>
      <c r="B233" s="2">
        <v>740517333.33333337</v>
      </c>
      <c r="C233" s="2">
        <v>111512778996.08333</v>
      </c>
      <c r="D233" s="1" t="s">
        <v>13</v>
      </c>
      <c r="E233" s="53">
        <f t="shared" si="14"/>
        <v>1.1151277899608334</v>
      </c>
      <c r="F233" s="53">
        <v>3.6735999999999999E-8</v>
      </c>
      <c r="G233" s="53">
        <v>1.4791799264782828E-8</v>
      </c>
      <c r="H233" s="51">
        <f t="shared" si="12"/>
        <v>30355177.209299691</v>
      </c>
      <c r="I233" s="52">
        <f t="shared" si="13"/>
        <v>75388245.202582911</v>
      </c>
    </row>
    <row r="234" spans="1:9" x14ac:dyDescent="0.2">
      <c r="A234" s="1">
        <v>1982</v>
      </c>
      <c r="B234" s="2">
        <v>869414500</v>
      </c>
      <c r="C234" s="2">
        <v>320642562123</v>
      </c>
      <c r="D234" s="1" t="s">
        <v>13</v>
      </c>
      <c r="E234" s="53">
        <f t="shared" si="14"/>
        <v>3.2064256212300002</v>
      </c>
      <c r="F234" s="53">
        <v>4.1115999999999996E-8</v>
      </c>
      <c r="G234" s="53">
        <v>1.6555412090886619E-8</v>
      </c>
      <c r="H234" s="51">
        <f t="shared" si="12"/>
        <v>77984862.857038632</v>
      </c>
      <c r="I234" s="52">
        <f t="shared" si="13"/>
        <v>193678393.72570285</v>
      </c>
    </row>
    <row r="235" spans="1:9" x14ac:dyDescent="0.2">
      <c r="A235" s="1">
        <v>1982</v>
      </c>
      <c r="B235" s="2">
        <v>869414500</v>
      </c>
      <c r="C235" s="2">
        <v>320642562123</v>
      </c>
      <c r="D235" s="1" t="s">
        <v>13</v>
      </c>
      <c r="E235" s="53">
        <f t="shared" si="14"/>
        <v>3.2064256212300002</v>
      </c>
      <c r="F235" s="53">
        <v>4.3289000000000005E-8</v>
      </c>
      <c r="G235" s="53">
        <v>1.7430373431325784E-8</v>
      </c>
      <c r="H235" s="51">
        <f t="shared" si="12"/>
        <v>74070216.942641318</v>
      </c>
      <c r="I235" s="52">
        <f t="shared" si="13"/>
        <v>183956220.66635862</v>
      </c>
    </row>
    <row r="236" spans="1:9" x14ac:dyDescent="0.2">
      <c r="A236" s="1">
        <v>1982</v>
      </c>
      <c r="B236" s="2">
        <v>869414500</v>
      </c>
      <c r="C236" s="2">
        <v>320642562123</v>
      </c>
      <c r="D236" s="1" t="s">
        <v>13</v>
      </c>
      <c r="E236" s="53">
        <f t="shared" si="14"/>
        <v>3.2064256212300002</v>
      </c>
      <c r="F236" s="53">
        <v>4.5329999999999996E-8</v>
      </c>
      <c r="G236" s="53">
        <v>1.8252184796183736E-8</v>
      </c>
      <c r="H236" s="51">
        <f t="shared" si="12"/>
        <v>70735178.054930523</v>
      </c>
      <c r="I236" s="52">
        <f t="shared" si="13"/>
        <v>175673523.85673943</v>
      </c>
    </row>
    <row r="237" spans="1:9" x14ac:dyDescent="0.2">
      <c r="A237" s="1">
        <v>1982</v>
      </c>
      <c r="B237" s="2">
        <v>869414500</v>
      </c>
      <c r="C237" s="2">
        <v>320642562123</v>
      </c>
      <c r="D237" s="1" t="s">
        <v>13</v>
      </c>
      <c r="E237" s="53">
        <f t="shared" si="14"/>
        <v>3.2064256212300002</v>
      </c>
      <c r="F237" s="53">
        <v>4.7228999999999999E-8</v>
      </c>
      <c r="G237" s="53">
        <v>1.9016819672158872E-8</v>
      </c>
      <c r="H237" s="51">
        <f t="shared" si="12"/>
        <v>67891033.501238644</v>
      </c>
      <c r="I237" s="52">
        <f t="shared" si="13"/>
        <v>168609981.92690927</v>
      </c>
    </row>
    <row r="238" spans="1:9" x14ac:dyDescent="0.2">
      <c r="A238" s="1">
        <v>1982</v>
      </c>
      <c r="B238" s="2">
        <v>869414500</v>
      </c>
      <c r="C238" s="2">
        <v>320642562123</v>
      </c>
      <c r="D238" s="1" t="s">
        <v>13</v>
      </c>
      <c r="E238" s="53">
        <f t="shared" si="14"/>
        <v>3.2064256212300002</v>
      </c>
      <c r="F238" s="53">
        <v>4.8674000000000003E-8</v>
      </c>
      <c r="G238" s="53">
        <v>1.9598650844241057E-8</v>
      </c>
      <c r="H238" s="51">
        <f t="shared" si="12"/>
        <v>65875531.520524308</v>
      </c>
      <c r="I238" s="52">
        <f t="shared" si="13"/>
        <v>163604405.56407934</v>
      </c>
    </row>
    <row r="239" spans="1:9" x14ac:dyDescent="0.2">
      <c r="A239" s="1">
        <v>1982</v>
      </c>
      <c r="B239" s="2">
        <v>869414500</v>
      </c>
      <c r="C239" s="2">
        <v>320642562123</v>
      </c>
      <c r="D239" s="1" t="s">
        <v>13</v>
      </c>
      <c r="E239" s="53">
        <f t="shared" si="14"/>
        <v>3.2064256212300002</v>
      </c>
      <c r="F239" s="53">
        <v>5.2517E-8</v>
      </c>
      <c r="G239" s="53">
        <v>2.114603990604856E-8</v>
      </c>
      <c r="H239" s="51">
        <f t="shared" si="12"/>
        <v>61055003.546089843</v>
      </c>
      <c r="I239" s="52">
        <f t="shared" si="13"/>
        <v>151632439.71334994</v>
      </c>
    </row>
    <row r="240" spans="1:9" x14ac:dyDescent="0.2">
      <c r="A240" s="1">
        <v>1982</v>
      </c>
      <c r="B240" s="2">
        <v>869414500</v>
      </c>
      <c r="C240" s="2">
        <v>320642562123</v>
      </c>
      <c r="D240" s="1" t="s">
        <v>13</v>
      </c>
      <c r="E240" s="53">
        <f t="shared" si="14"/>
        <v>3.2064256212300002</v>
      </c>
      <c r="F240" s="53">
        <v>6.1056000000000001E-8</v>
      </c>
      <c r="G240" s="53">
        <v>2.4584279614290627E-8</v>
      </c>
      <c r="H240" s="51">
        <f t="shared" si="12"/>
        <v>52516142.905365571</v>
      </c>
      <c r="I240" s="52">
        <f t="shared" si="13"/>
        <v>130425852.27374867</v>
      </c>
    </row>
    <row r="241" spans="1:12" x14ac:dyDescent="0.2">
      <c r="A241" s="1">
        <v>1982</v>
      </c>
      <c r="B241" s="2">
        <v>869414500</v>
      </c>
      <c r="C241" s="2">
        <v>320642562123</v>
      </c>
      <c r="D241" s="1" t="s">
        <v>13</v>
      </c>
      <c r="E241" s="53">
        <f t="shared" si="14"/>
        <v>3.2064256212300002</v>
      </c>
      <c r="F241" s="53">
        <v>7.0025000000000007E-8</v>
      </c>
      <c r="G241" s="53">
        <v>2.819565939450179E-8</v>
      </c>
      <c r="H241" s="51">
        <f t="shared" si="12"/>
        <v>45789726.829418063</v>
      </c>
      <c r="I241" s="52">
        <f t="shared" si="13"/>
        <v>113720540.32739733</v>
      </c>
    </row>
    <row r="242" spans="1:12" x14ac:dyDescent="0.2">
      <c r="A242" s="1">
        <v>1982</v>
      </c>
      <c r="B242" s="2">
        <v>869414500</v>
      </c>
      <c r="C242" s="2">
        <v>320642562123</v>
      </c>
      <c r="D242" s="1" t="s">
        <v>13</v>
      </c>
      <c r="E242" s="53">
        <f t="shared" si="14"/>
        <v>3.2064256212300002</v>
      </c>
      <c r="F242" s="53">
        <v>8.1975999999999992E-8</v>
      </c>
      <c r="G242" s="53">
        <v>3.3007745441252101E-8</v>
      </c>
      <c r="H242" s="51">
        <f t="shared" si="12"/>
        <v>39114199.536815658</v>
      </c>
      <c r="I242" s="52">
        <f t="shared" si="13"/>
        <v>97141612.623523951</v>
      </c>
    </row>
    <row r="243" spans="1:12" x14ac:dyDescent="0.2">
      <c r="A243" s="1">
        <v>1982</v>
      </c>
      <c r="B243" s="2">
        <v>869414500</v>
      </c>
      <c r="C243" s="2">
        <v>320642562123</v>
      </c>
      <c r="D243" s="1" t="s">
        <v>13</v>
      </c>
      <c r="E243" s="53">
        <f t="shared" si="14"/>
        <v>3.2064256212300002</v>
      </c>
      <c r="F243" s="53">
        <v>9.2377999999999995E-8</v>
      </c>
      <c r="G243" s="53">
        <v>3.7196124577583519E-8</v>
      </c>
      <c r="H243" s="51">
        <f t="shared" si="12"/>
        <v>34709840.235012673</v>
      </c>
      <c r="I243" s="52">
        <f t="shared" si="13"/>
        <v>86203217.610534966</v>
      </c>
    </row>
    <row r="244" spans="1:12" x14ac:dyDescent="0.2">
      <c r="A244" s="1">
        <v>1982</v>
      </c>
      <c r="B244" s="2">
        <v>869414500</v>
      </c>
      <c r="C244" s="2">
        <v>320642562123</v>
      </c>
      <c r="D244" s="1" t="s">
        <v>13</v>
      </c>
      <c r="E244" s="53">
        <f t="shared" si="14"/>
        <v>3.2064256212300002</v>
      </c>
      <c r="F244" s="53">
        <v>1.0285800000000001E-7</v>
      </c>
      <c r="G244" s="53">
        <v>4.1415910517667477E-8</v>
      </c>
      <c r="H244" s="51">
        <f t="shared" si="12"/>
        <v>31173322.650936242</v>
      </c>
      <c r="I244" s="52">
        <f t="shared" si="13"/>
        <v>77420140.741857693</v>
      </c>
    </row>
    <row r="245" spans="1:12" x14ac:dyDescent="0.2">
      <c r="A245" s="1">
        <v>1982</v>
      </c>
      <c r="B245" s="2">
        <v>869414500</v>
      </c>
      <c r="C245" s="2">
        <v>320642562123</v>
      </c>
      <c r="D245" s="1" t="s">
        <v>13</v>
      </c>
      <c r="E245" s="53">
        <f t="shared" si="14"/>
        <v>3.2064256212300002</v>
      </c>
      <c r="F245" s="53">
        <v>1.1378200000000001E-7</v>
      </c>
      <c r="G245" s="53">
        <v>4.5814473648342772E-8</v>
      </c>
      <c r="H245" s="51">
        <f t="shared" si="12"/>
        <v>28180429.428468473</v>
      </c>
      <c r="I245" s="52">
        <f t="shared" si="13"/>
        <v>69987175.796048567</v>
      </c>
    </row>
    <row r="246" spans="1:12" x14ac:dyDescent="0.2">
      <c r="A246" s="37">
        <v>1983</v>
      </c>
      <c r="B246" s="33">
        <v>1027094750</v>
      </c>
      <c r="C246" s="33">
        <f t="shared" ref="C246:C257" si="15">B246/12</f>
        <v>85591229.166666672</v>
      </c>
      <c r="D246" s="37" t="s">
        <v>21</v>
      </c>
      <c r="E246" s="60">
        <f>C246/L$11</f>
        <v>8.5591229166666665</v>
      </c>
      <c r="F246" s="60">
        <v>1.31964E-7</v>
      </c>
      <c r="G246" s="60">
        <v>5.3135480133324303E-8</v>
      </c>
      <c r="H246" s="61">
        <f t="shared" si="12"/>
        <v>64859529.240297854</v>
      </c>
      <c r="I246" s="62">
        <f t="shared" si="13"/>
        <v>161081124.98824963</v>
      </c>
      <c r="K246" s="2"/>
    </row>
    <row r="247" spans="1:12" x14ac:dyDescent="0.2">
      <c r="A247" s="37">
        <v>1983</v>
      </c>
      <c r="B247" s="33">
        <v>1027094750</v>
      </c>
      <c r="C247" s="33">
        <f t="shared" si="15"/>
        <v>85591229.166666672</v>
      </c>
      <c r="D247" s="37" t="s">
        <v>21</v>
      </c>
      <c r="E247" s="60">
        <f t="shared" ref="E247:E257" si="16">C247/L$11</f>
        <v>8.5591229166666665</v>
      </c>
      <c r="F247" s="60">
        <v>1.49166E-7</v>
      </c>
      <c r="G247" s="60">
        <v>6.0061888314748354E-8</v>
      </c>
      <c r="H247" s="61">
        <f t="shared" si="12"/>
        <v>57379851.418330356</v>
      </c>
      <c r="I247" s="62">
        <f t="shared" si="13"/>
        <v>142505058.64573279</v>
      </c>
    </row>
    <row r="248" spans="1:12" x14ac:dyDescent="0.2">
      <c r="A248" s="37">
        <v>1983</v>
      </c>
      <c r="B248" s="33">
        <v>1027094750</v>
      </c>
      <c r="C248" s="33">
        <f t="shared" si="15"/>
        <v>85591229.166666672</v>
      </c>
      <c r="D248" s="37" t="s">
        <v>21</v>
      </c>
      <c r="E248" s="60">
        <f t="shared" si="16"/>
        <v>8.5591229166666665</v>
      </c>
      <c r="F248" s="60">
        <v>1.6596199999999999E-7</v>
      </c>
      <c r="G248" s="60">
        <v>6.6824820056127169E-8</v>
      </c>
      <c r="H248" s="61">
        <f t="shared" si="12"/>
        <v>51572787.24446962</v>
      </c>
      <c r="I248" s="62">
        <f t="shared" si="13"/>
        <v>128082992.35939178</v>
      </c>
      <c r="K248" s="2">
        <v>27723227790</v>
      </c>
      <c r="L248" s="1">
        <f>K248/12</f>
        <v>2310268982.5</v>
      </c>
    </row>
    <row r="249" spans="1:12" x14ac:dyDescent="0.2">
      <c r="A249" s="37">
        <v>1983</v>
      </c>
      <c r="B249" s="33">
        <v>1027094750</v>
      </c>
      <c r="C249" s="33">
        <f t="shared" si="15"/>
        <v>85591229.166666672</v>
      </c>
      <c r="D249" s="37" t="s">
        <v>21</v>
      </c>
      <c r="E249" s="60">
        <f t="shared" si="16"/>
        <v>8.5591229166666665</v>
      </c>
      <c r="F249" s="60">
        <v>1.8300799999999999E-7</v>
      </c>
      <c r="G249" s="60">
        <v>7.3688414630046159E-8</v>
      </c>
      <c r="H249" s="61">
        <f t="shared" si="12"/>
        <v>46769118.927405722</v>
      </c>
      <c r="I249" s="62">
        <f t="shared" si="13"/>
        <v>116152898.11346705</v>
      </c>
    </row>
    <row r="250" spans="1:12" x14ac:dyDescent="0.2">
      <c r="A250" s="37">
        <v>1983</v>
      </c>
      <c r="B250" s="33">
        <v>1027094750</v>
      </c>
      <c r="C250" s="33">
        <f t="shared" si="15"/>
        <v>85591229.166666672</v>
      </c>
      <c r="D250" s="37" t="s">
        <v>21</v>
      </c>
      <c r="E250" s="60">
        <f t="shared" si="16"/>
        <v>8.5591229166666665</v>
      </c>
      <c r="F250" s="60">
        <v>1.99585E-7</v>
      </c>
      <c r="G250" s="60">
        <v>8.0363165730119801E-8</v>
      </c>
      <c r="H250" s="61">
        <f t="shared" si="12"/>
        <v>42884600.12860018</v>
      </c>
      <c r="I250" s="62">
        <f t="shared" si="13"/>
        <v>106505546.89956348</v>
      </c>
    </row>
    <row r="251" spans="1:12" x14ac:dyDescent="0.2">
      <c r="A251" s="37">
        <v>1983</v>
      </c>
      <c r="B251" s="33">
        <v>1027094750</v>
      </c>
      <c r="C251" s="33">
        <f t="shared" si="15"/>
        <v>85591229.166666672</v>
      </c>
      <c r="D251" s="37" t="s">
        <v>21</v>
      </c>
      <c r="E251" s="60">
        <f t="shared" si="16"/>
        <v>8.5591229166666665</v>
      </c>
      <c r="F251" s="60">
        <v>2.3117900000000001E-7</v>
      </c>
      <c r="G251" s="60">
        <v>9.3084531855216419E-8</v>
      </c>
      <c r="H251" s="61">
        <f t="shared" si="12"/>
        <v>37023790.727819853</v>
      </c>
      <c r="I251" s="62">
        <f t="shared" si="13"/>
        <v>91950002.28372547</v>
      </c>
    </row>
    <row r="252" spans="1:12" x14ac:dyDescent="0.2">
      <c r="A252" s="37">
        <v>1983</v>
      </c>
      <c r="B252" s="33">
        <v>1027094750</v>
      </c>
      <c r="C252" s="33">
        <f t="shared" si="15"/>
        <v>85591229.166666672</v>
      </c>
      <c r="D252" s="37" t="s">
        <v>21</v>
      </c>
      <c r="E252" s="60">
        <f t="shared" si="16"/>
        <v>8.5591229166666665</v>
      </c>
      <c r="F252" s="60">
        <v>2.5996299999999998E-7</v>
      </c>
      <c r="G252" s="60">
        <v>1.0467444774256149E-7</v>
      </c>
      <c r="H252" s="61">
        <f t="shared" si="12"/>
        <v>32924388.919448793</v>
      </c>
      <c r="I252" s="62">
        <f t="shared" si="13"/>
        <v>81768980.885546699</v>
      </c>
    </row>
    <row r="253" spans="1:12" x14ac:dyDescent="0.2">
      <c r="A253" s="37">
        <v>1983</v>
      </c>
      <c r="B253" s="33">
        <v>1027094750</v>
      </c>
      <c r="C253" s="33">
        <f t="shared" si="15"/>
        <v>85591229.166666672</v>
      </c>
      <c r="D253" s="37" t="s">
        <v>21</v>
      </c>
      <c r="E253" s="60">
        <f t="shared" si="16"/>
        <v>8.5591229166666665</v>
      </c>
      <c r="F253" s="60">
        <v>3.0479400000000002E-7</v>
      </c>
      <c r="G253" s="60">
        <v>1.2272570952499506E-7</v>
      </c>
      <c r="H253" s="61">
        <f t="shared" si="12"/>
        <v>28081664.719996672</v>
      </c>
      <c r="I253" s="62">
        <f t="shared" si="13"/>
        <v>69741889.859870508</v>
      </c>
    </row>
    <row r="254" spans="1:12" x14ac:dyDescent="0.2">
      <c r="A254" s="37">
        <v>1983</v>
      </c>
      <c r="B254" s="33">
        <v>1027094750</v>
      </c>
      <c r="C254" s="33">
        <f t="shared" si="15"/>
        <v>85591229.166666672</v>
      </c>
      <c r="D254" s="37" t="s">
        <v>21</v>
      </c>
      <c r="E254" s="60">
        <f t="shared" si="16"/>
        <v>8.5591229166666665</v>
      </c>
      <c r="F254" s="60">
        <v>3.6991800000000002E-7</v>
      </c>
      <c r="G254" s="60">
        <v>1.4894797475037934E-7</v>
      </c>
      <c r="H254" s="61">
        <f t="shared" si="12"/>
        <v>23137892.496895708</v>
      </c>
      <c r="I254" s="62">
        <f t="shared" si="13"/>
        <v>57463842.197323114</v>
      </c>
    </row>
    <row r="255" spans="1:12" x14ac:dyDescent="0.2">
      <c r="A255" s="37">
        <v>1983</v>
      </c>
      <c r="B255" s="33">
        <v>1027094750</v>
      </c>
      <c r="C255" s="33">
        <f t="shared" si="15"/>
        <v>85591229.166666672</v>
      </c>
      <c r="D255" s="37" t="s">
        <v>21</v>
      </c>
      <c r="E255" s="60">
        <f t="shared" si="16"/>
        <v>8.5591229166666665</v>
      </c>
      <c r="F255" s="60">
        <v>4.3269999999999995E-7</v>
      </c>
      <c r="G255" s="60">
        <v>1.7422723056052728E-7</v>
      </c>
      <c r="H255" s="61">
        <f t="shared" si="12"/>
        <v>19780732.416608892</v>
      </c>
      <c r="I255" s="62">
        <f t="shared" si="13"/>
        <v>49126206.558699735</v>
      </c>
    </row>
    <row r="256" spans="1:12" x14ac:dyDescent="0.2">
      <c r="A256" s="37">
        <v>1983</v>
      </c>
      <c r="B256" s="33">
        <v>1027094750</v>
      </c>
      <c r="C256" s="33">
        <f t="shared" si="15"/>
        <v>85591229.166666672</v>
      </c>
      <c r="D256" s="37" t="s">
        <v>21</v>
      </c>
      <c r="E256" s="60">
        <f t="shared" si="16"/>
        <v>8.5591229166666665</v>
      </c>
      <c r="F256" s="60">
        <v>5.1593100000000002E-7</v>
      </c>
      <c r="G256" s="60">
        <v>2.0774030342113106E-7</v>
      </c>
      <c r="H256" s="61">
        <f t="shared" si="12"/>
        <v>16589665.898476087</v>
      </c>
      <c r="I256" s="62">
        <f t="shared" si="13"/>
        <v>41201070.643069275</v>
      </c>
    </row>
    <row r="257" spans="1:11" x14ac:dyDescent="0.2">
      <c r="A257" s="37">
        <v>1983</v>
      </c>
      <c r="B257" s="33">
        <v>1027094750</v>
      </c>
      <c r="C257" s="33">
        <f t="shared" si="15"/>
        <v>85591229.166666672</v>
      </c>
      <c r="D257" s="37" t="s">
        <v>21</v>
      </c>
      <c r="E257" s="60">
        <f t="shared" si="16"/>
        <v>8.5591229166666665</v>
      </c>
      <c r="F257" s="60">
        <v>6.0724700000000001E-7</v>
      </c>
      <c r="G257" s="60">
        <v>2.4450881228608394E-7</v>
      </c>
      <c r="H257" s="61">
        <f t="shared" si="12"/>
        <v>14094961.221161515</v>
      </c>
      <c r="I257" s="62">
        <f t="shared" si="13"/>
        <v>35005376.029769391</v>
      </c>
    </row>
    <row r="258" spans="1:11" x14ac:dyDescent="0.2">
      <c r="A258" s="37">
        <v>1984</v>
      </c>
      <c r="B258" s="33">
        <v>1171226416.6666667</v>
      </c>
      <c r="C258" s="33">
        <v>2310269</v>
      </c>
      <c r="D258" s="37" t="s">
        <v>22</v>
      </c>
      <c r="E258" s="60">
        <f>C258/10000</f>
        <v>231.02690000000001</v>
      </c>
      <c r="F258" s="60">
        <v>4.7849900000000001E-6</v>
      </c>
      <c r="G258" s="60">
        <v>1.9266825883055638E-6</v>
      </c>
      <c r="H258" s="61">
        <f t="shared" si="12"/>
        <v>48281584.705506176</v>
      </c>
      <c r="I258" s="62">
        <f t="shared" si="13"/>
        <v>119909164.80081882</v>
      </c>
    </row>
    <row r="259" spans="1:11" x14ac:dyDescent="0.2">
      <c r="A259" s="37">
        <v>1984</v>
      </c>
      <c r="B259" s="33">
        <v>1171226416.6666667</v>
      </c>
      <c r="C259" s="33">
        <v>2310269</v>
      </c>
      <c r="D259" s="37" t="s">
        <v>22</v>
      </c>
      <c r="E259" s="60">
        <f t="shared" ref="E259:E305" si="17">C259/10000</f>
        <v>231.02690000000001</v>
      </c>
      <c r="F259" s="60">
        <v>4.7849900000000001E-6</v>
      </c>
      <c r="G259" s="60">
        <v>1.9266825883055638E-6</v>
      </c>
      <c r="H259" s="61">
        <f t="shared" si="12"/>
        <v>48281584.705506176</v>
      </c>
      <c r="I259" s="62">
        <f t="shared" si="13"/>
        <v>119909164.80081882</v>
      </c>
      <c r="K259" s="1" t="s">
        <v>121</v>
      </c>
    </row>
    <row r="260" spans="1:11" x14ac:dyDescent="0.2">
      <c r="A260" s="37">
        <v>1984</v>
      </c>
      <c r="B260" s="33">
        <v>1171226416.6666667</v>
      </c>
      <c r="C260" s="33">
        <v>2310269</v>
      </c>
      <c r="D260" s="37" t="s">
        <v>22</v>
      </c>
      <c r="E260" s="60">
        <f t="shared" si="17"/>
        <v>231.02690000000001</v>
      </c>
      <c r="F260" s="60">
        <v>4.7849900000000001E-6</v>
      </c>
      <c r="G260" s="60">
        <v>1.9266825883055638E-6</v>
      </c>
      <c r="H260" s="61">
        <f t="shared" si="12"/>
        <v>48281584.705506176</v>
      </c>
      <c r="I260" s="62">
        <f t="shared" si="13"/>
        <v>119909164.80081882</v>
      </c>
      <c r="K260" s="1" t="s">
        <v>124</v>
      </c>
    </row>
    <row r="261" spans="1:11" x14ac:dyDescent="0.2">
      <c r="A261" s="37">
        <v>1984</v>
      </c>
      <c r="B261" s="33">
        <v>1171226416.6666667</v>
      </c>
      <c r="C261" s="33">
        <v>2310269</v>
      </c>
      <c r="D261" s="37" t="s">
        <v>22</v>
      </c>
      <c r="E261" s="60">
        <f t="shared" si="17"/>
        <v>231.02690000000001</v>
      </c>
      <c r="F261" s="60">
        <v>4.7849900000000001E-6</v>
      </c>
      <c r="G261" s="60">
        <v>1.9266825883055638E-6</v>
      </c>
      <c r="H261" s="61">
        <f t="shared" si="12"/>
        <v>48281584.705506176</v>
      </c>
      <c r="I261" s="62">
        <f t="shared" si="13"/>
        <v>119909164.80081882</v>
      </c>
      <c r="K261" s="1" t="s">
        <v>123</v>
      </c>
    </row>
    <row r="262" spans="1:11" x14ac:dyDescent="0.2">
      <c r="A262" s="37">
        <v>1984</v>
      </c>
      <c r="B262" s="33">
        <v>1171226416.6666667</v>
      </c>
      <c r="C262" s="33">
        <v>2310269</v>
      </c>
      <c r="D262" s="37" t="s">
        <v>22</v>
      </c>
      <c r="E262" s="60">
        <f t="shared" si="17"/>
        <v>231.02690000000001</v>
      </c>
      <c r="F262" s="60">
        <v>4.7849900000000001E-6</v>
      </c>
      <c r="G262" s="60">
        <v>1.9266825883055638E-6</v>
      </c>
      <c r="H262" s="61">
        <f t="shared" si="12"/>
        <v>48281584.705506176</v>
      </c>
      <c r="I262" s="62">
        <f t="shared" si="13"/>
        <v>119909164.80081882</v>
      </c>
      <c r="K262" s="1" t="s">
        <v>122</v>
      </c>
    </row>
    <row r="263" spans="1:11" x14ac:dyDescent="0.2">
      <c r="A263" s="37">
        <v>1984</v>
      </c>
      <c r="B263" s="33">
        <v>1171226416.6666667</v>
      </c>
      <c r="C263" s="33">
        <v>2310269</v>
      </c>
      <c r="D263" s="37" t="s">
        <v>22</v>
      </c>
      <c r="E263" s="60">
        <f t="shared" si="17"/>
        <v>231.02690000000001</v>
      </c>
      <c r="F263" s="60">
        <v>4.7849900000000001E-6</v>
      </c>
      <c r="G263" s="60">
        <v>1.9266825883055638E-6</v>
      </c>
      <c r="H263" s="61">
        <f t="shared" ref="H263:H326" si="18">E263/F263</f>
        <v>48281584.705506176</v>
      </c>
      <c r="I263" s="62">
        <f t="shared" ref="I263:I326" si="19">E263/G263</f>
        <v>119909164.80081882</v>
      </c>
      <c r="K263" s="1" t="s">
        <v>125</v>
      </c>
    </row>
    <row r="264" spans="1:11" x14ac:dyDescent="0.2">
      <c r="A264" s="37">
        <v>1984</v>
      </c>
      <c r="B264" s="33">
        <v>1171226416.6666667</v>
      </c>
      <c r="C264" s="33">
        <v>2310269</v>
      </c>
      <c r="D264" s="37" t="s">
        <v>22</v>
      </c>
      <c r="E264" s="60">
        <f t="shared" si="17"/>
        <v>231.02690000000001</v>
      </c>
      <c r="F264" s="60">
        <v>4.7849900000000001E-6</v>
      </c>
      <c r="G264" s="60">
        <v>1.9266825883055638E-6</v>
      </c>
      <c r="H264" s="61">
        <f t="shared" si="18"/>
        <v>48281584.705506176</v>
      </c>
      <c r="I264" s="62">
        <f t="shared" si="19"/>
        <v>119909164.80081882</v>
      </c>
    </row>
    <row r="265" spans="1:11" x14ac:dyDescent="0.2">
      <c r="A265" s="37">
        <v>1984</v>
      </c>
      <c r="B265" s="33">
        <v>1171226416.6666667</v>
      </c>
      <c r="C265" s="33">
        <v>2310269</v>
      </c>
      <c r="D265" s="37" t="s">
        <v>22</v>
      </c>
      <c r="E265" s="60">
        <f t="shared" si="17"/>
        <v>231.02690000000001</v>
      </c>
      <c r="F265" s="60">
        <v>4.7849900000000001E-6</v>
      </c>
      <c r="G265" s="60">
        <v>1.9266825883055638E-6</v>
      </c>
      <c r="H265" s="61">
        <f t="shared" si="18"/>
        <v>48281584.705506176</v>
      </c>
      <c r="I265" s="62">
        <f t="shared" si="19"/>
        <v>119909164.80081882</v>
      </c>
    </row>
    <row r="266" spans="1:11" x14ac:dyDescent="0.2">
      <c r="A266" s="37">
        <v>1984</v>
      </c>
      <c r="B266" s="33">
        <v>1171226416.6666667</v>
      </c>
      <c r="C266" s="33">
        <v>2310269</v>
      </c>
      <c r="D266" s="37" t="s">
        <v>22</v>
      </c>
      <c r="E266" s="60">
        <f t="shared" si="17"/>
        <v>231.02690000000001</v>
      </c>
      <c r="F266" s="60">
        <v>4.7849900000000001E-6</v>
      </c>
      <c r="G266" s="60">
        <v>1.9266825883055638E-6</v>
      </c>
      <c r="H266" s="61">
        <f t="shared" si="18"/>
        <v>48281584.705506176</v>
      </c>
      <c r="I266" s="62">
        <f t="shared" si="19"/>
        <v>119909164.80081882</v>
      </c>
    </row>
    <row r="267" spans="1:11" x14ac:dyDescent="0.2">
      <c r="A267" s="37">
        <v>1984</v>
      </c>
      <c r="B267" s="33">
        <v>1171226416.6666667</v>
      </c>
      <c r="C267" s="33">
        <v>2310269</v>
      </c>
      <c r="D267" s="37" t="s">
        <v>22</v>
      </c>
      <c r="E267" s="60">
        <f t="shared" si="17"/>
        <v>231.02690000000001</v>
      </c>
      <c r="F267" s="60">
        <v>4.7849900000000001E-6</v>
      </c>
      <c r="G267" s="60">
        <v>1.9266825883055638E-6</v>
      </c>
      <c r="H267" s="61">
        <f t="shared" si="18"/>
        <v>48281584.705506176</v>
      </c>
      <c r="I267" s="62">
        <f t="shared" si="19"/>
        <v>119909164.80081882</v>
      </c>
      <c r="K267" s="2"/>
    </row>
    <row r="268" spans="1:11" x14ac:dyDescent="0.2">
      <c r="A268" s="37">
        <v>1984</v>
      </c>
      <c r="B268" s="33">
        <v>1171226416.6666667</v>
      </c>
      <c r="C268" s="33">
        <v>2310269</v>
      </c>
      <c r="D268" s="37" t="s">
        <v>22</v>
      </c>
      <c r="E268" s="60">
        <f t="shared" si="17"/>
        <v>231.02690000000001</v>
      </c>
      <c r="F268" s="60">
        <v>4.7849900000000001E-6</v>
      </c>
      <c r="G268" s="60">
        <v>1.9266825883055638E-6</v>
      </c>
      <c r="H268" s="61">
        <f t="shared" si="18"/>
        <v>48281584.705506176</v>
      </c>
      <c r="I268" s="62">
        <f t="shared" si="19"/>
        <v>119909164.80081882</v>
      </c>
    </row>
    <row r="269" spans="1:11" x14ac:dyDescent="0.2">
      <c r="A269" s="37">
        <v>1984</v>
      </c>
      <c r="B269" s="33">
        <v>1171226416.6666667</v>
      </c>
      <c r="C269" s="33">
        <v>2310269</v>
      </c>
      <c r="D269" s="37" t="s">
        <v>22</v>
      </c>
      <c r="E269" s="60">
        <f t="shared" si="17"/>
        <v>231.02690000000001</v>
      </c>
      <c r="F269" s="60">
        <v>4.7849900000000001E-6</v>
      </c>
      <c r="G269" s="60">
        <v>1.9266825883055638E-6</v>
      </c>
      <c r="H269" s="61">
        <f t="shared" si="18"/>
        <v>48281584.705506176</v>
      </c>
      <c r="I269" s="62">
        <f t="shared" si="19"/>
        <v>119909164.80081882</v>
      </c>
    </row>
    <row r="270" spans="1:11" x14ac:dyDescent="0.2">
      <c r="A270" s="4">
        <v>1985</v>
      </c>
      <c r="B270" s="5">
        <v>1171291500</v>
      </c>
      <c r="C270" s="5">
        <v>19293000.381666668</v>
      </c>
      <c r="D270" s="4" t="s">
        <v>22</v>
      </c>
      <c r="E270" s="55">
        <f t="shared" si="17"/>
        <v>1929.3000381666668</v>
      </c>
      <c r="F270" s="55">
        <v>2.32272E-5</v>
      </c>
      <c r="G270" s="55">
        <v>9.3524629759082021E-6</v>
      </c>
      <c r="H270" s="56">
        <f t="shared" si="18"/>
        <v>83062101.250545338</v>
      </c>
      <c r="I270" s="57">
        <f t="shared" si="19"/>
        <v>206287909.73420727</v>
      </c>
      <c r="K270" s="2"/>
    </row>
    <row r="271" spans="1:11" x14ac:dyDescent="0.2">
      <c r="A271" s="4">
        <v>1985</v>
      </c>
      <c r="B271" s="5">
        <v>1171291500</v>
      </c>
      <c r="C271" s="5">
        <v>19293000.381666668</v>
      </c>
      <c r="D271" s="4" t="s">
        <v>22</v>
      </c>
      <c r="E271" s="55">
        <f t="shared" si="17"/>
        <v>1929.3000381666668</v>
      </c>
      <c r="F271" s="55">
        <v>2.32272E-5</v>
      </c>
      <c r="G271" s="55">
        <v>9.3524629759082021E-6</v>
      </c>
      <c r="H271" s="56">
        <f t="shared" si="18"/>
        <v>83062101.250545338</v>
      </c>
      <c r="I271" s="57">
        <f t="shared" si="19"/>
        <v>206287909.73420727</v>
      </c>
    </row>
    <row r="272" spans="1:11" x14ac:dyDescent="0.2">
      <c r="A272" s="4">
        <v>1985</v>
      </c>
      <c r="B272" s="5">
        <v>1171291500</v>
      </c>
      <c r="C272" s="5">
        <v>19293000.381666668</v>
      </c>
      <c r="D272" s="4" t="s">
        <v>22</v>
      </c>
      <c r="E272" s="55">
        <f t="shared" si="17"/>
        <v>1929.3000381666668</v>
      </c>
      <c r="F272" s="55">
        <v>2.32272E-5</v>
      </c>
      <c r="G272" s="55">
        <v>9.3524629759082021E-6</v>
      </c>
      <c r="H272" s="56">
        <f t="shared" si="18"/>
        <v>83062101.250545338</v>
      </c>
      <c r="I272" s="57">
        <f t="shared" si="19"/>
        <v>206287909.73420727</v>
      </c>
    </row>
    <row r="273" spans="1:9" x14ac:dyDescent="0.2">
      <c r="A273" s="4">
        <v>1985</v>
      </c>
      <c r="B273" s="5">
        <v>1171291500</v>
      </c>
      <c r="C273" s="5">
        <v>19293000.381666668</v>
      </c>
      <c r="D273" s="4" t="s">
        <v>22</v>
      </c>
      <c r="E273" s="55">
        <f t="shared" si="17"/>
        <v>1929.3000381666668</v>
      </c>
      <c r="F273" s="55">
        <v>2.32272E-5</v>
      </c>
      <c r="G273" s="55">
        <v>9.3524629759082021E-6</v>
      </c>
      <c r="H273" s="56">
        <f t="shared" si="18"/>
        <v>83062101.250545338</v>
      </c>
      <c r="I273" s="57">
        <f t="shared" si="19"/>
        <v>206287909.73420727</v>
      </c>
    </row>
    <row r="274" spans="1:9" x14ac:dyDescent="0.2">
      <c r="A274" s="4">
        <v>1985</v>
      </c>
      <c r="B274" s="5">
        <v>1171291500</v>
      </c>
      <c r="C274" s="5">
        <v>19293000.381666668</v>
      </c>
      <c r="D274" s="4" t="s">
        <v>22</v>
      </c>
      <c r="E274" s="55">
        <f t="shared" si="17"/>
        <v>1929.3000381666668</v>
      </c>
      <c r="F274" s="55">
        <v>2.32272E-5</v>
      </c>
      <c r="G274" s="55">
        <v>9.3524629759082021E-6</v>
      </c>
      <c r="H274" s="56">
        <f t="shared" si="18"/>
        <v>83062101.250545338</v>
      </c>
      <c r="I274" s="57">
        <f t="shared" si="19"/>
        <v>206287909.73420727</v>
      </c>
    </row>
    <row r="275" spans="1:9" x14ac:dyDescent="0.2">
      <c r="A275" s="4">
        <v>1985</v>
      </c>
      <c r="B275" s="5">
        <v>1171291500</v>
      </c>
      <c r="C275" s="5">
        <v>19293000.381666668</v>
      </c>
      <c r="D275" s="4" t="s">
        <v>22</v>
      </c>
      <c r="E275" s="55">
        <f t="shared" si="17"/>
        <v>1929.3000381666668</v>
      </c>
      <c r="F275" s="55">
        <v>2.32272E-5</v>
      </c>
      <c r="G275" s="55">
        <v>9.3524629759082021E-6</v>
      </c>
      <c r="H275" s="56">
        <f t="shared" si="18"/>
        <v>83062101.250545338</v>
      </c>
      <c r="I275" s="57">
        <f t="shared" si="19"/>
        <v>206287909.73420727</v>
      </c>
    </row>
    <row r="276" spans="1:9" x14ac:dyDescent="0.2">
      <c r="A276" s="4">
        <v>1985</v>
      </c>
      <c r="B276" s="5">
        <v>1171291500</v>
      </c>
      <c r="C276" s="5">
        <v>19293000.381666668</v>
      </c>
      <c r="D276" s="4" t="s">
        <v>22</v>
      </c>
      <c r="E276" s="55">
        <f t="shared" si="17"/>
        <v>1929.3000381666668</v>
      </c>
      <c r="F276" s="55">
        <v>2.32272E-5</v>
      </c>
      <c r="G276" s="55">
        <v>9.3524629759082021E-6</v>
      </c>
      <c r="H276" s="56">
        <f t="shared" si="18"/>
        <v>83062101.250545338</v>
      </c>
      <c r="I276" s="57">
        <f t="shared" si="19"/>
        <v>206287909.73420727</v>
      </c>
    </row>
    <row r="277" spans="1:9" x14ac:dyDescent="0.2">
      <c r="A277" s="4">
        <v>1985</v>
      </c>
      <c r="B277" s="5">
        <v>1171291500</v>
      </c>
      <c r="C277" s="5">
        <v>19293000.381666668</v>
      </c>
      <c r="D277" s="4" t="s">
        <v>22</v>
      </c>
      <c r="E277" s="55">
        <f t="shared" si="17"/>
        <v>1929.3000381666668</v>
      </c>
      <c r="F277" s="55">
        <v>2.32272E-5</v>
      </c>
      <c r="G277" s="55">
        <v>9.3524629759082021E-6</v>
      </c>
      <c r="H277" s="56">
        <f t="shared" si="18"/>
        <v>83062101.250545338</v>
      </c>
      <c r="I277" s="57">
        <f t="shared" si="19"/>
        <v>206287909.73420727</v>
      </c>
    </row>
    <row r="278" spans="1:9" x14ac:dyDescent="0.2">
      <c r="A278" s="4">
        <v>1985</v>
      </c>
      <c r="B278" s="5">
        <v>1171291500</v>
      </c>
      <c r="C278" s="5">
        <v>19293000.381666668</v>
      </c>
      <c r="D278" s="4" t="s">
        <v>22</v>
      </c>
      <c r="E278" s="55">
        <f t="shared" si="17"/>
        <v>1929.3000381666668</v>
      </c>
      <c r="F278" s="55">
        <v>2.32272E-5</v>
      </c>
      <c r="G278" s="55">
        <v>9.3524629759082021E-6</v>
      </c>
      <c r="H278" s="56">
        <f t="shared" si="18"/>
        <v>83062101.250545338</v>
      </c>
      <c r="I278" s="57">
        <f t="shared" si="19"/>
        <v>206287909.73420727</v>
      </c>
    </row>
    <row r="279" spans="1:9" x14ac:dyDescent="0.2">
      <c r="A279" s="4">
        <v>1985</v>
      </c>
      <c r="B279" s="5">
        <v>1171291500</v>
      </c>
      <c r="C279" s="5">
        <v>19293000.381666668</v>
      </c>
      <c r="D279" s="4" t="s">
        <v>22</v>
      </c>
      <c r="E279" s="55">
        <f t="shared" si="17"/>
        <v>1929.3000381666668</v>
      </c>
      <c r="F279" s="55">
        <v>2.32272E-5</v>
      </c>
      <c r="G279" s="55">
        <v>9.3524629759082021E-6</v>
      </c>
      <c r="H279" s="56">
        <f t="shared" si="18"/>
        <v>83062101.250545338</v>
      </c>
      <c r="I279" s="57">
        <f t="shared" si="19"/>
        <v>206287909.73420727</v>
      </c>
    </row>
    <row r="280" spans="1:9" x14ac:dyDescent="0.2">
      <c r="A280" s="4">
        <v>1985</v>
      </c>
      <c r="B280" s="5">
        <v>1171291500</v>
      </c>
      <c r="C280" s="5">
        <v>19293000.381666668</v>
      </c>
      <c r="D280" s="4" t="s">
        <v>22</v>
      </c>
      <c r="E280" s="55">
        <f t="shared" si="17"/>
        <v>1929.3000381666668</v>
      </c>
      <c r="F280" s="55">
        <v>2.32272E-5</v>
      </c>
      <c r="G280" s="55">
        <v>9.3524629759082021E-6</v>
      </c>
      <c r="H280" s="56">
        <f t="shared" si="18"/>
        <v>83062101.250545338</v>
      </c>
      <c r="I280" s="57">
        <f t="shared" si="19"/>
        <v>206287909.73420727</v>
      </c>
    </row>
    <row r="281" spans="1:9" x14ac:dyDescent="0.2">
      <c r="A281" s="4">
        <v>1985</v>
      </c>
      <c r="B281" s="5">
        <v>1171291500</v>
      </c>
      <c r="C281" s="5">
        <v>19293000.381666668</v>
      </c>
      <c r="D281" s="4" t="s">
        <v>22</v>
      </c>
      <c r="E281" s="55">
        <f t="shared" si="17"/>
        <v>1929.3000381666668</v>
      </c>
      <c r="F281" s="55">
        <v>2.32272E-5</v>
      </c>
      <c r="G281" s="55">
        <v>9.3524629759082021E-6</v>
      </c>
      <c r="H281" s="56">
        <f t="shared" si="18"/>
        <v>83062101.250545338</v>
      </c>
      <c r="I281" s="57">
        <f t="shared" si="19"/>
        <v>206287909.73420727</v>
      </c>
    </row>
    <row r="282" spans="1:9" x14ac:dyDescent="0.2">
      <c r="A282" s="37">
        <v>1986</v>
      </c>
      <c r="B282" s="33">
        <v>1255176000</v>
      </c>
      <c r="C282" s="33">
        <v>31017286.897499997</v>
      </c>
      <c r="D282" s="37" t="s">
        <v>22</v>
      </c>
      <c r="E282" s="60">
        <f t="shared" si="17"/>
        <v>3101.7286897499998</v>
      </c>
      <c r="F282" s="60">
        <v>4.2252300000000002E-5</v>
      </c>
      <c r="G282" s="60">
        <v>1.7012944797348205E-5</v>
      </c>
      <c r="H282" s="61">
        <f t="shared" si="18"/>
        <v>73409700.531095341</v>
      </c>
      <c r="I282" s="62">
        <f t="shared" si="19"/>
        <v>182315802.86050561</v>
      </c>
    </row>
    <row r="283" spans="1:9" x14ac:dyDescent="0.2">
      <c r="A283" s="37">
        <v>1986</v>
      </c>
      <c r="B283" s="33">
        <v>1255176000</v>
      </c>
      <c r="C283" s="33">
        <v>31017286.897499997</v>
      </c>
      <c r="D283" s="37" t="s">
        <v>22</v>
      </c>
      <c r="E283" s="60">
        <f t="shared" si="17"/>
        <v>3101.7286897499998</v>
      </c>
      <c r="F283" s="60">
        <v>4.2252300000000002E-5</v>
      </c>
      <c r="G283" s="60">
        <v>1.7012944797348205E-5</v>
      </c>
      <c r="H283" s="61">
        <f t="shared" si="18"/>
        <v>73409700.531095341</v>
      </c>
      <c r="I283" s="62">
        <f t="shared" si="19"/>
        <v>182315802.86050561</v>
      </c>
    </row>
    <row r="284" spans="1:9" x14ac:dyDescent="0.2">
      <c r="A284" s="37">
        <v>1986</v>
      </c>
      <c r="B284" s="33">
        <v>1255176000</v>
      </c>
      <c r="C284" s="33">
        <v>31017286.897499997</v>
      </c>
      <c r="D284" s="37" t="s">
        <v>22</v>
      </c>
      <c r="E284" s="60">
        <f t="shared" si="17"/>
        <v>3101.7286897499998</v>
      </c>
      <c r="F284" s="60">
        <v>4.2252300000000002E-5</v>
      </c>
      <c r="G284" s="60">
        <v>1.7012944797348205E-5</v>
      </c>
      <c r="H284" s="61">
        <f t="shared" si="18"/>
        <v>73409700.531095341</v>
      </c>
      <c r="I284" s="62">
        <f t="shared" si="19"/>
        <v>182315802.86050561</v>
      </c>
    </row>
    <row r="285" spans="1:9" x14ac:dyDescent="0.2">
      <c r="A285" s="37">
        <v>1986</v>
      </c>
      <c r="B285" s="33">
        <v>1255176000</v>
      </c>
      <c r="C285" s="33">
        <v>31017286.897499997</v>
      </c>
      <c r="D285" s="37" t="s">
        <v>22</v>
      </c>
      <c r="E285" s="60">
        <f t="shared" si="17"/>
        <v>3101.7286897499998</v>
      </c>
      <c r="F285" s="60">
        <v>4.2252300000000002E-5</v>
      </c>
      <c r="G285" s="60">
        <v>1.7012944797348205E-5</v>
      </c>
      <c r="H285" s="61">
        <f t="shared" si="18"/>
        <v>73409700.531095341</v>
      </c>
      <c r="I285" s="62">
        <f t="shared" si="19"/>
        <v>182315802.86050561</v>
      </c>
    </row>
    <row r="286" spans="1:9" x14ac:dyDescent="0.2">
      <c r="A286" s="37">
        <v>1986</v>
      </c>
      <c r="B286" s="33">
        <v>1255176000</v>
      </c>
      <c r="C286" s="33">
        <v>31017286.897499997</v>
      </c>
      <c r="D286" s="37" t="s">
        <v>22</v>
      </c>
      <c r="E286" s="60">
        <f t="shared" si="17"/>
        <v>3101.7286897499998</v>
      </c>
      <c r="F286" s="60">
        <v>4.2252300000000002E-5</v>
      </c>
      <c r="G286" s="60">
        <v>1.7012944797348205E-5</v>
      </c>
      <c r="H286" s="61">
        <f t="shared" si="18"/>
        <v>73409700.531095341</v>
      </c>
      <c r="I286" s="62">
        <f t="shared" si="19"/>
        <v>182315802.86050561</v>
      </c>
    </row>
    <row r="287" spans="1:9" x14ac:dyDescent="0.2">
      <c r="A287" s="37">
        <v>1986</v>
      </c>
      <c r="B287" s="33">
        <v>1255176000</v>
      </c>
      <c r="C287" s="33">
        <v>31017286.897499997</v>
      </c>
      <c r="D287" s="37" t="s">
        <v>22</v>
      </c>
      <c r="E287" s="60">
        <f t="shared" si="17"/>
        <v>3101.7286897499998</v>
      </c>
      <c r="F287" s="60">
        <v>4.2252300000000002E-5</v>
      </c>
      <c r="G287" s="60">
        <v>1.7012944797348205E-5</v>
      </c>
      <c r="H287" s="61">
        <f t="shared" si="18"/>
        <v>73409700.531095341</v>
      </c>
      <c r="I287" s="62">
        <f t="shared" si="19"/>
        <v>182315802.86050561</v>
      </c>
    </row>
    <row r="288" spans="1:9" x14ac:dyDescent="0.2">
      <c r="A288" s="37">
        <v>1986</v>
      </c>
      <c r="B288" s="33">
        <v>1255176000</v>
      </c>
      <c r="C288" s="33">
        <v>31017286.897499997</v>
      </c>
      <c r="D288" s="37" t="s">
        <v>22</v>
      </c>
      <c r="E288" s="60">
        <f t="shared" si="17"/>
        <v>3101.7286897499998</v>
      </c>
      <c r="F288" s="60">
        <v>4.2252300000000002E-5</v>
      </c>
      <c r="G288" s="60">
        <v>1.7012944797348205E-5</v>
      </c>
      <c r="H288" s="61">
        <f t="shared" si="18"/>
        <v>73409700.531095341</v>
      </c>
      <c r="I288" s="62">
        <f t="shared" si="19"/>
        <v>182315802.86050561</v>
      </c>
    </row>
    <row r="289" spans="1:9" x14ac:dyDescent="0.2">
      <c r="A289" s="37">
        <v>1986</v>
      </c>
      <c r="B289" s="33">
        <v>1255176000</v>
      </c>
      <c r="C289" s="33">
        <v>31017286.897499997</v>
      </c>
      <c r="D289" s="37" t="s">
        <v>22</v>
      </c>
      <c r="E289" s="60">
        <f t="shared" si="17"/>
        <v>3101.7286897499998</v>
      </c>
      <c r="F289" s="60">
        <v>4.2252300000000002E-5</v>
      </c>
      <c r="G289" s="60">
        <v>1.7012944797348205E-5</v>
      </c>
      <c r="H289" s="61">
        <f t="shared" si="18"/>
        <v>73409700.531095341</v>
      </c>
      <c r="I289" s="62">
        <f t="shared" si="19"/>
        <v>182315802.86050561</v>
      </c>
    </row>
    <row r="290" spans="1:9" x14ac:dyDescent="0.2">
      <c r="A290" s="37">
        <v>1986</v>
      </c>
      <c r="B290" s="33">
        <v>1255176000</v>
      </c>
      <c r="C290" s="33">
        <v>31017286.897499997</v>
      </c>
      <c r="D290" s="37" t="s">
        <v>22</v>
      </c>
      <c r="E290" s="60">
        <f t="shared" si="17"/>
        <v>3101.7286897499998</v>
      </c>
      <c r="F290" s="60">
        <v>4.2252300000000002E-5</v>
      </c>
      <c r="G290" s="60">
        <v>1.7012944797348205E-5</v>
      </c>
      <c r="H290" s="61">
        <f t="shared" si="18"/>
        <v>73409700.531095341</v>
      </c>
      <c r="I290" s="62">
        <f t="shared" si="19"/>
        <v>182315802.86050561</v>
      </c>
    </row>
    <row r="291" spans="1:9" x14ac:dyDescent="0.2">
      <c r="A291" s="37">
        <v>1986</v>
      </c>
      <c r="B291" s="33">
        <v>1255176000</v>
      </c>
      <c r="C291" s="33">
        <v>31017286.897499997</v>
      </c>
      <c r="D291" s="37" t="s">
        <v>22</v>
      </c>
      <c r="E291" s="60">
        <f t="shared" si="17"/>
        <v>3101.7286897499998</v>
      </c>
      <c r="F291" s="60">
        <v>4.2252300000000002E-5</v>
      </c>
      <c r="G291" s="60">
        <v>1.7012944797348205E-5</v>
      </c>
      <c r="H291" s="61">
        <f t="shared" si="18"/>
        <v>73409700.531095341</v>
      </c>
      <c r="I291" s="62">
        <f t="shared" si="19"/>
        <v>182315802.86050561</v>
      </c>
    </row>
    <row r="292" spans="1:9" x14ac:dyDescent="0.2">
      <c r="A292" s="37">
        <v>1986</v>
      </c>
      <c r="B292" s="33">
        <v>1255176000</v>
      </c>
      <c r="C292" s="33">
        <v>31017286.897499997</v>
      </c>
      <c r="D292" s="37" t="s">
        <v>22</v>
      </c>
      <c r="E292" s="60">
        <f t="shared" si="17"/>
        <v>3101.7286897499998</v>
      </c>
      <c r="F292" s="60">
        <v>4.2252300000000002E-5</v>
      </c>
      <c r="G292" s="60">
        <v>1.7012944797348205E-5</v>
      </c>
      <c r="H292" s="61">
        <f t="shared" si="18"/>
        <v>73409700.531095341</v>
      </c>
      <c r="I292" s="62">
        <f t="shared" si="19"/>
        <v>182315802.86050561</v>
      </c>
    </row>
    <row r="293" spans="1:9" x14ac:dyDescent="0.2">
      <c r="A293" s="37">
        <v>1986</v>
      </c>
      <c r="B293" s="33">
        <v>1255176000</v>
      </c>
      <c r="C293" s="33">
        <v>31017286.897499997</v>
      </c>
      <c r="D293" s="37" t="s">
        <v>22</v>
      </c>
      <c r="E293" s="60">
        <f t="shared" si="17"/>
        <v>3101.7286897499998</v>
      </c>
      <c r="F293" s="60">
        <v>4.2252300000000002E-5</v>
      </c>
      <c r="G293" s="60">
        <v>1.7012944797348205E-5</v>
      </c>
      <c r="H293" s="61">
        <f t="shared" si="18"/>
        <v>73409700.531095341</v>
      </c>
      <c r="I293" s="62">
        <f t="shared" si="19"/>
        <v>182315802.86050561</v>
      </c>
    </row>
    <row r="294" spans="1:9" x14ac:dyDescent="0.2">
      <c r="A294" s="1">
        <v>1987</v>
      </c>
      <c r="B294" s="2">
        <v>1292614500</v>
      </c>
      <c r="C294" s="2">
        <v>58352575.497500002</v>
      </c>
      <c r="D294" s="1" t="s">
        <v>22</v>
      </c>
      <c r="E294" s="53">
        <f t="shared" si="17"/>
        <v>5835.2575497500002</v>
      </c>
      <c r="F294" s="53">
        <v>1.1610499999999999E-4</v>
      </c>
      <c r="G294" s="53">
        <v>4.6749832688306025E-5</v>
      </c>
      <c r="H294" s="51">
        <f t="shared" si="18"/>
        <v>50258451.830239877</v>
      </c>
      <c r="I294" s="52">
        <f t="shared" si="19"/>
        <v>124818790.01910584</v>
      </c>
    </row>
    <row r="295" spans="1:9" x14ac:dyDescent="0.2">
      <c r="A295" s="1">
        <v>1987</v>
      </c>
      <c r="B295" s="2">
        <v>1292614500</v>
      </c>
      <c r="C295" s="2">
        <v>58352575.497500002</v>
      </c>
      <c r="D295" s="1" t="s">
        <v>22</v>
      </c>
      <c r="E295" s="53">
        <f t="shared" si="17"/>
        <v>5835.2575497500002</v>
      </c>
      <c r="F295" s="53">
        <v>1.1610499999999999E-4</v>
      </c>
      <c r="G295" s="53">
        <v>4.6749832688306025E-5</v>
      </c>
      <c r="H295" s="51">
        <f t="shared" si="18"/>
        <v>50258451.830239877</v>
      </c>
      <c r="I295" s="52">
        <f t="shared" si="19"/>
        <v>124818790.01910584</v>
      </c>
    </row>
    <row r="296" spans="1:9" x14ac:dyDescent="0.2">
      <c r="A296" s="1">
        <v>1987</v>
      </c>
      <c r="B296" s="2">
        <v>1292614500</v>
      </c>
      <c r="C296" s="2">
        <v>58352575.497500002</v>
      </c>
      <c r="D296" s="1" t="s">
        <v>22</v>
      </c>
      <c r="E296" s="53">
        <f t="shared" si="17"/>
        <v>5835.2575497500002</v>
      </c>
      <c r="F296" s="53">
        <v>1.1610499999999999E-4</v>
      </c>
      <c r="G296" s="53">
        <v>4.6749832688306025E-5</v>
      </c>
      <c r="H296" s="51">
        <f t="shared" si="18"/>
        <v>50258451.830239877</v>
      </c>
      <c r="I296" s="52">
        <f t="shared" si="19"/>
        <v>124818790.01910584</v>
      </c>
    </row>
    <row r="297" spans="1:9" x14ac:dyDescent="0.2">
      <c r="A297" s="1">
        <v>1987</v>
      </c>
      <c r="B297" s="2">
        <v>1292614500</v>
      </c>
      <c r="C297" s="2">
        <v>58352575.497500002</v>
      </c>
      <c r="D297" s="1" t="s">
        <v>22</v>
      </c>
      <c r="E297" s="53">
        <f t="shared" si="17"/>
        <v>5835.2575497500002</v>
      </c>
      <c r="F297" s="53">
        <v>1.1610499999999999E-4</v>
      </c>
      <c r="G297" s="53">
        <v>4.6749832688306025E-5</v>
      </c>
      <c r="H297" s="51">
        <f t="shared" si="18"/>
        <v>50258451.830239877</v>
      </c>
      <c r="I297" s="52">
        <f t="shared" si="19"/>
        <v>124818790.01910584</v>
      </c>
    </row>
    <row r="298" spans="1:9" x14ac:dyDescent="0.2">
      <c r="A298" s="1">
        <v>1987</v>
      </c>
      <c r="B298" s="2">
        <v>1292614500</v>
      </c>
      <c r="C298" s="2">
        <v>58352575.497500002</v>
      </c>
      <c r="D298" s="1" t="s">
        <v>22</v>
      </c>
      <c r="E298" s="53">
        <f t="shared" si="17"/>
        <v>5835.2575497500002</v>
      </c>
      <c r="F298" s="53">
        <v>1.1610499999999999E-4</v>
      </c>
      <c r="G298" s="53">
        <v>4.6749832688306025E-5</v>
      </c>
      <c r="H298" s="51">
        <f t="shared" si="18"/>
        <v>50258451.830239877</v>
      </c>
      <c r="I298" s="52">
        <f t="shared" si="19"/>
        <v>124818790.01910584</v>
      </c>
    </row>
    <row r="299" spans="1:9" x14ac:dyDescent="0.2">
      <c r="A299" s="1">
        <v>1987</v>
      </c>
      <c r="B299" s="2">
        <v>1292614500</v>
      </c>
      <c r="C299" s="2">
        <v>58352575.497500002</v>
      </c>
      <c r="D299" s="1" t="s">
        <v>22</v>
      </c>
      <c r="E299" s="53">
        <f t="shared" si="17"/>
        <v>5835.2575497500002</v>
      </c>
      <c r="F299" s="53">
        <v>1.1610499999999999E-4</v>
      </c>
      <c r="G299" s="53">
        <v>4.6749832688306025E-5</v>
      </c>
      <c r="H299" s="51">
        <f t="shared" si="18"/>
        <v>50258451.830239877</v>
      </c>
      <c r="I299" s="52">
        <f t="shared" si="19"/>
        <v>124818790.01910584</v>
      </c>
    </row>
    <row r="300" spans="1:9" x14ac:dyDescent="0.2">
      <c r="A300" s="1">
        <v>1987</v>
      </c>
      <c r="B300" s="2">
        <v>1292614500</v>
      </c>
      <c r="C300" s="2">
        <v>58352575.497500002</v>
      </c>
      <c r="D300" s="1" t="s">
        <v>22</v>
      </c>
      <c r="E300" s="53">
        <f t="shared" si="17"/>
        <v>5835.2575497500002</v>
      </c>
      <c r="F300" s="53">
        <v>1.1610499999999999E-4</v>
      </c>
      <c r="G300" s="53">
        <v>4.6749832688306025E-5</v>
      </c>
      <c r="H300" s="51">
        <f t="shared" si="18"/>
        <v>50258451.830239877</v>
      </c>
      <c r="I300" s="52">
        <f t="shared" si="19"/>
        <v>124818790.01910584</v>
      </c>
    </row>
    <row r="301" spans="1:9" x14ac:dyDescent="0.2">
      <c r="A301" s="1">
        <v>1987</v>
      </c>
      <c r="B301" s="2">
        <v>1292614500</v>
      </c>
      <c r="C301" s="2">
        <v>58352575.497500002</v>
      </c>
      <c r="D301" s="1" t="s">
        <v>22</v>
      </c>
      <c r="E301" s="53">
        <f t="shared" si="17"/>
        <v>5835.2575497500002</v>
      </c>
      <c r="F301" s="53">
        <v>1.1610499999999999E-4</v>
      </c>
      <c r="G301" s="53">
        <v>4.6749832688306025E-5</v>
      </c>
      <c r="H301" s="51">
        <f t="shared" si="18"/>
        <v>50258451.830239877</v>
      </c>
      <c r="I301" s="52">
        <f t="shared" si="19"/>
        <v>124818790.01910584</v>
      </c>
    </row>
    <row r="302" spans="1:9" x14ac:dyDescent="0.2">
      <c r="A302" s="1">
        <v>1987</v>
      </c>
      <c r="B302" s="2">
        <v>1292614500</v>
      </c>
      <c r="C302" s="2">
        <v>58352575.497500002</v>
      </c>
      <c r="D302" s="1" t="s">
        <v>22</v>
      </c>
      <c r="E302" s="53">
        <f t="shared" si="17"/>
        <v>5835.2575497500002</v>
      </c>
      <c r="F302" s="53">
        <v>1.1610499999999999E-4</v>
      </c>
      <c r="G302" s="53">
        <v>4.6749832688306025E-5</v>
      </c>
      <c r="H302" s="51">
        <f t="shared" si="18"/>
        <v>50258451.830239877</v>
      </c>
      <c r="I302" s="52">
        <f t="shared" si="19"/>
        <v>124818790.01910584</v>
      </c>
    </row>
    <row r="303" spans="1:9" x14ac:dyDescent="0.2">
      <c r="A303" s="1">
        <v>1987</v>
      </c>
      <c r="B303" s="2">
        <v>1292614500</v>
      </c>
      <c r="C303" s="2">
        <v>58352575.497500002</v>
      </c>
      <c r="D303" s="1" t="s">
        <v>22</v>
      </c>
      <c r="E303" s="53">
        <f t="shared" si="17"/>
        <v>5835.2575497500002</v>
      </c>
      <c r="F303" s="53">
        <v>1.1610499999999999E-4</v>
      </c>
      <c r="G303" s="53">
        <v>4.6749832688306025E-5</v>
      </c>
      <c r="H303" s="51">
        <f t="shared" si="18"/>
        <v>50258451.830239877</v>
      </c>
      <c r="I303" s="52">
        <f t="shared" si="19"/>
        <v>124818790.01910584</v>
      </c>
    </row>
    <row r="304" spans="1:9" x14ac:dyDescent="0.2">
      <c r="A304" s="1">
        <v>1987</v>
      </c>
      <c r="B304" s="2">
        <v>1292614500</v>
      </c>
      <c r="C304" s="2">
        <v>58352575.497500002</v>
      </c>
      <c r="D304" s="1" t="s">
        <v>22</v>
      </c>
      <c r="E304" s="53">
        <f t="shared" si="17"/>
        <v>5835.2575497500002</v>
      </c>
      <c r="F304" s="53">
        <v>1.1610499999999999E-4</v>
      </c>
      <c r="G304" s="53">
        <v>4.6749832688306025E-5</v>
      </c>
      <c r="H304" s="51">
        <f t="shared" si="18"/>
        <v>50258451.830239877</v>
      </c>
      <c r="I304" s="52">
        <f t="shared" si="19"/>
        <v>124818790.01910584</v>
      </c>
    </row>
    <row r="305" spans="1:11" x14ac:dyDescent="0.2">
      <c r="A305" s="1">
        <v>1987</v>
      </c>
      <c r="B305" s="2">
        <v>1292614500</v>
      </c>
      <c r="C305" s="2">
        <v>58352575.497500002</v>
      </c>
      <c r="D305" s="1" t="s">
        <v>22</v>
      </c>
      <c r="E305" s="53">
        <f t="shared" si="17"/>
        <v>5835.2575497500002</v>
      </c>
      <c r="F305" s="53">
        <v>1.1610499999999999E-4</v>
      </c>
      <c r="G305" s="53">
        <v>4.6749832688306025E-5</v>
      </c>
      <c r="H305" s="51">
        <f t="shared" si="18"/>
        <v>50258451.830239877</v>
      </c>
      <c r="I305" s="52">
        <f t="shared" si="19"/>
        <v>124818790.01910584</v>
      </c>
    </row>
    <row r="306" spans="1:11" x14ac:dyDescent="0.2">
      <c r="A306" s="1">
        <v>1988</v>
      </c>
      <c r="D306" s="1" t="s">
        <v>22</v>
      </c>
      <c r="F306" s="53">
        <v>1.2666000000000001E-4</v>
      </c>
      <c r="G306" s="53">
        <v>5.0999817478152043E-5</v>
      </c>
      <c r="H306" s="51">
        <f t="shared" si="18"/>
        <v>0</v>
      </c>
      <c r="I306" s="52">
        <f t="shared" si="19"/>
        <v>0</v>
      </c>
    </row>
    <row r="307" spans="1:11" x14ac:dyDescent="0.2">
      <c r="A307" s="1">
        <v>1988</v>
      </c>
      <c r="D307" s="1" t="s">
        <v>22</v>
      </c>
      <c r="F307" s="53">
        <v>1.3986000000000001E-4</v>
      </c>
      <c r="G307" s="53">
        <v>5.6314815036273047E-5</v>
      </c>
      <c r="H307" s="51">
        <f t="shared" si="18"/>
        <v>0</v>
      </c>
      <c r="I307" s="52">
        <f t="shared" si="19"/>
        <v>0</v>
      </c>
    </row>
    <row r="308" spans="1:11" x14ac:dyDescent="0.2">
      <c r="A308" s="1">
        <v>1988</v>
      </c>
      <c r="D308" s="1" t="s">
        <v>22</v>
      </c>
      <c r="F308" s="53">
        <v>1.6049999999999997E-4</v>
      </c>
      <c r="G308" s="53">
        <v>6.4625538490789528E-5</v>
      </c>
      <c r="H308" s="51">
        <f t="shared" si="18"/>
        <v>0</v>
      </c>
      <c r="I308" s="52">
        <f t="shared" si="19"/>
        <v>0</v>
      </c>
    </row>
    <row r="309" spans="1:11" x14ac:dyDescent="0.2">
      <c r="A309" s="1">
        <v>1988</v>
      </c>
      <c r="D309" s="1" t="s">
        <v>22</v>
      </c>
      <c r="F309" s="53">
        <v>1.8815999999999999E-4</v>
      </c>
      <c r="G309" s="53">
        <v>7.5762874283034001E-5</v>
      </c>
      <c r="H309" s="51">
        <f t="shared" si="18"/>
        <v>0</v>
      </c>
      <c r="I309" s="52">
        <f t="shared" si="19"/>
        <v>0</v>
      </c>
    </row>
    <row r="310" spans="1:11" x14ac:dyDescent="0.2">
      <c r="A310" s="1">
        <v>1988</v>
      </c>
      <c r="D310" s="1" t="s">
        <v>22</v>
      </c>
      <c r="F310" s="53">
        <v>2.1772E-4</v>
      </c>
      <c r="G310" s="53">
        <v>8.7665247602583776E-5</v>
      </c>
      <c r="H310" s="51">
        <f t="shared" si="18"/>
        <v>0</v>
      </c>
      <c r="I310" s="52">
        <f t="shared" si="19"/>
        <v>0</v>
      </c>
    </row>
    <row r="311" spans="1:11" x14ac:dyDescent="0.2">
      <c r="A311" s="1">
        <v>1988</v>
      </c>
      <c r="D311" s="1" t="s">
        <v>22</v>
      </c>
      <c r="F311" s="53">
        <v>2.5683999999999999E-4</v>
      </c>
      <c r="G311" s="53">
        <v>1.0341696763846968E-4</v>
      </c>
      <c r="H311" s="51">
        <f t="shared" si="18"/>
        <v>0</v>
      </c>
      <c r="I311" s="52">
        <f t="shared" si="19"/>
        <v>0</v>
      </c>
    </row>
    <row r="312" spans="1:11" x14ac:dyDescent="0.2">
      <c r="A312" s="1">
        <v>1988</v>
      </c>
      <c r="D312" s="1" t="s">
        <v>22</v>
      </c>
      <c r="F312" s="53">
        <v>3.2271000000000003E-4</v>
      </c>
      <c r="G312" s="53">
        <v>1.2993961075615385E-4</v>
      </c>
      <c r="H312" s="51">
        <f t="shared" si="18"/>
        <v>0</v>
      </c>
      <c r="I312" s="52">
        <f t="shared" si="19"/>
        <v>0</v>
      </c>
    </row>
    <row r="313" spans="1:11" x14ac:dyDescent="0.2">
      <c r="A313" s="1">
        <v>1988</v>
      </c>
      <c r="D313" s="1" t="s">
        <v>22</v>
      </c>
      <c r="F313" s="53">
        <v>4.1185000000000001E-4</v>
      </c>
      <c r="G313" s="53">
        <v>1.6583195032667704E-4</v>
      </c>
      <c r="H313" s="51">
        <f t="shared" si="18"/>
        <v>0</v>
      </c>
      <c r="I313" s="52">
        <f t="shared" si="19"/>
        <v>0</v>
      </c>
    </row>
    <row r="314" spans="1:11" x14ac:dyDescent="0.2">
      <c r="A314" s="1">
        <v>1988</v>
      </c>
      <c r="D314" s="1" t="s">
        <v>22</v>
      </c>
      <c r="F314" s="53">
        <v>4.6002E-4</v>
      </c>
      <c r="G314" s="53">
        <v>1.8522766490051713E-4</v>
      </c>
      <c r="H314" s="51">
        <f t="shared" si="18"/>
        <v>0</v>
      </c>
      <c r="I314" s="52">
        <f t="shared" si="19"/>
        <v>0</v>
      </c>
    </row>
    <row r="315" spans="1:11" x14ac:dyDescent="0.2">
      <c r="A315" s="1">
        <v>1988</v>
      </c>
      <c r="D315" s="1" t="s">
        <v>22</v>
      </c>
      <c r="F315" s="53">
        <v>5.0138000000000005E-4</v>
      </c>
      <c r="G315" s="53">
        <v>2.0188132391596298E-4</v>
      </c>
      <c r="H315" s="51">
        <f t="shared" si="18"/>
        <v>0</v>
      </c>
      <c r="I315" s="52">
        <f t="shared" si="19"/>
        <v>0</v>
      </c>
    </row>
    <row r="316" spans="1:11" x14ac:dyDescent="0.2">
      <c r="A316" s="1">
        <v>1988</v>
      </c>
      <c r="D316" s="1" t="s">
        <v>22</v>
      </c>
      <c r="F316" s="53">
        <v>5.3001000000000003E-4</v>
      </c>
      <c r="G316" s="53">
        <v>2.1340923149846329E-4</v>
      </c>
      <c r="H316" s="51">
        <f t="shared" si="18"/>
        <v>0</v>
      </c>
      <c r="I316" s="52">
        <f t="shared" si="19"/>
        <v>0</v>
      </c>
    </row>
    <row r="317" spans="1:11" x14ac:dyDescent="0.2">
      <c r="A317" s="1">
        <v>1988</v>
      </c>
      <c r="D317" s="1" t="s">
        <v>22</v>
      </c>
      <c r="F317" s="53">
        <v>5.6629E-4</v>
      </c>
      <c r="G317" s="53">
        <v>2.2801742175669287E-4</v>
      </c>
      <c r="H317" s="51">
        <f t="shared" si="18"/>
        <v>0</v>
      </c>
      <c r="I317" s="52">
        <f t="shared" si="19"/>
        <v>0</v>
      </c>
    </row>
    <row r="318" spans="1:11" x14ac:dyDescent="0.2">
      <c r="A318" s="1">
        <v>1989</v>
      </c>
      <c r="B318" s="2">
        <v>1655724833.3333333</v>
      </c>
      <c r="C318" s="2">
        <v>18496685173.333332</v>
      </c>
      <c r="D318" s="1" t="s">
        <v>22</v>
      </c>
      <c r="E318" s="53">
        <f t="shared" ref="E318:E353" si="20">C318/10000</f>
        <v>1849668.5173333331</v>
      </c>
      <c r="F318" s="53">
        <v>2.844785E-2</v>
      </c>
      <c r="G318" s="53">
        <v>1.145456464271157E-2</v>
      </c>
      <c r="H318" s="51">
        <f t="shared" si="18"/>
        <v>65019624.236395128</v>
      </c>
      <c r="I318" s="52">
        <f t="shared" si="19"/>
        <v>161478727.04269555</v>
      </c>
    </row>
    <row r="319" spans="1:11" x14ac:dyDescent="0.2">
      <c r="A319" s="1">
        <v>1989</v>
      </c>
      <c r="B319" s="2">
        <v>1655724833.3333333</v>
      </c>
      <c r="C319" s="2">
        <v>18496685173.333332</v>
      </c>
      <c r="D319" s="1" t="s">
        <v>22</v>
      </c>
      <c r="E319" s="53">
        <f t="shared" si="20"/>
        <v>1849668.5173333331</v>
      </c>
      <c r="F319" s="53">
        <v>2.844785E-2</v>
      </c>
      <c r="G319" s="53">
        <v>1.145456464271157E-2</v>
      </c>
      <c r="H319" s="51">
        <f t="shared" si="18"/>
        <v>65019624.236395128</v>
      </c>
      <c r="I319" s="52">
        <f t="shared" si="19"/>
        <v>161478727.04269555</v>
      </c>
      <c r="K319" s="2"/>
    </row>
    <row r="320" spans="1:11" x14ac:dyDescent="0.2">
      <c r="A320" s="1">
        <v>1989</v>
      </c>
      <c r="B320" s="2">
        <v>1655724833.3333333</v>
      </c>
      <c r="C320" s="2">
        <v>18496685173.333332</v>
      </c>
      <c r="D320" s="1" t="s">
        <v>22</v>
      </c>
      <c r="E320" s="53">
        <f t="shared" si="20"/>
        <v>1849668.5173333331</v>
      </c>
      <c r="F320" s="53">
        <v>2.844785E-2</v>
      </c>
      <c r="G320" s="53">
        <v>1.145456464271157E-2</v>
      </c>
      <c r="H320" s="51">
        <f t="shared" si="18"/>
        <v>65019624.236395128</v>
      </c>
      <c r="I320" s="52">
        <f t="shared" si="19"/>
        <v>161478727.04269555</v>
      </c>
    </row>
    <row r="321" spans="1:9" x14ac:dyDescent="0.2">
      <c r="A321" s="1">
        <v>1989</v>
      </c>
      <c r="B321" s="2">
        <v>1655724833.3333333</v>
      </c>
      <c r="C321" s="2">
        <v>18496685173.333332</v>
      </c>
      <c r="D321" s="1" t="s">
        <v>22</v>
      </c>
      <c r="E321" s="53">
        <f t="shared" si="20"/>
        <v>1849668.5173333331</v>
      </c>
      <c r="F321" s="53">
        <v>2.844785E-2</v>
      </c>
      <c r="G321" s="53">
        <v>1.145456464271157E-2</v>
      </c>
      <c r="H321" s="51">
        <f t="shared" si="18"/>
        <v>65019624.236395128</v>
      </c>
      <c r="I321" s="52">
        <f t="shared" si="19"/>
        <v>161478727.04269555</v>
      </c>
    </row>
    <row r="322" spans="1:9" x14ac:dyDescent="0.2">
      <c r="A322" s="1">
        <v>1989</v>
      </c>
      <c r="B322" s="2">
        <v>1655724833.3333333</v>
      </c>
      <c r="C322" s="2">
        <v>18496685173.333332</v>
      </c>
      <c r="D322" s="1" t="s">
        <v>22</v>
      </c>
      <c r="E322" s="53">
        <f t="shared" si="20"/>
        <v>1849668.5173333331</v>
      </c>
      <c r="F322" s="53">
        <v>2.844785E-2</v>
      </c>
      <c r="G322" s="53">
        <v>1.145456464271157E-2</v>
      </c>
      <c r="H322" s="51">
        <f t="shared" si="18"/>
        <v>65019624.236395128</v>
      </c>
      <c r="I322" s="52">
        <f t="shared" si="19"/>
        <v>161478727.04269555</v>
      </c>
    </row>
    <row r="323" spans="1:9" x14ac:dyDescent="0.2">
      <c r="A323" s="1">
        <v>1989</v>
      </c>
      <c r="B323" s="2">
        <v>1655724833.3333333</v>
      </c>
      <c r="C323" s="2">
        <v>18496685173.333332</v>
      </c>
      <c r="D323" s="1" t="s">
        <v>22</v>
      </c>
      <c r="E323" s="53">
        <f t="shared" si="20"/>
        <v>1849668.5173333331</v>
      </c>
      <c r="F323" s="53">
        <v>2.844785E-2</v>
      </c>
      <c r="G323" s="53">
        <v>1.145456464271157E-2</v>
      </c>
      <c r="H323" s="51">
        <f t="shared" si="18"/>
        <v>65019624.236395128</v>
      </c>
      <c r="I323" s="52">
        <f t="shared" si="19"/>
        <v>161478727.04269555</v>
      </c>
    </row>
    <row r="324" spans="1:9" x14ac:dyDescent="0.2">
      <c r="A324" s="1">
        <v>1989</v>
      </c>
      <c r="B324" s="2">
        <v>1655724833.3333333</v>
      </c>
      <c r="C324" s="2">
        <v>18496685173.333332</v>
      </c>
      <c r="D324" s="1" t="s">
        <v>22</v>
      </c>
      <c r="E324" s="53">
        <f t="shared" si="20"/>
        <v>1849668.5173333331</v>
      </c>
      <c r="F324" s="53">
        <v>2.844785E-2</v>
      </c>
      <c r="G324" s="53">
        <v>1.145456464271157E-2</v>
      </c>
      <c r="H324" s="51">
        <f t="shared" si="18"/>
        <v>65019624.236395128</v>
      </c>
      <c r="I324" s="52">
        <f t="shared" si="19"/>
        <v>161478727.04269555</v>
      </c>
    </row>
    <row r="325" spans="1:9" x14ac:dyDescent="0.2">
      <c r="A325" s="1">
        <v>1989</v>
      </c>
      <c r="B325" s="2">
        <v>1655724833.3333333</v>
      </c>
      <c r="C325" s="2">
        <v>18496685173.333332</v>
      </c>
      <c r="D325" s="1" t="s">
        <v>22</v>
      </c>
      <c r="E325" s="53">
        <f t="shared" si="20"/>
        <v>1849668.5173333331</v>
      </c>
      <c r="F325" s="53">
        <v>2.844785E-2</v>
      </c>
      <c r="G325" s="53">
        <v>1.145456464271157E-2</v>
      </c>
      <c r="H325" s="51">
        <f t="shared" si="18"/>
        <v>65019624.236395128</v>
      </c>
      <c r="I325" s="52">
        <f t="shared" si="19"/>
        <v>161478727.04269555</v>
      </c>
    </row>
    <row r="326" spans="1:9" x14ac:dyDescent="0.2">
      <c r="A326" s="1">
        <v>1989</v>
      </c>
      <c r="B326" s="2">
        <v>1655724833.3333333</v>
      </c>
      <c r="C326" s="2">
        <v>18496685173.333332</v>
      </c>
      <c r="D326" s="1" t="s">
        <v>22</v>
      </c>
      <c r="E326" s="53">
        <f t="shared" si="20"/>
        <v>1849668.5173333331</v>
      </c>
      <c r="F326" s="53">
        <v>2.844785E-2</v>
      </c>
      <c r="G326" s="53">
        <v>1.145456464271157E-2</v>
      </c>
      <c r="H326" s="51">
        <f t="shared" si="18"/>
        <v>65019624.236395128</v>
      </c>
      <c r="I326" s="52">
        <f t="shared" si="19"/>
        <v>161478727.04269555</v>
      </c>
    </row>
    <row r="327" spans="1:9" x14ac:dyDescent="0.2">
      <c r="A327" s="1">
        <v>1989</v>
      </c>
      <c r="B327" s="2">
        <v>1655724833.3333333</v>
      </c>
      <c r="C327" s="2">
        <v>18496685173.333332</v>
      </c>
      <c r="D327" s="1" t="s">
        <v>22</v>
      </c>
      <c r="E327" s="53">
        <f t="shared" si="20"/>
        <v>1849668.5173333331</v>
      </c>
      <c r="F327" s="53">
        <v>2.844785E-2</v>
      </c>
      <c r="G327" s="53">
        <v>1.145456464271157E-2</v>
      </c>
      <c r="H327" s="51">
        <f t="shared" ref="H327:H390" si="21">E327/F327</f>
        <v>65019624.236395128</v>
      </c>
      <c r="I327" s="52">
        <f t="shared" ref="I327:I390" si="22">E327/G327</f>
        <v>161478727.04269555</v>
      </c>
    </row>
    <row r="328" spans="1:9" x14ac:dyDescent="0.2">
      <c r="A328" s="1">
        <v>1989</v>
      </c>
      <c r="B328" s="2">
        <v>1655724833.3333333</v>
      </c>
      <c r="C328" s="2">
        <v>18496685173.333332</v>
      </c>
      <c r="D328" s="1" t="s">
        <v>22</v>
      </c>
      <c r="E328" s="53">
        <f t="shared" si="20"/>
        <v>1849668.5173333331</v>
      </c>
      <c r="F328" s="53">
        <v>2.844785E-2</v>
      </c>
      <c r="G328" s="53">
        <v>1.145456464271157E-2</v>
      </c>
      <c r="H328" s="51">
        <f t="shared" si="21"/>
        <v>65019624.236395128</v>
      </c>
      <c r="I328" s="52">
        <f t="shared" si="22"/>
        <v>161478727.04269555</v>
      </c>
    </row>
    <row r="329" spans="1:9" x14ac:dyDescent="0.2">
      <c r="A329" s="1">
        <v>1989</v>
      </c>
      <c r="B329" s="2">
        <v>1655724833.3333333</v>
      </c>
      <c r="C329" s="2">
        <v>18496685173.333332</v>
      </c>
      <c r="D329" s="1" t="s">
        <v>22</v>
      </c>
      <c r="E329" s="53">
        <f t="shared" si="20"/>
        <v>1849668.5173333331</v>
      </c>
      <c r="F329" s="53">
        <v>2.844785E-2</v>
      </c>
      <c r="G329" s="53">
        <v>1.145456464271157E-2</v>
      </c>
      <c r="H329" s="51">
        <f t="shared" si="21"/>
        <v>65019624.236395128</v>
      </c>
      <c r="I329" s="52">
        <f t="shared" si="22"/>
        <v>161478727.04269555</v>
      </c>
    </row>
    <row r="330" spans="1:9" x14ac:dyDescent="0.2">
      <c r="A330" s="1">
        <v>1990</v>
      </c>
      <c r="B330" s="2">
        <v>1648829416.6666667</v>
      </c>
      <c r="C330" s="2">
        <v>231311224833.33334</v>
      </c>
      <c r="D330" s="1" t="s">
        <v>22</v>
      </c>
      <c r="E330" s="53">
        <f t="shared" si="20"/>
        <v>23131122.483333334</v>
      </c>
      <c r="F330" s="53">
        <v>0.41076700000000005</v>
      </c>
      <c r="G330" s="53">
        <v>0.16539587893611307</v>
      </c>
      <c r="H330" s="51">
        <f t="shared" si="21"/>
        <v>56312027.215753287</v>
      </c>
      <c r="I330" s="52">
        <f t="shared" si="22"/>
        <v>139853076.34096566</v>
      </c>
    </row>
    <row r="331" spans="1:9" x14ac:dyDescent="0.2">
      <c r="A331" s="1">
        <v>1990</v>
      </c>
      <c r="B331" s="2">
        <v>1648829416.6666667</v>
      </c>
      <c r="C331" s="2">
        <v>231311224833.33334</v>
      </c>
      <c r="D331" s="1" t="s">
        <v>22</v>
      </c>
      <c r="E331" s="53">
        <f t="shared" si="20"/>
        <v>23131122.483333334</v>
      </c>
      <c r="F331" s="53">
        <v>0.41076700000000005</v>
      </c>
      <c r="G331" s="53">
        <v>0.16539587893611307</v>
      </c>
      <c r="H331" s="51">
        <f t="shared" si="21"/>
        <v>56312027.215753287</v>
      </c>
      <c r="I331" s="52">
        <f t="shared" si="22"/>
        <v>139853076.34096566</v>
      </c>
    </row>
    <row r="332" spans="1:9" x14ac:dyDescent="0.2">
      <c r="A332" s="1">
        <v>1990</v>
      </c>
      <c r="B332" s="2">
        <v>1648829416.6666667</v>
      </c>
      <c r="C332" s="2">
        <v>231311224833.33334</v>
      </c>
      <c r="D332" s="1" t="s">
        <v>22</v>
      </c>
      <c r="E332" s="53">
        <f t="shared" si="20"/>
        <v>23131122.483333334</v>
      </c>
      <c r="F332" s="53">
        <v>0.41076700000000005</v>
      </c>
      <c r="G332" s="53">
        <v>0.16539587893611307</v>
      </c>
      <c r="H332" s="51">
        <f t="shared" si="21"/>
        <v>56312027.215753287</v>
      </c>
      <c r="I332" s="52">
        <f t="shared" si="22"/>
        <v>139853076.34096566</v>
      </c>
    </row>
    <row r="333" spans="1:9" x14ac:dyDescent="0.2">
      <c r="A333" s="1">
        <v>1990</v>
      </c>
      <c r="B333" s="2">
        <v>1648829416.6666667</v>
      </c>
      <c r="C333" s="2">
        <v>231311224833.33334</v>
      </c>
      <c r="D333" s="1" t="s">
        <v>22</v>
      </c>
      <c r="E333" s="53">
        <f t="shared" si="20"/>
        <v>23131122.483333334</v>
      </c>
      <c r="F333" s="53">
        <v>0.41076700000000005</v>
      </c>
      <c r="G333" s="53">
        <v>0.16539587893611307</v>
      </c>
      <c r="H333" s="51">
        <f t="shared" si="21"/>
        <v>56312027.215753287</v>
      </c>
      <c r="I333" s="52">
        <f t="shared" si="22"/>
        <v>139853076.34096566</v>
      </c>
    </row>
    <row r="334" spans="1:9" x14ac:dyDescent="0.2">
      <c r="A334" s="1">
        <v>1990</v>
      </c>
      <c r="B334" s="2">
        <v>1648829416.6666667</v>
      </c>
      <c r="C334" s="2">
        <v>231311224833.33334</v>
      </c>
      <c r="D334" s="1" t="s">
        <v>22</v>
      </c>
      <c r="E334" s="53">
        <f t="shared" si="20"/>
        <v>23131122.483333334</v>
      </c>
      <c r="F334" s="53">
        <v>0.41076700000000005</v>
      </c>
      <c r="G334" s="53">
        <v>0.16539587893611307</v>
      </c>
      <c r="H334" s="51">
        <f t="shared" si="21"/>
        <v>56312027.215753287</v>
      </c>
      <c r="I334" s="52">
        <f t="shared" si="22"/>
        <v>139853076.34096566</v>
      </c>
    </row>
    <row r="335" spans="1:9" x14ac:dyDescent="0.2">
      <c r="A335" s="1">
        <v>1990</v>
      </c>
      <c r="B335" s="2">
        <v>1648829416.6666667</v>
      </c>
      <c r="C335" s="2">
        <v>231311224833.33334</v>
      </c>
      <c r="D335" s="1" t="s">
        <v>22</v>
      </c>
      <c r="E335" s="53">
        <f t="shared" si="20"/>
        <v>23131122.483333334</v>
      </c>
      <c r="F335" s="53">
        <v>0.41076700000000005</v>
      </c>
      <c r="G335" s="53">
        <v>0.16539587893611307</v>
      </c>
      <c r="H335" s="51">
        <f t="shared" si="21"/>
        <v>56312027.215753287</v>
      </c>
      <c r="I335" s="52">
        <f t="shared" si="22"/>
        <v>139853076.34096566</v>
      </c>
    </row>
    <row r="336" spans="1:9" x14ac:dyDescent="0.2">
      <c r="A336" s="1">
        <v>1990</v>
      </c>
      <c r="B336" s="2">
        <v>1648829416.6666667</v>
      </c>
      <c r="C336" s="2">
        <v>231311224833.33334</v>
      </c>
      <c r="D336" s="1" t="s">
        <v>22</v>
      </c>
      <c r="E336" s="53">
        <f t="shared" si="20"/>
        <v>23131122.483333334</v>
      </c>
      <c r="F336" s="53">
        <v>0.41076700000000005</v>
      </c>
      <c r="G336" s="53">
        <v>0.16539587893611307</v>
      </c>
      <c r="H336" s="51">
        <f t="shared" si="21"/>
        <v>56312027.215753287</v>
      </c>
      <c r="I336" s="52">
        <f t="shared" si="22"/>
        <v>139853076.34096566</v>
      </c>
    </row>
    <row r="337" spans="1:12" x14ac:dyDescent="0.2">
      <c r="A337" s="1">
        <v>1990</v>
      </c>
      <c r="B337" s="2">
        <v>1648829416.6666667</v>
      </c>
      <c r="C337" s="2">
        <v>231311224833.33334</v>
      </c>
      <c r="D337" s="1" t="s">
        <v>22</v>
      </c>
      <c r="E337" s="53">
        <f t="shared" si="20"/>
        <v>23131122.483333334</v>
      </c>
      <c r="F337" s="53">
        <v>0.41076700000000005</v>
      </c>
      <c r="G337" s="53">
        <v>0.16539587893611307</v>
      </c>
      <c r="H337" s="51">
        <f t="shared" si="21"/>
        <v>56312027.215753287</v>
      </c>
      <c r="I337" s="52">
        <f t="shared" si="22"/>
        <v>139853076.34096566</v>
      </c>
    </row>
    <row r="338" spans="1:12" x14ac:dyDescent="0.2">
      <c r="A338" s="1">
        <v>1990</v>
      </c>
      <c r="B338" s="2">
        <v>1648829416.6666667</v>
      </c>
      <c r="C338" s="2">
        <v>231311224833.33334</v>
      </c>
      <c r="D338" s="1" t="s">
        <v>22</v>
      </c>
      <c r="E338" s="53">
        <f t="shared" si="20"/>
        <v>23131122.483333334</v>
      </c>
      <c r="F338" s="53">
        <v>0.41076700000000005</v>
      </c>
      <c r="G338" s="53">
        <v>0.16539587893611307</v>
      </c>
      <c r="H338" s="51">
        <f t="shared" si="21"/>
        <v>56312027.215753287</v>
      </c>
      <c r="I338" s="52">
        <f t="shared" si="22"/>
        <v>139853076.34096566</v>
      </c>
    </row>
    <row r="339" spans="1:12" x14ac:dyDescent="0.2">
      <c r="A339" s="1">
        <v>1990</v>
      </c>
      <c r="B339" s="2">
        <v>1648829416.6666667</v>
      </c>
      <c r="C339" s="2">
        <v>231311224833.33334</v>
      </c>
      <c r="D339" s="1" t="s">
        <v>22</v>
      </c>
      <c r="E339" s="53">
        <f t="shared" si="20"/>
        <v>23131122.483333334</v>
      </c>
      <c r="F339" s="53">
        <v>0.41076700000000005</v>
      </c>
      <c r="G339" s="53">
        <v>0.16539587893611307</v>
      </c>
      <c r="H339" s="51">
        <f t="shared" si="21"/>
        <v>56312027.215753287</v>
      </c>
      <c r="I339" s="52">
        <f t="shared" si="22"/>
        <v>139853076.34096566</v>
      </c>
      <c r="L339" s="2"/>
    </row>
    <row r="340" spans="1:12" x14ac:dyDescent="0.2">
      <c r="A340" s="1">
        <v>1990</v>
      </c>
      <c r="B340" s="2">
        <v>1648829416.6666667</v>
      </c>
      <c r="C340" s="2">
        <v>231311224833.33334</v>
      </c>
      <c r="D340" s="1" t="s">
        <v>22</v>
      </c>
      <c r="E340" s="53">
        <f t="shared" si="20"/>
        <v>23131122.483333334</v>
      </c>
      <c r="F340" s="53">
        <v>0.41076700000000005</v>
      </c>
      <c r="G340" s="53">
        <v>0.16539587893611307</v>
      </c>
      <c r="H340" s="51">
        <f t="shared" si="21"/>
        <v>56312027.215753287</v>
      </c>
      <c r="I340" s="52">
        <f t="shared" si="22"/>
        <v>139853076.34096566</v>
      </c>
      <c r="L340" s="2"/>
    </row>
    <row r="341" spans="1:12" x14ac:dyDescent="0.2">
      <c r="A341" s="1">
        <v>1990</v>
      </c>
      <c r="B341" s="2">
        <v>1648829416.6666667</v>
      </c>
      <c r="C341" s="2">
        <v>231311224833.33334</v>
      </c>
      <c r="D341" s="1" t="s">
        <v>22</v>
      </c>
      <c r="E341" s="53">
        <f t="shared" si="20"/>
        <v>23131122.483333334</v>
      </c>
      <c r="F341" s="53">
        <v>0.41076700000000005</v>
      </c>
      <c r="G341" s="53">
        <v>0.16539587893611307</v>
      </c>
      <c r="H341" s="51">
        <f t="shared" si="21"/>
        <v>56312027.215753287</v>
      </c>
      <c r="I341" s="52">
        <f t="shared" si="22"/>
        <v>139853076.34096566</v>
      </c>
    </row>
    <row r="342" spans="1:12" x14ac:dyDescent="0.2">
      <c r="A342" s="1">
        <v>1991</v>
      </c>
      <c r="B342" s="2">
        <v>1602713083.3333333</v>
      </c>
      <c r="C342" s="2">
        <v>548006401083.33331</v>
      </c>
      <c r="D342" s="1" t="s">
        <v>22</v>
      </c>
      <c r="E342" s="53">
        <f t="shared" si="20"/>
        <v>54800640.108333334</v>
      </c>
      <c r="F342" s="53">
        <v>0.75575700000000001</v>
      </c>
      <c r="G342" s="53">
        <v>0.30430656132824691</v>
      </c>
      <c r="H342" s="51">
        <f t="shared" si="21"/>
        <v>72510926.274362445</v>
      </c>
      <c r="I342" s="52">
        <f t="shared" si="22"/>
        <v>180083662.57085541</v>
      </c>
    </row>
    <row r="343" spans="1:12" x14ac:dyDescent="0.2">
      <c r="A343" s="1">
        <v>1991</v>
      </c>
      <c r="B343" s="2">
        <v>1602713083.3333333</v>
      </c>
      <c r="C343" s="2">
        <v>548006401083.33331</v>
      </c>
      <c r="D343" s="1" t="s">
        <v>22</v>
      </c>
      <c r="E343" s="53">
        <f t="shared" si="20"/>
        <v>54800640.108333334</v>
      </c>
      <c r="F343" s="53">
        <v>0.75575700000000001</v>
      </c>
      <c r="G343" s="53">
        <v>0.30430656132824691</v>
      </c>
      <c r="H343" s="51">
        <f t="shared" si="21"/>
        <v>72510926.274362445</v>
      </c>
      <c r="I343" s="52">
        <f t="shared" si="22"/>
        <v>180083662.57085541</v>
      </c>
    </row>
    <row r="344" spans="1:12" x14ac:dyDescent="0.2">
      <c r="A344" s="1">
        <v>1991</v>
      </c>
      <c r="B344" s="2">
        <v>1602713083.3333333</v>
      </c>
      <c r="C344" s="2">
        <v>548006401083.33331</v>
      </c>
      <c r="D344" s="1" t="s">
        <v>22</v>
      </c>
      <c r="E344" s="53">
        <f t="shared" si="20"/>
        <v>54800640.108333334</v>
      </c>
      <c r="F344" s="53">
        <v>0.75575700000000001</v>
      </c>
      <c r="G344" s="53">
        <v>0.30430656132824691</v>
      </c>
      <c r="H344" s="51">
        <f t="shared" si="21"/>
        <v>72510926.274362445</v>
      </c>
      <c r="I344" s="52">
        <f t="shared" si="22"/>
        <v>180083662.57085541</v>
      </c>
    </row>
    <row r="345" spans="1:12" x14ac:dyDescent="0.2">
      <c r="A345" s="1">
        <v>1991</v>
      </c>
      <c r="B345" s="2">
        <v>1602713083.3333333</v>
      </c>
      <c r="C345" s="2">
        <v>548006401083.33331</v>
      </c>
      <c r="D345" s="1" t="s">
        <v>22</v>
      </c>
      <c r="E345" s="53">
        <f t="shared" si="20"/>
        <v>54800640.108333334</v>
      </c>
      <c r="F345" s="53">
        <v>0.75575700000000001</v>
      </c>
      <c r="G345" s="53">
        <v>0.30430656132824691</v>
      </c>
      <c r="H345" s="51">
        <f t="shared" si="21"/>
        <v>72510926.274362445</v>
      </c>
      <c r="I345" s="52">
        <f t="shared" si="22"/>
        <v>180083662.57085541</v>
      </c>
    </row>
    <row r="346" spans="1:12" x14ac:dyDescent="0.2">
      <c r="A346" s="1">
        <v>1991</v>
      </c>
      <c r="B346" s="2">
        <v>1602713083.3333333</v>
      </c>
      <c r="C346" s="2">
        <v>548006401083.33331</v>
      </c>
      <c r="D346" s="1" t="s">
        <v>22</v>
      </c>
      <c r="E346" s="53">
        <f t="shared" si="20"/>
        <v>54800640.108333334</v>
      </c>
      <c r="F346" s="53">
        <v>0.75575700000000001</v>
      </c>
      <c r="G346" s="53">
        <v>0.30430656132824691</v>
      </c>
      <c r="H346" s="51">
        <f t="shared" si="21"/>
        <v>72510926.274362445</v>
      </c>
      <c r="I346" s="52">
        <f t="shared" si="22"/>
        <v>180083662.57085541</v>
      </c>
    </row>
    <row r="347" spans="1:12" x14ac:dyDescent="0.2">
      <c r="A347" s="1">
        <v>1991</v>
      </c>
      <c r="B347" s="2">
        <v>1602713083.3333333</v>
      </c>
      <c r="C347" s="2">
        <v>548006401083.33331</v>
      </c>
      <c r="D347" s="1" t="s">
        <v>22</v>
      </c>
      <c r="E347" s="53">
        <f t="shared" si="20"/>
        <v>54800640.108333334</v>
      </c>
      <c r="F347" s="53">
        <v>0.75575700000000001</v>
      </c>
      <c r="G347" s="53">
        <v>0.30430656132824691</v>
      </c>
      <c r="H347" s="51">
        <f t="shared" si="21"/>
        <v>72510926.274362445</v>
      </c>
      <c r="I347" s="52">
        <f t="shared" si="22"/>
        <v>180083662.57085541</v>
      </c>
    </row>
    <row r="348" spans="1:12" x14ac:dyDescent="0.2">
      <c r="A348" s="1">
        <v>1991</v>
      </c>
      <c r="B348" s="2">
        <v>1602713083.3333333</v>
      </c>
      <c r="C348" s="2">
        <v>548006401083.33331</v>
      </c>
      <c r="D348" s="1" t="s">
        <v>22</v>
      </c>
      <c r="E348" s="53">
        <f t="shared" si="20"/>
        <v>54800640.108333334</v>
      </c>
      <c r="F348" s="53">
        <v>0.75575700000000001</v>
      </c>
      <c r="G348" s="53">
        <v>0.30430656132824691</v>
      </c>
      <c r="H348" s="51">
        <f t="shared" si="21"/>
        <v>72510926.274362445</v>
      </c>
      <c r="I348" s="52">
        <f t="shared" si="22"/>
        <v>180083662.57085541</v>
      </c>
    </row>
    <row r="349" spans="1:12" x14ac:dyDescent="0.2">
      <c r="A349" s="1">
        <v>1991</v>
      </c>
      <c r="B349" s="2">
        <v>1602713083.3333333</v>
      </c>
      <c r="C349" s="2">
        <v>548006401083.33331</v>
      </c>
      <c r="D349" s="1" t="s">
        <v>22</v>
      </c>
      <c r="E349" s="53">
        <f t="shared" si="20"/>
        <v>54800640.108333334</v>
      </c>
      <c r="F349" s="53">
        <v>0.75575700000000001</v>
      </c>
      <c r="G349" s="53">
        <v>0.30430656132824691</v>
      </c>
      <c r="H349" s="51">
        <f t="shared" si="21"/>
        <v>72510926.274362445</v>
      </c>
      <c r="I349" s="52">
        <f t="shared" si="22"/>
        <v>180083662.57085541</v>
      </c>
    </row>
    <row r="350" spans="1:12" x14ac:dyDescent="0.2">
      <c r="A350" s="1">
        <v>1991</v>
      </c>
      <c r="B350" s="2">
        <v>1602713083.3333333</v>
      </c>
      <c r="C350" s="2">
        <v>548006401083.33331</v>
      </c>
      <c r="D350" s="1" t="s">
        <v>22</v>
      </c>
      <c r="E350" s="53">
        <f t="shared" si="20"/>
        <v>54800640.108333334</v>
      </c>
      <c r="F350" s="53">
        <v>0.75575700000000001</v>
      </c>
      <c r="G350" s="53">
        <v>0.30430656132824691</v>
      </c>
      <c r="H350" s="51">
        <f t="shared" si="21"/>
        <v>72510926.274362445</v>
      </c>
      <c r="I350" s="52">
        <f t="shared" si="22"/>
        <v>180083662.57085541</v>
      </c>
    </row>
    <row r="351" spans="1:12" x14ac:dyDescent="0.2">
      <c r="A351" s="1">
        <v>1991</v>
      </c>
      <c r="B351" s="2">
        <v>1602713083.3333333</v>
      </c>
      <c r="C351" s="2">
        <v>548006401083.33331</v>
      </c>
      <c r="D351" s="1" t="s">
        <v>22</v>
      </c>
      <c r="E351" s="53">
        <f t="shared" si="20"/>
        <v>54800640.108333334</v>
      </c>
      <c r="F351" s="53">
        <v>0.75575700000000001</v>
      </c>
      <c r="G351" s="53">
        <v>0.30430656132824691</v>
      </c>
      <c r="H351" s="51">
        <f t="shared" si="21"/>
        <v>72510926.274362445</v>
      </c>
      <c r="I351" s="52">
        <f t="shared" si="22"/>
        <v>180083662.57085541</v>
      </c>
    </row>
    <row r="352" spans="1:12" x14ac:dyDescent="0.2">
      <c r="A352" s="1">
        <v>1991</v>
      </c>
      <c r="B352" s="2">
        <v>1602713083.3333333</v>
      </c>
      <c r="C352" s="2">
        <v>548006401083.33331</v>
      </c>
      <c r="D352" s="1" t="s">
        <v>22</v>
      </c>
      <c r="E352" s="53">
        <f t="shared" si="20"/>
        <v>54800640.108333334</v>
      </c>
      <c r="F352" s="53">
        <v>0.75575700000000001</v>
      </c>
      <c r="G352" s="53">
        <v>0.30430656132824691</v>
      </c>
      <c r="H352" s="51">
        <f t="shared" si="21"/>
        <v>72510926.274362445</v>
      </c>
      <c r="I352" s="52">
        <f t="shared" si="22"/>
        <v>180083662.57085541</v>
      </c>
    </row>
    <row r="353" spans="1:9" x14ac:dyDescent="0.2">
      <c r="A353" s="1">
        <v>1991</v>
      </c>
      <c r="B353" s="2">
        <v>1602713083.3333333</v>
      </c>
      <c r="C353" s="2">
        <v>548006401083.33331</v>
      </c>
      <c r="D353" s="1" t="s">
        <v>22</v>
      </c>
      <c r="E353" s="53">
        <f t="shared" si="20"/>
        <v>54800640.108333334</v>
      </c>
      <c r="F353" s="53">
        <v>0.75575700000000001</v>
      </c>
      <c r="G353" s="53">
        <v>0.30430656132824691</v>
      </c>
      <c r="H353" s="51">
        <f t="shared" si="21"/>
        <v>72510926.274362445</v>
      </c>
      <c r="I353" s="52">
        <f t="shared" si="22"/>
        <v>180083662.57085541</v>
      </c>
    </row>
    <row r="354" spans="1:9" x14ac:dyDescent="0.2">
      <c r="A354" s="1">
        <v>1992</v>
      </c>
      <c r="B354" s="2"/>
      <c r="C354" s="2"/>
      <c r="F354" s="53">
        <v>0.77875200000000011</v>
      </c>
      <c r="G354" s="53">
        <v>0.3135655286652918</v>
      </c>
      <c r="H354" s="51">
        <f t="shared" si="21"/>
        <v>0</v>
      </c>
      <c r="I354" s="52">
        <f t="shared" si="22"/>
        <v>0</v>
      </c>
    </row>
    <row r="355" spans="1:9" x14ac:dyDescent="0.2">
      <c r="A355" s="1">
        <v>1992</v>
      </c>
      <c r="B355" s="2"/>
      <c r="C355" s="2"/>
      <c r="F355" s="53">
        <v>0.79552699999999998</v>
      </c>
      <c r="G355" s="53">
        <v>0.32032000472873723</v>
      </c>
      <c r="H355" s="51">
        <f t="shared" si="21"/>
        <v>0</v>
      </c>
      <c r="I355" s="52">
        <f t="shared" si="22"/>
        <v>0</v>
      </c>
    </row>
    <row r="356" spans="1:9" x14ac:dyDescent="0.2">
      <c r="A356" s="1">
        <v>1992</v>
      </c>
      <c r="B356" s="2"/>
      <c r="C356" s="2"/>
      <c r="F356" s="53">
        <v>0.81223000000000001</v>
      </c>
      <c r="G356" s="53">
        <v>0.32704548989641113</v>
      </c>
      <c r="H356" s="51">
        <f t="shared" si="21"/>
        <v>0</v>
      </c>
      <c r="I356" s="52">
        <f t="shared" si="22"/>
        <v>0</v>
      </c>
    </row>
    <row r="357" spans="1:9" x14ac:dyDescent="0.2">
      <c r="A357" s="1">
        <v>1992</v>
      </c>
      <c r="B357" s="2"/>
      <c r="C357" s="2"/>
      <c r="F357" s="53">
        <v>0.822681</v>
      </c>
      <c r="G357" s="53">
        <v>0.33125359894792034</v>
      </c>
      <c r="H357" s="51">
        <f t="shared" si="21"/>
        <v>0</v>
      </c>
      <c r="I357" s="52">
        <f t="shared" si="22"/>
        <v>0</v>
      </c>
    </row>
    <row r="358" spans="1:9" x14ac:dyDescent="0.2">
      <c r="A358" s="1">
        <v>1992</v>
      </c>
      <c r="B358" s="2"/>
      <c r="C358" s="2"/>
      <c r="F358" s="53">
        <v>0.82821800000000001</v>
      </c>
      <c r="G358" s="53">
        <v>0.33348307936302007</v>
      </c>
      <c r="H358" s="51">
        <f t="shared" si="21"/>
        <v>0</v>
      </c>
      <c r="I358" s="52">
        <f t="shared" si="22"/>
        <v>0</v>
      </c>
    </row>
    <row r="359" spans="1:9" x14ac:dyDescent="0.2">
      <c r="A359" s="1">
        <v>1992</v>
      </c>
      <c r="B359" s="2"/>
      <c r="C359" s="2"/>
      <c r="F359" s="53">
        <v>0.83471200000000001</v>
      </c>
      <c r="G359" s="53">
        <v>0.33609789710108356</v>
      </c>
      <c r="H359" s="51">
        <f t="shared" si="21"/>
        <v>0</v>
      </c>
      <c r="I359" s="52">
        <f t="shared" si="22"/>
        <v>0</v>
      </c>
    </row>
    <row r="360" spans="1:9" x14ac:dyDescent="0.2">
      <c r="A360" s="1">
        <v>1992</v>
      </c>
      <c r="B360" s="2"/>
      <c r="C360" s="2"/>
      <c r="F360" s="53">
        <v>0.84914199999999995</v>
      </c>
      <c r="G360" s="53">
        <v>0.3419081557953022</v>
      </c>
      <c r="H360" s="51">
        <f t="shared" si="21"/>
        <v>0</v>
      </c>
      <c r="I360" s="52">
        <f t="shared" si="22"/>
        <v>0</v>
      </c>
    </row>
    <row r="361" spans="1:9" x14ac:dyDescent="0.2">
      <c r="A361" s="1">
        <v>1992</v>
      </c>
      <c r="B361" s="2"/>
      <c r="C361" s="2"/>
      <c r="F361" s="53">
        <v>0.86185100000000003</v>
      </c>
      <c r="G361" s="53">
        <v>0.34702545155031433</v>
      </c>
      <c r="H361" s="51">
        <f t="shared" si="21"/>
        <v>0</v>
      </c>
      <c r="I361" s="52">
        <f t="shared" si="22"/>
        <v>0</v>
      </c>
    </row>
    <row r="362" spans="1:9" x14ac:dyDescent="0.2">
      <c r="A362" s="1">
        <v>1992</v>
      </c>
      <c r="B362" s="2"/>
      <c r="C362" s="2"/>
      <c r="F362" s="53">
        <v>0.87076100000000001</v>
      </c>
      <c r="G362" s="53">
        <v>0.35061307490204602</v>
      </c>
      <c r="H362" s="51">
        <f t="shared" si="21"/>
        <v>0</v>
      </c>
      <c r="I362" s="52">
        <f t="shared" si="22"/>
        <v>0</v>
      </c>
    </row>
    <row r="363" spans="1:9" x14ac:dyDescent="0.2">
      <c r="A363" s="1">
        <v>1992</v>
      </c>
      <c r="B363" s="2"/>
      <c r="C363" s="2"/>
      <c r="F363" s="53">
        <v>0.88178400000000001</v>
      </c>
      <c r="G363" s="53">
        <v>0.3550515005144072</v>
      </c>
      <c r="H363" s="51">
        <f t="shared" si="21"/>
        <v>0</v>
      </c>
      <c r="I363" s="52">
        <f t="shared" si="22"/>
        <v>0</v>
      </c>
    </row>
    <row r="364" spans="1:9" x14ac:dyDescent="0.2">
      <c r="A364" s="1">
        <v>1992</v>
      </c>
      <c r="B364" s="2"/>
      <c r="C364" s="2"/>
      <c r="F364" s="53">
        <v>0.88584799999999997</v>
      </c>
      <c r="G364" s="53">
        <v>0.35668787552018016</v>
      </c>
      <c r="H364" s="51">
        <f t="shared" si="21"/>
        <v>0</v>
      </c>
      <c r="I364" s="52">
        <f t="shared" si="22"/>
        <v>0</v>
      </c>
    </row>
    <row r="365" spans="1:9" x14ac:dyDescent="0.2">
      <c r="A365" s="1">
        <v>1992</v>
      </c>
      <c r="B365" s="2"/>
      <c r="C365" s="2"/>
      <c r="F365" s="53">
        <v>0.88836100000000007</v>
      </c>
      <c r="G365" s="53">
        <v>0.35769973831287405</v>
      </c>
      <c r="H365" s="51">
        <f t="shared" si="21"/>
        <v>0</v>
      </c>
      <c r="I365" s="52">
        <f t="shared" si="22"/>
        <v>0</v>
      </c>
    </row>
    <row r="366" spans="1:9" x14ac:dyDescent="0.2">
      <c r="F366" s="53">
        <v>0.895756</v>
      </c>
      <c r="G366" s="53">
        <v>0.36067734489941222</v>
      </c>
      <c r="H366" s="51">
        <f t="shared" si="21"/>
        <v>0</v>
      </c>
      <c r="I366" s="52">
        <f t="shared" si="22"/>
        <v>0</v>
      </c>
    </row>
    <row r="367" spans="1:9" x14ac:dyDescent="0.2">
      <c r="F367" s="53">
        <v>0.90229899999999996</v>
      </c>
      <c r="G367" s="53">
        <v>0.36331189255265361</v>
      </c>
      <c r="H367" s="51">
        <f t="shared" si="21"/>
        <v>0</v>
      </c>
      <c r="I367" s="52">
        <f t="shared" si="22"/>
        <v>0</v>
      </c>
    </row>
    <row r="368" spans="1:9" x14ac:dyDescent="0.2">
      <c r="F368" s="53">
        <v>0.90908299999999997</v>
      </c>
      <c r="G368" s="53">
        <v>0.36604347917646368</v>
      </c>
      <c r="H368" s="51">
        <f t="shared" si="21"/>
        <v>0</v>
      </c>
      <c r="I368" s="52">
        <f t="shared" si="22"/>
        <v>0</v>
      </c>
    </row>
    <row r="369" spans="6:9" x14ac:dyDescent="0.2">
      <c r="F369" s="53">
        <v>0.9185859999999999</v>
      </c>
      <c r="G369" s="53">
        <v>0.36986987476698058</v>
      </c>
      <c r="H369" s="51">
        <f t="shared" si="21"/>
        <v>0</v>
      </c>
      <c r="I369" s="52">
        <f t="shared" si="22"/>
        <v>0</v>
      </c>
    </row>
    <row r="370" spans="6:9" x14ac:dyDescent="0.2">
      <c r="F370" s="53">
        <v>0.93040400000000001</v>
      </c>
      <c r="G370" s="53">
        <v>0.37462840818681958</v>
      </c>
      <c r="H370" s="51">
        <f t="shared" si="21"/>
        <v>0</v>
      </c>
      <c r="I370" s="52">
        <f t="shared" si="22"/>
        <v>0</v>
      </c>
    </row>
    <row r="371" spans="6:9" x14ac:dyDescent="0.2">
      <c r="F371" s="53">
        <v>0.93709599999999993</v>
      </c>
      <c r="G371" s="53">
        <v>0.37732295088825485</v>
      </c>
      <c r="H371" s="51">
        <f t="shared" si="21"/>
        <v>0</v>
      </c>
      <c r="I371" s="52">
        <f t="shared" si="22"/>
        <v>0</v>
      </c>
    </row>
    <row r="372" spans="6:9" x14ac:dyDescent="0.2">
      <c r="F372" s="53">
        <v>0.94011100000000003</v>
      </c>
      <c r="G372" s="53">
        <v>0.37853694464868931</v>
      </c>
      <c r="H372" s="51">
        <f t="shared" si="21"/>
        <v>0</v>
      </c>
      <c r="I372" s="52">
        <f t="shared" si="22"/>
        <v>0</v>
      </c>
    </row>
    <row r="373" spans="6:9" x14ac:dyDescent="0.2">
      <c r="F373" s="53">
        <v>0.94026100000000001</v>
      </c>
      <c r="G373" s="53">
        <v>0.37859734234821341</v>
      </c>
      <c r="H373" s="51">
        <f t="shared" si="21"/>
        <v>0</v>
      </c>
      <c r="I373" s="52">
        <f t="shared" si="22"/>
        <v>0</v>
      </c>
    </row>
    <row r="374" spans="6:9" x14ac:dyDescent="0.2">
      <c r="F374" s="53">
        <v>0.94801000000000002</v>
      </c>
      <c r="G374" s="53">
        <v>0.38171748750562856</v>
      </c>
      <c r="H374" s="51">
        <f t="shared" si="21"/>
        <v>0</v>
      </c>
      <c r="I374" s="52">
        <f t="shared" si="22"/>
        <v>0</v>
      </c>
    </row>
    <row r="375" spans="6:9" x14ac:dyDescent="0.2">
      <c r="F375" s="53">
        <v>0.95336900000000002</v>
      </c>
      <c r="G375" s="53">
        <v>0.38387529598395964</v>
      </c>
      <c r="H375" s="51">
        <f t="shared" si="21"/>
        <v>0</v>
      </c>
      <c r="I375" s="52">
        <f t="shared" si="22"/>
        <v>0</v>
      </c>
    </row>
    <row r="376" spans="6:9" x14ac:dyDescent="0.2">
      <c r="F376" s="53">
        <v>0.95391400000000004</v>
      </c>
      <c r="G376" s="53">
        <v>0.38409474095889723</v>
      </c>
      <c r="H376" s="51">
        <f t="shared" si="21"/>
        <v>0</v>
      </c>
      <c r="I376" s="52">
        <f t="shared" si="22"/>
        <v>0</v>
      </c>
    </row>
    <row r="377" spans="6:9" x14ac:dyDescent="0.2">
      <c r="F377" s="53">
        <v>0.953789</v>
      </c>
      <c r="G377" s="53">
        <v>0.38404440954262709</v>
      </c>
      <c r="H377" s="51">
        <f t="shared" si="21"/>
        <v>0</v>
      </c>
      <c r="I377" s="52">
        <f t="shared" si="22"/>
        <v>0</v>
      </c>
    </row>
    <row r="378" spans="6:9" x14ac:dyDescent="0.2">
      <c r="F378" s="53">
        <v>0.95474900000000007</v>
      </c>
      <c r="G378" s="53">
        <v>0.38443095481958139</v>
      </c>
      <c r="H378" s="51">
        <f t="shared" si="21"/>
        <v>0</v>
      </c>
      <c r="I378" s="52">
        <f t="shared" si="22"/>
        <v>0</v>
      </c>
    </row>
    <row r="379" spans="6:9" x14ac:dyDescent="0.2">
      <c r="F379" s="53">
        <v>0.95471500000000009</v>
      </c>
      <c r="G379" s="53">
        <v>0.38441726467435594</v>
      </c>
      <c r="H379" s="51">
        <f t="shared" si="21"/>
        <v>0</v>
      </c>
      <c r="I379" s="52">
        <f t="shared" si="22"/>
        <v>0</v>
      </c>
    </row>
    <row r="380" spans="6:9" x14ac:dyDescent="0.2">
      <c r="F380" s="53">
        <v>0.95604600000000006</v>
      </c>
      <c r="G380" s="53">
        <v>0.38495319359479979</v>
      </c>
      <c r="H380" s="51">
        <f t="shared" si="21"/>
        <v>0</v>
      </c>
      <c r="I380" s="52">
        <f t="shared" si="22"/>
        <v>0</v>
      </c>
    </row>
    <row r="381" spans="6:9" x14ac:dyDescent="0.2">
      <c r="F381" s="53">
        <v>0.95837300000000003</v>
      </c>
      <c r="G381" s="53">
        <v>0.38589016324008368</v>
      </c>
      <c r="H381" s="51">
        <f t="shared" si="21"/>
        <v>0</v>
      </c>
      <c r="I381" s="52">
        <f t="shared" si="22"/>
        <v>0</v>
      </c>
    </row>
    <row r="382" spans="6:9" x14ac:dyDescent="0.2">
      <c r="F382" s="53">
        <v>0.96169499999999997</v>
      </c>
      <c r="G382" s="53">
        <v>0.3872277709588775</v>
      </c>
      <c r="H382" s="51">
        <f t="shared" si="21"/>
        <v>0</v>
      </c>
      <c r="I382" s="52">
        <f t="shared" si="22"/>
        <v>0</v>
      </c>
    </row>
    <row r="383" spans="6:9" x14ac:dyDescent="0.2">
      <c r="F383" s="53">
        <v>0.96541700000000008</v>
      </c>
      <c r="G383" s="53">
        <v>0.3887264392097356</v>
      </c>
      <c r="H383" s="51">
        <f t="shared" si="21"/>
        <v>0</v>
      </c>
      <c r="I383" s="52">
        <f t="shared" si="22"/>
        <v>0</v>
      </c>
    </row>
    <row r="384" spans="6:9" x14ac:dyDescent="0.2">
      <c r="F384" s="53">
        <v>0.97433000000000003</v>
      </c>
      <c r="G384" s="53">
        <v>0.39231527051545773</v>
      </c>
      <c r="H384" s="51">
        <f t="shared" si="21"/>
        <v>0</v>
      </c>
      <c r="I384" s="52">
        <f t="shared" si="22"/>
        <v>0</v>
      </c>
    </row>
    <row r="385" spans="6:9" x14ac:dyDescent="0.2">
      <c r="F385" s="53">
        <v>0.97633999999999999</v>
      </c>
      <c r="G385" s="53">
        <v>0.3931245996890807</v>
      </c>
      <c r="H385" s="51">
        <f t="shared" si="21"/>
        <v>0</v>
      </c>
      <c r="I385" s="52">
        <f t="shared" si="22"/>
        <v>0</v>
      </c>
    </row>
    <row r="386" spans="6:9" x14ac:dyDescent="0.2">
      <c r="F386" s="53">
        <v>0.98302199999999995</v>
      </c>
      <c r="G386" s="53">
        <v>0.39581511587721435</v>
      </c>
      <c r="H386" s="51">
        <f t="shared" si="21"/>
        <v>0</v>
      </c>
      <c r="I386" s="52">
        <f t="shared" si="22"/>
        <v>0</v>
      </c>
    </row>
    <row r="387" spans="6:9" x14ac:dyDescent="0.2">
      <c r="F387" s="53">
        <v>0.98617199999999994</v>
      </c>
      <c r="G387" s="53">
        <v>0.39708346756722052</v>
      </c>
      <c r="H387" s="51">
        <f t="shared" si="21"/>
        <v>0</v>
      </c>
      <c r="I387" s="52">
        <f t="shared" si="22"/>
        <v>0</v>
      </c>
    </row>
    <row r="388" spans="6:9" x14ac:dyDescent="0.2">
      <c r="F388" s="53">
        <v>0.988402</v>
      </c>
      <c r="G388" s="53">
        <v>0.39798138003347883</v>
      </c>
      <c r="H388" s="51">
        <f t="shared" si="21"/>
        <v>0</v>
      </c>
      <c r="I388" s="52">
        <f t="shared" si="22"/>
        <v>0</v>
      </c>
    </row>
    <row r="389" spans="6:9" x14ac:dyDescent="0.2">
      <c r="F389" s="53">
        <v>0.99055099999999996</v>
      </c>
      <c r="G389" s="53">
        <v>0.39884667774199412</v>
      </c>
      <c r="H389" s="51">
        <f t="shared" si="21"/>
        <v>0</v>
      </c>
      <c r="I389" s="52">
        <f t="shared" si="22"/>
        <v>0</v>
      </c>
    </row>
    <row r="390" spans="6:9" x14ac:dyDescent="0.2">
      <c r="F390" s="53">
        <v>1.002893</v>
      </c>
      <c r="G390" s="53">
        <v>0.40381620045883732</v>
      </c>
      <c r="H390" s="51">
        <f t="shared" si="21"/>
        <v>0</v>
      </c>
      <c r="I390" s="52">
        <f t="shared" si="22"/>
        <v>0</v>
      </c>
    </row>
    <row r="391" spans="6:9" x14ac:dyDescent="0.2">
      <c r="F391" s="53">
        <v>1.002866</v>
      </c>
      <c r="G391" s="53">
        <v>0.40380532887292298</v>
      </c>
      <c r="H391" s="51">
        <f t="shared" ref="H391:H454" si="23">E391/F391</f>
        <v>0</v>
      </c>
      <c r="I391" s="52">
        <f t="shared" ref="I391:I454" si="24">E391/G391</f>
        <v>0</v>
      </c>
    </row>
    <row r="392" spans="6:9" x14ac:dyDescent="0.2">
      <c r="F392" s="53">
        <v>0.99836000000000003</v>
      </c>
      <c r="G392" s="53">
        <v>0.4019909819792189</v>
      </c>
      <c r="H392" s="51">
        <f t="shared" si="23"/>
        <v>0</v>
      </c>
      <c r="I392" s="52">
        <f t="shared" si="24"/>
        <v>0</v>
      </c>
    </row>
    <row r="393" spans="6:9" x14ac:dyDescent="0.2">
      <c r="F393" s="53">
        <v>1.002926</v>
      </c>
      <c r="G393" s="53">
        <v>0.40382948795273255</v>
      </c>
      <c r="H393" s="51">
        <f t="shared" si="23"/>
        <v>0</v>
      </c>
      <c r="I393" s="52">
        <f t="shared" si="24"/>
        <v>0</v>
      </c>
    </row>
    <row r="394" spans="6:9" x14ac:dyDescent="0.2">
      <c r="F394" s="53">
        <v>1.0031369999999999</v>
      </c>
      <c r="G394" s="53">
        <v>0.40391444738339649</v>
      </c>
      <c r="H394" s="51">
        <f t="shared" si="23"/>
        <v>0</v>
      </c>
      <c r="I394" s="52">
        <f t="shared" si="24"/>
        <v>0</v>
      </c>
    </row>
    <row r="395" spans="6:9" x14ac:dyDescent="0.2">
      <c r="F395" s="53">
        <v>1.001071</v>
      </c>
      <c r="G395" s="53">
        <v>0.40308256973528456</v>
      </c>
      <c r="H395" s="51">
        <f t="shared" si="23"/>
        <v>0</v>
      </c>
      <c r="I395" s="52">
        <f t="shared" si="24"/>
        <v>0</v>
      </c>
    </row>
    <row r="396" spans="6:9" x14ac:dyDescent="0.2">
      <c r="F396" s="53">
        <v>1.0051319999999999</v>
      </c>
      <c r="G396" s="53">
        <v>0.40471773678706702</v>
      </c>
      <c r="H396" s="51">
        <f t="shared" si="23"/>
        <v>0</v>
      </c>
      <c r="I396" s="52">
        <f t="shared" si="24"/>
        <v>0</v>
      </c>
    </row>
    <row r="397" spans="6:9" x14ac:dyDescent="0.2">
      <c r="F397" s="53">
        <v>1.0026969999999999</v>
      </c>
      <c r="G397" s="53">
        <v>0.40373728079812576</v>
      </c>
      <c r="H397" s="51">
        <f t="shared" si="23"/>
        <v>0</v>
      </c>
      <c r="I397" s="52">
        <f t="shared" si="24"/>
        <v>0</v>
      </c>
    </row>
    <row r="398" spans="6:9" x14ac:dyDescent="0.2">
      <c r="F398" s="53">
        <v>1.004345</v>
      </c>
      <c r="G398" s="53">
        <v>0.40440085019023064</v>
      </c>
      <c r="H398" s="51">
        <f t="shared" si="23"/>
        <v>0</v>
      </c>
      <c r="I398" s="52">
        <f t="shared" si="24"/>
        <v>0</v>
      </c>
    </row>
    <row r="399" spans="6:9" x14ac:dyDescent="0.2">
      <c r="F399" s="53">
        <v>1.00776</v>
      </c>
      <c r="G399" s="53">
        <v>0.40577590448272932</v>
      </c>
      <c r="H399" s="51">
        <f t="shared" si="23"/>
        <v>0</v>
      </c>
      <c r="I399" s="52">
        <f t="shared" si="24"/>
        <v>0</v>
      </c>
    </row>
    <row r="400" spans="6:9" x14ac:dyDescent="0.2">
      <c r="F400" s="53">
        <v>1.005458</v>
      </c>
      <c r="G400" s="53">
        <v>0.40484900112069944</v>
      </c>
      <c r="H400" s="51">
        <f t="shared" si="23"/>
        <v>0</v>
      </c>
      <c r="I400" s="52">
        <f t="shared" si="24"/>
        <v>0</v>
      </c>
    </row>
    <row r="401" spans="6:9" x14ac:dyDescent="0.2">
      <c r="F401" s="53">
        <v>1.0064770000000001</v>
      </c>
      <c r="G401" s="53">
        <v>0.40525930282613321</v>
      </c>
      <c r="H401" s="51">
        <f t="shared" si="23"/>
        <v>0</v>
      </c>
      <c r="I401" s="52">
        <f t="shared" si="24"/>
        <v>0</v>
      </c>
    </row>
    <row r="402" spans="6:9" x14ac:dyDescent="0.2">
      <c r="F402" s="53">
        <v>1.0094939999999999</v>
      </c>
      <c r="G402" s="53">
        <v>0.40647410188922789</v>
      </c>
      <c r="H402" s="51">
        <f t="shared" si="23"/>
        <v>0</v>
      </c>
      <c r="I402" s="52">
        <f t="shared" si="24"/>
        <v>0</v>
      </c>
    </row>
    <row r="403" spans="6:9" x14ac:dyDescent="0.2">
      <c r="F403" s="53">
        <v>1.0062139999999999</v>
      </c>
      <c r="G403" s="53">
        <v>0.40515340552630086</v>
      </c>
      <c r="H403" s="51">
        <f t="shared" si="23"/>
        <v>0</v>
      </c>
      <c r="I403" s="52">
        <f t="shared" si="24"/>
        <v>0</v>
      </c>
    </row>
    <row r="404" spans="6:9" x14ac:dyDescent="0.2">
      <c r="F404" s="53">
        <v>1.000785</v>
      </c>
      <c r="G404" s="53">
        <v>0.40296741145485854</v>
      </c>
      <c r="H404" s="51">
        <f t="shared" si="23"/>
        <v>0</v>
      </c>
      <c r="I404" s="52">
        <f t="shared" si="24"/>
        <v>0</v>
      </c>
    </row>
    <row r="405" spans="6:9" x14ac:dyDescent="0.2">
      <c r="F405" s="53">
        <v>1.0008010000000001</v>
      </c>
      <c r="G405" s="53">
        <v>0.40297385387614115</v>
      </c>
      <c r="H405" s="51">
        <f t="shared" si="23"/>
        <v>0</v>
      </c>
      <c r="I405" s="52">
        <f t="shared" si="24"/>
        <v>0</v>
      </c>
    </row>
    <row r="406" spans="6:9" x14ac:dyDescent="0.2">
      <c r="F406" s="53">
        <v>0.99990799999999991</v>
      </c>
      <c r="G406" s="53">
        <v>0.40261428623830758</v>
      </c>
      <c r="H406" s="51">
        <f t="shared" si="23"/>
        <v>0</v>
      </c>
      <c r="I406" s="52">
        <f t="shared" si="24"/>
        <v>0</v>
      </c>
    </row>
    <row r="407" spans="6:9" x14ac:dyDescent="0.2">
      <c r="F407" s="53">
        <v>0.99993399999999999</v>
      </c>
      <c r="G407" s="53">
        <v>0.40262475517289181</v>
      </c>
      <c r="H407" s="51">
        <f t="shared" si="23"/>
        <v>0</v>
      </c>
      <c r="I407" s="52">
        <f t="shared" si="24"/>
        <v>0</v>
      </c>
    </row>
    <row r="408" spans="6:9" x14ac:dyDescent="0.2">
      <c r="F408" s="53">
        <v>1.0053559999999999</v>
      </c>
      <c r="G408" s="53">
        <v>0.40480793068502302</v>
      </c>
      <c r="H408" s="51">
        <f t="shared" si="23"/>
        <v>0</v>
      </c>
      <c r="I408" s="52">
        <f t="shared" si="24"/>
        <v>0</v>
      </c>
    </row>
    <row r="409" spans="6:9" x14ac:dyDescent="0.2">
      <c r="F409" s="53">
        <v>1.0045770000000001</v>
      </c>
      <c r="G409" s="53">
        <v>0.40449426529882793</v>
      </c>
      <c r="H409" s="51">
        <f t="shared" si="23"/>
        <v>0</v>
      </c>
      <c r="I409" s="52">
        <f t="shared" si="24"/>
        <v>0</v>
      </c>
    </row>
    <row r="410" spans="6:9" x14ac:dyDescent="0.2">
      <c r="F410" s="53">
        <v>1.0064010000000001</v>
      </c>
      <c r="G410" s="53">
        <v>0.40522870132504096</v>
      </c>
      <c r="H410" s="51">
        <f t="shared" si="23"/>
        <v>0</v>
      </c>
      <c r="I410" s="52">
        <f t="shared" si="24"/>
        <v>0</v>
      </c>
    </row>
    <row r="411" spans="6:9" x14ac:dyDescent="0.2">
      <c r="F411" s="53">
        <v>1.011474</v>
      </c>
      <c r="G411" s="53">
        <v>0.40727135152294608</v>
      </c>
      <c r="H411" s="51">
        <f t="shared" si="23"/>
        <v>0</v>
      </c>
      <c r="I411" s="52">
        <f t="shared" si="24"/>
        <v>0</v>
      </c>
    </row>
    <row r="412" spans="6:9" x14ac:dyDescent="0.2">
      <c r="F412" s="53">
        <v>1.009903</v>
      </c>
      <c r="G412" s="53">
        <v>0.40663878628326372</v>
      </c>
      <c r="H412" s="51">
        <f t="shared" si="23"/>
        <v>0</v>
      </c>
      <c r="I412" s="52">
        <f t="shared" si="24"/>
        <v>0</v>
      </c>
    </row>
    <row r="413" spans="6:9" x14ac:dyDescent="0.2">
      <c r="F413" s="53">
        <v>1.0070239999999999</v>
      </c>
      <c r="G413" s="53">
        <v>0.40547955310373107</v>
      </c>
      <c r="H413" s="51">
        <f t="shared" si="23"/>
        <v>0</v>
      </c>
      <c r="I413" s="52">
        <f t="shared" si="24"/>
        <v>0</v>
      </c>
    </row>
    <row r="414" spans="6:9" x14ac:dyDescent="0.2">
      <c r="F414" s="53">
        <v>1.011727</v>
      </c>
      <c r="G414" s="53">
        <v>0.40737322230947676</v>
      </c>
      <c r="H414" s="51">
        <f t="shared" si="23"/>
        <v>0</v>
      </c>
      <c r="I414" s="52">
        <f t="shared" si="24"/>
        <v>0</v>
      </c>
    </row>
    <row r="415" spans="6:9" x14ac:dyDescent="0.2">
      <c r="F415" s="53">
        <v>1.015617</v>
      </c>
      <c r="G415" s="53">
        <v>0.40893953598380178</v>
      </c>
      <c r="H415" s="51">
        <f t="shared" si="23"/>
        <v>0</v>
      </c>
      <c r="I415" s="52">
        <f t="shared" si="24"/>
        <v>0</v>
      </c>
    </row>
    <row r="416" spans="6:9" x14ac:dyDescent="0.2">
      <c r="F416" s="53">
        <v>1.0106109999999999</v>
      </c>
      <c r="G416" s="53">
        <v>0.40692386342501741</v>
      </c>
      <c r="H416" s="51">
        <f t="shared" si="23"/>
        <v>0</v>
      </c>
      <c r="I416" s="52">
        <f t="shared" si="24"/>
        <v>0</v>
      </c>
    </row>
    <row r="417" spans="6:9" x14ac:dyDescent="0.2">
      <c r="F417" s="53">
        <v>1.007271</v>
      </c>
      <c r="G417" s="53">
        <v>0.40557900798228075</v>
      </c>
      <c r="H417" s="51">
        <f t="shared" si="23"/>
        <v>0</v>
      </c>
      <c r="I417" s="52">
        <f t="shared" si="24"/>
        <v>0</v>
      </c>
    </row>
    <row r="418" spans="6:9" x14ac:dyDescent="0.2">
      <c r="F418" s="53">
        <v>1.006435</v>
      </c>
      <c r="G418" s="53">
        <v>0.40524239147026642</v>
      </c>
      <c r="H418" s="51">
        <f t="shared" si="23"/>
        <v>0</v>
      </c>
      <c r="I418" s="52">
        <f t="shared" si="24"/>
        <v>0</v>
      </c>
    </row>
    <row r="419" spans="6:9" x14ac:dyDescent="0.2">
      <c r="F419" s="53">
        <v>1.008726</v>
      </c>
      <c r="G419" s="53">
        <v>0.40616486566766458</v>
      </c>
      <c r="H419" s="51">
        <f t="shared" si="23"/>
        <v>0</v>
      </c>
      <c r="I419" s="52">
        <f t="shared" si="24"/>
        <v>0</v>
      </c>
    </row>
    <row r="420" spans="6:9" x14ac:dyDescent="0.2">
      <c r="F420" s="53">
        <v>1.0109680000000001</v>
      </c>
      <c r="G420" s="53">
        <v>0.40706760994988489</v>
      </c>
      <c r="H420" s="51">
        <f t="shared" si="23"/>
        <v>0</v>
      </c>
      <c r="I420" s="52">
        <f t="shared" si="24"/>
        <v>0</v>
      </c>
    </row>
    <row r="421" spans="6:9" x14ac:dyDescent="0.2">
      <c r="F421" s="53">
        <v>1.012632</v>
      </c>
      <c r="G421" s="53">
        <v>0.40773762176327216</v>
      </c>
      <c r="H421" s="51">
        <f t="shared" si="23"/>
        <v>0</v>
      </c>
      <c r="I421" s="52">
        <f t="shared" si="24"/>
        <v>0</v>
      </c>
    </row>
    <row r="422" spans="6:9" x14ac:dyDescent="0.2">
      <c r="F422" s="53">
        <v>1.0121469999999999</v>
      </c>
      <c r="G422" s="53">
        <v>0.4075423358681442</v>
      </c>
      <c r="H422" s="51">
        <f t="shared" si="23"/>
        <v>0</v>
      </c>
      <c r="I422" s="52">
        <f t="shared" si="24"/>
        <v>0</v>
      </c>
    </row>
    <row r="423" spans="6:9" x14ac:dyDescent="0.2">
      <c r="F423" s="53">
        <v>1.010561</v>
      </c>
      <c r="G423" s="53">
        <v>0.40690373085850939</v>
      </c>
      <c r="H423" s="51">
        <f t="shared" si="23"/>
        <v>0</v>
      </c>
      <c r="I423" s="52">
        <f t="shared" si="24"/>
        <v>0</v>
      </c>
    </row>
    <row r="424" spans="6:9" x14ac:dyDescent="0.2">
      <c r="F424" s="53">
        <v>1.0086079999999999</v>
      </c>
      <c r="G424" s="53">
        <v>0.4061173528107056</v>
      </c>
      <c r="H424" s="51">
        <f t="shared" si="23"/>
        <v>0</v>
      </c>
      <c r="I424" s="52">
        <f t="shared" si="24"/>
        <v>0</v>
      </c>
    </row>
    <row r="425" spans="6:9" x14ac:dyDescent="0.2">
      <c r="F425" s="53">
        <v>1.010327</v>
      </c>
      <c r="G425" s="53">
        <v>0.40680951044725183</v>
      </c>
      <c r="H425" s="51">
        <f t="shared" si="23"/>
        <v>0</v>
      </c>
      <c r="I425" s="52">
        <f t="shared" si="24"/>
        <v>0</v>
      </c>
    </row>
    <row r="426" spans="6:9" x14ac:dyDescent="0.2">
      <c r="F426" s="53">
        <v>1.0166770000000001</v>
      </c>
      <c r="G426" s="53">
        <v>0.40936634639377217</v>
      </c>
      <c r="H426" s="51">
        <f t="shared" si="23"/>
        <v>0</v>
      </c>
      <c r="I426" s="52">
        <f t="shared" si="24"/>
        <v>0</v>
      </c>
    </row>
    <row r="427" spans="6:9" x14ac:dyDescent="0.2">
      <c r="F427" s="53">
        <v>1.020222</v>
      </c>
      <c r="G427" s="53">
        <v>0.41079374535919172</v>
      </c>
      <c r="H427" s="51">
        <f t="shared" si="23"/>
        <v>0</v>
      </c>
      <c r="I427" s="52">
        <f t="shared" si="24"/>
        <v>0</v>
      </c>
    </row>
    <row r="428" spans="6:9" x14ac:dyDescent="0.2">
      <c r="F428" s="53">
        <v>1.0189409999999999</v>
      </c>
      <c r="G428" s="53">
        <v>0.41027794900525583</v>
      </c>
      <c r="H428" s="51">
        <f t="shared" si="23"/>
        <v>0</v>
      </c>
      <c r="I428" s="52">
        <f t="shared" si="24"/>
        <v>0</v>
      </c>
    </row>
    <row r="429" spans="6:9" x14ac:dyDescent="0.2">
      <c r="F429" s="53">
        <v>1.019056</v>
      </c>
      <c r="G429" s="53">
        <v>0.41032425390822436</v>
      </c>
      <c r="H429" s="51">
        <f t="shared" si="23"/>
        <v>0</v>
      </c>
      <c r="I429" s="52">
        <f t="shared" si="24"/>
        <v>0</v>
      </c>
    </row>
    <row r="430" spans="6:9" x14ac:dyDescent="0.2">
      <c r="F430" s="53">
        <v>1.0183199999999999</v>
      </c>
      <c r="G430" s="53">
        <v>0.41002790252922611</v>
      </c>
      <c r="H430" s="51">
        <f t="shared" si="23"/>
        <v>0</v>
      </c>
      <c r="I430" s="52">
        <f t="shared" si="24"/>
        <v>0</v>
      </c>
    </row>
    <row r="431" spans="6:9" x14ac:dyDescent="0.2">
      <c r="F431" s="53">
        <v>1.0202640000000001</v>
      </c>
      <c r="G431" s="53">
        <v>0.41081065671505856</v>
      </c>
      <c r="H431" s="51">
        <f t="shared" si="23"/>
        <v>0</v>
      </c>
      <c r="I431" s="52">
        <f t="shared" si="24"/>
        <v>0</v>
      </c>
    </row>
    <row r="432" spans="6:9" x14ac:dyDescent="0.2">
      <c r="F432" s="53">
        <v>1.0234529999999999</v>
      </c>
      <c r="G432" s="53">
        <v>0.41209471180694091</v>
      </c>
      <c r="H432" s="51">
        <f t="shared" si="23"/>
        <v>0</v>
      </c>
      <c r="I432" s="52">
        <f t="shared" si="24"/>
        <v>0</v>
      </c>
    </row>
    <row r="433" spans="6:9" x14ac:dyDescent="0.2">
      <c r="F433" s="53">
        <v>1.0236589999999999</v>
      </c>
      <c r="G433" s="53">
        <v>0.41217765798095396</v>
      </c>
      <c r="H433" s="51">
        <f t="shared" si="23"/>
        <v>0</v>
      </c>
      <c r="I433" s="52">
        <f t="shared" si="24"/>
        <v>0</v>
      </c>
    </row>
    <row r="434" spans="6:9" x14ac:dyDescent="0.2">
      <c r="F434" s="53">
        <v>1.0233429999999999</v>
      </c>
      <c r="G434" s="53">
        <v>0.41205042016062321</v>
      </c>
      <c r="H434" s="51">
        <f t="shared" si="23"/>
        <v>0</v>
      </c>
      <c r="I434" s="52">
        <f t="shared" si="24"/>
        <v>0</v>
      </c>
    </row>
    <row r="435" spans="6:9" x14ac:dyDescent="0.2">
      <c r="F435" s="53">
        <v>1.0195990000000001</v>
      </c>
      <c r="G435" s="53">
        <v>0.41054289358050172</v>
      </c>
      <c r="H435" s="51">
        <f t="shared" si="23"/>
        <v>0</v>
      </c>
      <c r="I435" s="52">
        <f t="shared" si="24"/>
        <v>0</v>
      </c>
    </row>
    <row r="436" spans="6:9" x14ac:dyDescent="0.2">
      <c r="F436" s="53">
        <v>1.0171779999999999</v>
      </c>
      <c r="G436" s="53">
        <v>0.40956807471018258</v>
      </c>
      <c r="H436" s="51">
        <f t="shared" si="23"/>
        <v>0</v>
      </c>
      <c r="I436" s="52">
        <f t="shared" si="24"/>
        <v>0</v>
      </c>
    </row>
    <row r="437" spans="6:9" x14ac:dyDescent="0.2">
      <c r="F437" s="53">
        <v>1.0170399999999999</v>
      </c>
      <c r="G437" s="53">
        <v>0.40951250882662044</v>
      </c>
      <c r="H437" s="51">
        <f t="shared" si="23"/>
        <v>0</v>
      </c>
      <c r="I437" s="52">
        <f t="shared" si="24"/>
        <v>0</v>
      </c>
    </row>
    <row r="438" spans="6:9" x14ac:dyDescent="0.2">
      <c r="F438" s="53">
        <v>1.0218340000000001</v>
      </c>
      <c r="G438" s="53">
        <v>0.41144281930341087</v>
      </c>
      <c r="H438" s="51">
        <f t="shared" si="23"/>
        <v>0</v>
      </c>
      <c r="I438" s="52">
        <f t="shared" si="24"/>
        <v>0</v>
      </c>
    </row>
    <row r="439" spans="6:9" x14ac:dyDescent="0.2">
      <c r="F439" s="53">
        <v>1.0201929999999999</v>
      </c>
      <c r="G439" s="53">
        <v>0.41078206847061705</v>
      </c>
      <c r="H439" s="51">
        <f t="shared" si="23"/>
        <v>0</v>
      </c>
      <c r="I439" s="52">
        <f t="shared" si="24"/>
        <v>0</v>
      </c>
    </row>
    <row r="440" spans="6:9" x14ac:dyDescent="0.2">
      <c r="F440" s="53">
        <v>1.0125329999999999</v>
      </c>
      <c r="G440" s="53">
        <v>0.40769775928158625</v>
      </c>
      <c r="H440" s="51">
        <f t="shared" si="23"/>
        <v>0</v>
      </c>
      <c r="I440" s="52">
        <f t="shared" si="24"/>
        <v>0</v>
      </c>
    </row>
    <row r="441" spans="6:9" x14ac:dyDescent="0.2">
      <c r="F441" s="53">
        <v>1.0115419999999999</v>
      </c>
      <c r="G441" s="53">
        <v>0.40729873181339699</v>
      </c>
      <c r="H441" s="51">
        <f t="shared" si="23"/>
        <v>0</v>
      </c>
      <c r="I441" s="52">
        <f t="shared" si="24"/>
        <v>0</v>
      </c>
    </row>
    <row r="442" spans="6:9" x14ac:dyDescent="0.2">
      <c r="F442" s="53">
        <v>1.006561</v>
      </c>
      <c r="G442" s="53">
        <v>0.40529312553786667</v>
      </c>
      <c r="H442" s="51">
        <f t="shared" si="23"/>
        <v>0</v>
      </c>
      <c r="I442" s="52">
        <f t="shared" si="24"/>
        <v>0</v>
      </c>
    </row>
    <row r="443" spans="6:9" x14ac:dyDescent="0.2">
      <c r="F443" s="53">
        <v>1.0065</v>
      </c>
      <c r="G443" s="53">
        <v>0.40526856380672682</v>
      </c>
      <c r="H443" s="51">
        <f t="shared" si="23"/>
        <v>0</v>
      </c>
      <c r="I443" s="52">
        <f t="shared" si="24"/>
        <v>0</v>
      </c>
    </row>
    <row r="444" spans="6:9" x14ac:dyDescent="0.2">
      <c r="F444" s="53">
        <v>1.0083710000000001</v>
      </c>
      <c r="G444" s="53">
        <v>0.40602192444545759</v>
      </c>
      <c r="H444" s="51">
        <f t="shared" si="23"/>
        <v>0</v>
      </c>
      <c r="I444" s="52">
        <f t="shared" si="24"/>
        <v>0</v>
      </c>
    </row>
    <row r="445" spans="6:9" x14ac:dyDescent="0.2">
      <c r="F445" s="53">
        <v>1.004575</v>
      </c>
      <c r="G445" s="53">
        <v>0.40449345999616754</v>
      </c>
      <c r="H445" s="51">
        <f t="shared" si="23"/>
        <v>0</v>
      </c>
      <c r="I445" s="52">
        <f t="shared" si="24"/>
        <v>0</v>
      </c>
    </row>
    <row r="446" spans="6:9" x14ac:dyDescent="0.2">
      <c r="F446" s="53">
        <v>1.0025740000000001</v>
      </c>
      <c r="G446" s="53">
        <v>0.40368775468451606</v>
      </c>
      <c r="H446" s="51">
        <f t="shared" si="23"/>
        <v>0</v>
      </c>
      <c r="I446" s="52">
        <f t="shared" si="24"/>
        <v>0</v>
      </c>
    </row>
    <row r="447" spans="6:9" x14ac:dyDescent="0.2">
      <c r="F447" s="53">
        <v>1.0024169999999999</v>
      </c>
      <c r="G447" s="53">
        <v>0.40362453842568075</v>
      </c>
      <c r="H447" s="51">
        <f t="shared" si="23"/>
        <v>0</v>
      </c>
      <c r="I447" s="52">
        <f t="shared" si="24"/>
        <v>0</v>
      </c>
    </row>
    <row r="448" spans="6:9" x14ac:dyDescent="0.2">
      <c r="F448" s="53">
        <v>0.99924800000000003</v>
      </c>
      <c r="G448" s="53">
        <v>0.40234853636040163</v>
      </c>
      <c r="H448" s="51">
        <f t="shared" si="23"/>
        <v>0</v>
      </c>
      <c r="I448" s="52">
        <f t="shared" si="24"/>
        <v>0</v>
      </c>
    </row>
    <row r="449" spans="6:9" x14ac:dyDescent="0.2">
      <c r="F449" s="53">
        <v>0.99862700000000004</v>
      </c>
      <c r="G449" s="53">
        <v>0.40209848988437186</v>
      </c>
      <c r="H449" s="51">
        <f t="shared" si="23"/>
        <v>0</v>
      </c>
      <c r="I449" s="52">
        <f t="shared" si="24"/>
        <v>0</v>
      </c>
    </row>
    <row r="450" spans="6:9" x14ac:dyDescent="0.2">
      <c r="F450" s="53">
        <v>1.0070680000000001</v>
      </c>
      <c r="G450" s="53">
        <v>0.40549726976225819</v>
      </c>
      <c r="H450" s="51">
        <f t="shared" si="23"/>
        <v>0</v>
      </c>
      <c r="I450" s="52">
        <f t="shared" si="24"/>
        <v>0</v>
      </c>
    </row>
    <row r="451" spans="6:9" x14ac:dyDescent="0.2">
      <c r="F451" s="53">
        <v>1.007109</v>
      </c>
      <c r="G451" s="53">
        <v>0.40551377846679471</v>
      </c>
      <c r="H451" s="51">
        <f t="shared" si="23"/>
        <v>0</v>
      </c>
      <c r="I451" s="52">
        <f t="shared" si="24"/>
        <v>0</v>
      </c>
    </row>
    <row r="452" spans="6:9" x14ac:dyDescent="0.2">
      <c r="F452" s="53">
        <v>1.0017879999999999</v>
      </c>
      <c r="G452" s="53">
        <v>0.40337127073900969</v>
      </c>
      <c r="H452" s="51">
        <f t="shared" si="23"/>
        <v>0</v>
      </c>
      <c r="I452" s="52">
        <f t="shared" si="24"/>
        <v>0</v>
      </c>
    </row>
    <row r="453" spans="6:9" x14ac:dyDescent="0.2">
      <c r="F453" s="53">
        <v>1.000661</v>
      </c>
      <c r="G453" s="53">
        <v>0.40291748268991867</v>
      </c>
      <c r="H453" s="51">
        <f t="shared" si="23"/>
        <v>0</v>
      </c>
      <c r="I453" s="52">
        <f t="shared" si="24"/>
        <v>0</v>
      </c>
    </row>
    <row r="454" spans="6:9" x14ac:dyDescent="0.2">
      <c r="F454" s="53">
        <v>0.99677199999999999</v>
      </c>
      <c r="G454" s="53">
        <v>0.40135157166692376</v>
      </c>
      <c r="H454" s="51">
        <f t="shared" si="23"/>
        <v>0</v>
      </c>
      <c r="I454" s="52">
        <f t="shared" si="24"/>
        <v>0</v>
      </c>
    </row>
    <row r="455" spans="6:9" x14ac:dyDescent="0.2">
      <c r="F455" s="53">
        <v>0.99492900000000006</v>
      </c>
      <c r="G455" s="53">
        <v>0.40060948526543766</v>
      </c>
      <c r="H455" s="51">
        <f t="shared" ref="H455:H518" si="25">E455/F455</f>
        <v>0</v>
      </c>
      <c r="I455" s="52">
        <f t="shared" ref="I455:I518" si="26">E455/G455</f>
        <v>0</v>
      </c>
    </row>
    <row r="456" spans="6:9" x14ac:dyDescent="0.2">
      <c r="F456" s="53">
        <v>0.99924999999999997</v>
      </c>
      <c r="G456" s="53">
        <v>0.40234934166306191</v>
      </c>
      <c r="H456" s="51">
        <f t="shared" si="25"/>
        <v>0</v>
      </c>
      <c r="I456" s="52">
        <f t="shared" si="26"/>
        <v>0</v>
      </c>
    </row>
    <row r="457" spans="6:9" x14ac:dyDescent="0.2">
      <c r="F457" s="53">
        <v>0.99709999999999999</v>
      </c>
      <c r="G457" s="53">
        <v>0.40148364130321645</v>
      </c>
      <c r="H457" s="51">
        <f t="shared" si="25"/>
        <v>0</v>
      </c>
      <c r="I457" s="52">
        <f t="shared" si="26"/>
        <v>0</v>
      </c>
    </row>
    <row r="458" spans="6:9" x14ac:dyDescent="0.2">
      <c r="F458" s="53">
        <v>0.99556900000000004</v>
      </c>
      <c r="G458" s="53">
        <v>0.40086718211674049</v>
      </c>
      <c r="H458" s="51">
        <f t="shared" si="25"/>
        <v>0</v>
      </c>
      <c r="I458" s="52">
        <f t="shared" si="26"/>
        <v>0</v>
      </c>
    </row>
    <row r="459" spans="6:9" x14ac:dyDescent="0.2">
      <c r="F459" s="53">
        <v>0.99739999999999995</v>
      </c>
      <c r="G459" s="53">
        <v>0.40160443670226464</v>
      </c>
      <c r="H459" s="51">
        <f t="shared" si="25"/>
        <v>0</v>
      </c>
      <c r="I459" s="52">
        <f t="shared" si="26"/>
        <v>0</v>
      </c>
    </row>
    <row r="460" spans="6:9" x14ac:dyDescent="0.2">
      <c r="F460" s="53">
        <v>0.99250000000000005</v>
      </c>
      <c r="G460" s="53">
        <v>0.3996314451844773</v>
      </c>
      <c r="H460" s="51">
        <f t="shared" si="25"/>
        <v>0</v>
      </c>
      <c r="I460" s="52">
        <f t="shared" si="26"/>
        <v>0</v>
      </c>
    </row>
    <row r="461" spans="6:9" x14ac:dyDescent="0.2">
      <c r="F461" s="53">
        <v>0.99129999999999996</v>
      </c>
      <c r="G461" s="53">
        <v>0.39914826358828454</v>
      </c>
      <c r="H461" s="51">
        <f t="shared" si="25"/>
        <v>0</v>
      </c>
      <c r="I461" s="52">
        <f t="shared" si="26"/>
        <v>0</v>
      </c>
    </row>
    <row r="462" spans="6:9" x14ac:dyDescent="0.2">
      <c r="F462" s="53">
        <v>0.99209999999999998</v>
      </c>
      <c r="G462" s="53">
        <v>0.39947038465241302</v>
      </c>
      <c r="H462" s="51">
        <f t="shared" si="25"/>
        <v>0</v>
      </c>
      <c r="I462" s="52">
        <f t="shared" si="26"/>
        <v>0</v>
      </c>
    </row>
    <row r="463" spans="6:9" x14ac:dyDescent="0.2">
      <c r="F463" s="53">
        <v>0.9899</v>
      </c>
      <c r="G463" s="53">
        <v>0.39858455172605955</v>
      </c>
      <c r="H463" s="51">
        <f t="shared" si="25"/>
        <v>0</v>
      </c>
      <c r="I463" s="52">
        <f t="shared" si="26"/>
        <v>0</v>
      </c>
    </row>
    <row r="464" spans="6:9" x14ac:dyDescent="0.2">
      <c r="F464" s="53">
        <v>0.99180000000000001</v>
      </c>
      <c r="G464" s="53">
        <v>0.39934958925336483</v>
      </c>
      <c r="H464" s="51">
        <f t="shared" si="25"/>
        <v>0</v>
      </c>
      <c r="I464" s="52">
        <f t="shared" si="26"/>
        <v>0</v>
      </c>
    </row>
    <row r="465" spans="6:9" x14ac:dyDescent="0.2">
      <c r="F465" s="53">
        <v>0.99840000000000007</v>
      </c>
      <c r="G465" s="53">
        <v>0.40200708803242535</v>
      </c>
      <c r="H465" s="51">
        <f t="shared" si="25"/>
        <v>0</v>
      </c>
      <c r="I465" s="52">
        <f t="shared" si="26"/>
        <v>0</v>
      </c>
    </row>
    <row r="466" spans="6:9" x14ac:dyDescent="0.2">
      <c r="F466" s="53">
        <v>0.99900000000000011</v>
      </c>
      <c r="G466" s="53">
        <v>0.40224867883052179</v>
      </c>
      <c r="H466" s="51">
        <f t="shared" si="25"/>
        <v>0</v>
      </c>
      <c r="I466" s="52">
        <f t="shared" si="26"/>
        <v>0</v>
      </c>
    </row>
    <row r="467" spans="6:9" x14ac:dyDescent="0.2">
      <c r="F467" s="53">
        <v>0.99180000000000001</v>
      </c>
      <c r="G467" s="53">
        <v>0.39934958925336483</v>
      </c>
      <c r="H467" s="51">
        <f t="shared" si="25"/>
        <v>0</v>
      </c>
      <c r="I467" s="52">
        <f t="shared" si="26"/>
        <v>0</v>
      </c>
    </row>
    <row r="468" spans="6:9" x14ac:dyDescent="0.2">
      <c r="F468" s="53">
        <v>0.98860000000000003</v>
      </c>
      <c r="G468" s="53">
        <v>0.39806110499685071</v>
      </c>
      <c r="H468" s="51">
        <f t="shared" si="25"/>
        <v>0</v>
      </c>
      <c r="I468" s="52">
        <f t="shared" si="26"/>
        <v>0</v>
      </c>
    </row>
    <row r="469" spans="6:9" x14ac:dyDescent="0.2">
      <c r="F469" s="53">
        <v>0.98510000000000009</v>
      </c>
      <c r="G469" s="53">
        <v>0.39665182534128829</v>
      </c>
      <c r="H469" s="51">
        <f t="shared" si="25"/>
        <v>0</v>
      </c>
      <c r="I469" s="52">
        <f t="shared" si="26"/>
        <v>0</v>
      </c>
    </row>
    <row r="470" spans="6:9" x14ac:dyDescent="0.2">
      <c r="F470" s="53">
        <v>0.98430000000000006</v>
      </c>
      <c r="G470" s="53">
        <v>0.39632970427715974</v>
      </c>
      <c r="H470" s="51">
        <f t="shared" si="25"/>
        <v>0</v>
      </c>
      <c r="I470" s="52">
        <f t="shared" si="26"/>
        <v>0</v>
      </c>
    </row>
    <row r="471" spans="6:9" x14ac:dyDescent="0.2">
      <c r="F471" s="53">
        <v>0.98</v>
      </c>
      <c r="G471" s="53">
        <v>0.39459830355746878</v>
      </c>
      <c r="H471" s="51">
        <f t="shared" si="25"/>
        <v>0</v>
      </c>
      <c r="I471" s="52">
        <f t="shared" si="26"/>
        <v>0</v>
      </c>
    </row>
    <row r="472" spans="6:9" x14ac:dyDescent="0.2">
      <c r="F472" s="53">
        <v>0.97680000000000011</v>
      </c>
      <c r="G472" s="53">
        <v>0.39330981930095466</v>
      </c>
      <c r="H472" s="51">
        <f t="shared" si="25"/>
        <v>0</v>
      </c>
      <c r="I472" s="52">
        <f t="shared" si="26"/>
        <v>0</v>
      </c>
    </row>
    <row r="473" spans="6:9" x14ac:dyDescent="0.2">
      <c r="F473" s="53">
        <v>0.97599999999999998</v>
      </c>
      <c r="G473" s="53">
        <v>0.392987698236826</v>
      </c>
      <c r="H473" s="51">
        <f t="shared" si="25"/>
        <v>0</v>
      </c>
      <c r="I473" s="52">
        <f t="shared" si="26"/>
        <v>0</v>
      </c>
    </row>
    <row r="474" spans="6:9" x14ac:dyDescent="0.2">
      <c r="F474" s="53">
        <v>0.99840000000000007</v>
      </c>
      <c r="G474" s="53">
        <v>0.40200708803242535</v>
      </c>
      <c r="H474" s="51">
        <f t="shared" si="25"/>
        <v>0</v>
      </c>
      <c r="I474" s="52">
        <f t="shared" si="26"/>
        <v>0</v>
      </c>
    </row>
    <row r="475" spans="6:9" x14ac:dyDescent="0.2">
      <c r="F475" s="53">
        <v>1.0297000000000001</v>
      </c>
      <c r="G475" s="53">
        <v>0.41461007466645472</v>
      </c>
      <c r="H475" s="51">
        <f t="shared" si="25"/>
        <v>0</v>
      </c>
      <c r="I475" s="52">
        <f t="shared" si="26"/>
        <v>0</v>
      </c>
    </row>
    <row r="476" spans="6:9" x14ac:dyDescent="0.2">
      <c r="F476" s="53">
        <v>1.0705</v>
      </c>
      <c r="G476" s="53">
        <v>0.43103824893701054</v>
      </c>
      <c r="H476" s="51">
        <f t="shared" si="25"/>
        <v>0</v>
      </c>
      <c r="I476" s="52">
        <f t="shared" si="26"/>
        <v>0</v>
      </c>
    </row>
    <row r="477" spans="6:9" x14ac:dyDescent="0.2">
      <c r="F477" s="53">
        <v>1.1817</v>
      </c>
      <c r="G477" s="53">
        <v>0.47581307685087842</v>
      </c>
      <c r="H477" s="51">
        <f t="shared" si="25"/>
        <v>0</v>
      </c>
      <c r="I477" s="52">
        <f t="shared" si="26"/>
        <v>0</v>
      </c>
    </row>
    <row r="478" spans="6:9" x14ac:dyDescent="0.2">
      <c r="F478" s="53">
        <v>1.2290999999999999</v>
      </c>
      <c r="G478" s="53">
        <v>0.49489874990049476</v>
      </c>
      <c r="H478" s="51">
        <f t="shared" si="25"/>
        <v>0</v>
      </c>
      <c r="I478" s="52">
        <f t="shared" si="26"/>
        <v>0</v>
      </c>
    </row>
    <row r="479" spans="6:9" x14ac:dyDescent="0.2">
      <c r="F479" s="53">
        <v>1.2736000000000001</v>
      </c>
      <c r="G479" s="53">
        <v>0.51281673409264517</v>
      </c>
      <c r="H479" s="51">
        <f t="shared" si="25"/>
        <v>0</v>
      </c>
      <c r="I479" s="52">
        <f t="shared" si="26"/>
        <v>0</v>
      </c>
    </row>
    <row r="480" spans="6:9" x14ac:dyDescent="0.2">
      <c r="F480" s="53">
        <v>1.3141999999999998</v>
      </c>
      <c r="G480" s="53">
        <v>0.52916437809716876</v>
      </c>
      <c r="H480" s="51">
        <f t="shared" si="25"/>
        <v>0</v>
      </c>
      <c r="I480" s="52">
        <f t="shared" si="26"/>
        <v>0</v>
      </c>
    </row>
    <row r="481" spans="6:9" x14ac:dyDescent="0.2">
      <c r="F481" s="53">
        <v>1.345</v>
      </c>
      <c r="G481" s="53">
        <v>0.54156603906611789</v>
      </c>
      <c r="H481" s="51">
        <f t="shared" si="25"/>
        <v>0</v>
      </c>
      <c r="I481" s="52">
        <f t="shared" si="26"/>
        <v>0</v>
      </c>
    </row>
    <row r="482" spans="6:9" x14ac:dyDescent="0.2">
      <c r="F482" s="53">
        <v>1.3631</v>
      </c>
      <c r="G482" s="53">
        <v>0.54885402814202622</v>
      </c>
      <c r="H482" s="51">
        <f t="shared" si="25"/>
        <v>0</v>
      </c>
      <c r="I482" s="52">
        <f t="shared" si="26"/>
        <v>0</v>
      </c>
    </row>
    <row r="483" spans="6:9" x14ac:dyDescent="0.2">
      <c r="F483" s="53">
        <v>1.3661000000000001</v>
      </c>
      <c r="G483" s="53">
        <v>0.55006198213250834</v>
      </c>
      <c r="H483" s="51">
        <f t="shared" si="25"/>
        <v>0</v>
      </c>
      <c r="I483" s="52">
        <f t="shared" si="26"/>
        <v>0</v>
      </c>
    </row>
    <row r="484" spans="6:9" x14ac:dyDescent="0.2">
      <c r="F484" s="53">
        <v>1.3731</v>
      </c>
      <c r="G484" s="53">
        <v>0.55288054144363308</v>
      </c>
      <c r="H484" s="51">
        <f t="shared" si="25"/>
        <v>0</v>
      </c>
      <c r="I484" s="52">
        <f t="shared" si="26"/>
        <v>0</v>
      </c>
    </row>
    <row r="485" spans="6:9" x14ac:dyDescent="0.2">
      <c r="F485" s="53">
        <v>1.3756999999999999</v>
      </c>
      <c r="G485" s="53">
        <v>0.55392743490205076</v>
      </c>
      <c r="H485" s="51">
        <f t="shared" si="25"/>
        <v>0</v>
      </c>
      <c r="I485" s="52">
        <f t="shared" si="26"/>
        <v>0</v>
      </c>
    </row>
    <row r="486" spans="6:9" x14ac:dyDescent="0.2">
      <c r="F486" s="53">
        <v>1.3937999999999999</v>
      </c>
      <c r="G486" s="53">
        <v>0.56121542397795909</v>
      </c>
      <c r="H486" s="51">
        <f t="shared" si="25"/>
        <v>0</v>
      </c>
      <c r="I486" s="52">
        <f t="shared" si="26"/>
        <v>0</v>
      </c>
    </row>
    <row r="487" spans="6:9" x14ac:dyDescent="0.2">
      <c r="F487" s="53">
        <v>1.4016999999999999</v>
      </c>
      <c r="G487" s="53">
        <v>0.56439636948622851</v>
      </c>
      <c r="H487" s="51">
        <f t="shared" si="25"/>
        <v>0</v>
      </c>
      <c r="I487" s="52">
        <f t="shared" si="26"/>
        <v>0</v>
      </c>
    </row>
    <row r="488" spans="6:9" x14ac:dyDescent="0.2">
      <c r="F488" s="53">
        <v>1.4099000000000002</v>
      </c>
      <c r="G488" s="53">
        <v>0.56769811039354623</v>
      </c>
      <c r="H488" s="51">
        <f t="shared" si="25"/>
        <v>0</v>
      </c>
      <c r="I488" s="52">
        <f t="shared" si="26"/>
        <v>0</v>
      </c>
    </row>
    <row r="489" spans="6:9" x14ac:dyDescent="0.2">
      <c r="F489" s="53">
        <v>1.4106999999999998</v>
      </c>
      <c r="G489" s="53">
        <v>0.56802023145767466</v>
      </c>
      <c r="H489" s="51">
        <f t="shared" si="25"/>
        <v>0</v>
      </c>
      <c r="I489" s="52">
        <f t="shared" si="26"/>
        <v>0</v>
      </c>
    </row>
    <row r="490" spans="6:9" x14ac:dyDescent="0.2">
      <c r="F490" s="53">
        <v>1.4052</v>
      </c>
      <c r="G490" s="53">
        <v>0.56580564914179099</v>
      </c>
      <c r="H490" s="51">
        <f t="shared" si="25"/>
        <v>0</v>
      </c>
      <c r="I490" s="52">
        <f t="shared" si="26"/>
        <v>0</v>
      </c>
    </row>
    <row r="491" spans="6:9" x14ac:dyDescent="0.2">
      <c r="F491" s="53">
        <v>1.4040000000000001</v>
      </c>
      <c r="G491" s="53">
        <v>0.56532246754559823</v>
      </c>
      <c r="H491" s="51">
        <f t="shared" si="25"/>
        <v>0</v>
      </c>
      <c r="I491" s="52">
        <f t="shared" si="26"/>
        <v>0</v>
      </c>
    </row>
    <row r="492" spans="6:9" x14ac:dyDescent="0.2">
      <c r="F492" s="53">
        <v>1.4103000000000001</v>
      </c>
      <c r="G492" s="53">
        <v>0.56785917092561045</v>
      </c>
      <c r="H492" s="51">
        <f t="shared" si="25"/>
        <v>0</v>
      </c>
      <c r="I492" s="52">
        <f t="shared" si="26"/>
        <v>0</v>
      </c>
    </row>
    <row r="493" spans="6:9" x14ac:dyDescent="0.2">
      <c r="F493" s="53">
        <v>1.4106000000000001</v>
      </c>
      <c r="G493" s="53">
        <v>0.56797996632465864</v>
      </c>
      <c r="H493" s="51">
        <f t="shared" si="25"/>
        <v>0</v>
      </c>
      <c r="I493" s="52">
        <f t="shared" si="26"/>
        <v>0</v>
      </c>
    </row>
    <row r="494" spans="6:9" x14ac:dyDescent="0.2">
      <c r="F494" s="53">
        <v>1.4112</v>
      </c>
      <c r="G494" s="53">
        <v>0.56822155712275513</v>
      </c>
      <c r="H494" s="51">
        <f t="shared" si="25"/>
        <v>0</v>
      </c>
      <c r="I494" s="52">
        <f t="shared" si="26"/>
        <v>0</v>
      </c>
    </row>
    <row r="495" spans="6:9" x14ac:dyDescent="0.2">
      <c r="F495" s="53">
        <v>1.4195</v>
      </c>
      <c r="G495" s="53">
        <v>0.57156356316308876</v>
      </c>
      <c r="H495" s="51">
        <f t="shared" si="25"/>
        <v>0</v>
      </c>
      <c r="I495" s="52">
        <f t="shared" si="26"/>
        <v>0</v>
      </c>
    </row>
    <row r="496" spans="6:9" x14ac:dyDescent="0.2">
      <c r="F496" s="53">
        <v>1.423</v>
      </c>
      <c r="G496" s="53">
        <v>0.57297284281865113</v>
      </c>
      <c r="H496" s="51">
        <f t="shared" si="25"/>
        <v>0</v>
      </c>
      <c r="I496" s="52">
        <f t="shared" si="26"/>
        <v>0</v>
      </c>
    </row>
    <row r="497" spans="6:9" x14ac:dyDescent="0.2">
      <c r="F497" s="53">
        <v>1.4259999999999999</v>
      </c>
      <c r="G497" s="53">
        <v>0.57418079680913314</v>
      </c>
      <c r="H497" s="51">
        <f t="shared" si="25"/>
        <v>0</v>
      </c>
      <c r="I497" s="52">
        <f t="shared" si="26"/>
        <v>0</v>
      </c>
    </row>
    <row r="498" spans="6:9" x14ac:dyDescent="0.2">
      <c r="F498" s="53">
        <v>1.4319999999999999</v>
      </c>
      <c r="G498" s="53">
        <v>0.57659670479009728</v>
      </c>
      <c r="H498" s="51">
        <f t="shared" si="25"/>
        <v>0</v>
      </c>
      <c r="I498" s="52">
        <f t="shared" si="26"/>
        <v>0</v>
      </c>
    </row>
    <row r="499" spans="6:9" x14ac:dyDescent="0.2">
      <c r="F499" s="53">
        <v>1.4334</v>
      </c>
      <c r="G499" s="53">
        <v>0.57716041665232209</v>
      </c>
      <c r="H499" s="51">
        <f t="shared" si="25"/>
        <v>0</v>
      </c>
      <c r="I499" s="52">
        <f t="shared" si="26"/>
        <v>0</v>
      </c>
    </row>
    <row r="500" spans="6:9" x14ac:dyDescent="0.2">
      <c r="F500" s="53">
        <v>1.4419999999999999</v>
      </c>
      <c r="G500" s="53">
        <v>0.58062321809170403</v>
      </c>
      <c r="H500" s="51">
        <f t="shared" si="25"/>
        <v>0</v>
      </c>
      <c r="I500" s="52">
        <f t="shared" si="26"/>
        <v>0</v>
      </c>
    </row>
    <row r="501" spans="6:9" x14ac:dyDescent="0.2">
      <c r="F501" s="53">
        <v>1.4543000000000001</v>
      </c>
      <c r="G501" s="53">
        <v>0.58557582945268061</v>
      </c>
      <c r="H501" s="51">
        <f t="shared" si="25"/>
        <v>0</v>
      </c>
      <c r="I501" s="52">
        <f t="shared" si="26"/>
        <v>0</v>
      </c>
    </row>
    <row r="502" spans="6:9" x14ac:dyDescent="0.2">
      <c r="F502" s="53">
        <v>1.4650000000000001</v>
      </c>
      <c r="G502" s="53">
        <v>0.58988419868539976</v>
      </c>
      <c r="H502" s="51">
        <f t="shared" si="25"/>
        <v>0</v>
      </c>
      <c r="I502" s="52">
        <f t="shared" si="26"/>
        <v>0</v>
      </c>
    </row>
    <row r="503" spans="6:9" x14ac:dyDescent="0.2">
      <c r="F503" s="53">
        <v>1.4731999999999998</v>
      </c>
      <c r="G503" s="53">
        <v>0.59318593959271726</v>
      </c>
      <c r="H503" s="51">
        <f t="shared" si="25"/>
        <v>0</v>
      </c>
      <c r="I503" s="52">
        <f t="shared" si="26"/>
        <v>0</v>
      </c>
    </row>
    <row r="504" spans="6:9" x14ac:dyDescent="0.2">
      <c r="F504" s="53">
        <v>1.48</v>
      </c>
      <c r="G504" s="53">
        <v>0.59592396863780994</v>
      </c>
      <c r="H504" s="51">
        <f t="shared" si="25"/>
        <v>0</v>
      </c>
      <c r="I504" s="52">
        <f t="shared" si="26"/>
        <v>0</v>
      </c>
    </row>
    <row r="505" spans="6:9" x14ac:dyDescent="0.2">
      <c r="F505" s="53">
        <v>1.4850999999999999</v>
      </c>
      <c r="G505" s="53">
        <v>0.5979774904216294</v>
      </c>
      <c r="H505" s="51">
        <f t="shared" si="25"/>
        <v>0</v>
      </c>
      <c r="I505" s="52">
        <f t="shared" si="26"/>
        <v>0</v>
      </c>
    </row>
    <row r="506" spans="6:9" x14ac:dyDescent="0.2">
      <c r="F506" s="53">
        <v>1.4944999999999999</v>
      </c>
      <c r="G506" s="53">
        <v>0.60176241292513988</v>
      </c>
      <c r="H506" s="51">
        <f t="shared" si="25"/>
        <v>0</v>
      </c>
      <c r="I506" s="52">
        <f t="shared" si="26"/>
        <v>0</v>
      </c>
    </row>
    <row r="507" spans="6:9" x14ac:dyDescent="0.2">
      <c r="F507" s="53">
        <v>1.5004</v>
      </c>
      <c r="G507" s="53">
        <v>0.60413805577308788</v>
      </c>
      <c r="H507" s="51">
        <f t="shared" si="25"/>
        <v>0</v>
      </c>
      <c r="I507" s="52">
        <f t="shared" si="26"/>
        <v>0</v>
      </c>
    </row>
    <row r="508" spans="6:9" x14ac:dyDescent="0.2">
      <c r="F508" s="53">
        <v>1.5004</v>
      </c>
      <c r="G508" s="53">
        <v>0.60413805577308788</v>
      </c>
      <c r="H508" s="51">
        <f t="shared" si="25"/>
        <v>0</v>
      </c>
      <c r="I508" s="52">
        <f t="shared" si="26"/>
        <v>0</v>
      </c>
    </row>
    <row r="509" spans="6:9" x14ac:dyDescent="0.2">
      <c r="F509" s="53">
        <v>1.5130000000000001</v>
      </c>
      <c r="G509" s="53">
        <v>0.60921146253311254</v>
      </c>
      <c r="H509" s="51">
        <f t="shared" si="25"/>
        <v>0</v>
      </c>
      <c r="I509" s="52">
        <f t="shared" si="26"/>
        <v>0</v>
      </c>
    </row>
    <row r="510" spans="6:9" x14ac:dyDescent="0.2">
      <c r="F510" s="53">
        <v>1.5353999999999999</v>
      </c>
      <c r="G510" s="53">
        <v>0.60001910267404313</v>
      </c>
      <c r="H510" s="51">
        <f t="shared" si="25"/>
        <v>0</v>
      </c>
      <c r="I510" s="52">
        <f t="shared" si="26"/>
        <v>0</v>
      </c>
    </row>
    <row r="511" spans="6:9" x14ac:dyDescent="0.2">
      <c r="F511" s="53">
        <v>1.55</v>
      </c>
      <c r="G511" s="53">
        <v>0.60428188942246519</v>
      </c>
      <c r="H511" s="51">
        <f t="shared" si="25"/>
        <v>0</v>
      </c>
      <c r="I511" s="52">
        <f t="shared" si="26"/>
        <v>0</v>
      </c>
    </row>
    <row r="512" spans="6:9" x14ac:dyDescent="0.2">
      <c r="F512" s="53">
        <v>1.5738999999999999</v>
      </c>
      <c r="G512" s="53">
        <v>0.61404979507095037</v>
      </c>
      <c r="H512" s="51">
        <f t="shared" si="25"/>
        <v>0</v>
      </c>
      <c r="I512" s="52">
        <f t="shared" si="26"/>
        <v>0</v>
      </c>
    </row>
    <row r="513" spans="6:9" x14ac:dyDescent="0.2">
      <c r="F513" s="53">
        <v>1.5815999999999999</v>
      </c>
      <c r="G513" s="53">
        <v>0.62146729990361615</v>
      </c>
      <c r="H513" s="51">
        <f t="shared" si="25"/>
        <v>0</v>
      </c>
      <c r="I513" s="52">
        <f t="shared" si="26"/>
        <v>0</v>
      </c>
    </row>
    <row r="514" spans="6:9" x14ac:dyDescent="0.2">
      <c r="F514" s="53">
        <v>1.5911000000000002</v>
      </c>
      <c r="G514" s="53">
        <v>0.62637970079149652</v>
      </c>
      <c r="H514" s="51">
        <f t="shared" si="25"/>
        <v>0</v>
      </c>
      <c r="I514" s="52">
        <f t="shared" si="26"/>
        <v>0</v>
      </c>
    </row>
    <row r="515" spans="6:9" x14ac:dyDescent="0.2">
      <c r="F515" s="53">
        <v>1.6056999999999999</v>
      </c>
      <c r="G515" s="53">
        <v>0.62983570614160667</v>
      </c>
      <c r="H515" s="51">
        <f t="shared" si="25"/>
        <v>0</v>
      </c>
      <c r="I515" s="52">
        <f t="shared" si="26"/>
        <v>0</v>
      </c>
    </row>
    <row r="516" spans="6:9" x14ac:dyDescent="0.2">
      <c r="F516" s="53">
        <v>1.6218000000000001</v>
      </c>
      <c r="G516" s="53">
        <v>0.63352968957431866</v>
      </c>
      <c r="H516" s="51">
        <f t="shared" si="25"/>
        <v>0</v>
      </c>
      <c r="I516" s="52">
        <f t="shared" si="26"/>
        <v>0</v>
      </c>
    </row>
    <row r="517" spans="6:9" x14ac:dyDescent="0.2">
      <c r="F517" s="53">
        <v>1.6288999999999998</v>
      </c>
      <c r="G517" s="53">
        <v>0.63805278953137445</v>
      </c>
      <c r="H517" s="51">
        <f t="shared" si="25"/>
        <v>0</v>
      </c>
      <c r="I517" s="52">
        <f t="shared" si="26"/>
        <v>0</v>
      </c>
    </row>
    <row r="518" spans="6:9" x14ac:dyDescent="0.2">
      <c r="F518" s="53">
        <v>1.6478999999999999</v>
      </c>
      <c r="G518" s="53">
        <v>0.6482680295286769</v>
      </c>
      <c r="H518" s="51">
        <f t="shared" si="25"/>
        <v>0</v>
      </c>
      <c r="I518" s="52">
        <f t="shared" si="26"/>
        <v>0</v>
      </c>
    </row>
    <row r="519" spans="6:9" x14ac:dyDescent="0.2">
      <c r="F519" s="53">
        <v>1.6606999999999998</v>
      </c>
      <c r="G519" s="53">
        <v>0.65962521294718912</v>
      </c>
      <c r="H519" s="51">
        <f t="shared" ref="H519:H582" si="27">E519/F519</f>
        <v>0</v>
      </c>
      <c r="I519" s="52">
        <f t="shared" ref="I519:I582" si="28">E519/G519</f>
        <v>0</v>
      </c>
    </row>
    <row r="520" spans="6:9" x14ac:dyDescent="0.2">
      <c r="F520" s="53">
        <v>1.6808000000000001</v>
      </c>
      <c r="G520" s="53">
        <v>0.6669505962521296</v>
      </c>
      <c r="H520" s="51">
        <f t="shared" si="27"/>
        <v>0</v>
      </c>
      <c r="I520" s="52">
        <f t="shared" si="28"/>
        <v>0</v>
      </c>
    </row>
    <row r="521" spans="6:9" x14ac:dyDescent="0.2">
      <c r="F521" s="53">
        <v>1.6994999999999998</v>
      </c>
      <c r="G521" s="53">
        <v>0.66961953435547994</v>
      </c>
      <c r="H521" s="51">
        <f t="shared" si="27"/>
        <v>0</v>
      </c>
      <c r="I521" s="52">
        <f t="shared" si="28"/>
        <v>0</v>
      </c>
    </row>
    <row r="522" spans="6:9" x14ac:dyDescent="0.2">
      <c r="G522" s="53">
        <v>0.67756956274843849</v>
      </c>
      <c r="H522" s="51" t="e">
        <f t="shared" si="27"/>
        <v>#DIV/0!</v>
      </c>
      <c r="I522" s="52">
        <f t="shared" si="28"/>
        <v>0</v>
      </c>
    </row>
    <row r="523" spans="6:9" x14ac:dyDescent="0.2">
      <c r="G523" s="53">
        <v>0.67887563884156732</v>
      </c>
      <c r="H523" s="51" t="e">
        <f t="shared" si="27"/>
        <v>#DIV/0!</v>
      </c>
      <c r="I523" s="52">
        <f t="shared" si="28"/>
        <v>0</v>
      </c>
    </row>
    <row r="524" spans="6:9" x14ac:dyDescent="0.2">
      <c r="G524" s="53">
        <v>0.68444065871663828</v>
      </c>
      <c r="H524" s="51" t="e">
        <f t="shared" si="27"/>
        <v>#DIV/0!</v>
      </c>
      <c r="I524" s="52">
        <f t="shared" si="28"/>
        <v>0</v>
      </c>
    </row>
    <row r="525" spans="6:9" x14ac:dyDescent="0.2">
      <c r="G525" s="53">
        <v>0.68830210107893242</v>
      </c>
      <c r="H525" s="51" t="e">
        <f t="shared" si="27"/>
        <v>#DIV/0!</v>
      </c>
      <c r="I525" s="52">
        <f t="shared" si="28"/>
        <v>0</v>
      </c>
    </row>
    <row r="526" spans="6:9" x14ac:dyDescent="0.2">
      <c r="G526" s="53">
        <v>0.69063032367972743</v>
      </c>
      <c r="H526" s="51" t="e">
        <f t="shared" si="27"/>
        <v>#DIV/0!</v>
      </c>
      <c r="I526" s="52">
        <f t="shared" si="28"/>
        <v>0</v>
      </c>
    </row>
    <row r="527" spans="6:9" x14ac:dyDescent="0.2">
      <c r="G527" s="53">
        <v>0.69420783645655881</v>
      </c>
      <c r="H527" s="51" t="e">
        <f t="shared" si="27"/>
        <v>#DIV/0!</v>
      </c>
      <c r="I527" s="52">
        <f t="shared" si="28"/>
        <v>0</v>
      </c>
    </row>
    <row r="528" spans="6:9" x14ac:dyDescent="0.2">
      <c r="G528" s="53">
        <v>0.69630891538898354</v>
      </c>
      <c r="H528" s="51" t="e">
        <f t="shared" si="27"/>
        <v>#DIV/0!</v>
      </c>
      <c r="I528" s="52">
        <f t="shared" si="28"/>
        <v>0</v>
      </c>
    </row>
    <row r="529" spans="7:9" x14ac:dyDescent="0.2">
      <c r="G529" s="53">
        <v>0.69767177739920494</v>
      </c>
      <c r="H529" s="51" t="e">
        <f t="shared" si="27"/>
        <v>#DIV/0!</v>
      </c>
      <c r="I529" s="52">
        <f t="shared" si="28"/>
        <v>0</v>
      </c>
    </row>
    <row r="530" spans="7:9" x14ac:dyDescent="0.2">
      <c r="G530" s="53">
        <v>0.70062464508801825</v>
      </c>
      <c r="H530" s="51" t="e">
        <f t="shared" si="27"/>
        <v>#DIV/0!</v>
      </c>
      <c r="I530" s="52">
        <f t="shared" si="28"/>
        <v>0</v>
      </c>
    </row>
    <row r="531" spans="7:9" x14ac:dyDescent="0.2">
      <c r="G531" s="53">
        <v>0.70408858603066449</v>
      </c>
      <c r="H531" s="51" t="e">
        <f t="shared" si="27"/>
        <v>#DIV/0!</v>
      </c>
      <c r="I531" s="52">
        <f t="shared" si="28"/>
        <v>0</v>
      </c>
    </row>
    <row r="532" spans="7:9" x14ac:dyDescent="0.2">
      <c r="G532" s="53">
        <v>0.71141396933560475</v>
      </c>
      <c r="H532" s="51" t="e">
        <f t="shared" si="27"/>
        <v>#DIV/0!</v>
      </c>
      <c r="I532" s="52">
        <f t="shared" si="28"/>
        <v>0</v>
      </c>
    </row>
    <row r="533" spans="7:9" x14ac:dyDescent="0.2">
      <c r="G533" s="53">
        <v>0.72299829642248725</v>
      </c>
      <c r="H533" s="51" t="e">
        <f t="shared" si="27"/>
        <v>#DIV/0!</v>
      </c>
      <c r="I533" s="52">
        <f t="shared" si="28"/>
        <v>0</v>
      </c>
    </row>
    <row r="534" spans="7:9" x14ac:dyDescent="0.2">
      <c r="G534" s="53">
        <v>0.73106189664963095</v>
      </c>
      <c r="H534" s="51" t="e">
        <f t="shared" si="27"/>
        <v>#DIV/0!</v>
      </c>
      <c r="I534" s="52">
        <f t="shared" si="28"/>
        <v>0</v>
      </c>
    </row>
    <row r="535" spans="7:9" x14ac:dyDescent="0.2">
      <c r="G535" s="53">
        <v>0.7358886996024987</v>
      </c>
      <c r="H535" s="51" t="e">
        <f t="shared" si="27"/>
        <v>#DIV/0!</v>
      </c>
      <c r="I535" s="52">
        <f t="shared" si="28"/>
        <v>0</v>
      </c>
    </row>
    <row r="536" spans="7:9" x14ac:dyDescent="0.2">
      <c r="G536" s="53">
        <v>0.74355479840999428</v>
      </c>
      <c r="H536" s="51" t="e">
        <f t="shared" si="27"/>
        <v>#DIV/0!</v>
      </c>
      <c r="I536" s="52">
        <f t="shared" si="28"/>
        <v>0</v>
      </c>
    </row>
    <row r="537" spans="7:9" x14ac:dyDescent="0.2">
      <c r="G537" s="53">
        <v>0.760420215786485</v>
      </c>
      <c r="H537" s="51" t="e">
        <f t="shared" si="27"/>
        <v>#DIV/0!</v>
      </c>
      <c r="I537" s="52">
        <f t="shared" si="28"/>
        <v>0</v>
      </c>
    </row>
    <row r="538" spans="7:9" x14ac:dyDescent="0.2">
      <c r="G538" s="53">
        <v>0.77626348665530953</v>
      </c>
      <c r="H538" s="51" t="e">
        <f t="shared" si="27"/>
        <v>#DIV/0!</v>
      </c>
      <c r="I538" s="52">
        <f t="shared" si="28"/>
        <v>0</v>
      </c>
    </row>
    <row r="539" spans="7:9" x14ac:dyDescent="0.2">
      <c r="G539" s="53">
        <v>0.79687677455990935</v>
      </c>
      <c r="H539" s="51" t="e">
        <f t="shared" si="27"/>
        <v>#DIV/0!</v>
      </c>
      <c r="I539" s="52">
        <f t="shared" si="28"/>
        <v>0</v>
      </c>
    </row>
    <row r="540" spans="7:9" x14ac:dyDescent="0.2">
      <c r="G540" s="53">
        <v>0.81720613287904609</v>
      </c>
      <c r="H540" s="51" t="e">
        <f t="shared" si="27"/>
        <v>#DIV/0!</v>
      </c>
      <c r="I540" s="52">
        <f t="shared" si="28"/>
        <v>0</v>
      </c>
    </row>
    <row r="541" spans="7:9" x14ac:dyDescent="0.2">
      <c r="G541" s="53">
        <v>0.84434980124929015</v>
      </c>
      <c r="H541" s="51" t="e">
        <f t="shared" si="27"/>
        <v>#DIV/0!</v>
      </c>
      <c r="I541" s="52">
        <f t="shared" si="28"/>
        <v>0</v>
      </c>
    </row>
    <row r="542" spans="7:9" x14ac:dyDescent="0.2">
      <c r="G542" s="53">
        <v>0.86127200454287334</v>
      </c>
      <c r="H542" s="51" t="e">
        <f t="shared" si="27"/>
        <v>#DIV/0!</v>
      </c>
      <c r="I542" s="52">
        <f t="shared" si="28"/>
        <v>0</v>
      </c>
    </row>
    <row r="543" spans="7:9" x14ac:dyDescent="0.2">
      <c r="G543" s="53">
        <v>0.87359454855195917</v>
      </c>
      <c r="H543" s="51" t="e">
        <f t="shared" si="27"/>
        <v>#DIV/0!</v>
      </c>
      <c r="I543" s="52">
        <f t="shared" si="28"/>
        <v>0</v>
      </c>
    </row>
    <row r="544" spans="7:9" x14ac:dyDescent="0.2">
      <c r="G544" s="53">
        <v>0.87007382169222036</v>
      </c>
      <c r="H544" s="51" t="e">
        <f t="shared" si="27"/>
        <v>#DIV/0!</v>
      </c>
      <c r="I544" s="52">
        <f t="shared" si="28"/>
        <v>0</v>
      </c>
    </row>
    <row r="545" spans="7:9" x14ac:dyDescent="0.2">
      <c r="G545" s="53">
        <v>0.87859170925610452</v>
      </c>
      <c r="H545" s="51" t="e">
        <f t="shared" si="27"/>
        <v>#DIV/0!</v>
      </c>
      <c r="I545" s="52">
        <f t="shared" si="28"/>
        <v>0</v>
      </c>
    </row>
    <row r="546" spans="7:9" x14ac:dyDescent="0.2">
      <c r="G546" s="53">
        <v>0.89636570130607618</v>
      </c>
      <c r="H546" s="51" t="e">
        <f t="shared" si="27"/>
        <v>#DIV/0!</v>
      </c>
      <c r="I546" s="52">
        <f t="shared" si="28"/>
        <v>0</v>
      </c>
    </row>
    <row r="547" spans="7:9" x14ac:dyDescent="0.2">
      <c r="G547" s="53">
        <v>0.91641113003975017</v>
      </c>
      <c r="H547" s="51" t="e">
        <f t="shared" si="27"/>
        <v>#DIV/0!</v>
      </c>
      <c r="I547" s="52">
        <f t="shared" si="28"/>
        <v>0</v>
      </c>
    </row>
    <row r="548" spans="7:9" x14ac:dyDescent="0.2">
      <c r="G548" s="53">
        <v>0.9536626916524702</v>
      </c>
      <c r="H548" s="51" t="e">
        <f t="shared" si="27"/>
        <v>#DIV/0!</v>
      </c>
      <c r="I548" s="52">
        <f t="shared" si="28"/>
        <v>0</v>
      </c>
    </row>
    <row r="549" spans="7:9" x14ac:dyDescent="0.2">
      <c r="G549" s="53">
        <v>0.98216922203293588</v>
      </c>
      <c r="H549" s="51" t="e">
        <f t="shared" si="27"/>
        <v>#DIV/0!</v>
      </c>
      <c r="I549" s="52">
        <f t="shared" si="28"/>
        <v>0</v>
      </c>
    </row>
    <row r="550" spans="7:9" x14ac:dyDescent="0.2">
      <c r="G550" s="53">
        <v>0.98461101646791593</v>
      </c>
      <c r="H550" s="51" t="e">
        <f t="shared" si="27"/>
        <v>#DIV/0!</v>
      </c>
      <c r="I550" s="52">
        <f t="shared" si="28"/>
        <v>0</v>
      </c>
    </row>
    <row r="551" spans="7:9" x14ac:dyDescent="0.2">
      <c r="G551" s="53">
        <v>1.0084611016467917</v>
      </c>
      <c r="H551" s="51" t="e">
        <f t="shared" si="27"/>
        <v>#DIV/0!</v>
      </c>
      <c r="I551" s="52">
        <f t="shared" si="28"/>
        <v>0</v>
      </c>
    </row>
    <row r="552" spans="7:9" x14ac:dyDescent="0.2">
      <c r="G552" s="53">
        <v>1.0226007950028395</v>
      </c>
      <c r="H552" s="51" t="e">
        <f t="shared" si="27"/>
        <v>#DIV/0!</v>
      </c>
      <c r="I552" s="52">
        <f t="shared" si="28"/>
        <v>0</v>
      </c>
    </row>
    <row r="553" spans="7:9" x14ac:dyDescent="0.2">
      <c r="G553" s="53">
        <v>1.0309483248154458</v>
      </c>
      <c r="H553" s="51" t="e">
        <f t="shared" si="27"/>
        <v>#DIV/0!</v>
      </c>
      <c r="I553" s="52">
        <f t="shared" si="28"/>
        <v>0</v>
      </c>
    </row>
    <row r="554" spans="7:9" x14ac:dyDescent="0.2">
      <c r="G554" s="53">
        <v>1.0420783645655878</v>
      </c>
      <c r="H554" s="51" t="e">
        <f t="shared" si="27"/>
        <v>#DIV/0!</v>
      </c>
      <c r="I554" s="52">
        <f t="shared" si="28"/>
        <v>0</v>
      </c>
    </row>
    <row r="555" spans="7:9" x14ac:dyDescent="0.2">
      <c r="G555" s="53">
        <v>1.0481544576944919</v>
      </c>
      <c r="H555" s="51" t="e">
        <f t="shared" si="27"/>
        <v>#DIV/0!</v>
      </c>
      <c r="I555" s="52">
        <f t="shared" si="28"/>
        <v>0</v>
      </c>
    </row>
    <row r="556" spans="7:9" x14ac:dyDescent="0.2">
      <c r="G556" s="53">
        <v>1.0548551959114141</v>
      </c>
      <c r="H556" s="51" t="e">
        <f t="shared" si="27"/>
        <v>#DIV/0!</v>
      </c>
      <c r="I556" s="52">
        <f t="shared" si="28"/>
        <v>0</v>
      </c>
    </row>
    <row r="557" spans="7:9" x14ac:dyDescent="0.2">
      <c r="G557" s="53">
        <v>1.0595684270300967</v>
      </c>
      <c r="H557" s="51" t="e">
        <f t="shared" si="27"/>
        <v>#DIV/0!</v>
      </c>
      <c r="I557" s="52">
        <f t="shared" si="28"/>
        <v>0</v>
      </c>
    </row>
    <row r="558" spans="7:9" x14ac:dyDescent="0.2">
      <c r="G558" s="53">
        <v>1.0718341851220898</v>
      </c>
      <c r="H558" s="51" t="e">
        <f t="shared" si="27"/>
        <v>#DIV/0!</v>
      </c>
      <c r="I558" s="52">
        <f t="shared" si="28"/>
        <v>0</v>
      </c>
    </row>
    <row r="559" spans="7:9" x14ac:dyDescent="0.2">
      <c r="G559" s="53">
        <v>1.0717206132879047</v>
      </c>
      <c r="H559" s="51" t="e">
        <f t="shared" si="27"/>
        <v>#DIV/0!</v>
      </c>
      <c r="I559" s="52">
        <f t="shared" si="28"/>
        <v>0</v>
      </c>
    </row>
    <row r="560" spans="7:9" x14ac:dyDescent="0.2">
      <c r="G560" s="53">
        <v>1.0967632027257239</v>
      </c>
      <c r="H560" s="51" t="e">
        <f t="shared" si="27"/>
        <v>#DIV/0!</v>
      </c>
      <c r="I560" s="52">
        <f t="shared" si="28"/>
        <v>0</v>
      </c>
    </row>
    <row r="561" spans="7:9" x14ac:dyDescent="0.2">
      <c r="G561" s="53">
        <v>1.1167518455423056</v>
      </c>
      <c r="H561" s="51" t="e">
        <f t="shared" si="27"/>
        <v>#DIV/0!</v>
      </c>
      <c r="I561" s="52">
        <f t="shared" si="28"/>
        <v>0</v>
      </c>
    </row>
    <row r="562" spans="7:9" x14ac:dyDescent="0.2">
      <c r="G562" s="53">
        <v>1.1264054514480411</v>
      </c>
      <c r="H562" s="51" t="e">
        <f t="shared" si="27"/>
        <v>#DIV/0!</v>
      </c>
      <c r="I562" s="52">
        <f t="shared" si="28"/>
        <v>0</v>
      </c>
    </row>
    <row r="563" spans="7:9" x14ac:dyDescent="0.2">
      <c r="G563" s="53">
        <v>1.1323679727427598</v>
      </c>
      <c r="H563" s="51" t="e">
        <f t="shared" si="27"/>
        <v>#DIV/0!</v>
      </c>
      <c r="I563" s="52">
        <f t="shared" si="28"/>
        <v>0</v>
      </c>
    </row>
    <row r="564" spans="7:9" x14ac:dyDescent="0.2">
      <c r="G564" s="53">
        <v>1.143725156161272</v>
      </c>
      <c r="H564" s="51" t="e">
        <f t="shared" si="27"/>
        <v>#DIV/0!</v>
      </c>
      <c r="I564" s="52">
        <f t="shared" si="28"/>
        <v>0</v>
      </c>
    </row>
    <row r="565" spans="7:9" x14ac:dyDescent="0.2">
      <c r="G565" s="53">
        <v>1.1649630891538898</v>
      </c>
      <c r="H565" s="51" t="e">
        <f t="shared" si="27"/>
        <v>#DIV/0!</v>
      </c>
      <c r="I565" s="52">
        <f t="shared" si="28"/>
        <v>0</v>
      </c>
    </row>
    <row r="566" spans="7:9" x14ac:dyDescent="0.2">
      <c r="G566" s="53">
        <v>1.1829074389551391</v>
      </c>
      <c r="H566" s="51" t="e">
        <f t="shared" si="27"/>
        <v>#DIV/0!</v>
      </c>
      <c r="I566" s="52">
        <f t="shared" si="28"/>
        <v>0</v>
      </c>
    </row>
    <row r="567" spans="7:9" x14ac:dyDescent="0.2">
      <c r="G567" s="53">
        <v>1.2025553662691655</v>
      </c>
      <c r="H567" s="51" t="e">
        <f t="shared" si="27"/>
        <v>#DIV/0!</v>
      </c>
      <c r="I567" s="52">
        <f t="shared" si="28"/>
        <v>0</v>
      </c>
    </row>
    <row r="568" spans="7:9" x14ac:dyDescent="0.2">
      <c r="G568" s="53">
        <v>1.2163543441226576</v>
      </c>
      <c r="H568" s="51" t="e">
        <f t="shared" si="27"/>
        <v>#DIV/0!</v>
      </c>
      <c r="I568" s="52">
        <f t="shared" si="28"/>
        <v>0</v>
      </c>
    </row>
    <row r="569" spans="7:9" x14ac:dyDescent="0.2">
      <c r="G569" s="53">
        <v>1.2553094832481544</v>
      </c>
      <c r="H569" s="51" t="e">
        <f t="shared" si="27"/>
        <v>#DIV/0!</v>
      </c>
      <c r="I569" s="52">
        <f t="shared" si="28"/>
        <v>0</v>
      </c>
    </row>
    <row r="570" spans="7:9" x14ac:dyDescent="0.2">
      <c r="G570" s="53">
        <v>1.2831345826235097</v>
      </c>
      <c r="H570" s="51" t="e">
        <f t="shared" si="27"/>
        <v>#DIV/0!</v>
      </c>
      <c r="I570" s="52">
        <f t="shared" si="28"/>
        <v>0</v>
      </c>
    </row>
    <row r="571" spans="7:9" x14ac:dyDescent="0.2">
      <c r="G571" s="53">
        <v>1.3390119250425896</v>
      </c>
      <c r="H571" s="51" t="e">
        <f t="shared" si="27"/>
        <v>#DIV/0!</v>
      </c>
      <c r="I571" s="52">
        <f t="shared" si="28"/>
        <v>0</v>
      </c>
    </row>
    <row r="572" spans="7:9" x14ac:dyDescent="0.2">
      <c r="G572" s="53">
        <v>1.3742191936399772</v>
      </c>
      <c r="H572" s="51" t="e">
        <f t="shared" si="27"/>
        <v>#DIV/0!</v>
      </c>
      <c r="I572" s="52">
        <f t="shared" si="28"/>
        <v>0</v>
      </c>
    </row>
    <row r="573" spans="7:9" x14ac:dyDescent="0.2">
      <c r="G573" s="53">
        <v>1.3930153321976151</v>
      </c>
      <c r="H573" s="51" t="e">
        <f t="shared" si="27"/>
        <v>#DIV/0!</v>
      </c>
      <c r="I573" s="52">
        <f t="shared" si="28"/>
        <v>0</v>
      </c>
    </row>
    <row r="574" spans="7:9" x14ac:dyDescent="0.2">
      <c r="G574" s="53">
        <v>1.4150482680295287</v>
      </c>
      <c r="H574" s="51" t="e">
        <f t="shared" si="27"/>
        <v>#DIV/0!</v>
      </c>
      <c r="I574" s="52">
        <f t="shared" si="28"/>
        <v>0</v>
      </c>
    </row>
    <row r="575" spans="7:9" x14ac:dyDescent="0.2">
      <c r="G575" s="53">
        <v>1.4304372515616128</v>
      </c>
      <c r="H575" s="51" t="e">
        <f t="shared" si="27"/>
        <v>#DIV/0!</v>
      </c>
      <c r="I575" s="52">
        <f t="shared" si="28"/>
        <v>0</v>
      </c>
    </row>
    <row r="576" spans="7:9" x14ac:dyDescent="0.2">
      <c r="G576" s="53">
        <v>1.4513912549687678</v>
      </c>
      <c r="H576" s="51" t="e">
        <f t="shared" si="27"/>
        <v>#DIV/0!</v>
      </c>
      <c r="I576" s="52">
        <f t="shared" si="28"/>
        <v>0</v>
      </c>
    </row>
    <row r="577" spans="7:9" x14ac:dyDescent="0.2">
      <c r="G577" s="53">
        <v>1.4667802385008519</v>
      </c>
      <c r="H577" s="51" t="e">
        <f t="shared" si="27"/>
        <v>#DIV/0!</v>
      </c>
      <c r="I577" s="52">
        <f t="shared" si="28"/>
        <v>0</v>
      </c>
    </row>
    <row r="578" spans="7:9" x14ac:dyDescent="0.2">
      <c r="G578" s="53">
        <v>1.4900624645088016</v>
      </c>
      <c r="H578" s="51" t="e">
        <f t="shared" si="27"/>
        <v>#DIV/0!</v>
      </c>
      <c r="I578" s="52">
        <f t="shared" si="28"/>
        <v>0</v>
      </c>
    </row>
    <row r="579" spans="7:9" x14ac:dyDescent="0.2">
      <c r="G579" s="53">
        <v>1.5387279954571269</v>
      </c>
      <c r="H579" s="51" t="e">
        <f t="shared" si="27"/>
        <v>#DIV/0!</v>
      </c>
      <c r="I579" s="52">
        <f t="shared" si="28"/>
        <v>0</v>
      </c>
    </row>
    <row r="580" spans="7:9" x14ac:dyDescent="0.2">
      <c r="G580" s="53">
        <v>1.5679159568427032</v>
      </c>
      <c r="H580" s="51" t="e">
        <f t="shared" si="27"/>
        <v>#DIV/0!</v>
      </c>
      <c r="I580" s="52">
        <f t="shared" si="28"/>
        <v>0</v>
      </c>
    </row>
    <row r="581" spans="7:9" x14ac:dyDescent="0.2">
      <c r="G581" s="53">
        <v>1.5946053378762068</v>
      </c>
      <c r="H581" s="51" t="e">
        <f t="shared" si="27"/>
        <v>#DIV/0!</v>
      </c>
      <c r="I581" s="52">
        <f t="shared" si="28"/>
        <v>0</v>
      </c>
    </row>
    <row r="582" spans="7:9" x14ac:dyDescent="0.2">
      <c r="G582" s="53">
        <v>1.6121521862578081</v>
      </c>
      <c r="H582" s="51" t="e">
        <f t="shared" si="27"/>
        <v>#DIV/0!</v>
      </c>
      <c r="I582" s="52">
        <f t="shared" si="28"/>
        <v>0</v>
      </c>
    </row>
    <row r="583" spans="7:9" x14ac:dyDescent="0.2">
      <c r="G583" s="53">
        <v>1.6295286768881316</v>
      </c>
      <c r="H583" s="51" t="e">
        <f t="shared" ref="H583:H593" si="29">E583/F583</f>
        <v>#DIV/0!</v>
      </c>
      <c r="I583" s="52">
        <f t="shared" ref="I583:I593" si="30">E583/G583</f>
        <v>0</v>
      </c>
    </row>
    <row r="584" spans="7:9" x14ac:dyDescent="0.2">
      <c r="G584" s="53">
        <v>1.672856331629756</v>
      </c>
      <c r="H584" s="51" t="e">
        <f t="shared" si="29"/>
        <v>#DIV/0!</v>
      </c>
      <c r="I584" s="52">
        <f t="shared" si="30"/>
        <v>0</v>
      </c>
    </row>
    <row r="585" spans="7:9" x14ac:dyDescent="0.2">
      <c r="G585" s="53">
        <v>1.7162975582055653</v>
      </c>
      <c r="H585" s="51" t="e">
        <f t="shared" si="29"/>
        <v>#DIV/0!</v>
      </c>
      <c r="I585" s="52">
        <f t="shared" si="30"/>
        <v>0</v>
      </c>
    </row>
    <row r="586" spans="7:9" x14ac:dyDescent="0.2">
      <c r="G586" s="53">
        <v>1.7461669505962523</v>
      </c>
      <c r="H586" s="51" t="e">
        <f t="shared" si="29"/>
        <v>#DIV/0!</v>
      </c>
      <c r="I586" s="52">
        <f t="shared" si="30"/>
        <v>0</v>
      </c>
    </row>
    <row r="587" spans="7:9" x14ac:dyDescent="0.2">
      <c r="G587" s="53">
        <v>1.7724588302101079</v>
      </c>
      <c r="H587" s="51" t="e">
        <f t="shared" si="29"/>
        <v>#DIV/0!</v>
      </c>
      <c r="I587" s="52">
        <f t="shared" si="30"/>
        <v>0</v>
      </c>
    </row>
    <row r="588" spans="7:9" x14ac:dyDescent="0.2">
      <c r="G588" s="53">
        <v>1.8032935831913688</v>
      </c>
      <c r="H588" s="51" t="e">
        <f t="shared" si="29"/>
        <v>#DIV/0!</v>
      </c>
      <c r="I588" s="52">
        <f t="shared" si="30"/>
        <v>0</v>
      </c>
    </row>
    <row r="589" spans="7:9" x14ac:dyDescent="0.2">
      <c r="G589" s="53">
        <v>1.8471323111868256</v>
      </c>
      <c r="H589" s="51" t="e">
        <f t="shared" si="29"/>
        <v>#DIV/0!</v>
      </c>
      <c r="I589" s="52">
        <f t="shared" si="30"/>
        <v>0</v>
      </c>
    </row>
    <row r="590" spans="7:9" x14ac:dyDescent="0.2">
      <c r="G590" s="53">
        <v>1.8825667234525838</v>
      </c>
      <c r="H590" s="51" t="e">
        <f t="shared" si="29"/>
        <v>#DIV/0!</v>
      </c>
      <c r="I590" s="52">
        <f t="shared" si="30"/>
        <v>0</v>
      </c>
    </row>
    <row r="591" spans="7:9" x14ac:dyDescent="0.2">
      <c r="G591" s="53">
        <v>1.9032935831913687</v>
      </c>
      <c r="H591" s="51" t="e">
        <f t="shared" si="29"/>
        <v>#DIV/0!</v>
      </c>
      <c r="I591" s="52">
        <f t="shared" si="30"/>
        <v>0</v>
      </c>
    </row>
    <row r="592" spans="7:9" x14ac:dyDescent="0.2">
      <c r="G592" s="53">
        <v>1.929755820556502</v>
      </c>
      <c r="H592" s="51" t="e">
        <f t="shared" si="29"/>
        <v>#DIV/0!</v>
      </c>
      <c r="I592" s="52">
        <f t="shared" si="30"/>
        <v>0</v>
      </c>
    </row>
    <row r="593" spans="7:9" x14ac:dyDescent="0.2">
      <c r="G593" s="53">
        <v>1.9657580919931859</v>
      </c>
      <c r="H593" s="51" t="e">
        <f t="shared" si="29"/>
        <v>#DIV/0!</v>
      </c>
      <c r="I593" s="52">
        <f t="shared" si="30"/>
        <v>0</v>
      </c>
    </row>
  </sheetData>
  <mergeCells count="1">
    <mergeCell ref="B4:E4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I25" sqref="I25"/>
    </sheetView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L377"/>
  <sheetViews>
    <sheetView workbookViewId="0"/>
  </sheetViews>
  <sheetFormatPr baseColWidth="10" defaultRowHeight="12.75" x14ac:dyDescent="0.2"/>
  <cols>
    <col min="1" max="4" width="11.42578125" style="1"/>
    <col min="5" max="5" width="11.42578125" style="2"/>
    <col min="6" max="6" width="11.42578125" style="1"/>
    <col min="7" max="7" width="12.5703125" style="1" bestFit="1" customWidth="1"/>
    <col min="8" max="8" width="13.85546875" style="1" bestFit="1" customWidth="1"/>
    <col min="9" max="9" width="12.7109375" style="2" bestFit="1" customWidth="1"/>
    <col min="10" max="10" width="11.42578125" style="2"/>
    <col min="11" max="16384" width="11.42578125" style="1"/>
  </cols>
  <sheetData>
    <row r="3" spans="1:12" x14ac:dyDescent="0.2">
      <c r="I3" s="2" t="s">
        <v>1</v>
      </c>
      <c r="J3" s="2" t="s">
        <v>127</v>
      </c>
      <c r="K3" s="1" t="s">
        <v>128</v>
      </c>
      <c r="L3" s="1" t="s">
        <v>129</v>
      </c>
    </row>
    <row r="4" spans="1:12" x14ac:dyDescent="0.2">
      <c r="C4" s="1" t="s">
        <v>2</v>
      </c>
      <c r="D4" s="1" t="s">
        <v>126</v>
      </c>
      <c r="H4" s="1">
        <v>1963</v>
      </c>
      <c r="I4" s="2">
        <f>SUM(B5:B16)</f>
        <v>4779318.7250000006</v>
      </c>
      <c r="J4" s="2">
        <f>SUM(E5:E16)</f>
        <v>58350083.999255486</v>
      </c>
      <c r="K4" s="1">
        <f t="shared" ref="K4:K28" si="0">J4/I4</f>
        <v>12.20887062711129</v>
      </c>
      <c r="L4" s="1">
        <f t="shared" ref="L4:L28" si="1">K4/6.29</f>
        <v>1.9409969200494896</v>
      </c>
    </row>
    <row r="5" spans="1:12" x14ac:dyDescent="0.2">
      <c r="A5" s="1">
        <v>1963</v>
      </c>
      <c r="B5" s="2">
        <v>398276.56041666667</v>
      </c>
      <c r="C5" s="2">
        <v>673088784.75</v>
      </c>
      <c r="D5" s="64">
        <v>134.4</v>
      </c>
      <c r="E5" s="2">
        <f>C5/D5</f>
        <v>5008101.0770089282</v>
      </c>
      <c r="H5" s="1">
        <v>1964</v>
      </c>
      <c r="I5" s="2">
        <f>SUM(B6:B17)</f>
        <v>4855108.6143333334</v>
      </c>
      <c r="J5" s="2">
        <f>SUM(E17:E28)</f>
        <v>63124996.710718483</v>
      </c>
      <c r="K5" s="1">
        <f t="shared" si="0"/>
        <v>13.001768183797125</v>
      </c>
      <c r="L5" s="1">
        <f t="shared" si="1"/>
        <v>2.0670537653095589</v>
      </c>
    </row>
    <row r="6" spans="1:12" x14ac:dyDescent="0.2">
      <c r="A6" s="1">
        <v>1963</v>
      </c>
      <c r="B6" s="2">
        <v>398276.56041666667</v>
      </c>
      <c r="C6" s="2">
        <v>673088784.75</v>
      </c>
      <c r="D6" s="64">
        <v>135.19999999999999</v>
      </c>
      <c r="E6" s="2">
        <f t="shared" ref="E6:E69" si="2">C6/D6</f>
        <v>4978467.3428254444</v>
      </c>
      <c r="H6" s="1">
        <v>1965</v>
      </c>
      <c r="I6" s="2">
        <f>SUM(B29:B40)</f>
        <v>6496361.9019999979</v>
      </c>
      <c r="J6" s="2">
        <f>SUM(E29:E40)</f>
        <v>80203291.007255867</v>
      </c>
      <c r="K6" s="1">
        <f t="shared" si="0"/>
        <v>12.345877926315056</v>
      </c>
      <c r="L6" s="1">
        <f t="shared" si="1"/>
        <v>1.9627786846287847</v>
      </c>
    </row>
    <row r="7" spans="1:12" x14ac:dyDescent="0.2">
      <c r="A7" s="1">
        <v>1963</v>
      </c>
      <c r="B7" s="2">
        <v>398276.56041666667</v>
      </c>
      <c r="C7" s="2">
        <v>673088784.75</v>
      </c>
      <c r="D7" s="64">
        <v>140.30000000000001</v>
      </c>
      <c r="E7" s="2">
        <f t="shared" si="2"/>
        <v>4797496.6838916605</v>
      </c>
      <c r="H7" s="1">
        <v>1966</v>
      </c>
      <c r="I7" s="2">
        <f>SUM(B41:B52)</f>
        <v>6677675.6729999995</v>
      </c>
      <c r="J7" s="2">
        <f>SUM(E30:E41)</f>
        <v>81596488.117873311</v>
      </c>
      <c r="K7" s="1">
        <f t="shared" si="0"/>
        <v>12.21929487348334</v>
      </c>
      <c r="L7" s="1">
        <f t="shared" si="1"/>
        <v>1.9426541929226295</v>
      </c>
    </row>
    <row r="8" spans="1:12" x14ac:dyDescent="0.2">
      <c r="A8" s="1">
        <v>1963</v>
      </c>
      <c r="B8" s="2">
        <v>398276.56041666667</v>
      </c>
      <c r="C8" s="2">
        <v>673088784.75</v>
      </c>
      <c r="D8" s="64">
        <v>137.19999999999999</v>
      </c>
      <c r="E8" s="2">
        <f t="shared" si="2"/>
        <v>4905894.9325801749</v>
      </c>
      <c r="H8" s="1">
        <v>1967</v>
      </c>
      <c r="I8" s="2">
        <f>SUM(B53:B64)</f>
        <v>6298256.3260000004</v>
      </c>
      <c r="J8" s="2">
        <f>SUM(E53:E64)</f>
        <v>82358908.864985615</v>
      </c>
      <c r="K8" s="1">
        <f t="shared" si="0"/>
        <v>13.076461897080563</v>
      </c>
      <c r="L8" s="1">
        <f t="shared" si="1"/>
        <v>2.0789287594722676</v>
      </c>
    </row>
    <row r="9" spans="1:12" x14ac:dyDescent="0.2">
      <c r="A9" s="1">
        <v>1963</v>
      </c>
      <c r="B9" s="2">
        <v>398276.56041666667</v>
      </c>
      <c r="C9" s="2">
        <v>673088784.75</v>
      </c>
      <c r="D9" s="64">
        <v>138.80000000000001</v>
      </c>
      <c r="E9" s="2">
        <f t="shared" si="2"/>
        <v>4849342.8296109503</v>
      </c>
      <c r="H9" s="1">
        <v>1968</v>
      </c>
      <c r="I9" s="2">
        <f>SUM(B65:B76)</f>
        <v>7653381.0260000015</v>
      </c>
      <c r="J9" s="2">
        <f>SUM(E65:E76)</f>
        <v>122862408.99154633</v>
      </c>
      <c r="K9" s="1">
        <f t="shared" si="0"/>
        <v>16.053350613821419</v>
      </c>
      <c r="L9" s="1">
        <f t="shared" si="1"/>
        <v>2.5522020053770142</v>
      </c>
    </row>
    <row r="10" spans="1:12" x14ac:dyDescent="0.2">
      <c r="A10" s="1">
        <v>1963</v>
      </c>
      <c r="B10" s="2">
        <v>398276.56041666667</v>
      </c>
      <c r="C10" s="2">
        <v>673088784.75</v>
      </c>
      <c r="D10" s="64">
        <v>139</v>
      </c>
      <c r="E10" s="2">
        <f t="shared" si="2"/>
        <v>4842365.3579136692</v>
      </c>
      <c r="H10" s="1">
        <v>1969</v>
      </c>
      <c r="I10" s="2">
        <f>SUM(B77:B88)</f>
        <v>7832901.9999999991</v>
      </c>
      <c r="J10" s="2">
        <f>SUM(E77:E88)</f>
        <v>125127535.69564462</v>
      </c>
      <c r="K10" s="1">
        <f t="shared" si="0"/>
        <v>15.974607584219058</v>
      </c>
      <c r="L10" s="1">
        <f t="shared" si="1"/>
        <v>2.5396832407343495</v>
      </c>
    </row>
    <row r="11" spans="1:12" x14ac:dyDescent="0.2">
      <c r="A11" s="1">
        <v>1963</v>
      </c>
      <c r="B11" s="2">
        <v>398276.56041666667</v>
      </c>
      <c r="C11" s="2">
        <v>673088784.75</v>
      </c>
      <c r="D11" s="64">
        <v>134</v>
      </c>
      <c r="E11" s="2">
        <f t="shared" si="2"/>
        <v>5023050.6324626869</v>
      </c>
      <c r="H11" s="1">
        <v>1970</v>
      </c>
      <c r="I11" s="2">
        <f>SUM(B89:B100)</f>
        <v>8914278</v>
      </c>
      <c r="J11" s="2">
        <f>SUM(E89:E100)</f>
        <v>130927547.80033237</v>
      </c>
      <c r="K11" s="1">
        <f t="shared" si="0"/>
        <v>14.687397880157246</v>
      </c>
      <c r="L11" s="1">
        <f t="shared" si="1"/>
        <v>2.3350394086100548</v>
      </c>
    </row>
    <row r="12" spans="1:12" x14ac:dyDescent="0.2">
      <c r="A12" s="1">
        <v>1963</v>
      </c>
      <c r="B12" s="2">
        <v>398276.56041666667</v>
      </c>
      <c r="C12" s="2">
        <v>673088784.75</v>
      </c>
      <c r="D12" s="64">
        <v>134.6</v>
      </c>
      <c r="E12" s="2">
        <f t="shared" si="2"/>
        <v>5000659.6192421997</v>
      </c>
      <c r="H12" s="1">
        <v>1971</v>
      </c>
      <c r="I12" s="2">
        <f>SUM(B101:B112)</f>
        <v>8159105.0000000009</v>
      </c>
      <c r="J12" s="2">
        <f>SUM(E101:E112)</f>
        <v>99459873.315811768</v>
      </c>
      <c r="K12" s="1">
        <f t="shared" si="0"/>
        <v>12.190046986257899</v>
      </c>
      <c r="L12" s="1">
        <f t="shared" si="1"/>
        <v>1.9380042903430681</v>
      </c>
    </row>
    <row r="13" spans="1:12" x14ac:dyDescent="0.2">
      <c r="A13" s="1">
        <v>1963</v>
      </c>
      <c r="B13" s="2">
        <v>398276.56041666667</v>
      </c>
      <c r="C13" s="2">
        <v>673088784.75</v>
      </c>
      <c r="D13" s="64">
        <v>149.6</v>
      </c>
      <c r="E13" s="2">
        <f t="shared" si="2"/>
        <v>4499256.5825534761</v>
      </c>
      <c r="H13" s="1">
        <v>1972</v>
      </c>
      <c r="I13" s="2">
        <f>SUM(B113:B124)</f>
        <v>7777062</v>
      </c>
      <c r="J13" s="2">
        <f>SUM(E113:E124)</f>
        <v>66272541.443053015</v>
      </c>
      <c r="K13" s="1">
        <f t="shared" si="0"/>
        <v>8.5215395535040113</v>
      </c>
      <c r="L13" s="1">
        <f t="shared" si="1"/>
        <v>1.3547757636731337</v>
      </c>
    </row>
    <row r="14" spans="1:12" x14ac:dyDescent="0.2">
      <c r="A14" s="1">
        <v>1963</v>
      </c>
      <c r="B14" s="2">
        <v>398276.56041666667</v>
      </c>
      <c r="C14" s="2">
        <v>673088784.75</v>
      </c>
      <c r="D14" s="64">
        <v>146.80000000000001</v>
      </c>
      <c r="E14" s="2">
        <f t="shared" si="2"/>
        <v>4585073.4655994549</v>
      </c>
      <c r="H14" s="1">
        <v>1973</v>
      </c>
      <c r="I14" s="2">
        <f>SUM(B125:B136)</f>
        <v>7368033.9999999991</v>
      </c>
      <c r="J14" s="2">
        <f>SUM(E125:E136)</f>
        <v>129825511.31184353</v>
      </c>
      <c r="K14" s="1">
        <f t="shared" si="0"/>
        <v>17.620102093970189</v>
      </c>
      <c r="L14" s="1">
        <f t="shared" si="1"/>
        <v>2.8012880912512226</v>
      </c>
    </row>
    <row r="15" spans="1:12" x14ac:dyDescent="0.2">
      <c r="A15" s="1">
        <v>1963</v>
      </c>
      <c r="B15" s="2">
        <v>398276.56041666667</v>
      </c>
      <c r="C15" s="2">
        <v>673088784.75</v>
      </c>
      <c r="D15" s="64">
        <v>140.80000000000001</v>
      </c>
      <c r="E15" s="2">
        <f t="shared" si="2"/>
        <v>4780460.1189630674</v>
      </c>
      <c r="H15" s="1">
        <v>1974</v>
      </c>
      <c r="I15" s="2">
        <f>SUM(B137:B148)</f>
        <v>4844972</v>
      </c>
      <c r="J15" s="2">
        <f>SUM(E137:E148)</f>
        <v>138919651.77900374</v>
      </c>
      <c r="K15" s="1">
        <f t="shared" si="0"/>
        <v>28.672952450293572</v>
      </c>
      <c r="L15" s="1">
        <f t="shared" si="1"/>
        <v>4.5584980048161485</v>
      </c>
    </row>
    <row r="16" spans="1:12" x14ac:dyDescent="0.2">
      <c r="A16" s="1">
        <v>1963</v>
      </c>
      <c r="B16" s="2">
        <v>398276.56041666667</v>
      </c>
      <c r="C16" s="2">
        <v>673088784.75</v>
      </c>
      <c r="D16" s="64">
        <v>132.5</v>
      </c>
      <c r="E16" s="2">
        <f t="shared" si="2"/>
        <v>5079915.3566037733</v>
      </c>
      <c r="H16" s="1">
        <v>1975</v>
      </c>
      <c r="I16" s="2">
        <f>SUM(B149:B160)</f>
        <v>4878</v>
      </c>
      <c r="J16" s="2">
        <f>SUM(E149:E160)</f>
        <v>173775.3519261172</v>
      </c>
      <c r="K16" s="1">
        <f t="shared" si="0"/>
        <v>35.624303387887906</v>
      </c>
      <c r="L16" s="1">
        <f t="shared" si="1"/>
        <v>5.6636412381379815</v>
      </c>
    </row>
    <row r="17" spans="1:12" x14ac:dyDescent="0.2">
      <c r="A17" s="1">
        <v>1964</v>
      </c>
      <c r="B17" s="2">
        <v>474066.44974999997</v>
      </c>
      <c r="C17" s="2">
        <v>814835142.83333337</v>
      </c>
      <c r="D17" s="64">
        <v>134.25</v>
      </c>
      <c r="E17" s="2">
        <f t="shared" si="2"/>
        <v>6069535.5145872133</v>
      </c>
      <c r="H17" s="1">
        <v>1976</v>
      </c>
      <c r="I17" s="2">
        <f>SUM(B161:B172)</f>
        <v>6945.9999999999991</v>
      </c>
      <c r="J17" s="2">
        <f>SUM(E161:E172)</f>
        <v>153526.47011074628</v>
      </c>
      <c r="K17" s="1">
        <f t="shared" si="0"/>
        <v>22.102860655160711</v>
      </c>
      <c r="L17" s="1">
        <f t="shared" si="1"/>
        <v>3.513968307656711</v>
      </c>
    </row>
    <row r="18" spans="1:12" x14ac:dyDescent="0.2">
      <c r="A18" s="1">
        <v>1964</v>
      </c>
      <c r="B18" s="2">
        <v>474066.44974999997</v>
      </c>
      <c r="C18" s="2">
        <v>814835142.83333337</v>
      </c>
      <c r="D18" s="64">
        <v>130.9</v>
      </c>
      <c r="E18" s="2">
        <f t="shared" si="2"/>
        <v>6224867.401324166</v>
      </c>
      <c r="H18" s="1">
        <v>1977</v>
      </c>
      <c r="I18" s="2">
        <f>SUM(B173:B184)</f>
        <v>5661657</v>
      </c>
      <c r="J18" s="2">
        <f>SUM(E173:E184)</f>
        <v>223126146.25732109</v>
      </c>
      <c r="K18" s="1">
        <f t="shared" si="0"/>
        <v>39.410043077021633</v>
      </c>
      <c r="L18" s="1">
        <f t="shared" si="1"/>
        <v>6.2655076434056651</v>
      </c>
    </row>
    <row r="19" spans="1:12" x14ac:dyDescent="0.2">
      <c r="A19" s="1">
        <v>1964</v>
      </c>
      <c r="B19" s="2">
        <v>474066.44974999997</v>
      </c>
      <c r="C19" s="2">
        <v>814835142.83333337</v>
      </c>
      <c r="D19" s="64">
        <v>138.25</v>
      </c>
      <c r="E19" s="2">
        <f t="shared" si="2"/>
        <v>5893925.0837854128</v>
      </c>
      <c r="H19" s="1">
        <v>1978</v>
      </c>
      <c r="I19" s="2">
        <f>SUM(B185:B196)</f>
        <v>5820113.0000000009</v>
      </c>
      <c r="J19" s="2">
        <f>SUM(E185:E196)</f>
        <v>332230619.23847342</v>
      </c>
      <c r="K19" s="1">
        <f t="shared" si="0"/>
        <v>57.083190521983568</v>
      </c>
      <c r="L19" s="1">
        <f t="shared" si="1"/>
        <v>9.0752290178034283</v>
      </c>
    </row>
    <row r="20" spans="1:12" x14ac:dyDescent="0.2">
      <c r="A20" s="1">
        <v>1964</v>
      </c>
      <c r="B20" s="2">
        <v>474066.44974999997</v>
      </c>
      <c r="C20" s="2">
        <v>814835142.83333337</v>
      </c>
      <c r="D20" s="64">
        <v>142.69999999999999</v>
      </c>
      <c r="E20" s="2">
        <f t="shared" si="2"/>
        <v>5710127.1396869896</v>
      </c>
      <c r="H20" s="1">
        <v>1979</v>
      </c>
      <c r="I20" s="2">
        <f>SUM(B197:B208)</f>
        <v>7374144</v>
      </c>
      <c r="J20" s="2">
        <f>SUM(E197:E208)</f>
        <v>446304964.84335995</v>
      </c>
      <c r="K20" s="1">
        <f t="shared" si="0"/>
        <v>60.522952202094231</v>
      </c>
      <c r="L20" s="1">
        <f t="shared" si="1"/>
        <v>9.6220909701262691</v>
      </c>
    </row>
    <row r="21" spans="1:12" x14ac:dyDescent="0.2">
      <c r="A21" s="1">
        <v>1964</v>
      </c>
      <c r="B21" s="2">
        <v>474066.44974999997</v>
      </c>
      <c r="C21" s="2">
        <v>814835142.83333337</v>
      </c>
      <c r="D21" s="64">
        <v>140.4</v>
      </c>
      <c r="E21" s="2">
        <f t="shared" si="2"/>
        <v>5803669.1084995251</v>
      </c>
      <c r="H21" s="1">
        <v>1980</v>
      </c>
      <c r="I21" s="2">
        <f>SUM(B209:B220)</f>
        <v>7865138.0000000009</v>
      </c>
      <c r="J21" s="2">
        <f>SUM(E209:E220)</f>
        <v>607755267.53904498</v>
      </c>
      <c r="K21" s="1">
        <f t="shared" si="0"/>
        <v>77.272041194832809</v>
      </c>
      <c r="L21" s="1">
        <f t="shared" si="1"/>
        <v>12.284903210625249</v>
      </c>
    </row>
    <row r="22" spans="1:12" x14ac:dyDescent="0.2">
      <c r="A22" s="1">
        <v>1964</v>
      </c>
      <c r="B22" s="2">
        <v>474066.44974999997</v>
      </c>
      <c r="C22" s="2">
        <v>814835142.83333337</v>
      </c>
      <c r="D22" s="64">
        <v>156.55000000000001</v>
      </c>
      <c r="E22" s="2">
        <f>C22/D22</f>
        <v>5204951.4074310651</v>
      </c>
      <c r="H22" s="1">
        <v>1981</v>
      </c>
      <c r="I22" s="2">
        <f>SUM(B221:B232)</f>
        <v>8338656</v>
      </c>
      <c r="J22" s="2">
        <f>SUM(E221:E232)</f>
        <v>648714770.79424191</v>
      </c>
      <c r="K22" s="1">
        <f t="shared" si="0"/>
        <v>77.796082581442604</v>
      </c>
      <c r="L22" s="1">
        <f t="shared" si="1"/>
        <v>12.368216626620447</v>
      </c>
    </row>
    <row r="23" spans="1:12" x14ac:dyDescent="0.2">
      <c r="A23" s="1">
        <v>1964</v>
      </c>
      <c r="B23" s="2">
        <v>474066.44974999997</v>
      </c>
      <c r="C23" s="2">
        <v>814835142.83333337</v>
      </c>
      <c r="D23" s="64">
        <v>174.15</v>
      </c>
      <c r="E23" s="2">
        <f t="shared" si="2"/>
        <v>4678927.0332089197</v>
      </c>
      <c r="H23" s="1">
        <v>1982</v>
      </c>
      <c r="I23" s="2">
        <f>SUM(B233:B244)</f>
        <v>8815821.9999999981</v>
      </c>
      <c r="J23" s="2">
        <f>SUM(E233:E244)</f>
        <v>374936867.11426038</v>
      </c>
      <c r="K23" s="1">
        <f t="shared" si="0"/>
        <v>42.529995173933919</v>
      </c>
      <c r="L23" s="1">
        <f t="shared" si="1"/>
        <v>6.7615254648543592</v>
      </c>
    </row>
    <row r="24" spans="1:12" x14ac:dyDescent="0.2">
      <c r="A24" s="1">
        <v>1964</v>
      </c>
      <c r="B24" s="2">
        <v>474066.44974999997</v>
      </c>
      <c r="C24" s="2">
        <v>814835142.83333337</v>
      </c>
      <c r="D24" s="64">
        <v>169.35</v>
      </c>
      <c r="E24" s="2">
        <f t="shared" si="2"/>
        <v>4811544.9827772863</v>
      </c>
      <c r="H24" s="1">
        <v>1983</v>
      </c>
      <c r="I24" s="2">
        <f>SUM(B245:B256)</f>
        <v>8471684.0000000019</v>
      </c>
      <c r="J24" s="2">
        <v>240560163.30019498</v>
      </c>
      <c r="K24" s="1">
        <f t="shared" si="0"/>
        <v>28.39579041194111</v>
      </c>
      <c r="L24" s="1">
        <f t="shared" si="1"/>
        <v>4.5144340877489846</v>
      </c>
    </row>
    <row r="25" spans="1:12" x14ac:dyDescent="0.2">
      <c r="A25" s="1">
        <v>1964</v>
      </c>
      <c r="B25" s="2">
        <v>474066.44974999997</v>
      </c>
      <c r="C25" s="2">
        <v>814835142.83333337</v>
      </c>
      <c r="D25" s="64">
        <v>161.22</v>
      </c>
      <c r="E25" s="2">
        <f t="shared" si="2"/>
        <v>5054181.5087044621</v>
      </c>
      <c r="H25" s="1">
        <v>1984</v>
      </c>
      <c r="I25" s="2">
        <f>SUM(B257:B268)</f>
        <v>8094425.0000000009</v>
      </c>
      <c r="J25" s="2">
        <f>SUM(G257:G268)</f>
        <v>506591330.40156651</v>
      </c>
      <c r="K25" s="1">
        <f t="shared" si="0"/>
        <v>62.585215182247836</v>
      </c>
      <c r="L25" s="1">
        <f t="shared" si="1"/>
        <v>9.9499547189583204</v>
      </c>
    </row>
    <row r="26" spans="1:12" x14ac:dyDescent="0.2">
      <c r="A26" s="1">
        <v>1964</v>
      </c>
      <c r="B26" s="2">
        <v>474066.44974999997</v>
      </c>
      <c r="C26" s="2">
        <v>814835142.83333337</v>
      </c>
      <c r="D26" s="64">
        <v>166.05</v>
      </c>
      <c r="E26" s="2">
        <f t="shared" si="2"/>
        <v>4907167.3762922818</v>
      </c>
      <c r="H26" s="1">
        <v>1985</v>
      </c>
      <c r="I26" s="2">
        <f>SUM(B269:B280)</f>
        <v>8272986</v>
      </c>
      <c r="J26" s="2">
        <f>SUM(E269:E280)</f>
        <v>222046080.53241575</v>
      </c>
      <c r="K26" s="1">
        <f t="shared" si="0"/>
        <v>26.83989559905163</v>
      </c>
      <c r="L26" s="1">
        <f t="shared" si="1"/>
        <v>4.2670740221067778</v>
      </c>
    </row>
    <row r="27" spans="1:12" x14ac:dyDescent="0.2">
      <c r="A27" s="1">
        <v>1964</v>
      </c>
      <c r="B27" s="2">
        <v>474066.44974999997</v>
      </c>
      <c r="C27" s="2">
        <v>814835142.83333337</v>
      </c>
      <c r="D27" s="64">
        <v>179.41</v>
      </c>
      <c r="E27" s="2">
        <f t="shared" si="2"/>
        <v>4541748.7477472462</v>
      </c>
      <c r="H27" s="1">
        <v>1986</v>
      </c>
      <c r="I27" s="2">
        <f>SUM(B281:B292)</f>
        <v>7677669</v>
      </c>
      <c r="J27" s="2">
        <f>SUM(E281:E292)</f>
        <v>521400833.9951492</v>
      </c>
      <c r="K27" s="1">
        <f t="shared" si="0"/>
        <v>67.911345747667582</v>
      </c>
      <c r="L27" s="1">
        <f t="shared" si="1"/>
        <v>10.796716335082287</v>
      </c>
    </row>
    <row r="28" spans="1:12" x14ac:dyDescent="0.2">
      <c r="A28" s="1">
        <v>1964</v>
      </c>
      <c r="B28" s="2">
        <v>474066.44974999997</v>
      </c>
      <c r="C28" s="2">
        <v>814835142.83333337</v>
      </c>
      <c r="D28" s="64">
        <v>192.89</v>
      </c>
      <c r="E28" s="2">
        <f t="shared" si="2"/>
        <v>4224351.406673925</v>
      </c>
      <c r="H28" s="1">
        <v>1987</v>
      </c>
      <c r="I28" s="2">
        <f>SUM(B293:B304)</f>
        <v>7493036.0000000009</v>
      </c>
      <c r="J28" s="2">
        <f>SUM(E293:E304)</f>
        <v>409053268.54558635</v>
      </c>
      <c r="K28" s="1">
        <f t="shared" si="0"/>
        <v>54.591125485795921</v>
      </c>
      <c r="L28" s="1">
        <f t="shared" si="1"/>
        <v>8.6790342584731199</v>
      </c>
    </row>
    <row r="29" spans="1:12" x14ac:dyDescent="0.2">
      <c r="A29" s="1">
        <v>1965</v>
      </c>
      <c r="B29" s="2">
        <v>541363.49183333328</v>
      </c>
      <c r="C29" s="2">
        <v>1615120254.0833333</v>
      </c>
      <c r="D29" s="64">
        <v>215</v>
      </c>
      <c r="E29" s="2">
        <f t="shared" si="2"/>
        <v>7512187.2282945737</v>
      </c>
      <c r="H29" s="1">
        <v>1988</v>
      </c>
    </row>
    <row r="30" spans="1:12" x14ac:dyDescent="0.2">
      <c r="A30" s="1">
        <v>1965</v>
      </c>
      <c r="B30" s="2">
        <v>541363.49183333328</v>
      </c>
      <c r="C30" s="2">
        <v>1615120254.0833333</v>
      </c>
      <c r="D30" s="64">
        <v>232.38</v>
      </c>
      <c r="E30" s="2">
        <f t="shared" si="2"/>
        <v>6950341.0538055478</v>
      </c>
      <c r="H30" s="1">
        <v>1989</v>
      </c>
      <c r="I30" s="2">
        <f>SUM(B317:B328)</f>
        <v>8519790</v>
      </c>
      <c r="J30" s="2">
        <v>444595278.78023362</v>
      </c>
      <c r="K30" s="1">
        <f>J30/I30</f>
        <v>52.183830678952603</v>
      </c>
      <c r="L30" s="1">
        <f>K30/6.29</f>
        <v>8.296316483140318</v>
      </c>
    </row>
    <row r="31" spans="1:12" x14ac:dyDescent="0.2">
      <c r="A31" s="1">
        <v>1965</v>
      </c>
      <c r="B31" s="2">
        <v>541363.49183333328</v>
      </c>
      <c r="C31" s="2">
        <v>1615120254.0833333</v>
      </c>
      <c r="D31" s="64">
        <v>217.88</v>
      </c>
      <c r="E31" s="2">
        <f t="shared" si="2"/>
        <v>7412888.9943240928</v>
      </c>
      <c r="H31" s="1">
        <v>1990</v>
      </c>
      <c r="I31" s="2">
        <f>SUM(B329:B340)</f>
        <v>8063633.0000000009</v>
      </c>
      <c r="J31" s="2">
        <f>SUM(E329:E340)</f>
        <v>1041115261.3954831</v>
      </c>
      <c r="K31" s="1">
        <f>J31/I31</f>
        <v>129.112431257162</v>
      </c>
      <c r="L31" s="1">
        <f>K31/6.29</f>
        <v>20.526618641838155</v>
      </c>
    </row>
    <row r="32" spans="1:12" x14ac:dyDescent="0.2">
      <c r="A32" s="1">
        <v>1965</v>
      </c>
      <c r="B32" s="2">
        <v>541363.49183333328</v>
      </c>
      <c r="C32" s="2">
        <v>1615120254.0833333</v>
      </c>
      <c r="D32" s="64">
        <v>227</v>
      </c>
      <c r="E32" s="2">
        <f t="shared" si="2"/>
        <v>7115067.1986049926</v>
      </c>
      <c r="H32" s="1">
        <v>1991</v>
      </c>
      <c r="I32" s="2">
        <f>SUM(B341:B352)</f>
        <v>2751780</v>
      </c>
      <c r="J32" s="2">
        <v>428019277.14256805</v>
      </c>
      <c r="K32" s="1">
        <f>J32/I32</f>
        <v>155.54269496201297</v>
      </c>
      <c r="L32" s="1">
        <f>K32/6.29</f>
        <v>24.728568356440853</v>
      </c>
    </row>
    <row r="33" spans="1:8" x14ac:dyDescent="0.2">
      <c r="A33" s="1">
        <v>1965</v>
      </c>
      <c r="B33" s="2">
        <v>541363.49183333328</v>
      </c>
      <c r="C33" s="2">
        <v>1615120254.0833333</v>
      </c>
      <c r="D33" s="64">
        <v>248</v>
      </c>
      <c r="E33" s="2">
        <f t="shared" si="2"/>
        <v>6512581.6696908595</v>
      </c>
      <c r="H33" s="1">
        <v>1992</v>
      </c>
    </row>
    <row r="34" spans="1:8" x14ac:dyDescent="0.2">
      <c r="A34" s="1">
        <v>1965</v>
      </c>
      <c r="B34" s="2">
        <v>541363.49183333328</v>
      </c>
      <c r="C34" s="2">
        <v>1615120254.0833333</v>
      </c>
      <c r="D34" s="64">
        <v>276.2</v>
      </c>
      <c r="E34" s="2">
        <f t="shared" si="2"/>
        <v>5847647.5527999038</v>
      </c>
      <c r="H34" s="1">
        <v>1993</v>
      </c>
    </row>
    <row r="35" spans="1:8" x14ac:dyDescent="0.2">
      <c r="A35" s="1">
        <v>1965</v>
      </c>
      <c r="B35" s="2">
        <v>541363.49183333328</v>
      </c>
      <c r="C35" s="2">
        <v>1615120254.0833333</v>
      </c>
      <c r="D35" s="64">
        <v>285.70999999999998</v>
      </c>
      <c r="E35" s="2">
        <f t="shared" si="2"/>
        <v>5653005.6843769327</v>
      </c>
      <c r="H35" s="1">
        <v>1994</v>
      </c>
    </row>
    <row r="36" spans="1:8" x14ac:dyDescent="0.2">
      <c r="A36" s="1">
        <v>1965</v>
      </c>
      <c r="B36" s="2">
        <v>541363.49183333328</v>
      </c>
      <c r="C36" s="2">
        <v>1615120254.0833333</v>
      </c>
      <c r="D36" s="64">
        <v>272.33999999999997</v>
      </c>
      <c r="E36" s="2">
        <f t="shared" si="2"/>
        <v>5930528.9494137233</v>
      </c>
      <c r="H36" s="1">
        <v>1995</v>
      </c>
    </row>
    <row r="37" spans="1:8" x14ac:dyDescent="0.2">
      <c r="A37" s="1">
        <v>1965</v>
      </c>
      <c r="B37" s="2">
        <v>541363.49183333328</v>
      </c>
      <c r="C37" s="2">
        <v>1615120254.0833333</v>
      </c>
      <c r="D37" s="64">
        <v>258.18</v>
      </c>
      <c r="E37" s="2">
        <f t="shared" si="2"/>
        <v>6255791.5178686697</v>
      </c>
      <c r="H37" s="1">
        <v>1996</v>
      </c>
    </row>
    <row r="38" spans="1:8" x14ac:dyDescent="0.2">
      <c r="A38" s="1">
        <v>1965</v>
      </c>
      <c r="B38" s="2">
        <v>541363.49183333328</v>
      </c>
      <c r="C38" s="2">
        <v>1615120254.0833333</v>
      </c>
      <c r="D38" s="64">
        <v>233.07</v>
      </c>
      <c r="E38" s="2">
        <f t="shared" si="2"/>
        <v>6929764.6804965604</v>
      </c>
      <c r="H38" s="1">
        <v>1997</v>
      </c>
    </row>
    <row r="39" spans="1:8" x14ac:dyDescent="0.2">
      <c r="A39" s="1">
        <v>1965</v>
      </c>
      <c r="B39" s="2">
        <v>541363.49183333328</v>
      </c>
      <c r="C39" s="2">
        <v>1615120254.0833333</v>
      </c>
      <c r="D39" s="64">
        <v>225</v>
      </c>
      <c r="E39" s="2">
        <f t="shared" si="2"/>
        <v>7178312.2403703704</v>
      </c>
      <c r="H39" s="1">
        <v>1998</v>
      </c>
    </row>
    <row r="40" spans="1:8" x14ac:dyDescent="0.2">
      <c r="A40" s="1">
        <v>1965</v>
      </c>
      <c r="B40" s="2">
        <v>541363.49183333328</v>
      </c>
      <c r="C40" s="2">
        <v>1615120254.0833333</v>
      </c>
      <c r="D40" s="64">
        <v>233.9</v>
      </c>
      <c r="E40" s="2">
        <f t="shared" si="2"/>
        <v>6905174.237209633</v>
      </c>
      <c r="H40" s="1">
        <v>1999</v>
      </c>
    </row>
    <row r="41" spans="1:8" x14ac:dyDescent="0.2">
      <c r="A41" s="1">
        <v>1966</v>
      </c>
      <c r="B41" s="2">
        <v>556472.97275000007</v>
      </c>
      <c r="C41" s="2">
        <v>2202924923.9166665</v>
      </c>
      <c r="D41" s="64">
        <v>247.37</v>
      </c>
      <c r="E41" s="2">
        <f t="shared" si="2"/>
        <v>8905384.3389120195</v>
      </c>
      <c r="H41" s="1">
        <v>2000</v>
      </c>
    </row>
    <row r="42" spans="1:8" x14ac:dyDescent="0.2">
      <c r="A42" s="1">
        <v>1966</v>
      </c>
      <c r="B42" s="2">
        <v>556472.97275000007</v>
      </c>
      <c r="C42" s="2">
        <v>2202924923.9166665</v>
      </c>
      <c r="D42" s="64">
        <v>238.16</v>
      </c>
      <c r="E42" s="2">
        <f t="shared" si="2"/>
        <v>9249768.7433518078</v>
      </c>
      <c r="H42" s="1">
        <v>2001</v>
      </c>
    </row>
    <row r="43" spans="1:8" x14ac:dyDescent="0.2">
      <c r="A43" s="1">
        <v>1966</v>
      </c>
      <c r="B43" s="2">
        <v>556472.97275000007</v>
      </c>
      <c r="C43" s="2">
        <v>2202924923.9166665</v>
      </c>
      <c r="D43" s="64">
        <v>228.88</v>
      </c>
      <c r="E43" s="2">
        <f t="shared" si="2"/>
        <v>9624803.0580071062</v>
      </c>
      <c r="H43" s="1">
        <v>2002</v>
      </c>
    </row>
    <row r="44" spans="1:8" x14ac:dyDescent="0.2">
      <c r="A44" s="1">
        <v>1966</v>
      </c>
      <c r="B44" s="2">
        <v>556472.97275000007</v>
      </c>
      <c r="C44" s="2">
        <v>2202924923.9166665</v>
      </c>
      <c r="D44" s="64">
        <v>222.78</v>
      </c>
      <c r="E44" s="2">
        <f t="shared" si="2"/>
        <v>9888342.4181554299</v>
      </c>
      <c r="H44" s="1">
        <v>2003</v>
      </c>
    </row>
    <row r="45" spans="1:8" x14ac:dyDescent="0.2">
      <c r="A45" s="1">
        <v>1966</v>
      </c>
      <c r="B45" s="2">
        <v>556472.97275000007</v>
      </c>
      <c r="C45" s="2">
        <v>2202924923.9166665</v>
      </c>
      <c r="D45" s="64">
        <v>234.9</v>
      </c>
      <c r="E45" s="2">
        <f t="shared" si="2"/>
        <v>9378139.3099900652</v>
      </c>
      <c r="H45" s="1">
        <v>2004</v>
      </c>
    </row>
    <row r="46" spans="1:8" x14ac:dyDescent="0.2">
      <c r="A46" s="1">
        <v>1966</v>
      </c>
      <c r="B46" s="2">
        <v>556472.97275000007</v>
      </c>
      <c r="C46" s="2">
        <v>2202924923.9166665</v>
      </c>
      <c r="D46" s="64">
        <v>238.29</v>
      </c>
      <c r="E46" s="2">
        <f t="shared" si="2"/>
        <v>9244722.4974470884</v>
      </c>
      <c r="H46" s="1">
        <v>2005</v>
      </c>
    </row>
    <row r="47" spans="1:8" x14ac:dyDescent="0.2">
      <c r="A47" s="1">
        <v>1966</v>
      </c>
      <c r="B47" s="2">
        <v>556472.97275000007</v>
      </c>
      <c r="C47" s="2">
        <v>2202924923.9166665</v>
      </c>
      <c r="D47" s="64">
        <v>224.65</v>
      </c>
      <c r="E47" s="2">
        <f t="shared" si="2"/>
        <v>9806031.2660434749</v>
      </c>
      <c r="H47" s="1">
        <v>2006</v>
      </c>
    </row>
    <row r="48" spans="1:8" x14ac:dyDescent="0.2">
      <c r="A48" s="1">
        <v>1966</v>
      </c>
      <c r="B48" s="2">
        <v>556472.97275000007</v>
      </c>
      <c r="C48" s="2">
        <v>2202924923.9166665</v>
      </c>
      <c r="D48" s="64">
        <v>227.98</v>
      </c>
      <c r="E48" s="2">
        <f t="shared" si="2"/>
        <v>9662799.0346375406</v>
      </c>
      <c r="H48" s="1">
        <v>2007</v>
      </c>
    </row>
    <row r="49" spans="1:8" x14ac:dyDescent="0.2">
      <c r="A49" s="1">
        <v>1966</v>
      </c>
      <c r="B49" s="2">
        <v>556472.97275000007</v>
      </c>
      <c r="C49" s="2">
        <v>2202924923.9166665</v>
      </c>
      <c r="D49" s="64">
        <v>247.35</v>
      </c>
      <c r="E49" s="2">
        <f t="shared" si="2"/>
        <v>8906104.4023313783</v>
      </c>
      <c r="H49" s="1">
        <v>2008</v>
      </c>
    </row>
    <row r="50" spans="1:8" x14ac:dyDescent="0.2">
      <c r="A50" s="1">
        <v>1966</v>
      </c>
      <c r="B50" s="2">
        <v>556472.97275000007</v>
      </c>
      <c r="C50" s="2">
        <v>2202924923.9166665</v>
      </c>
      <c r="D50" s="64">
        <v>256.18</v>
      </c>
      <c r="E50" s="2">
        <f t="shared" si="2"/>
        <v>8599129.2213157415</v>
      </c>
      <c r="H50" s="1">
        <v>2009</v>
      </c>
    </row>
    <row r="51" spans="1:8" x14ac:dyDescent="0.2">
      <c r="A51" s="1">
        <v>1966</v>
      </c>
      <c r="B51" s="2">
        <v>556472.97275000007</v>
      </c>
      <c r="C51" s="2">
        <v>2202924923.9166665</v>
      </c>
      <c r="D51" s="64">
        <v>266.77999999999997</v>
      </c>
      <c r="E51" s="2">
        <f t="shared" si="2"/>
        <v>8257459.0445935484</v>
      </c>
      <c r="H51" s="1">
        <v>2010</v>
      </c>
    </row>
    <row r="52" spans="1:8" x14ac:dyDescent="0.2">
      <c r="A52" s="1">
        <v>1966</v>
      </c>
      <c r="B52" s="2">
        <v>556472.97275000007</v>
      </c>
      <c r="C52" s="2">
        <v>2202924923.9166665</v>
      </c>
      <c r="D52" s="64">
        <v>270.60000000000002</v>
      </c>
      <c r="E52" s="2">
        <f t="shared" si="2"/>
        <v>8140890.3322862759</v>
      </c>
      <c r="H52" s="1">
        <v>2011</v>
      </c>
    </row>
    <row r="53" spans="1:8" x14ac:dyDescent="0.2">
      <c r="A53" s="1">
        <v>1967</v>
      </c>
      <c r="B53" s="2">
        <v>524854.69383333332</v>
      </c>
      <c r="C53" s="2">
        <v>2314835382.4166665</v>
      </c>
      <c r="D53" s="64">
        <v>282.22000000000003</v>
      </c>
      <c r="E53" s="2">
        <f t="shared" si="2"/>
        <v>8202237.1994070802</v>
      </c>
    </row>
    <row r="54" spans="1:8" x14ac:dyDescent="0.2">
      <c r="A54" s="1">
        <v>1967</v>
      </c>
      <c r="B54" s="2">
        <v>524854.69383333332</v>
      </c>
      <c r="C54" s="2">
        <v>2314835382.4166665</v>
      </c>
      <c r="D54" s="64">
        <v>295.77</v>
      </c>
      <c r="E54" s="2">
        <f t="shared" si="2"/>
        <v>7826471.1850987813</v>
      </c>
    </row>
    <row r="55" spans="1:8" x14ac:dyDescent="0.2">
      <c r="A55" s="1">
        <v>1967</v>
      </c>
      <c r="B55" s="2">
        <v>524854.69383333332</v>
      </c>
      <c r="C55" s="2">
        <v>2314835382.4166665</v>
      </c>
      <c r="D55" s="64">
        <v>345.24</v>
      </c>
      <c r="E55" s="2">
        <f t="shared" si="2"/>
        <v>6705003.4249121379</v>
      </c>
    </row>
    <row r="56" spans="1:8" x14ac:dyDescent="0.2">
      <c r="A56" s="1">
        <v>1967</v>
      </c>
      <c r="B56" s="2">
        <v>524854.69383333332</v>
      </c>
      <c r="C56" s="2">
        <v>2314835382.4166665</v>
      </c>
      <c r="D56" s="64">
        <v>348.18</v>
      </c>
      <c r="E56" s="2">
        <f t="shared" si="2"/>
        <v>6648386.9906848939</v>
      </c>
    </row>
    <row r="57" spans="1:8" x14ac:dyDescent="0.2">
      <c r="A57" s="1">
        <v>1967</v>
      </c>
      <c r="B57" s="2">
        <v>524854.69383333332</v>
      </c>
      <c r="C57" s="2">
        <v>2314835382.4166665</v>
      </c>
      <c r="D57" s="64">
        <v>348.75</v>
      </c>
      <c r="E57" s="2">
        <f t="shared" si="2"/>
        <v>6637520.809796893</v>
      </c>
    </row>
    <row r="58" spans="1:8" x14ac:dyDescent="0.2">
      <c r="A58" s="1">
        <v>1967</v>
      </c>
      <c r="B58" s="2">
        <v>524854.69383333332</v>
      </c>
      <c r="C58" s="2">
        <v>2314835382.4166665</v>
      </c>
      <c r="D58" s="64">
        <v>349.25</v>
      </c>
      <c r="E58" s="2">
        <f t="shared" si="2"/>
        <v>6628018.2746361243</v>
      </c>
    </row>
    <row r="59" spans="1:8" x14ac:dyDescent="0.2">
      <c r="A59" s="1">
        <v>1967</v>
      </c>
      <c r="B59" s="2">
        <v>524854.69383333332</v>
      </c>
      <c r="C59" s="2">
        <v>2314835382.4166665</v>
      </c>
      <c r="D59" s="64">
        <v>350</v>
      </c>
      <c r="E59" s="2">
        <f t="shared" si="2"/>
        <v>6613815.3783333329</v>
      </c>
    </row>
    <row r="60" spans="1:8" x14ac:dyDescent="0.2">
      <c r="A60" s="1">
        <v>1967</v>
      </c>
      <c r="B60" s="2">
        <v>524854.69383333332</v>
      </c>
      <c r="C60" s="2">
        <v>2314835382.4166665</v>
      </c>
      <c r="D60" s="64">
        <v>349.75</v>
      </c>
      <c r="E60" s="2">
        <f t="shared" si="2"/>
        <v>6618542.9089826066</v>
      </c>
    </row>
    <row r="61" spans="1:8" x14ac:dyDescent="0.2">
      <c r="A61" s="1">
        <v>1967</v>
      </c>
      <c r="B61" s="2">
        <v>524854.69383333332</v>
      </c>
      <c r="C61" s="2">
        <v>2314835382.4166665</v>
      </c>
      <c r="D61" s="64">
        <v>349.75</v>
      </c>
      <c r="E61" s="2">
        <f t="shared" si="2"/>
        <v>6618542.9089826066</v>
      </c>
    </row>
    <row r="62" spans="1:8" x14ac:dyDescent="0.2">
      <c r="A62" s="1">
        <v>1967</v>
      </c>
      <c r="B62" s="2">
        <v>524854.69383333332</v>
      </c>
      <c r="C62" s="2">
        <v>2314835382.4166665</v>
      </c>
      <c r="D62" s="64">
        <v>349.5</v>
      </c>
      <c r="E62" s="2">
        <f t="shared" si="2"/>
        <v>6623277.2029089173</v>
      </c>
    </row>
    <row r="63" spans="1:8" x14ac:dyDescent="0.2">
      <c r="A63" s="1">
        <v>1967</v>
      </c>
      <c r="B63" s="2">
        <v>524854.69383333332</v>
      </c>
      <c r="C63" s="2">
        <v>2314835382.4166665</v>
      </c>
      <c r="D63" s="64">
        <v>349.5</v>
      </c>
      <c r="E63" s="2">
        <f t="shared" si="2"/>
        <v>6623277.2029089173</v>
      </c>
    </row>
    <row r="64" spans="1:8" x14ac:dyDescent="0.2">
      <c r="A64" s="1">
        <v>1967</v>
      </c>
      <c r="B64" s="2">
        <v>524854.69383333332</v>
      </c>
      <c r="C64" s="2">
        <v>2314835382.4166665</v>
      </c>
      <c r="D64" s="64">
        <v>350</v>
      </c>
      <c r="E64" s="2">
        <f t="shared" si="2"/>
        <v>6613815.3783333329</v>
      </c>
    </row>
    <row r="65" spans="1:5" x14ac:dyDescent="0.2">
      <c r="A65" s="1">
        <v>1968</v>
      </c>
      <c r="B65" s="2">
        <v>637781.75216666667</v>
      </c>
      <c r="C65" s="2">
        <v>3581992449.5</v>
      </c>
      <c r="D65" s="64">
        <v>350</v>
      </c>
      <c r="E65" s="2">
        <f t="shared" si="2"/>
        <v>10234264.141428571</v>
      </c>
    </row>
    <row r="66" spans="1:5" x14ac:dyDescent="0.2">
      <c r="A66" s="1">
        <v>1968</v>
      </c>
      <c r="B66" s="2">
        <v>637781.75216666667</v>
      </c>
      <c r="C66" s="2">
        <v>3581992449.5</v>
      </c>
      <c r="D66" s="64">
        <v>350</v>
      </c>
      <c r="E66" s="2">
        <f t="shared" si="2"/>
        <v>10234264.141428571</v>
      </c>
    </row>
    <row r="67" spans="1:5" x14ac:dyDescent="0.2">
      <c r="A67" s="1">
        <v>1968</v>
      </c>
      <c r="B67" s="2">
        <v>637781.75216666667</v>
      </c>
      <c r="C67" s="2">
        <v>3581992449.5</v>
      </c>
      <c r="D67" s="64">
        <v>349.75</v>
      </c>
      <c r="E67" s="2">
        <f t="shared" si="2"/>
        <v>10241579.555396711</v>
      </c>
    </row>
    <row r="68" spans="1:5" x14ac:dyDescent="0.2">
      <c r="A68" s="1">
        <v>1968</v>
      </c>
      <c r="B68" s="2">
        <v>637781.75216666667</v>
      </c>
      <c r="C68" s="2">
        <v>3581992449.5</v>
      </c>
      <c r="D68" s="64">
        <v>349.5</v>
      </c>
      <c r="E68" s="2">
        <f t="shared" si="2"/>
        <v>10248905.43490701</v>
      </c>
    </row>
    <row r="69" spans="1:5" x14ac:dyDescent="0.2">
      <c r="A69" s="1">
        <v>1968</v>
      </c>
      <c r="B69" s="2">
        <v>637781.75216666667</v>
      </c>
      <c r="C69" s="2">
        <v>3581992449.5</v>
      </c>
      <c r="D69" s="64">
        <v>350</v>
      </c>
      <c r="E69" s="2">
        <f t="shared" si="2"/>
        <v>10234264.141428571</v>
      </c>
    </row>
    <row r="70" spans="1:5" x14ac:dyDescent="0.2">
      <c r="A70" s="1">
        <v>1968</v>
      </c>
      <c r="B70" s="2">
        <v>637781.75216666667</v>
      </c>
      <c r="C70" s="2">
        <v>3581992449.5</v>
      </c>
      <c r="D70" s="64">
        <v>349.5</v>
      </c>
      <c r="E70" s="2">
        <f t="shared" ref="E70:E133" si="3">C70/D70</f>
        <v>10248905.43490701</v>
      </c>
    </row>
    <row r="71" spans="1:5" x14ac:dyDescent="0.2">
      <c r="A71" s="1">
        <v>1968</v>
      </c>
      <c r="B71" s="2">
        <v>637781.75216666667</v>
      </c>
      <c r="C71" s="2">
        <v>3581992449.5</v>
      </c>
      <c r="D71" s="64">
        <v>349.5</v>
      </c>
      <c r="E71" s="2">
        <f t="shared" si="3"/>
        <v>10248905.43490701</v>
      </c>
    </row>
    <row r="72" spans="1:5" x14ac:dyDescent="0.2">
      <c r="A72" s="1">
        <v>1968</v>
      </c>
      <c r="B72" s="2">
        <v>637781.75216666667</v>
      </c>
      <c r="C72" s="2">
        <v>3581992449.5</v>
      </c>
      <c r="D72" s="64">
        <v>350</v>
      </c>
      <c r="E72" s="2">
        <f t="shared" si="3"/>
        <v>10234264.141428571</v>
      </c>
    </row>
    <row r="73" spans="1:5" x14ac:dyDescent="0.2">
      <c r="A73" s="1">
        <v>1968</v>
      </c>
      <c r="B73" s="2">
        <v>637781.75216666667</v>
      </c>
      <c r="C73" s="2">
        <v>3581992449.5</v>
      </c>
      <c r="D73" s="64">
        <v>350</v>
      </c>
      <c r="E73" s="2">
        <f t="shared" si="3"/>
        <v>10234264.141428571</v>
      </c>
    </row>
    <row r="74" spans="1:5" x14ac:dyDescent="0.2">
      <c r="A74" s="1">
        <v>1968</v>
      </c>
      <c r="B74" s="2">
        <v>637781.75216666667</v>
      </c>
      <c r="C74" s="2">
        <v>3581992449.5</v>
      </c>
      <c r="D74" s="64">
        <v>350</v>
      </c>
      <c r="E74" s="2">
        <f t="shared" si="3"/>
        <v>10234264.141428571</v>
      </c>
    </row>
    <row r="75" spans="1:5" x14ac:dyDescent="0.2">
      <c r="A75" s="1">
        <v>1968</v>
      </c>
      <c r="B75" s="2">
        <v>637781.75216666667</v>
      </c>
      <c r="C75" s="2">
        <v>3581992449.5</v>
      </c>
      <c r="D75" s="64">
        <v>350</v>
      </c>
      <c r="E75" s="2">
        <f t="shared" si="3"/>
        <v>10234264.141428571</v>
      </c>
    </row>
    <row r="76" spans="1:5" x14ac:dyDescent="0.2">
      <c r="A76" s="1">
        <v>1968</v>
      </c>
      <c r="B76" s="2">
        <v>637781.75216666667</v>
      </c>
      <c r="C76" s="2">
        <v>3581992449.5</v>
      </c>
      <c r="D76" s="64">
        <v>350</v>
      </c>
      <c r="E76" s="2">
        <f t="shared" si="3"/>
        <v>10234264.141428571</v>
      </c>
    </row>
    <row r="77" spans="1:5" x14ac:dyDescent="0.2">
      <c r="A77" s="1">
        <v>1969</v>
      </c>
      <c r="B77" s="2">
        <v>652741.83333333337</v>
      </c>
      <c r="C77" s="2">
        <v>3661041666.6666665</v>
      </c>
      <c r="D77" s="64">
        <v>350</v>
      </c>
      <c r="E77" s="2">
        <f t="shared" si="3"/>
        <v>10460119.047619047</v>
      </c>
    </row>
    <row r="78" spans="1:5" x14ac:dyDescent="0.2">
      <c r="A78" s="1">
        <v>1969</v>
      </c>
      <c r="B78" s="2">
        <v>652741.83333333337</v>
      </c>
      <c r="C78" s="2">
        <v>3661041666.6666665</v>
      </c>
      <c r="D78" s="64">
        <v>349.75</v>
      </c>
      <c r="E78" s="2">
        <f t="shared" si="3"/>
        <v>10467595.901834643</v>
      </c>
    </row>
    <row r="79" spans="1:5" x14ac:dyDescent="0.2">
      <c r="A79" s="1">
        <v>1969</v>
      </c>
      <c r="B79" s="2">
        <v>652741.83333333337</v>
      </c>
      <c r="C79" s="2">
        <v>3661041666.6666665</v>
      </c>
      <c r="D79" s="64">
        <v>349.5</v>
      </c>
      <c r="E79" s="2">
        <f t="shared" si="3"/>
        <v>10475083.452551262</v>
      </c>
    </row>
    <row r="80" spans="1:5" x14ac:dyDescent="0.2">
      <c r="A80" s="1">
        <v>1969</v>
      </c>
      <c r="B80" s="2">
        <v>652741.83333333337</v>
      </c>
      <c r="C80" s="2">
        <v>3661041666.6666665</v>
      </c>
      <c r="D80" s="64">
        <v>350.25</v>
      </c>
      <c r="E80" s="2">
        <f t="shared" si="3"/>
        <v>10452652.866999762</v>
      </c>
    </row>
    <row r="81" spans="1:5" x14ac:dyDescent="0.2">
      <c r="A81" s="1">
        <v>1969</v>
      </c>
      <c r="B81" s="2">
        <v>652741.83333333337</v>
      </c>
      <c r="C81" s="2">
        <v>3661041666.6666665</v>
      </c>
      <c r="D81" s="64">
        <v>351.75</v>
      </c>
      <c r="E81" s="2">
        <f t="shared" si="3"/>
        <v>10408078.65434731</v>
      </c>
    </row>
    <row r="82" spans="1:5" x14ac:dyDescent="0.2">
      <c r="A82" s="1">
        <v>1969</v>
      </c>
      <c r="B82" s="2">
        <v>652741.83333333337</v>
      </c>
      <c r="C82" s="2">
        <v>3661041666.6666665</v>
      </c>
      <c r="D82" s="64">
        <v>352</v>
      </c>
      <c r="E82" s="2">
        <f t="shared" si="3"/>
        <v>10400686.553030303</v>
      </c>
    </row>
    <row r="83" spans="1:5" x14ac:dyDescent="0.2">
      <c r="A83" s="1">
        <v>1969</v>
      </c>
      <c r="B83" s="2">
        <v>652741.83333333337</v>
      </c>
      <c r="C83" s="2">
        <v>3661041666.6666665</v>
      </c>
      <c r="D83" s="64">
        <v>351.25</v>
      </c>
      <c r="E83" s="2">
        <f t="shared" si="3"/>
        <v>10422894.424673785</v>
      </c>
    </row>
    <row r="84" spans="1:5" x14ac:dyDescent="0.2">
      <c r="A84" s="1">
        <v>1969</v>
      </c>
      <c r="B84" s="2">
        <v>652741.83333333337</v>
      </c>
      <c r="C84" s="2">
        <v>3661041666.6666665</v>
      </c>
      <c r="D84" s="64">
        <v>351.75</v>
      </c>
      <c r="E84" s="2">
        <f t="shared" si="3"/>
        <v>10408078.65434731</v>
      </c>
    </row>
    <row r="85" spans="1:5" x14ac:dyDescent="0.2">
      <c r="A85" s="1">
        <v>1969</v>
      </c>
      <c r="B85" s="2">
        <v>652741.83333333337</v>
      </c>
      <c r="C85" s="2">
        <v>3661041666.6666665</v>
      </c>
      <c r="D85" s="64">
        <v>351.75</v>
      </c>
      <c r="E85" s="2">
        <f t="shared" si="3"/>
        <v>10408078.65434731</v>
      </c>
    </row>
    <row r="86" spans="1:5" x14ac:dyDescent="0.2">
      <c r="A86" s="1">
        <v>1969</v>
      </c>
      <c r="B86" s="2">
        <v>652741.83333333337</v>
      </c>
      <c r="C86" s="2">
        <v>3661041666.6666665</v>
      </c>
      <c r="D86" s="64">
        <v>351.5</v>
      </c>
      <c r="E86" s="2">
        <f t="shared" si="3"/>
        <v>10415481.270744428</v>
      </c>
    </row>
    <row r="87" spans="1:5" x14ac:dyDescent="0.2">
      <c r="A87" s="1">
        <v>1969</v>
      </c>
      <c r="B87" s="2">
        <v>652741.83333333337</v>
      </c>
      <c r="C87" s="2">
        <v>3661041666.6666665</v>
      </c>
      <c r="D87" s="64">
        <v>351.5</v>
      </c>
      <c r="E87" s="2">
        <f t="shared" si="3"/>
        <v>10415481.270744428</v>
      </c>
    </row>
    <row r="88" spans="1:5" x14ac:dyDescent="0.2">
      <c r="A88" s="1">
        <v>1969</v>
      </c>
      <c r="B88" s="2">
        <v>652741.83333333337</v>
      </c>
      <c r="C88" s="2">
        <v>3661041666.6666665</v>
      </c>
      <c r="D88" s="64">
        <v>352.25</v>
      </c>
      <c r="E88" s="2">
        <f t="shared" si="3"/>
        <v>10393304.944405016</v>
      </c>
    </row>
    <row r="89" spans="1:5" x14ac:dyDescent="0.2">
      <c r="A89" s="1">
        <v>1970</v>
      </c>
      <c r="B89" s="2">
        <v>742856.5</v>
      </c>
      <c r="C89" s="2">
        <v>41823601.583333336</v>
      </c>
      <c r="D89" s="65">
        <v>3.4975000000000001</v>
      </c>
      <c r="E89" s="2">
        <f t="shared" si="3"/>
        <v>11958141.982368359</v>
      </c>
    </row>
    <row r="90" spans="1:5" x14ac:dyDescent="0.2">
      <c r="A90" s="1">
        <v>1970</v>
      </c>
      <c r="B90" s="2">
        <v>742856.5</v>
      </c>
      <c r="C90" s="2">
        <v>41823601.583333336</v>
      </c>
      <c r="D90" s="65">
        <v>3.5</v>
      </c>
      <c r="E90" s="2">
        <f t="shared" si="3"/>
        <v>11949600.452380953</v>
      </c>
    </row>
    <row r="91" spans="1:5" x14ac:dyDescent="0.2">
      <c r="A91" s="1">
        <v>1970</v>
      </c>
      <c r="B91" s="2">
        <v>742856.5</v>
      </c>
      <c r="C91" s="2">
        <v>41823601.583333336</v>
      </c>
      <c r="D91" s="65">
        <v>3.4849999999999999</v>
      </c>
      <c r="E91" s="2">
        <f t="shared" si="3"/>
        <v>12001033.452893354</v>
      </c>
    </row>
    <row r="92" spans="1:5" x14ac:dyDescent="0.2">
      <c r="A92" s="1">
        <v>1970</v>
      </c>
      <c r="B92" s="2">
        <v>742856.5</v>
      </c>
      <c r="C92" s="2">
        <v>41823601.583333336</v>
      </c>
      <c r="D92" s="65">
        <v>3.4950000000000001</v>
      </c>
      <c r="E92" s="2">
        <f t="shared" si="3"/>
        <v>11966695.731998093</v>
      </c>
    </row>
    <row r="93" spans="1:5" x14ac:dyDescent="0.2">
      <c r="A93" s="1">
        <v>1970</v>
      </c>
      <c r="B93" s="2">
        <v>742856.5</v>
      </c>
      <c r="C93" s="2">
        <v>41823601.583333336</v>
      </c>
      <c r="D93" s="65">
        <v>3.5125000000000002</v>
      </c>
      <c r="E93" s="2">
        <f t="shared" si="3"/>
        <v>11907075.183867142</v>
      </c>
    </row>
    <row r="94" spans="1:5" x14ac:dyDescent="0.2">
      <c r="A94" s="1">
        <v>1970</v>
      </c>
      <c r="B94" s="2">
        <v>742856.5</v>
      </c>
      <c r="C94" s="2">
        <v>41823601.583333336</v>
      </c>
      <c r="D94" s="65">
        <v>4.01</v>
      </c>
      <c r="E94" s="2">
        <f t="shared" si="3"/>
        <v>10429825.831255196</v>
      </c>
    </row>
    <row r="95" spans="1:5" x14ac:dyDescent="0.2">
      <c r="A95" s="1">
        <v>1970</v>
      </c>
      <c r="B95" s="2">
        <v>742856.5</v>
      </c>
      <c r="C95" s="2">
        <v>41823601.583333336</v>
      </c>
      <c r="D95" s="65">
        <v>4.01</v>
      </c>
      <c r="E95" s="2">
        <f t="shared" si="3"/>
        <v>10429825.831255196</v>
      </c>
    </row>
    <row r="96" spans="1:5" x14ac:dyDescent="0.2">
      <c r="A96" s="1">
        <v>1970</v>
      </c>
      <c r="B96" s="2">
        <v>742856.5</v>
      </c>
      <c r="C96" s="2">
        <v>41823601.583333336</v>
      </c>
      <c r="D96" s="65">
        <v>4.0075000000000003</v>
      </c>
      <c r="E96" s="2">
        <f t="shared" si="3"/>
        <v>10436332.272821791</v>
      </c>
    </row>
    <row r="97" spans="1:5" x14ac:dyDescent="0.2">
      <c r="A97" s="1">
        <v>1970</v>
      </c>
      <c r="B97" s="2">
        <v>742856.5</v>
      </c>
      <c r="C97" s="2">
        <v>41823601.583333336</v>
      </c>
      <c r="D97" s="65">
        <v>4.0175000000000001</v>
      </c>
      <c r="E97" s="2">
        <f t="shared" si="3"/>
        <v>10410355.092304502</v>
      </c>
    </row>
    <row r="98" spans="1:5" x14ac:dyDescent="0.2">
      <c r="A98" s="1">
        <v>1970</v>
      </c>
      <c r="B98" s="2">
        <v>742856.5</v>
      </c>
      <c r="C98" s="2">
        <v>41823601.583333336</v>
      </c>
      <c r="D98" s="65">
        <v>4.165</v>
      </c>
      <c r="E98" s="2">
        <f t="shared" si="3"/>
        <v>10041681.052420968</v>
      </c>
    </row>
    <row r="99" spans="1:5" x14ac:dyDescent="0.2">
      <c r="A99" s="1">
        <v>1970</v>
      </c>
      <c r="B99" s="2">
        <v>742856.5</v>
      </c>
      <c r="C99" s="2">
        <v>41823601.583333336</v>
      </c>
      <c r="D99" s="65">
        <v>4.29</v>
      </c>
      <c r="E99" s="2">
        <f t="shared" si="3"/>
        <v>9749091.2781662792</v>
      </c>
    </row>
    <row r="100" spans="1:5" x14ac:dyDescent="0.2">
      <c r="A100" s="1">
        <v>1970</v>
      </c>
      <c r="B100" s="2">
        <v>742856.5</v>
      </c>
      <c r="C100" s="2">
        <v>41823601.583333336</v>
      </c>
      <c r="D100" s="65">
        <v>4.335</v>
      </c>
      <c r="E100" s="2">
        <f t="shared" si="3"/>
        <v>9647889.6386005394</v>
      </c>
    </row>
    <row r="101" spans="1:5" x14ac:dyDescent="0.2">
      <c r="A101" s="1">
        <v>1971</v>
      </c>
      <c r="B101" s="2">
        <v>679925.41666666663</v>
      </c>
      <c r="C101" s="2">
        <v>46409470.416666664</v>
      </c>
      <c r="D101" s="65">
        <v>4.2750000000000004</v>
      </c>
      <c r="E101" s="2">
        <f t="shared" si="3"/>
        <v>10856016.471734891</v>
      </c>
    </row>
    <row r="102" spans="1:5" x14ac:dyDescent="0.2">
      <c r="A102" s="1">
        <v>1971</v>
      </c>
      <c r="B102" s="2">
        <v>679925.41666666663</v>
      </c>
      <c r="C102" s="2">
        <v>46409470.416666664</v>
      </c>
      <c r="D102" s="65">
        <v>4.1749999999999998</v>
      </c>
      <c r="E102" s="2">
        <f t="shared" si="3"/>
        <v>11116040.818363274</v>
      </c>
    </row>
    <row r="103" spans="1:5" x14ac:dyDescent="0.2">
      <c r="A103" s="1">
        <v>1971</v>
      </c>
      <c r="B103" s="2">
        <v>679925.41666666663</v>
      </c>
      <c r="C103" s="2">
        <v>46409470.416666664</v>
      </c>
      <c r="D103" s="65">
        <v>4.335</v>
      </c>
      <c r="E103" s="2">
        <f t="shared" si="3"/>
        <v>10705760.188389082</v>
      </c>
    </row>
    <row r="104" spans="1:5" x14ac:dyDescent="0.2">
      <c r="A104" s="1">
        <v>1971</v>
      </c>
      <c r="B104" s="2">
        <v>679925.41666666663</v>
      </c>
      <c r="C104" s="2">
        <v>46409470.416666664</v>
      </c>
      <c r="D104" s="65">
        <v>4.6349999999999998</v>
      </c>
      <c r="E104" s="2">
        <f t="shared" si="3"/>
        <v>10012830.726357425</v>
      </c>
    </row>
    <row r="105" spans="1:5" x14ac:dyDescent="0.2">
      <c r="A105" s="1">
        <v>1971</v>
      </c>
      <c r="B105" s="2">
        <v>679925.41666666663</v>
      </c>
      <c r="C105" s="2">
        <v>46409470.416666664</v>
      </c>
      <c r="D105" s="65">
        <v>4.8049999999999997</v>
      </c>
      <c r="E105" s="2">
        <f t="shared" si="3"/>
        <v>9658578.6507110652</v>
      </c>
    </row>
    <row r="106" spans="1:5" x14ac:dyDescent="0.2">
      <c r="A106" s="1">
        <v>1971</v>
      </c>
      <c r="B106" s="2">
        <v>679925.41666666663</v>
      </c>
      <c r="C106" s="2">
        <v>46409470.416666664</v>
      </c>
      <c r="D106" s="65">
        <v>5.2549999999999999</v>
      </c>
      <c r="E106" s="2">
        <f t="shared" si="3"/>
        <v>8831488.1858547404</v>
      </c>
    </row>
    <row r="107" spans="1:5" x14ac:dyDescent="0.2">
      <c r="A107" s="1">
        <v>1971</v>
      </c>
      <c r="B107" s="2">
        <v>679925.41666666663</v>
      </c>
      <c r="C107" s="2">
        <v>46409470.416666664</v>
      </c>
      <c r="D107" s="65">
        <v>5.375</v>
      </c>
      <c r="E107" s="2">
        <f t="shared" si="3"/>
        <v>8634320.0775193796</v>
      </c>
    </row>
    <row r="108" spans="1:5" x14ac:dyDescent="0.2">
      <c r="A108" s="1">
        <v>1971</v>
      </c>
      <c r="B108" s="2">
        <v>679925.41666666663</v>
      </c>
      <c r="C108" s="2">
        <v>46409470.416666664</v>
      </c>
      <c r="D108" s="65">
        <v>5.8049999999999997</v>
      </c>
      <c r="E108" s="2">
        <f t="shared" si="3"/>
        <v>7994740.8125179447</v>
      </c>
    </row>
    <row r="109" spans="1:5" x14ac:dyDescent="0.2">
      <c r="A109" s="1">
        <v>1971</v>
      </c>
      <c r="B109" s="2">
        <v>679925.41666666663</v>
      </c>
      <c r="C109" s="2">
        <v>46409470.416666664</v>
      </c>
      <c r="D109" s="65">
        <v>6.9050000000000002</v>
      </c>
      <c r="E109" s="2">
        <f t="shared" si="3"/>
        <v>6721139.8141443394</v>
      </c>
    </row>
    <row r="110" spans="1:5" x14ac:dyDescent="0.2">
      <c r="A110" s="1">
        <v>1971</v>
      </c>
      <c r="B110" s="2">
        <v>679925.41666666663</v>
      </c>
      <c r="C110" s="2">
        <v>46409470.416666664</v>
      </c>
      <c r="D110" s="65">
        <v>8.85</v>
      </c>
      <c r="E110" s="2">
        <f t="shared" si="3"/>
        <v>5244007.9566854993</v>
      </c>
    </row>
    <row r="111" spans="1:5" x14ac:dyDescent="0.2">
      <c r="A111" s="1">
        <v>1971</v>
      </c>
      <c r="B111" s="2">
        <v>679925.41666666663</v>
      </c>
      <c r="C111" s="2">
        <v>46409470.416666664</v>
      </c>
      <c r="D111" s="65">
        <v>9.7750000000000004</v>
      </c>
      <c r="E111" s="2">
        <f t="shared" si="3"/>
        <v>4747771.9096334185</v>
      </c>
    </row>
    <row r="112" spans="1:5" x14ac:dyDescent="0.2">
      <c r="A112" s="1">
        <v>1971</v>
      </c>
      <c r="B112" s="2">
        <v>679925.41666666663</v>
      </c>
      <c r="C112" s="2">
        <v>46409470.416666664</v>
      </c>
      <c r="D112" s="65">
        <v>9.4</v>
      </c>
      <c r="E112" s="2">
        <f t="shared" si="3"/>
        <v>4937177.7039007088</v>
      </c>
    </row>
    <row r="113" spans="1:5" x14ac:dyDescent="0.2">
      <c r="A113" s="1">
        <v>1972</v>
      </c>
      <c r="B113" s="2">
        <v>648088.5</v>
      </c>
      <c r="C113" s="2">
        <v>62636500</v>
      </c>
      <c r="D113" s="64">
        <v>10.15</v>
      </c>
      <c r="E113" s="2">
        <f t="shared" si="3"/>
        <v>6171083.7438423643</v>
      </c>
    </row>
    <row r="114" spans="1:5" x14ac:dyDescent="0.2">
      <c r="A114" s="1">
        <v>1972</v>
      </c>
      <c r="B114" s="2">
        <v>648088.5</v>
      </c>
      <c r="C114" s="2">
        <v>62636500</v>
      </c>
      <c r="D114" s="64">
        <v>10.35</v>
      </c>
      <c r="E114" s="2">
        <f t="shared" si="3"/>
        <v>6051835.7487922711</v>
      </c>
    </row>
    <row r="115" spans="1:5" x14ac:dyDescent="0.2">
      <c r="A115" s="1">
        <v>1972</v>
      </c>
      <c r="B115" s="2">
        <v>648088.5</v>
      </c>
      <c r="C115" s="2">
        <v>62636500</v>
      </c>
      <c r="D115" s="64">
        <v>10</v>
      </c>
      <c r="E115" s="2">
        <f t="shared" si="3"/>
        <v>6263650</v>
      </c>
    </row>
    <row r="116" spans="1:5" x14ac:dyDescent="0.2">
      <c r="A116" s="1">
        <v>1972</v>
      </c>
      <c r="B116" s="2">
        <v>648088.5</v>
      </c>
      <c r="C116" s="2">
        <v>62636500</v>
      </c>
      <c r="D116" s="64">
        <v>10.15</v>
      </c>
      <c r="E116" s="2">
        <f t="shared" si="3"/>
        <v>6171083.7438423643</v>
      </c>
    </row>
    <row r="117" spans="1:5" x14ac:dyDescent="0.2">
      <c r="A117" s="1">
        <v>1972</v>
      </c>
      <c r="B117" s="2">
        <v>648088.5</v>
      </c>
      <c r="C117" s="2">
        <v>62636500</v>
      </c>
      <c r="D117" s="64">
        <v>11.95</v>
      </c>
      <c r="E117" s="2">
        <f t="shared" si="3"/>
        <v>5241548.1171548124</v>
      </c>
    </row>
    <row r="118" spans="1:5" x14ac:dyDescent="0.2">
      <c r="A118" s="1">
        <v>1972</v>
      </c>
      <c r="B118" s="2">
        <v>648088.5</v>
      </c>
      <c r="C118" s="2">
        <v>62636500</v>
      </c>
      <c r="D118" s="64">
        <v>11.75</v>
      </c>
      <c r="E118" s="2">
        <f t="shared" si="3"/>
        <v>5330765.9574468089</v>
      </c>
    </row>
    <row r="119" spans="1:5" x14ac:dyDescent="0.2">
      <c r="A119" s="1">
        <v>1972</v>
      </c>
      <c r="B119" s="2">
        <v>648088.5</v>
      </c>
      <c r="C119" s="2">
        <v>62636500</v>
      </c>
      <c r="D119" s="64">
        <v>11.2</v>
      </c>
      <c r="E119" s="2">
        <f t="shared" si="3"/>
        <v>5592544.6428571437</v>
      </c>
    </row>
    <row r="120" spans="1:5" x14ac:dyDescent="0.2">
      <c r="A120" s="1">
        <v>1972</v>
      </c>
      <c r="B120" s="2">
        <v>648088.5</v>
      </c>
      <c r="C120" s="2">
        <v>62636500</v>
      </c>
      <c r="D120" s="64">
        <v>13</v>
      </c>
      <c r="E120" s="2">
        <f t="shared" si="3"/>
        <v>4818192.307692308</v>
      </c>
    </row>
    <row r="121" spans="1:5" x14ac:dyDescent="0.2">
      <c r="A121" s="1">
        <v>1972</v>
      </c>
      <c r="B121" s="2">
        <v>648088.5</v>
      </c>
      <c r="C121" s="2">
        <v>62636500</v>
      </c>
      <c r="D121" s="64">
        <v>13.7</v>
      </c>
      <c r="E121" s="2">
        <f t="shared" si="3"/>
        <v>4572007.299270073</v>
      </c>
    </row>
    <row r="122" spans="1:5" x14ac:dyDescent="0.2">
      <c r="A122" s="1">
        <v>1972</v>
      </c>
      <c r="B122" s="2">
        <v>648088.5</v>
      </c>
      <c r="C122" s="2">
        <v>62636500</v>
      </c>
      <c r="D122" s="64">
        <v>12</v>
      </c>
      <c r="E122" s="2">
        <f t="shared" si="3"/>
        <v>5219708.333333333</v>
      </c>
    </row>
    <row r="123" spans="1:5" x14ac:dyDescent="0.2">
      <c r="A123" s="1">
        <v>1972</v>
      </c>
      <c r="B123" s="2">
        <v>648088.5</v>
      </c>
      <c r="C123" s="2">
        <v>62636500</v>
      </c>
      <c r="D123" s="64">
        <v>11.88</v>
      </c>
      <c r="E123" s="2">
        <f t="shared" si="3"/>
        <v>5272432.6599326599</v>
      </c>
    </row>
    <row r="124" spans="1:5" x14ac:dyDescent="0.2">
      <c r="A124" s="1">
        <v>1972</v>
      </c>
      <c r="B124" s="2">
        <v>648088.5</v>
      </c>
      <c r="C124" s="2">
        <v>62636500</v>
      </c>
      <c r="D124" s="64">
        <v>11.25</v>
      </c>
      <c r="E124" s="2">
        <f t="shared" si="3"/>
        <v>5567688.888888889</v>
      </c>
    </row>
    <row r="125" spans="1:5" x14ac:dyDescent="0.2">
      <c r="A125" s="1">
        <v>1973</v>
      </c>
      <c r="B125" s="2">
        <v>614002.83333333337</v>
      </c>
      <c r="C125" s="2">
        <v>121588522.25</v>
      </c>
      <c r="D125" s="64">
        <v>12.13</v>
      </c>
      <c r="E125" s="2">
        <f t="shared" si="3"/>
        <v>10023785.840890354</v>
      </c>
    </row>
    <row r="126" spans="1:5" x14ac:dyDescent="0.2">
      <c r="A126" s="1">
        <v>1973</v>
      </c>
      <c r="B126" s="2">
        <v>614002.83333333337</v>
      </c>
      <c r="C126" s="2">
        <v>121588522.25</v>
      </c>
      <c r="D126" s="64">
        <v>11.45</v>
      </c>
      <c r="E126" s="2">
        <f t="shared" si="3"/>
        <v>10619084.912663756</v>
      </c>
    </row>
    <row r="127" spans="1:5" x14ac:dyDescent="0.2">
      <c r="A127" s="1">
        <v>1973</v>
      </c>
      <c r="B127" s="2">
        <v>614002.83333333337</v>
      </c>
      <c r="C127" s="2">
        <v>121588522.25</v>
      </c>
      <c r="D127" s="64">
        <v>11.43</v>
      </c>
      <c r="E127" s="2">
        <f t="shared" si="3"/>
        <v>10637665.988626422</v>
      </c>
    </row>
    <row r="128" spans="1:5" x14ac:dyDescent="0.2">
      <c r="A128" s="1">
        <v>1973</v>
      </c>
      <c r="B128" s="2">
        <v>614002.83333333337</v>
      </c>
      <c r="C128" s="2">
        <v>121588522.25</v>
      </c>
      <c r="D128" s="64">
        <v>12.5</v>
      </c>
      <c r="E128" s="2">
        <f t="shared" si="3"/>
        <v>9727081.7799999993</v>
      </c>
    </row>
    <row r="129" spans="1:5" x14ac:dyDescent="0.2">
      <c r="A129" s="1">
        <v>1973</v>
      </c>
      <c r="B129" s="2">
        <v>614002.83333333337</v>
      </c>
      <c r="C129" s="2">
        <v>121588522.25</v>
      </c>
      <c r="D129" s="64">
        <v>12.5</v>
      </c>
      <c r="E129" s="2">
        <f t="shared" si="3"/>
        <v>9727081.7799999993</v>
      </c>
    </row>
    <row r="130" spans="1:5" x14ac:dyDescent="0.2">
      <c r="A130" s="1">
        <v>1973</v>
      </c>
      <c r="B130" s="2">
        <v>614002.83333333337</v>
      </c>
      <c r="C130" s="2">
        <v>121588522.25</v>
      </c>
      <c r="D130" s="64">
        <v>10.88</v>
      </c>
      <c r="E130" s="2">
        <f t="shared" si="3"/>
        <v>11175415.647977941</v>
      </c>
    </row>
    <row r="131" spans="1:5" x14ac:dyDescent="0.2">
      <c r="A131" s="1">
        <v>1973</v>
      </c>
      <c r="B131" s="2">
        <v>614002.83333333337</v>
      </c>
      <c r="C131" s="2">
        <v>121588522.25</v>
      </c>
      <c r="D131" s="64">
        <v>10.1</v>
      </c>
      <c r="E131" s="2">
        <f t="shared" si="3"/>
        <v>12038467.549504951</v>
      </c>
    </row>
    <row r="132" spans="1:5" x14ac:dyDescent="0.2">
      <c r="A132" s="1">
        <v>1973</v>
      </c>
      <c r="B132" s="2">
        <v>614002.83333333337</v>
      </c>
      <c r="C132" s="2">
        <v>121588522.25</v>
      </c>
      <c r="D132" s="64">
        <v>10.95</v>
      </c>
      <c r="E132" s="2">
        <f t="shared" si="3"/>
        <v>11103974.634703197</v>
      </c>
    </row>
    <row r="133" spans="1:5" x14ac:dyDescent="0.2">
      <c r="A133" s="1">
        <v>1973</v>
      </c>
      <c r="B133" s="2">
        <v>614002.83333333337</v>
      </c>
      <c r="C133" s="2">
        <v>121588522.25</v>
      </c>
      <c r="D133" s="64">
        <v>11.1</v>
      </c>
      <c r="E133" s="2">
        <f t="shared" si="3"/>
        <v>10953920.923423424</v>
      </c>
    </row>
    <row r="134" spans="1:5" x14ac:dyDescent="0.2">
      <c r="A134" s="1">
        <v>1973</v>
      </c>
      <c r="B134" s="2">
        <v>614002.83333333337</v>
      </c>
      <c r="C134" s="2">
        <v>121588522.25</v>
      </c>
      <c r="D134" s="64">
        <v>10.6</v>
      </c>
      <c r="E134" s="2">
        <f t="shared" ref="E134:E197" si="4">C134/D134</f>
        <v>11470615.306603774</v>
      </c>
    </row>
    <row r="135" spans="1:5" x14ac:dyDescent="0.2">
      <c r="A135" s="1">
        <v>1973</v>
      </c>
      <c r="B135" s="2">
        <v>614002.83333333337</v>
      </c>
      <c r="C135" s="2">
        <v>121588522.25</v>
      </c>
      <c r="D135" s="64">
        <v>10.58</v>
      </c>
      <c r="E135" s="2">
        <f t="shared" si="4"/>
        <v>11492298.889413988</v>
      </c>
    </row>
    <row r="136" spans="1:5" x14ac:dyDescent="0.2">
      <c r="A136" s="1">
        <v>1973</v>
      </c>
      <c r="B136" s="2">
        <v>614002.83333333337</v>
      </c>
      <c r="C136" s="2">
        <v>121588522.25</v>
      </c>
      <c r="D136" s="64">
        <v>11.2</v>
      </c>
      <c r="E136" s="2">
        <f t="shared" si="4"/>
        <v>10856118.058035715</v>
      </c>
    </row>
    <row r="137" spans="1:5" x14ac:dyDescent="0.2">
      <c r="A137" s="1">
        <v>1974</v>
      </c>
      <c r="B137" s="2">
        <v>403747.66666666669</v>
      </c>
      <c r="C137" s="2">
        <v>180041067.66666666</v>
      </c>
      <c r="D137" s="64">
        <v>11.9</v>
      </c>
      <c r="E137" s="2">
        <f t="shared" si="4"/>
        <v>15129501.484593837</v>
      </c>
    </row>
    <row r="138" spans="1:5" x14ac:dyDescent="0.2">
      <c r="A138" s="1">
        <v>1974</v>
      </c>
      <c r="B138" s="2">
        <v>403747.66666666669</v>
      </c>
      <c r="C138" s="2">
        <v>180041067.66666666</v>
      </c>
      <c r="D138" s="64">
        <v>12.3</v>
      </c>
      <c r="E138" s="2">
        <f t="shared" si="4"/>
        <v>14637485.17615176</v>
      </c>
    </row>
    <row r="139" spans="1:5" x14ac:dyDescent="0.2">
      <c r="A139" s="1">
        <v>1974</v>
      </c>
      <c r="B139" s="2">
        <v>403747.66666666669</v>
      </c>
      <c r="C139" s="2">
        <v>180041067.66666666</v>
      </c>
      <c r="D139" s="64">
        <v>12.4</v>
      </c>
      <c r="E139" s="2">
        <f t="shared" si="4"/>
        <v>14519440.940860214</v>
      </c>
    </row>
    <row r="140" spans="1:5" x14ac:dyDescent="0.2">
      <c r="A140" s="1">
        <v>1974</v>
      </c>
      <c r="B140" s="2">
        <v>403747.66666666669</v>
      </c>
      <c r="C140" s="2">
        <v>180041067.66666666</v>
      </c>
      <c r="D140" s="64">
        <v>13.3</v>
      </c>
      <c r="E140" s="2">
        <f t="shared" si="4"/>
        <v>13536922.380952379</v>
      </c>
    </row>
    <row r="141" spans="1:5" x14ac:dyDescent="0.2">
      <c r="A141" s="1">
        <v>1974</v>
      </c>
      <c r="B141" s="2">
        <v>403747.66666666669</v>
      </c>
      <c r="C141" s="2">
        <v>180041067.66666666</v>
      </c>
      <c r="D141" s="64">
        <v>14.4</v>
      </c>
      <c r="E141" s="2">
        <f t="shared" si="4"/>
        <v>12502851.921296295</v>
      </c>
    </row>
    <row r="142" spans="1:5" x14ac:dyDescent="0.2">
      <c r="A142" s="1">
        <v>1974</v>
      </c>
      <c r="B142" s="2">
        <v>403747.66666666669</v>
      </c>
      <c r="C142" s="2">
        <v>180041067.66666666</v>
      </c>
      <c r="D142" s="64">
        <v>14.9</v>
      </c>
      <c r="E142" s="2">
        <f t="shared" si="4"/>
        <v>12083293.131991051</v>
      </c>
    </row>
    <row r="143" spans="1:5" x14ac:dyDescent="0.2">
      <c r="A143" s="1">
        <v>1974</v>
      </c>
      <c r="B143" s="2">
        <v>403747.66666666669</v>
      </c>
      <c r="C143" s="2">
        <v>180041067.66666666</v>
      </c>
      <c r="D143" s="64">
        <v>16.600000000000001</v>
      </c>
      <c r="E143" s="2">
        <f t="shared" si="4"/>
        <v>10845847.449799195</v>
      </c>
    </row>
    <row r="144" spans="1:5" x14ac:dyDescent="0.2">
      <c r="A144" s="1">
        <v>1974</v>
      </c>
      <c r="B144" s="2">
        <v>403747.66666666669</v>
      </c>
      <c r="C144" s="2">
        <v>180041067.66666666</v>
      </c>
      <c r="D144" s="64">
        <v>17.55</v>
      </c>
      <c r="E144" s="2">
        <f t="shared" si="4"/>
        <v>10258750.294396959</v>
      </c>
    </row>
    <row r="145" spans="1:5" x14ac:dyDescent="0.2">
      <c r="A145" s="1">
        <v>1974</v>
      </c>
      <c r="B145" s="2">
        <v>403747.66666666669</v>
      </c>
      <c r="C145" s="2">
        <v>180041067.66666666</v>
      </c>
      <c r="D145" s="64">
        <v>18.7</v>
      </c>
      <c r="E145" s="2">
        <f t="shared" si="4"/>
        <v>9627864.5811051689</v>
      </c>
    </row>
    <row r="146" spans="1:5" x14ac:dyDescent="0.2">
      <c r="A146" s="1">
        <v>1974</v>
      </c>
      <c r="B146" s="2">
        <v>403747.66666666669</v>
      </c>
      <c r="C146" s="2">
        <v>180041067.66666666</v>
      </c>
      <c r="D146" s="64">
        <v>20.05</v>
      </c>
      <c r="E146" s="2">
        <f t="shared" si="4"/>
        <v>8979604.3724023271</v>
      </c>
    </row>
    <row r="147" spans="1:5" x14ac:dyDescent="0.2">
      <c r="A147" s="1">
        <v>1974</v>
      </c>
      <c r="B147" s="2">
        <v>403747.66666666669</v>
      </c>
      <c r="C147" s="2">
        <v>180041067.66666666</v>
      </c>
      <c r="D147" s="64">
        <v>20.9</v>
      </c>
      <c r="E147" s="2">
        <f t="shared" si="4"/>
        <v>8614405.1515151523</v>
      </c>
    </row>
    <row r="148" spans="1:5" x14ac:dyDescent="0.2">
      <c r="A148" s="1">
        <v>1974</v>
      </c>
      <c r="B148" s="2">
        <v>403747.66666666669</v>
      </c>
      <c r="C148" s="2">
        <v>180041067.66666666</v>
      </c>
      <c r="D148" s="64">
        <v>22</v>
      </c>
      <c r="E148" s="2">
        <f t="shared" si="4"/>
        <v>8183684.8939393936</v>
      </c>
    </row>
    <row r="149" spans="1:5" x14ac:dyDescent="0.2">
      <c r="A149" s="1">
        <v>1975</v>
      </c>
      <c r="B149" s="2">
        <v>406.5</v>
      </c>
      <c r="C149" s="2">
        <v>696938.5</v>
      </c>
      <c r="D149" s="64">
        <v>22.65</v>
      </c>
      <c r="E149" s="2">
        <f t="shared" si="4"/>
        <v>30769.911699779252</v>
      </c>
    </row>
    <row r="150" spans="1:5" x14ac:dyDescent="0.2">
      <c r="A150" s="1">
        <v>1975</v>
      </c>
      <c r="B150" s="2">
        <v>406.5</v>
      </c>
      <c r="C150" s="2">
        <v>696938.5</v>
      </c>
      <c r="D150" s="64">
        <v>23.45</v>
      </c>
      <c r="E150" s="2">
        <f t="shared" si="4"/>
        <v>29720.191897654586</v>
      </c>
    </row>
    <row r="151" spans="1:5" x14ac:dyDescent="0.2">
      <c r="A151" s="1">
        <v>1975</v>
      </c>
      <c r="B151" s="2">
        <v>406.5</v>
      </c>
      <c r="C151" s="2">
        <v>696938.5</v>
      </c>
      <c r="D151" s="64">
        <v>28.35</v>
      </c>
      <c r="E151" s="2">
        <f t="shared" si="4"/>
        <v>24583.368606701937</v>
      </c>
    </row>
    <row r="152" spans="1:5" x14ac:dyDescent="0.2">
      <c r="A152" s="1">
        <v>1975</v>
      </c>
      <c r="B152" s="2">
        <v>406.5</v>
      </c>
      <c r="C152" s="2">
        <v>696938.5</v>
      </c>
      <c r="D152" s="64">
        <v>36.450000000000003</v>
      </c>
      <c r="E152" s="2">
        <f t="shared" si="4"/>
        <v>19120.397805212619</v>
      </c>
    </row>
    <row r="153" spans="1:5" x14ac:dyDescent="0.2">
      <c r="A153" s="1">
        <v>1975</v>
      </c>
      <c r="B153" s="2">
        <v>406.5</v>
      </c>
      <c r="C153" s="2">
        <v>696938.5</v>
      </c>
      <c r="D153" s="64">
        <v>47</v>
      </c>
      <c r="E153" s="2">
        <f t="shared" si="4"/>
        <v>14828.478723404256</v>
      </c>
    </row>
    <row r="154" spans="1:5" x14ac:dyDescent="0.2">
      <c r="A154" s="1">
        <v>1975</v>
      </c>
      <c r="B154" s="2">
        <v>406.5</v>
      </c>
      <c r="C154" s="2">
        <v>696938.5</v>
      </c>
      <c r="D154" s="64">
        <v>53</v>
      </c>
      <c r="E154" s="2">
        <f t="shared" si="4"/>
        <v>13149.783018867925</v>
      </c>
    </row>
    <row r="155" spans="1:5" x14ac:dyDescent="0.2">
      <c r="A155" s="1">
        <v>1975</v>
      </c>
      <c r="B155" s="2">
        <v>406.5</v>
      </c>
      <c r="C155" s="2">
        <v>696938.5</v>
      </c>
      <c r="D155" s="64">
        <v>66.5</v>
      </c>
      <c r="E155" s="2">
        <f t="shared" si="4"/>
        <v>10480.278195488721</v>
      </c>
    </row>
    <row r="156" spans="1:5" x14ac:dyDescent="0.2">
      <c r="A156" s="1">
        <v>1975</v>
      </c>
      <c r="B156" s="2">
        <v>406.5</v>
      </c>
      <c r="C156" s="2">
        <v>696938.5</v>
      </c>
      <c r="D156" s="64">
        <v>76</v>
      </c>
      <c r="E156" s="2">
        <f t="shared" si="4"/>
        <v>9170.2434210526317</v>
      </c>
    </row>
    <row r="157" spans="1:5" x14ac:dyDescent="0.2">
      <c r="A157" s="1">
        <v>1975</v>
      </c>
      <c r="B157" s="2">
        <v>406.5</v>
      </c>
      <c r="C157" s="2">
        <v>696938.5</v>
      </c>
      <c r="D157" s="64">
        <v>110</v>
      </c>
      <c r="E157" s="2">
        <f t="shared" si="4"/>
        <v>6335.8045454545454</v>
      </c>
    </row>
    <row r="158" spans="1:5" x14ac:dyDescent="0.2">
      <c r="A158" s="1">
        <v>1975</v>
      </c>
      <c r="B158" s="2">
        <v>406.5</v>
      </c>
      <c r="C158" s="2">
        <v>696938.5</v>
      </c>
      <c r="D158" s="64">
        <v>142.5</v>
      </c>
      <c r="E158" s="2">
        <f t="shared" si="4"/>
        <v>4890.7964912280704</v>
      </c>
    </row>
    <row r="159" spans="1:5" x14ac:dyDescent="0.2">
      <c r="A159" s="1">
        <v>1975</v>
      </c>
      <c r="B159" s="2">
        <v>406.5</v>
      </c>
      <c r="C159" s="2">
        <v>696938.5</v>
      </c>
      <c r="D159" s="64">
        <v>132.5</v>
      </c>
      <c r="E159" s="2">
        <f t="shared" si="4"/>
        <v>5259.9132075471698</v>
      </c>
    </row>
    <row r="160" spans="1:5" x14ac:dyDescent="0.2">
      <c r="A160" s="1">
        <v>1975</v>
      </c>
      <c r="B160" s="2">
        <v>406.5</v>
      </c>
      <c r="C160" s="2">
        <v>696938.5</v>
      </c>
      <c r="D160" s="64">
        <v>127.5</v>
      </c>
      <c r="E160" s="2">
        <f t="shared" si="4"/>
        <v>5466.18431372549</v>
      </c>
    </row>
    <row r="161" spans="1:5" x14ac:dyDescent="0.2">
      <c r="A161" s="1">
        <v>1976</v>
      </c>
      <c r="B161" s="2">
        <v>578.83333333333337</v>
      </c>
      <c r="C161" s="2">
        <v>3257051</v>
      </c>
      <c r="D161" s="64">
        <v>196</v>
      </c>
      <c r="E161" s="2">
        <f t="shared" si="4"/>
        <v>16617.607142857141</v>
      </c>
    </row>
    <row r="162" spans="1:5" x14ac:dyDescent="0.2">
      <c r="A162" s="1">
        <v>1976</v>
      </c>
      <c r="B162" s="2">
        <v>578.83333333333337</v>
      </c>
      <c r="C162" s="2">
        <v>3257051</v>
      </c>
      <c r="D162" s="64">
        <v>270</v>
      </c>
      <c r="E162" s="2">
        <f t="shared" si="4"/>
        <v>12063.151851851851</v>
      </c>
    </row>
    <row r="163" spans="1:5" x14ac:dyDescent="0.2">
      <c r="A163" s="1">
        <v>1976</v>
      </c>
      <c r="B163" s="2">
        <v>578.83333333333337</v>
      </c>
      <c r="C163" s="2">
        <v>3257051</v>
      </c>
      <c r="D163" s="64">
        <v>325</v>
      </c>
      <c r="E163" s="2">
        <f t="shared" si="4"/>
        <v>10021.695384615385</v>
      </c>
    </row>
    <row r="164" spans="1:5" x14ac:dyDescent="0.2">
      <c r="A164" s="1">
        <v>1976</v>
      </c>
      <c r="B164" s="2">
        <v>578.83333333333337</v>
      </c>
      <c r="C164" s="2">
        <v>3257051</v>
      </c>
      <c r="D164" s="64">
        <v>255</v>
      </c>
      <c r="E164" s="2">
        <f t="shared" si="4"/>
        <v>12772.749019607843</v>
      </c>
    </row>
    <row r="165" spans="1:5" x14ac:dyDescent="0.2">
      <c r="A165" s="1">
        <v>1976</v>
      </c>
      <c r="B165" s="2">
        <v>578.83333333333337</v>
      </c>
      <c r="C165" s="2">
        <v>3257051</v>
      </c>
      <c r="D165" s="64">
        <v>245</v>
      </c>
      <c r="E165" s="2">
        <f t="shared" si="4"/>
        <v>13294.085714285715</v>
      </c>
    </row>
    <row r="166" spans="1:5" x14ac:dyDescent="0.2">
      <c r="A166" s="1">
        <v>1976</v>
      </c>
      <c r="B166" s="2">
        <v>578.83333333333337</v>
      </c>
      <c r="C166" s="2">
        <v>3257051</v>
      </c>
      <c r="D166" s="64">
        <v>247.5</v>
      </c>
      <c r="E166" s="2">
        <f t="shared" si="4"/>
        <v>13159.80202020202</v>
      </c>
    </row>
    <row r="167" spans="1:5" x14ac:dyDescent="0.2">
      <c r="A167" s="1">
        <v>1976</v>
      </c>
      <c r="B167" s="2">
        <v>578.83333333333337</v>
      </c>
      <c r="C167" s="2">
        <v>3257051</v>
      </c>
      <c r="D167" s="64">
        <v>250</v>
      </c>
      <c r="E167" s="2">
        <f t="shared" si="4"/>
        <v>13028.204</v>
      </c>
    </row>
    <row r="168" spans="1:5" x14ac:dyDescent="0.2">
      <c r="A168" s="1">
        <v>1976</v>
      </c>
      <c r="B168" s="2">
        <v>578.83333333333337</v>
      </c>
      <c r="C168" s="2">
        <v>3257051</v>
      </c>
      <c r="D168" s="64">
        <v>263</v>
      </c>
      <c r="E168" s="2">
        <f t="shared" si="4"/>
        <v>12384.22433460076</v>
      </c>
    </row>
    <row r="169" spans="1:5" x14ac:dyDescent="0.2">
      <c r="A169" s="1">
        <v>1976</v>
      </c>
      <c r="B169" s="2">
        <v>578.83333333333337</v>
      </c>
      <c r="C169" s="2">
        <v>3257051</v>
      </c>
      <c r="D169" s="64">
        <v>247</v>
      </c>
      <c r="E169" s="2">
        <f t="shared" si="4"/>
        <v>13186.44129554656</v>
      </c>
    </row>
    <row r="170" spans="1:5" x14ac:dyDescent="0.2">
      <c r="A170" s="1">
        <v>1976</v>
      </c>
      <c r="B170" s="2">
        <v>578.83333333333337</v>
      </c>
      <c r="C170" s="2">
        <v>3257051</v>
      </c>
      <c r="D170" s="64">
        <v>245.5</v>
      </c>
      <c r="E170" s="2">
        <f t="shared" si="4"/>
        <v>13267.01018329939</v>
      </c>
    </row>
    <row r="171" spans="1:5" x14ac:dyDescent="0.2">
      <c r="A171" s="1">
        <v>1976</v>
      </c>
      <c r="B171" s="2">
        <v>578.83333333333337</v>
      </c>
      <c r="C171" s="2">
        <v>3257051</v>
      </c>
      <c r="D171" s="64">
        <v>273</v>
      </c>
      <c r="E171" s="2">
        <f t="shared" si="4"/>
        <v>11930.589743589744</v>
      </c>
    </row>
    <row r="172" spans="1:5" x14ac:dyDescent="0.2">
      <c r="A172" s="1">
        <v>1976</v>
      </c>
      <c r="B172" s="2">
        <v>578.83333333333337</v>
      </c>
      <c r="C172" s="2">
        <v>3257051</v>
      </c>
      <c r="D172" s="64">
        <v>276</v>
      </c>
      <c r="E172" s="2">
        <f t="shared" si="4"/>
        <v>11800.909420289856</v>
      </c>
    </row>
    <row r="173" spans="1:5" x14ac:dyDescent="0.2">
      <c r="A173" s="1">
        <v>1977</v>
      </c>
      <c r="B173" s="2">
        <v>471804.75</v>
      </c>
      <c r="C173" s="2">
        <v>7544546900</v>
      </c>
      <c r="D173" s="64">
        <v>297.5</v>
      </c>
      <c r="E173" s="2">
        <f t="shared" si="4"/>
        <v>25359821.512605041</v>
      </c>
    </row>
    <row r="174" spans="1:5" x14ac:dyDescent="0.2">
      <c r="A174" s="1">
        <v>1977</v>
      </c>
      <c r="B174" s="2">
        <v>471804.75</v>
      </c>
      <c r="C174" s="2">
        <v>7544546900</v>
      </c>
      <c r="D174" s="64">
        <v>332.5</v>
      </c>
      <c r="E174" s="2">
        <f t="shared" si="4"/>
        <v>22690366.616541352</v>
      </c>
    </row>
    <row r="175" spans="1:5" x14ac:dyDescent="0.2">
      <c r="A175" s="1">
        <v>1977</v>
      </c>
      <c r="B175" s="2">
        <v>471804.75</v>
      </c>
      <c r="C175" s="2">
        <v>7544546900</v>
      </c>
      <c r="D175" s="64">
        <v>342.5</v>
      </c>
      <c r="E175" s="2">
        <f t="shared" si="4"/>
        <v>22027874.160583943</v>
      </c>
    </row>
    <row r="176" spans="1:5" x14ac:dyDescent="0.2">
      <c r="A176" s="1">
        <v>1977</v>
      </c>
      <c r="B176" s="2">
        <v>471804.75</v>
      </c>
      <c r="C176" s="2">
        <v>7544546900</v>
      </c>
      <c r="D176" s="64">
        <v>364.5</v>
      </c>
      <c r="E176" s="2">
        <f t="shared" si="4"/>
        <v>20698345.404663924</v>
      </c>
    </row>
    <row r="177" spans="1:5" x14ac:dyDescent="0.2">
      <c r="A177" s="1">
        <v>1977</v>
      </c>
      <c r="B177" s="2">
        <v>471804.75</v>
      </c>
      <c r="C177" s="2">
        <v>7544546900</v>
      </c>
      <c r="D177" s="64">
        <v>372.5</v>
      </c>
      <c r="E177" s="2">
        <f t="shared" si="4"/>
        <v>20253817.181208055</v>
      </c>
    </row>
    <row r="178" spans="1:5" x14ac:dyDescent="0.2">
      <c r="A178" s="1">
        <v>1977</v>
      </c>
      <c r="B178" s="2">
        <v>471804.75</v>
      </c>
      <c r="C178" s="2">
        <v>7544546900</v>
      </c>
      <c r="D178" s="64">
        <v>390</v>
      </c>
      <c r="E178" s="2">
        <f t="shared" si="4"/>
        <v>19344992.051282052</v>
      </c>
    </row>
    <row r="179" spans="1:5" x14ac:dyDescent="0.2">
      <c r="A179" s="1">
        <v>1977</v>
      </c>
      <c r="B179" s="2">
        <v>471804.75</v>
      </c>
      <c r="C179" s="2">
        <v>7544546900</v>
      </c>
      <c r="D179" s="64">
        <v>411.5</v>
      </c>
      <c r="E179" s="2">
        <f t="shared" si="4"/>
        <v>18334257.351154312</v>
      </c>
    </row>
    <row r="180" spans="1:5" x14ac:dyDescent="0.2">
      <c r="A180" s="1">
        <v>1977</v>
      </c>
      <c r="B180" s="2">
        <v>471804.75</v>
      </c>
      <c r="C180" s="2">
        <v>7544546900</v>
      </c>
      <c r="D180" s="64">
        <v>437.5</v>
      </c>
      <c r="E180" s="2">
        <f t="shared" si="4"/>
        <v>17244678.628571428</v>
      </c>
    </row>
    <row r="181" spans="1:5" x14ac:dyDescent="0.2">
      <c r="A181" s="1">
        <v>1977</v>
      </c>
      <c r="B181" s="2">
        <v>471804.75</v>
      </c>
      <c r="C181" s="2">
        <v>7544546900</v>
      </c>
      <c r="D181" s="64">
        <v>468.5</v>
      </c>
      <c r="E181" s="2">
        <f t="shared" si="4"/>
        <v>16103621.985058699</v>
      </c>
    </row>
    <row r="182" spans="1:5" x14ac:dyDescent="0.2">
      <c r="A182" s="1">
        <v>1977</v>
      </c>
      <c r="B182" s="2">
        <v>471804.75</v>
      </c>
      <c r="C182" s="2">
        <v>7544546900</v>
      </c>
      <c r="D182" s="64">
        <v>510.5</v>
      </c>
      <c r="E182" s="2">
        <f t="shared" si="4"/>
        <v>14778740.254652301</v>
      </c>
    </row>
    <row r="183" spans="1:5" x14ac:dyDescent="0.2">
      <c r="A183" s="1">
        <v>1977</v>
      </c>
      <c r="B183" s="2">
        <v>471804.75</v>
      </c>
      <c r="C183" s="2">
        <v>7544546900</v>
      </c>
      <c r="D183" s="64">
        <v>550.5</v>
      </c>
      <c r="E183" s="2">
        <f t="shared" si="4"/>
        <v>13704899.000908265</v>
      </c>
    </row>
    <row r="184" spans="1:5" x14ac:dyDescent="0.2">
      <c r="A184" s="1">
        <v>1977</v>
      </c>
      <c r="B184" s="2">
        <v>471804.75</v>
      </c>
      <c r="C184" s="2">
        <v>7544546900</v>
      </c>
      <c r="D184" s="64">
        <v>599.5</v>
      </c>
      <c r="E184" s="2">
        <f t="shared" si="4"/>
        <v>12584732.110091744</v>
      </c>
    </row>
    <row r="185" spans="1:5" x14ac:dyDescent="0.2">
      <c r="A185" s="1">
        <v>1978</v>
      </c>
      <c r="B185" s="2">
        <v>485009.41666666669</v>
      </c>
      <c r="C185" s="2">
        <v>22007468553</v>
      </c>
      <c r="D185" s="64">
        <v>636.5</v>
      </c>
      <c r="E185" s="2">
        <f t="shared" si="4"/>
        <v>34575755.778476045</v>
      </c>
    </row>
    <row r="186" spans="1:5" x14ac:dyDescent="0.2">
      <c r="A186" s="1">
        <v>1978</v>
      </c>
      <c r="B186" s="2">
        <v>485009.41666666669</v>
      </c>
      <c r="C186" s="2">
        <v>22007468553</v>
      </c>
      <c r="D186" s="64">
        <v>679.5</v>
      </c>
      <c r="E186" s="2">
        <f t="shared" si="4"/>
        <v>32387738.85651214</v>
      </c>
    </row>
    <row r="187" spans="1:5" x14ac:dyDescent="0.2">
      <c r="A187" s="1">
        <v>1978</v>
      </c>
      <c r="B187" s="2">
        <v>485009.41666666669</v>
      </c>
      <c r="C187" s="2">
        <v>22007468553</v>
      </c>
      <c r="D187" s="64">
        <v>717.5</v>
      </c>
      <c r="E187" s="2">
        <f t="shared" si="4"/>
        <v>30672430.03902439</v>
      </c>
    </row>
    <row r="188" spans="1:5" x14ac:dyDescent="0.2">
      <c r="A188" s="1">
        <v>1978</v>
      </c>
      <c r="B188" s="2">
        <v>485009.41666666669</v>
      </c>
      <c r="C188" s="2">
        <v>22007468553</v>
      </c>
      <c r="D188" s="64">
        <v>759.5</v>
      </c>
      <c r="E188" s="2">
        <f t="shared" si="4"/>
        <v>28976258.792626727</v>
      </c>
    </row>
    <row r="189" spans="1:5" x14ac:dyDescent="0.2">
      <c r="A189" s="1">
        <v>1978</v>
      </c>
      <c r="B189" s="2">
        <v>485009.41666666669</v>
      </c>
      <c r="C189" s="2">
        <v>22007468553</v>
      </c>
      <c r="D189" s="64">
        <v>765.5</v>
      </c>
      <c r="E189" s="2">
        <f t="shared" si="4"/>
        <v>28749142.459830176</v>
      </c>
    </row>
    <row r="190" spans="1:5" x14ac:dyDescent="0.2">
      <c r="A190" s="1">
        <v>1978</v>
      </c>
      <c r="B190" s="2">
        <v>485009.41666666669</v>
      </c>
      <c r="C190" s="2">
        <v>22007468553</v>
      </c>
      <c r="D190" s="64">
        <v>783.5</v>
      </c>
      <c r="E190" s="2">
        <f t="shared" si="4"/>
        <v>28088664.394384172</v>
      </c>
    </row>
    <row r="191" spans="1:5" x14ac:dyDescent="0.2">
      <c r="A191" s="1">
        <v>1978</v>
      </c>
      <c r="B191" s="2">
        <v>485009.41666666669</v>
      </c>
      <c r="C191" s="2">
        <v>22007468553</v>
      </c>
      <c r="D191" s="64">
        <v>797.5</v>
      </c>
      <c r="E191" s="2">
        <f t="shared" si="4"/>
        <v>27595571.853291538</v>
      </c>
    </row>
    <row r="192" spans="1:5" x14ac:dyDescent="0.2">
      <c r="A192" s="1">
        <v>1978</v>
      </c>
      <c r="B192" s="2">
        <v>485009.41666666669</v>
      </c>
      <c r="C192" s="2">
        <v>22007468553</v>
      </c>
      <c r="D192" s="64">
        <v>832.5</v>
      </c>
      <c r="E192" s="2">
        <f t="shared" si="4"/>
        <v>26435397.661261261</v>
      </c>
    </row>
    <row r="193" spans="1:5" x14ac:dyDescent="0.2">
      <c r="A193" s="1">
        <v>1978</v>
      </c>
      <c r="B193" s="2">
        <v>485009.41666666669</v>
      </c>
      <c r="C193" s="2">
        <v>22007468553</v>
      </c>
      <c r="D193" s="64">
        <v>861.5</v>
      </c>
      <c r="E193" s="2">
        <f t="shared" si="4"/>
        <v>25545523.567034241</v>
      </c>
    </row>
    <row r="194" spans="1:5" x14ac:dyDescent="0.2">
      <c r="A194" s="1">
        <v>1978</v>
      </c>
      <c r="B194" s="2">
        <v>485009.41666666669</v>
      </c>
      <c r="C194" s="2">
        <v>22007468553</v>
      </c>
      <c r="D194" s="64">
        <v>911.5</v>
      </c>
      <c r="E194" s="2">
        <f t="shared" si="4"/>
        <v>24144233.190345585</v>
      </c>
    </row>
    <row r="195" spans="1:5" x14ac:dyDescent="0.2">
      <c r="A195" s="1">
        <v>1978</v>
      </c>
      <c r="B195" s="2">
        <v>485009.41666666669</v>
      </c>
      <c r="C195" s="2">
        <v>22007468553</v>
      </c>
      <c r="D195" s="64">
        <v>956.5</v>
      </c>
      <c r="E195" s="2">
        <f t="shared" si="4"/>
        <v>23008330.949294303</v>
      </c>
    </row>
    <row r="196" spans="1:5" x14ac:dyDescent="0.2">
      <c r="A196" s="1">
        <v>1978</v>
      </c>
      <c r="B196" s="2">
        <v>485009.41666666669</v>
      </c>
      <c r="C196" s="2">
        <v>22007468553</v>
      </c>
      <c r="D196" s="64">
        <v>998</v>
      </c>
      <c r="E196" s="2">
        <f t="shared" si="4"/>
        <v>22051571.696392786</v>
      </c>
    </row>
    <row r="197" spans="1:5" x14ac:dyDescent="0.2">
      <c r="A197" s="1">
        <v>1979</v>
      </c>
      <c r="B197" s="2">
        <v>614512</v>
      </c>
      <c r="C197" s="2">
        <v>48705482745</v>
      </c>
      <c r="D197" s="64">
        <v>1048.5</v>
      </c>
      <c r="E197" s="2">
        <f t="shared" si="4"/>
        <v>46452534.806866951</v>
      </c>
    </row>
    <row r="198" spans="1:5" x14ac:dyDescent="0.2">
      <c r="A198" s="1">
        <v>1979</v>
      </c>
      <c r="B198" s="2">
        <v>614512</v>
      </c>
      <c r="C198" s="2">
        <v>48705482745</v>
      </c>
      <c r="D198" s="64">
        <v>1098.5</v>
      </c>
      <c r="E198" s="2">
        <f t="shared" ref="E198:E261" si="5">C198/D198</f>
        <v>44338172.730996817</v>
      </c>
    </row>
    <row r="199" spans="1:5" x14ac:dyDescent="0.2">
      <c r="A199" s="1">
        <v>1979</v>
      </c>
      <c r="B199" s="2">
        <v>614512</v>
      </c>
      <c r="C199" s="2">
        <v>48705482745</v>
      </c>
      <c r="D199" s="64">
        <v>1151.5</v>
      </c>
      <c r="E199" s="2">
        <f t="shared" si="5"/>
        <v>42297423.139383413</v>
      </c>
    </row>
    <row r="200" spans="1:5" x14ac:dyDescent="0.2">
      <c r="A200" s="1">
        <v>1979</v>
      </c>
      <c r="B200" s="2">
        <v>614512</v>
      </c>
      <c r="C200" s="2">
        <v>48705482745</v>
      </c>
      <c r="D200" s="64">
        <v>1202.5</v>
      </c>
      <c r="E200" s="2">
        <f t="shared" si="5"/>
        <v>40503519.954261951</v>
      </c>
    </row>
    <row r="201" spans="1:5" x14ac:dyDescent="0.2">
      <c r="A201" s="1">
        <v>1979</v>
      </c>
      <c r="B201" s="2">
        <v>614512</v>
      </c>
      <c r="C201" s="2">
        <v>48705482745</v>
      </c>
      <c r="D201" s="64">
        <v>1257.5</v>
      </c>
      <c r="E201" s="2">
        <f t="shared" si="5"/>
        <v>38731994.230616301</v>
      </c>
    </row>
    <row r="202" spans="1:5" x14ac:dyDescent="0.2">
      <c r="A202" s="1">
        <v>1979</v>
      </c>
      <c r="B202" s="2">
        <v>614512</v>
      </c>
      <c r="C202" s="2">
        <v>48705482745</v>
      </c>
      <c r="D202" s="64">
        <v>1310.5</v>
      </c>
      <c r="E202" s="2">
        <f t="shared" si="5"/>
        <v>37165572.487600155</v>
      </c>
    </row>
    <row r="203" spans="1:5" x14ac:dyDescent="0.2">
      <c r="A203" s="1">
        <v>1979</v>
      </c>
      <c r="B203" s="2">
        <v>614512</v>
      </c>
      <c r="C203" s="2">
        <v>48705482745</v>
      </c>
      <c r="D203" s="64">
        <v>1365.5</v>
      </c>
      <c r="E203" s="2">
        <f t="shared" si="5"/>
        <v>35668606.916880265</v>
      </c>
    </row>
    <row r="204" spans="1:5" x14ac:dyDescent="0.2">
      <c r="A204" s="1">
        <v>1979</v>
      </c>
      <c r="B204" s="2">
        <v>614512</v>
      </c>
      <c r="C204" s="2">
        <v>48705482745</v>
      </c>
      <c r="D204" s="64">
        <v>1414.5</v>
      </c>
      <c r="E204" s="2">
        <f t="shared" si="5"/>
        <v>34433003.001060449</v>
      </c>
    </row>
    <row r="205" spans="1:5" x14ac:dyDescent="0.2">
      <c r="A205" s="1">
        <v>1979</v>
      </c>
      <c r="B205" s="2">
        <v>614512</v>
      </c>
      <c r="C205" s="2">
        <v>48705482745</v>
      </c>
      <c r="D205" s="64">
        <v>1463.5</v>
      </c>
      <c r="E205" s="2">
        <f t="shared" si="5"/>
        <v>33280138.534335498</v>
      </c>
    </row>
    <row r="206" spans="1:5" x14ac:dyDescent="0.2">
      <c r="A206" s="1">
        <v>1979</v>
      </c>
      <c r="B206" s="2">
        <v>614512</v>
      </c>
      <c r="C206" s="2">
        <v>48705482745</v>
      </c>
      <c r="D206" s="64">
        <v>1515.5</v>
      </c>
      <c r="E206" s="2">
        <f t="shared" si="5"/>
        <v>32138226.819531508</v>
      </c>
    </row>
    <row r="207" spans="1:5" x14ac:dyDescent="0.2">
      <c r="A207" s="1">
        <v>1979</v>
      </c>
      <c r="B207" s="2">
        <v>614512</v>
      </c>
      <c r="C207" s="2">
        <v>48705482745</v>
      </c>
      <c r="D207" s="64">
        <v>1567.5</v>
      </c>
      <c r="E207" s="2">
        <f t="shared" si="5"/>
        <v>31072078.306220096</v>
      </c>
    </row>
    <row r="208" spans="1:5" x14ac:dyDescent="0.2">
      <c r="A208" s="1">
        <v>1979</v>
      </c>
      <c r="B208" s="2">
        <v>614512</v>
      </c>
      <c r="C208" s="2">
        <v>48705482745</v>
      </c>
      <c r="D208" s="64">
        <v>1611.5</v>
      </c>
      <c r="E208" s="2">
        <f t="shared" si="5"/>
        <v>30223693.915606577</v>
      </c>
    </row>
    <row r="209" spans="1:5" x14ac:dyDescent="0.2">
      <c r="A209" s="1">
        <v>1980</v>
      </c>
      <c r="B209" s="2">
        <v>655428.16666666663</v>
      </c>
      <c r="C209" s="2">
        <v>93352018987.333328</v>
      </c>
      <c r="D209" s="64">
        <v>1659.5</v>
      </c>
      <c r="E209" s="2">
        <f t="shared" si="5"/>
        <v>56253099.721201159</v>
      </c>
    </row>
    <row r="210" spans="1:5" x14ac:dyDescent="0.2">
      <c r="A210" s="1">
        <v>1980</v>
      </c>
      <c r="B210" s="2">
        <v>655428.16666666663</v>
      </c>
      <c r="C210" s="2">
        <v>93352018987.333328</v>
      </c>
      <c r="D210" s="64">
        <v>1698.5</v>
      </c>
      <c r="E210" s="2">
        <f t="shared" si="5"/>
        <v>54961447.740555391</v>
      </c>
    </row>
    <row r="211" spans="1:5" x14ac:dyDescent="0.2">
      <c r="A211" s="1">
        <v>1980</v>
      </c>
      <c r="B211" s="2">
        <v>655428.16666666663</v>
      </c>
      <c r="C211" s="2">
        <v>93352018987.333328</v>
      </c>
      <c r="D211" s="64">
        <v>1745.5</v>
      </c>
      <c r="E211" s="2">
        <f t="shared" si="5"/>
        <v>53481534.796524391</v>
      </c>
    </row>
    <row r="212" spans="1:5" x14ac:dyDescent="0.2">
      <c r="A212" s="1">
        <v>1980</v>
      </c>
      <c r="B212" s="2">
        <v>655428.16666666663</v>
      </c>
      <c r="C212" s="2">
        <v>93352018987.333328</v>
      </c>
      <c r="D212" s="64">
        <v>1782.5</v>
      </c>
      <c r="E212" s="2">
        <f t="shared" si="5"/>
        <v>52371399.151379146</v>
      </c>
    </row>
    <row r="213" spans="1:5" x14ac:dyDescent="0.2">
      <c r="A213" s="1">
        <v>1980</v>
      </c>
      <c r="B213" s="2">
        <v>655428.16666666663</v>
      </c>
      <c r="C213" s="2">
        <v>93352018987.333328</v>
      </c>
      <c r="D213" s="64">
        <v>1819.5</v>
      </c>
      <c r="E213" s="2">
        <f t="shared" si="5"/>
        <v>51306413.293395616</v>
      </c>
    </row>
    <row r="214" spans="1:5" x14ac:dyDescent="0.2">
      <c r="A214" s="1">
        <v>1980</v>
      </c>
      <c r="B214" s="2">
        <v>655428.16666666663</v>
      </c>
      <c r="C214" s="2">
        <v>93352018987.333328</v>
      </c>
      <c r="D214" s="64">
        <v>1854.5</v>
      </c>
      <c r="E214" s="2">
        <f t="shared" si="5"/>
        <v>50338106.760492496</v>
      </c>
    </row>
    <row r="215" spans="1:5" x14ac:dyDescent="0.2">
      <c r="A215" s="1">
        <v>1980</v>
      </c>
      <c r="B215" s="2">
        <v>655428.16666666663</v>
      </c>
      <c r="C215" s="2">
        <v>93352018987.333328</v>
      </c>
      <c r="D215" s="64">
        <v>1872.5</v>
      </c>
      <c r="E215" s="2">
        <f t="shared" si="5"/>
        <v>49854215.747574538</v>
      </c>
    </row>
    <row r="216" spans="1:5" x14ac:dyDescent="0.2">
      <c r="A216" s="1">
        <v>1980</v>
      </c>
      <c r="B216" s="2">
        <v>655428.16666666663</v>
      </c>
      <c r="C216" s="2">
        <v>93352018987.333328</v>
      </c>
      <c r="D216" s="64">
        <v>1910.5</v>
      </c>
      <c r="E216" s="2">
        <f t="shared" si="5"/>
        <v>48862611.351653144</v>
      </c>
    </row>
    <row r="217" spans="1:5" x14ac:dyDescent="0.2">
      <c r="A217" s="1">
        <v>1980</v>
      </c>
      <c r="B217" s="2">
        <v>655428.16666666663</v>
      </c>
      <c r="C217" s="2">
        <v>93352018987.333328</v>
      </c>
      <c r="D217" s="64">
        <v>1932.5</v>
      </c>
      <c r="E217" s="2">
        <f t="shared" si="5"/>
        <v>48306348.764467441</v>
      </c>
    </row>
    <row r="218" spans="1:5" x14ac:dyDescent="0.2">
      <c r="A218" s="1">
        <v>1980</v>
      </c>
      <c r="B218" s="2">
        <v>655428.16666666663</v>
      </c>
      <c r="C218" s="2">
        <v>93352018987.333328</v>
      </c>
      <c r="D218" s="64">
        <v>1946.5</v>
      </c>
      <c r="E218" s="2">
        <f t="shared" si="5"/>
        <v>47958910.345406279</v>
      </c>
    </row>
    <row r="219" spans="1:5" x14ac:dyDescent="0.2">
      <c r="A219" s="1">
        <v>1980</v>
      </c>
      <c r="B219" s="2">
        <v>655428.16666666663</v>
      </c>
      <c r="C219" s="2">
        <v>93352018987.333328</v>
      </c>
      <c r="D219" s="64">
        <v>1972.5</v>
      </c>
      <c r="E219" s="2">
        <f t="shared" si="5"/>
        <v>47326752.338318542</v>
      </c>
    </row>
    <row r="220" spans="1:5" x14ac:dyDescent="0.2">
      <c r="A220" s="1">
        <v>1980</v>
      </c>
      <c r="B220" s="2">
        <v>655428.16666666663</v>
      </c>
      <c r="C220" s="2">
        <v>93352018987.333328</v>
      </c>
      <c r="D220" s="64">
        <v>1997.5</v>
      </c>
      <c r="E220" s="2">
        <f t="shared" si="5"/>
        <v>46734427.52807676</v>
      </c>
    </row>
    <row r="221" spans="1:5" x14ac:dyDescent="0.2">
      <c r="A221" s="1">
        <v>1981</v>
      </c>
      <c r="B221" s="2">
        <v>694888</v>
      </c>
      <c r="C221" s="2">
        <v>234555370199.66666</v>
      </c>
      <c r="D221" s="64">
        <v>2038.5</v>
      </c>
      <c r="E221" s="2">
        <f t="shared" si="5"/>
        <v>115062727.59365547</v>
      </c>
    </row>
    <row r="222" spans="1:5" x14ac:dyDescent="0.2">
      <c r="A222" s="1">
        <v>1981</v>
      </c>
      <c r="B222" s="2">
        <v>694888</v>
      </c>
      <c r="C222" s="2">
        <v>234555370199.66666</v>
      </c>
      <c r="D222" s="64">
        <v>2267.5</v>
      </c>
      <c r="E222" s="2">
        <f t="shared" si="5"/>
        <v>103442280.1321573</v>
      </c>
    </row>
    <row r="223" spans="1:5" x14ac:dyDescent="0.2">
      <c r="A223" s="1">
        <v>1981</v>
      </c>
      <c r="B223" s="2">
        <v>694888</v>
      </c>
      <c r="C223" s="2">
        <v>234555370199.66666</v>
      </c>
      <c r="D223" s="64">
        <v>2485.5</v>
      </c>
      <c r="E223" s="2">
        <f t="shared" si="5"/>
        <v>94369491.128411442</v>
      </c>
    </row>
    <row r="224" spans="1:5" x14ac:dyDescent="0.2">
      <c r="A224" s="1">
        <v>1981</v>
      </c>
      <c r="B224" s="2">
        <v>694888</v>
      </c>
      <c r="C224" s="2">
        <v>234555370199.66666</v>
      </c>
      <c r="D224" s="66">
        <v>3200</v>
      </c>
      <c r="E224" s="2">
        <f t="shared" si="5"/>
        <v>73298553.187395826</v>
      </c>
    </row>
    <row r="225" spans="1:5" x14ac:dyDescent="0.2">
      <c r="A225" s="1">
        <v>1981</v>
      </c>
      <c r="B225" s="2">
        <v>694888</v>
      </c>
      <c r="C225" s="2">
        <v>234555370199.66666</v>
      </c>
      <c r="D225" s="66">
        <v>3625</v>
      </c>
      <c r="E225" s="2">
        <f t="shared" si="5"/>
        <v>64704929.710252874</v>
      </c>
    </row>
    <row r="226" spans="1:5" x14ac:dyDescent="0.2">
      <c r="A226" s="1">
        <v>1981</v>
      </c>
      <c r="B226" s="2">
        <v>694888</v>
      </c>
      <c r="C226" s="2">
        <v>234555370199.66666</v>
      </c>
      <c r="D226" s="66">
        <v>7050</v>
      </c>
      <c r="E226" s="2">
        <f t="shared" si="5"/>
        <v>33270265.27654846</v>
      </c>
    </row>
    <row r="227" spans="1:5" x14ac:dyDescent="0.2">
      <c r="A227" s="1">
        <v>1981</v>
      </c>
      <c r="B227" s="2">
        <v>694888</v>
      </c>
      <c r="C227" s="2">
        <v>234555370199.66666</v>
      </c>
      <c r="D227" s="66">
        <v>7200</v>
      </c>
      <c r="E227" s="2">
        <f t="shared" si="5"/>
        <v>32577134.749953702</v>
      </c>
    </row>
    <row r="228" spans="1:5" x14ac:dyDescent="0.2">
      <c r="A228" s="1">
        <v>1981</v>
      </c>
      <c r="B228" s="2">
        <v>694888</v>
      </c>
      <c r="C228" s="2">
        <v>234555370199.66666</v>
      </c>
      <c r="D228" s="66">
        <v>7450</v>
      </c>
      <c r="E228" s="2">
        <f t="shared" si="5"/>
        <v>31483942.308680087</v>
      </c>
    </row>
    <row r="229" spans="1:5" x14ac:dyDescent="0.2">
      <c r="A229" s="1">
        <v>1981</v>
      </c>
      <c r="B229" s="2">
        <v>694888</v>
      </c>
      <c r="C229" s="2">
        <v>234555370199.66666</v>
      </c>
      <c r="D229" s="66">
        <v>7590</v>
      </c>
      <c r="E229" s="2">
        <f t="shared" si="5"/>
        <v>30903210.829995606</v>
      </c>
    </row>
    <row r="230" spans="1:5" x14ac:dyDescent="0.2">
      <c r="A230" s="1">
        <v>1981</v>
      </c>
      <c r="B230" s="2">
        <v>694888</v>
      </c>
      <c r="C230" s="2">
        <v>234555370199.66666</v>
      </c>
      <c r="D230" s="66">
        <v>9050</v>
      </c>
      <c r="E230" s="2">
        <f t="shared" si="5"/>
        <v>25917720.464051563</v>
      </c>
    </row>
    <row r="231" spans="1:5" x14ac:dyDescent="0.2">
      <c r="A231" s="1">
        <v>1981</v>
      </c>
      <c r="B231" s="2">
        <v>694888</v>
      </c>
      <c r="C231" s="2">
        <v>234555370199.66666</v>
      </c>
      <c r="D231" s="66">
        <v>11100</v>
      </c>
      <c r="E231" s="2">
        <f t="shared" si="5"/>
        <v>21131114.432402402</v>
      </c>
    </row>
    <row r="232" spans="1:5" x14ac:dyDescent="0.2">
      <c r="A232" s="1">
        <v>1981</v>
      </c>
      <c r="B232" s="2">
        <v>694888</v>
      </c>
      <c r="C232" s="2">
        <v>234555370199.66666</v>
      </c>
      <c r="D232" s="66">
        <v>10400</v>
      </c>
      <c r="E232" s="2">
        <f t="shared" si="5"/>
        <v>22553400.98073718</v>
      </c>
    </row>
    <row r="233" spans="1:5" x14ac:dyDescent="0.2">
      <c r="A233" s="1">
        <v>1982</v>
      </c>
      <c r="B233" s="2">
        <v>734651.83333333337</v>
      </c>
      <c r="C233" s="2">
        <v>688099984948.41663</v>
      </c>
      <c r="D233" s="66">
        <v>10300</v>
      </c>
      <c r="E233" s="2">
        <f t="shared" si="5"/>
        <v>66805823.781399675</v>
      </c>
    </row>
    <row r="234" spans="1:5" x14ac:dyDescent="0.2">
      <c r="A234" s="1">
        <v>1982</v>
      </c>
      <c r="B234" s="2">
        <v>734651.83333333337</v>
      </c>
      <c r="C234" s="2">
        <v>688099984948.41663</v>
      </c>
      <c r="D234" s="66">
        <v>10000</v>
      </c>
      <c r="E234" s="2">
        <f t="shared" si="5"/>
        <v>68809998.494841665</v>
      </c>
    </row>
    <row r="235" spans="1:5" x14ac:dyDescent="0.2">
      <c r="A235" s="1">
        <v>1982</v>
      </c>
      <c r="B235" s="2">
        <v>734651.83333333337</v>
      </c>
      <c r="C235" s="2">
        <v>688099984948.41663</v>
      </c>
      <c r="D235" s="66">
        <v>11800</v>
      </c>
      <c r="E235" s="2">
        <f t="shared" si="5"/>
        <v>58313558.046475984</v>
      </c>
    </row>
    <row r="236" spans="1:5" x14ac:dyDescent="0.2">
      <c r="A236" s="1">
        <v>1982</v>
      </c>
      <c r="B236" s="2">
        <v>734651.83333333337</v>
      </c>
      <c r="C236" s="2">
        <v>688099984948.41663</v>
      </c>
      <c r="D236" s="66">
        <v>14800</v>
      </c>
      <c r="E236" s="2">
        <f t="shared" si="5"/>
        <v>46493242.226244368</v>
      </c>
    </row>
    <row r="237" spans="1:5" x14ac:dyDescent="0.2">
      <c r="A237" s="1">
        <v>1982</v>
      </c>
      <c r="B237" s="2">
        <v>734651.83333333337</v>
      </c>
      <c r="C237" s="2">
        <v>688099984948.41663</v>
      </c>
      <c r="D237" s="66">
        <v>21250</v>
      </c>
      <c r="E237" s="2">
        <f t="shared" si="5"/>
        <v>32381175.76227843</v>
      </c>
    </row>
    <row r="238" spans="1:5" x14ac:dyDescent="0.2">
      <c r="A238" s="1">
        <v>1982</v>
      </c>
      <c r="B238" s="2">
        <v>734651.83333333337</v>
      </c>
      <c r="C238" s="2">
        <v>688099984948.41663</v>
      </c>
      <c r="D238" s="66">
        <v>24250</v>
      </c>
      <c r="E238" s="2">
        <f t="shared" si="5"/>
        <v>28375257.111274913</v>
      </c>
    </row>
    <row r="239" spans="1:5" x14ac:dyDescent="0.2">
      <c r="A239" s="1">
        <v>1982</v>
      </c>
      <c r="B239" s="2">
        <v>734651.83333333337</v>
      </c>
      <c r="C239" s="2">
        <v>688099984948.41663</v>
      </c>
      <c r="D239" s="66">
        <v>58500</v>
      </c>
      <c r="E239" s="2">
        <f t="shared" si="5"/>
        <v>11762392.905101139</v>
      </c>
    </row>
    <row r="240" spans="1:5" x14ac:dyDescent="0.2">
      <c r="A240" s="1">
        <v>1982</v>
      </c>
      <c r="B240" s="2">
        <v>734651.83333333337</v>
      </c>
      <c r="C240" s="2">
        <v>688099984948.41663</v>
      </c>
      <c r="D240" s="66">
        <v>49000</v>
      </c>
      <c r="E240" s="2">
        <f t="shared" si="5"/>
        <v>14042856.835681971</v>
      </c>
    </row>
    <row r="241" spans="1:10" x14ac:dyDescent="0.2">
      <c r="A241" s="1">
        <v>1982</v>
      </c>
      <c r="B241" s="2">
        <v>734651.83333333337</v>
      </c>
      <c r="C241" s="2">
        <v>688099984948.41663</v>
      </c>
      <c r="D241" s="66">
        <v>47500</v>
      </c>
      <c r="E241" s="2">
        <f t="shared" si="5"/>
        <v>14486315.472598245</v>
      </c>
    </row>
    <row r="242" spans="1:10" x14ac:dyDescent="0.2">
      <c r="A242" s="1">
        <v>1982</v>
      </c>
      <c r="B242" s="2">
        <v>734651.83333333337</v>
      </c>
      <c r="C242" s="2">
        <v>688099984948.41663</v>
      </c>
      <c r="D242" s="66">
        <v>55000</v>
      </c>
      <c r="E242" s="2">
        <f t="shared" si="5"/>
        <v>12510908.817243939</v>
      </c>
    </row>
    <row r="243" spans="1:10" x14ac:dyDescent="0.2">
      <c r="A243" s="1">
        <v>1982</v>
      </c>
      <c r="B243" s="2">
        <v>734651.83333333337</v>
      </c>
      <c r="C243" s="2">
        <v>688099984948.41663</v>
      </c>
      <c r="D243" s="66">
        <v>63500</v>
      </c>
      <c r="E243" s="2">
        <f t="shared" si="5"/>
        <v>10836220.235408137</v>
      </c>
    </row>
    <row r="244" spans="1:10" x14ac:dyDescent="0.2">
      <c r="A244" s="1">
        <v>1982</v>
      </c>
      <c r="B244" s="2">
        <v>734651.83333333337</v>
      </c>
      <c r="C244" s="2">
        <v>688099984948.41663</v>
      </c>
      <c r="D244" s="66">
        <v>68000</v>
      </c>
      <c r="E244" s="2">
        <f t="shared" si="5"/>
        <v>10119117.42571201</v>
      </c>
    </row>
    <row r="245" spans="1:10" x14ac:dyDescent="0.2">
      <c r="A245" s="28">
        <v>1983</v>
      </c>
      <c r="B245" s="29">
        <v>705973.66666666663</v>
      </c>
      <c r="C245" s="29">
        <v>514197349.05416662</v>
      </c>
      <c r="D245" s="66">
        <v>69250</v>
      </c>
      <c r="E245" s="2">
        <f t="shared" si="5"/>
        <v>7425.2324773164855</v>
      </c>
      <c r="H245" s="29">
        <v>514197349.05416662</v>
      </c>
    </row>
    <row r="246" spans="1:10" x14ac:dyDescent="0.2">
      <c r="A246" s="28">
        <v>1983</v>
      </c>
      <c r="B246" s="29">
        <v>705973.66666666663</v>
      </c>
      <c r="C246" s="29">
        <v>514197349.05416662</v>
      </c>
      <c r="D246" s="66">
        <v>80000</v>
      </c>
      <c r="E246" s="2">
        <f t="shared" si="5"/>
        <v>6427.4668631770828</v>
      </c>
      <c r="H246" s="29">
        <v>514197349.05416662</v>
      </c>
      <c r="I246" s="2">
        <f>SUM(H245:H256)</f>
        <v>6170368188.6500006</v>
      </c>
      <c r="J246" s="2">
        <f>I246/D256</f>
        <v>240560163.30019498</v>
      </c>
    </row>
    <row r="247" spans="1:10" x14ac:dyDescent="0.2">
      <c r="A247" s="28">
        <v>1983</v>
      </c>
      <c r="B247" s="29">
        <v>705973.66666666663</v>
      </c>
      <c r="C247" s="29">
        <v>514197349.05416662</v>
      </c>
      <c r="D247" s="66">
        <v>93250</v>
      </c>
      <c r="E247" s="2">
        <f t="shared" si="5"/>
        <v>5514.1806869079528</v>
      </c>
      <c r="H247" s="29">
        <v>514197349.05416662</v>
      </c>
    </row>
    <row r="248" spans="1:10" x14ac:dyDescent="0.2">
      <c r="A248" s="28">
        <v>1983</v>
      </c>
      <c r="B248" s="29">
        <v>705973.66666666663</v>
      </c>
      <c r="C248" s="29">
        <v>514197349.05416662</v>
      </c>
      <c r="D248" s="66">
        <v>93500</v>
      </c>
      <c r="E248" s="2">
        <f t="shared" si="5"/>
        <v>5499.4368882798572</v>
      </c>
      <c r="H248" s="29">
        <v>514197349.05416662</v>
      </c>
      <c r="J248" s="2">
        <f>I246/J249</f>
        <v>170358.03944367755</v>
      </c>
    </row>
    <row r="249" spans="1:10" x14ac:dyDescent="0.2">
      <c r="A249" s="28">
        <v>1983</v>
      </c>
      <c r="B249" s="29">
        <v>705973.66666666663</v>
      </c>
      <c r="C249" s="29">
        <v>514197349.05416662</v>
      </c>
      <c r="D249" s="66">
        <v>98500</v>
      </c>
      <c r="E249" s="2">
        <f t="shared" si="5"/>
        <v>5220.2776553722497</v>
      </c>
      <c r="H249" s="29">
        <v>514197349.05416662</v>
      </c>
      <c r="J249" s="2">
        <v>36220</v>
      </c>
    </row>
    <row r="250" spans="1:10" x14ac:dyDescent="0.2">
      <c r="A250" s="28">
        <v>1983</v>
      </c>
      <c r="B250" s="29">
        <v>705973.66666666663</v>
      </c>
      <c r="C250" s="29">
        <v>514197349.05416662</v>
      </c>
      <c r="D250" s="64">
        <v>11.5</v>
      </c>
      <c r="E250" s="2">
        <f t="shared" si="5"/>
        <v>44712812.96123188</v>
      </c>
      <c r="H250" s="29">
        <v>514197349.05416662</v>
      </c>
    </row>
    <row r="251" spans="1:10" x14ac:dyDescent="0.2">
      <c r="A251" s="28">
        <v>1983</v>
      </c>
      <c r="B251" s="29">
        <v>705973.66666666663</v>
      </c>
      <c r="C251" s="29">
        <v>514197349.05416662</v>
      </c>
      <c r="D251" s="64">
        <v>14.75</v>
      </c>
      <c r="E251" s="2">
        <f t="shared" si="5"/>
        <v>34860837.224011295</v>
      </c>
      <c r="H251" s="29">
        <v>514197349.05416662</v>
      </c>
    </row>
    <row r="252" spans="1:10" x14ac:dyDescent="0.2">
      <c r="A252" s="28">
        <v>1983</v>
      </c>
      <c r="B252" s="29">
        <v>705973.66666666663</v>
      </c>
      <c r="C252" s="29">
        <v>514197349.05416662</v>
      </c>
      <c r="D252" s="64">
        <v>19.3</v>
      </c>
      <c r="E252" s="2">
        <f t="shared" si="5"/>
        <v>26642349.691925731</v>
      </c>
      <c r="H252" s="29">
        <v>514197349.05416662</v>
      </c>
    </row>
    <row r="253" spans="1:10" x14ac:dyDescent="0.2">
      <c r="A253" s="28">
        <v>1983</v>
      </c>
      <c r="B253" s="29">
        <v>705973.66666666663</v>
      </c>
      <c r="C253" s="29">
        <v>514197349.05416662</v>
      </c>
      <c r="D253" s="64">
        <v>25.9</v>
      </c>
      <c r="E253" s="2">
        <f t="shared" si="5"/>
        <v>19853179.500160873</v>
      </c>
      <c r="H253" s="29">
        <v>514197349.05416662</v>
      </c>
    </row>
    <row r="254" spans="1:10" x14ac:dyDescent="0.2">
      <c r="A254" s="28">
        <v>1983</v>
      </c>
      <c r="B254" s="29">
        <v>705973.66666666663</v>
      </c>
      <c r="C254" s="29">
        <v>514197349.05416662</v>
      </c>
      <c r="D254" s="64">
        <v>24.1</v>
      </c>
      <c r="E254" s="2">
        <f t="shared" si="5"/>
        <v>21335989.587309815</v>
      </c>
      <c r="H254" s="29">
        <v>514197349.05416662</v>
      </c>
    </row>
    <row r="255" spans="1:10" x14ac:dyDescent="0.2">
      <c r="A255" s="28">
        <v>1983</v>
      </c>
      <c r="B255" s="29">
        <v>705973.66666666663</v>
      </c>
      <c r="C255" s="29">
        <v>514197349.05416662</v>
      </c>
      <c r="D255" s="64">
        <v>24.15</v>
      </c>
      <c r="E255" s="2">
        <f t="shared" si="5"/>
        <v>21291815.695824705</v>
      </c>
      <c r="H255" s="29">
        <v>514197349.05416662</v>
      </c>
    </row>
    <row r="256" spans="1:10" x14ac:dyDescent="0.2">
      <c r="A256" s="28">
        <v>1983</v>
      </c>
      <c r="B256" s="29">
        <v>705973.66666666663</v>
      </c>
      <c r="C256" s="29">
        <v>514197349.05416662</v>
      </c>
      <c r="D256" s="64">
        <v>25.65</v>
      </c>
      <c r="E256" s="2">
        <f t="shared" si="5"/>
        <v>20046680.275016245</v>
      </c>
      <c r="H256" s="29">
        <v>514197349.05416662</v>
      </c>
    </row>
    <row r="257" spans="1:7" x14ac:dyDescent="0.2">
      <c r="A257" s="1">
        <v>1984</v>
      </c>
      <c r="B257" s="2">
        <v>674535.41666666663</v>
      </c>
      <c r="C257" s="2">
        <v>3113566.89</v>
      </c>
      <c r="D257" s="64">
        <v>35.25</v>
      </c>
      <c r="E257" s="2">
        <f t="shared" si="5"/>
        <v>88328.138723404263</v>
      </c>
      <c r="F257" s="1">
        <f>D257/1000</f>
        <v>3.5249999999999997E-2</v>
      </c>
      <c r="G257" s="1">
        <f>C257/F257</f>
        <v>88328138.723404273</v>
      </c>
    </row>
    <row r="258" spans="1:7" x14ac:dyDescent="0.2">
      <c r="A258" s="1">
        <v>1984</v>
      </c>
      <c r="B258" s="2">
        <v>674535.41666666663</v>
      </c>
      <c r="C258" s="2">
        <v>3113566.89</v>
      </c>
      <c r="D258" s="64">
        <v>44.85</v>
      </c>
      <c r="E258" s="2">
        <f t="shared" si="5"/>
        <v>69421.781270903011</v>
      </c>
      <c r="F258" s="1">
        <f t="shared" ref="F258:F268" si="6">D258/1000</f>
        <v>4.4850000000000001E-2</v>
      </c>
      <c r="G258" s="1">
        <f t="shared" ref="G258:G268" si="7">C258/F258</f>
        <v>69421781.270903006</v>
      </c>
    </row>
    <row r="259" spans="1:7" x14ac:dyDescent="0.2">
      <c r="A259" s="1">
        <v>1984</v>
      </c>
      <c r="B259" s="2">
        <v>674535.41666666663</v>
      </c>
      <c r="C259" s="2">
        <v>3113566.89</v>
      </c>
      <c r="D259" s="64">
        <v>52.85</v>
      </c>
      <c r="E259" s="2">
        <f t="shared" si="5"/>
        <v>58913.28079470199</v>
      </c>
      <c r="F259" s="1">
        <f t="shared" si="6"/>
        <v>5.2850000000000001E-2</v>
      </c>
      <c r="G259" s="1">
        <f t="shared" si="7"/>
        <v>58913280.794701986</v>
      </c>
    </row>
    <row r="260" spans="1:7" x14ac:dyDescent="0.2">
      <c r="A260" s="1">
        <v>1984</v>
      </c>
      <c r="B260" s="2">
        <v>674535.41666666663</v>
      </c>
      <c r="C260" s="2">
        <v>3113566.89</v>
      </c>
      <c r="D260" s="64">
        <v>58.4</v>
      </c>
      <c r="E260" s="2">
        <f t="shared" si="5"/>
        <v>53314.501541095895</v>
      </c>
      <c r="F260" s="1">
        <f t="shared" si="6"/>
        <v>5.8400000000000001E-2</v>
      </c>
      <c r="G260" s="1">
        <f t="shared" si="7"/>
        <v>53314501.54109589</v>
      </c>
    </row>
    <row r="261" spans="1:7" x14ac:dyDescent="0.2">
      <c r="A261" s="1">
        <v>1984</v>
      </c>
      <c r="B261" s="2">
        <v>674535.41666666663</v>
      </c>
      <c r="C261" s="2">
        <v>3113566.89</v>
      </c>
      <c r="D261" s="64">
        <v>65.650000000000006</v>
      </c>
      <c r="E261" s="2">
        <f t="shared" si="5"/>
        <v>47426.761462300077</v>
      </c>
      <c r="F261" s="1">
        <f t="shared" si="6"/>
        <v>6.565E-2</v>
      </c>
      <c r="G261" s="1">
        <f t="shared" si="7"/>
        <v>47426761.462300077</v>
      </c>
    </row>
    <row r="262" spans="1:7" x14ac:dyDescent="0.2">
      <c r="A262" s="1">
        <v>1984</v>
      </c>
      <c r="B262" s="2">
        <v>674535.41666666663</v>
      </c>
      <c r="C262" s="2">
        <v>3113566.89</v>
      </c>
      <c r="D262" s="64">
        <v>73.650000000000006</v>
      </c>
      <c r="E262" s="2">
        <f t="shared" ref="E262:E325" si="8">C262/D262</f>
        <v>42275.178411405293</v>
      </c>
      <c r="F262" s="1">
        <f t="shared" si="6"/>
        <v>7.3650000000000007E-2</v>
      </c>
      <c r="G262" s="1">
        <f t="shared" si="7"/>
        <v>42275178.411405295</v>
      </c>
    </row>
    <row r="263" spans="1:7" x14ac:dyDescent="0.2">
      <c r="A263" s="1">
        <v>1984</v>
      </c>
      <c r="B263" s="2">
        <v>674535.41666666663</v>
      </c>
      <c r="C263" s="2">
        <v>3113566.89</v>
      </c>
      <c r="D263" s="64">
        <v>82.25</v>
      </c>
      <c r="E263" s="2">
        <f t="shared" si="8"/>
        <v>37854.916595744682</v>
      </c>
      <c r="F263" s="1">
        <f t="shared" si="6"/>
        <v>8.2250000000000004E-2</v>
      </c>
      <c r="G263" s="1">
        <f t="shared" si="7"/>
        <v>37854916.595744684</v>
      </c>
    </row>
    <row r="264" spans="1:7" x14ac:dyDescent="0.2">
      <c r="A264" s="1">
        <v>1984</v>
      </c>
      <c r="B264" s="2">
        <v>674535.41666666663</v>
      </c>
      <c r="C264" s="2">
        <v>3113566.89</v>
      </c>
      <c r="D264" s="64">
        <v>108.5</v>
      </c>
      <c r="E264" s="2">
        <f t="shared" si="8"/>
        <v>28696.469032258065</v>
      </c>
      <c r="F264" s="1">
        <f t="shared" si="6"/>
        <v>0.1085</v>
      </c>
      <c r="G264" s="1">
        <f t="shared" si="7"/>
        <v>28696469.032258067</v>
      </c>
    </row>
    <row r="265" spans="1:7" x14ac:dyDescent="0.2">
      <c r="A265" s="1">
        <v>1984</v>
      </c>
      <c r="B265" s="2">
        <v>674535.41666666663</v>
      </c>
      <c r="C265" s="2">
        <v>3113566.89</v>
      </c>
      <c r="D265" s="64">
        <v>121.8</v>
      </c>
      <c r="E265" s="2">
        <f t="shared" si="8"/>
        <v>25562.946551724141</v>
      </c>
      <c r="F265" s="1">
        <f t="shared" si="6"/>
        <v>0.12179999999999999</v>
      </c>
      <c r="G265" s="1">
        <f t="shared" si="7"/>
        <v>25562946.55172414</v>
      </c>
    </row>
    <row r="266" spans="1:7" x14ac:dyDescent="0.2">
      <c r="A266" s="1">
        <v>1984</v>
      </c>
      <c r="B266" s="2">
        <v>674535.41666666663</v>
      </c>
      <c r="C266" s="2">
        <v>3113566.89</v>
      </c>
      <c r="D266" s="64">
        <v>139.25</v>
      </c>
      <c r="E266" s="2">
        <f t="shared" si="8"/>
        <v>22359.546786355477</v>
      </c>
      <c r="F266" s="1">
        <f t="shared" si="6"/>
        <v>0.13925000000000001</v>
      </c>
      <c r="G266" s="1">
        <f t="shared" si="7"/>
        <v>22359546.786355473</v>
      </c>
    </row>
    <row r="267" spans="1:7" x14ac:dyDescent="0.2">
      <c r="A267" s="1">
        <v>1984</v>
      </c>
      <c r="B267" s="2">
        <v>674535.41666666663</v>
      </c>
      <c r="C267" s="2">
        <v>3113566.89</v>
      </c>
      <c r="D267" s="64">
        <v>180.5</v>
      </c>
      <c r="E267" s="2">
        <f t="shared" si="8"/>
        <v>17249.678060941827</v>
      </c>
      <c r="F267" s="1">
        <f t="shared" si="6"/>
        <v>0.18049999999999999</v>
      </c>
      <c r="G267" s="1">
        <f t="shared" si="7"/>
        <v>17249678.06094183</v>
      </c>
    </row>
    <row r="268" spans="1:7" x14ac:dyDescent="0.2">
      <c r="A268" s="1">
        <v>1984</v>
      </c>
      <c r="B268" s="2">
        <v>674535.41666666663</v>
      </c>
      <c r="C268" s="2">
        <v>3113566.89</v>
      </c>
      <c r="D268" s="64">
        <v>205</v>
      </c>
      <c r="E268" s="2">
        <f t="shared" si="8"/>
        <v>15188.131170731707</v>
      </c>
      <c r="F268" s="1">
        <f t="shared" si="6"/>
        <v>0.20499999999999999</v>
      </c>
      <c r="G268" s="1">
        <f t="shared" si="7"/>
        <v>15188131.170731708</v>
      </c>
    </row>
    <row r="269" spans="1:7" x14ac:dyDescent="0.2">
      <c r="A269" s="1">
        <v>1985</v>
      </c>
      <c r="B269" s="2">
        <v>689415.5</v>
      </c>
      <c r="C269" s="2">
        <v>28569404.558333334</v>
      </c>
      <c r="D269" s="64">
        <v>266</v>
      </c>
      <c r="E269" s="2">
        <f t="shared" si="8"/>
        <v>107403.77653508772</v>
      </c>
    </row>
    <row r="270" spans="1:7" x14ac:dyDescent="0.2">
      <c r="A270" s="1">
        <v>1985</v>
      </c>
      <c r="B270" s="2">
        <v>689415.5</v>
      </c>
      <c r="C270" s="2">
        <v>28569404.558333334</v>
      </c>
      <c r="D270" s="64">
        <v>356</v>
      </c>
      <c r="E270" s="2">
        <f t="shared" si="8"/>
        <v>80251.136399812734</v>
      </c>
    </row>
    <row r="271" spans="1:7" x14ac:dyDescent="0.2">
      <c r="A271" s="1">
        <v>1985</v>
      </c>
      <c r="B271" s="2">
        <v>689415.5</v>
      </c>
      <c r="C271" s="2">
        <v>28569404.558333334</v>
      </c>
      <c r="D271" s="64">
        <v>464</v>
      </c>
      <c r="E271" s="2">
        <f t="shared" si="8"/>
        <v>61571.992582614941</v>
      </c>
    </row>
    <row r="272" spans="1:7" x14ac:dyDescent="0.2">
      <c r="A272" s="1">
        <v>1985</v>
      </c>
      <c r="B272" s="2">
        <v>689415.5</v>
      </c>
      <c r="C272" s="2">
        <v>28569404.558333334</v>
      </c>
      <c r="D272" s="64">
        <v>557.5</v>
      </c>
      <c r="E272" s="2">
        <f t="shared" si="8"/>
        <v>51245.568714499255</v>
      </c>
    </row>
    <row r="273" spans="1:5" x14ac:dyDescent="0.2">
      <c r="A273" s="1">
        <v>1985</v>
      </c>
      <c r="B273" s="2">
        <v>689415.5</v>
      </c>
      <c r="C273" s="2">
        <v>28569404.558333334</v>
      </c>
      <c r="D273" s="64">
        <v>673</v>
      </c>
      <c r="E273" s="2">
        <f t="shared" si="8"/>
        <v>42450.8240094106</v>
      </c>
    </row>
    <row r="274" spans="1:5" x14ac:dyDescent="0.2">
      <c r="A274" s="1">
        <v>1985</v>
      </c>
      <c r="B274" s="2">
        <v>689415.5</v>
      </c>
      <c r="C274" s="2">
        <v>28569404.558333334</v>
      </c>
      <c r="D274" s="67">
        <v>0.85499999999999998</v>
      </c>
      <c r="E274" s="2">
        <f t="shared" si="8"/>
        <v>33414508.255360626</v>
      </c>
    </row>
    <row r="275" spans="1:5" x14ac:dyDescent="0.2">
      <c r="A275" s="1">
        <v>1985</v>
      </c>
      <c r="B275" s="2">
        <v>689415.5</v>
      </c>
      <c r="C275" s="2">
        <v>28569404.558333334</v>
      </c>
      <c r="D275" s="67">
        <v>0.95</v>
      </c>
      <c r="E275" s="2">
        <f t="shared" si="8"/>
        <v>30073057.429824565</v>
      </c>
    </row>
    <row r="276" spans="1:5" x14ac:dyDescent="0.2">
      <c r="A276" s="1">
        <v>1985</v>
      </c>
      <c r="B276" s="2">
        <v>689415.5</v>
      </c>
      <c r="C276" s="2">
        <v>28569404.558333334</v>
      </c>
      <c r="D276" s="67">
        <v>0.95</v>
      </c>
      <c r="E276" s="2">
        <f t="shared" si="8"/>
        <v>30073057.429824565</v>
      </c>
    </row>
    <row r="277" spans="1:5" x14ac:dyDescent="0.2">
      <c r="A277" s="1">
        <v>1985</v>
      </c>
      <c r="B277" s="2">
        <v>689415.5</v>
      </c>
      <c r="C277" s="2">
        <v>28569404.558333334</v>
      </c>
      <c r="D277" s="67">
        <v>0.9</v>
      </c>
      <c r="E277" s="2">
        <f t="shared" si="8"/>
        <v>31743782.842592593</v>
      </c>
    </row>
    <row r="278" spans="1:5" x14ac:dyDescent="0.2">
      <c r="A278" s="1">
        <v>1985</v>
      </c>
      <c r="B278" s="2">
        <v>689415.5</v>
      </c>
      <c r="C278" s="2">
        <v>28569404.558333334</v>
      </c>
      <c r="D278" s="67">
        <v>0.93</v>
      </c>
      <c r="E278" s="2">
        <f t="shared" si="8"/>
        <v>30719789.84767025</v>
      </c>
    </row>
    <row r="279" spans="1:5" x14ac:dyDescent="0.2">
      <c r="A279" s="1">
        <v>1985</v>
      </c>
      <c r="B279" s="2">
        <v>689415.5</v>
      </c>
      <c r="C279" s="2">
        <v>28569404.558333334</v>
      </c>
      <c r="D279" s="67">
        <v>0.86499999999999999</v>
      </c>
      <c r="E279" s="2">
        <f t="shared" si="8"/>
        <v>33028213.362235069</v>
      </c>
    </row>
    <row r="280" spans="1:5" x14ac:dyDescent="0.2">
      <c r="A280" s="1">
        <v>1985</v>
      </c>
      <c r="B280" s="2">
        <v>689415.5</v>
      </c>
      <c r="C280" s="2">
        <v>28569404.558333334</v>
      </c>
      <c r="D280" s="67">
        <v>0.875</v>
      </c>
      <c r="E280" s="2">
        <f t="shared" si="8"/>
        <v>32650748.066666666</v>
      </c>
    </row>
    <row r="281" spans="1:5" x14ac:dyDescent="0.2">
      <c r="A281" s="1">
        <v>1986</v>
      </c>
      <c r="B281" s="2">
        <v>639805.75</v>
      </c>
      <c r="C281" s="2">
        <v>45019776.754166663</v>
      </c>
      <c r="D281" s="67">
        <v>0.88500000000000001</v>
      </c>
      <c r="E281" s="2">
        <f t="shared" si="8"/>
        <v>50869804.241996229</v>
      </c>
    </row>
    <row r="282" spans="1:5" x14ac:dyDescent="0.2">
      <c r="A282" s="1">
        <v>1986</v>
      </c>
      <c r="B282" s="2">
        <v>639805.75</v>
      </c>
      <c r="C282" s="2">
        <v>45019776.754166663</v>
      </c>
      <c r="D282" s="67">
        <v>0.86499999999999999</v>
      </c>
      <c r="E282" s="2">
        <f t="shared" si="8"/>
        <v>52045984.686897874</v>
      </c>
    </row>
    <row r="283" spans="1:5" x14ac:dyDescent="0.2">
      <c r="A283" s="1">
        <v>1986</v>
      </c>
      <c r="B283" s="2">
        <v>639805.75</v>
      </c>
      <c r="C283" s="2">
        <v>45019776.754166663</v>
      </c>
      <c r="D283" s="67">
        <v>0.92500000000000004</v>
      </c>
      <c r="E283" s="2">
        <f t="shared" si="8"/>
        <v>48670028.923423417</v>
      </c>
    </row>
    <row r="284" spans="1:5" x14ac:dyDescent="0.2">
      <c r="A284" s="1">
        <v>1986</v>
      </c>
      <c r="B284" s="2">
        <v>639805.75</v>
      </c>
      <c r="C284" s="2">
        <v>45019776.754166663</v>
      </c>
      <c r="D284" s="67">
        <v>0.91</v>
      </c>
      <c r="E284" s="2">
        <f t="shared" si="8"/>
        <v>49472282.147435889</v>
      </c>
    </row>
    <row r="285" spans="1:5" x14ac:dyDescent="0.2">
      <c r="A285" s="1">
        <v>1986</v>
      </c>
      <c r="B285" s="2">
        <v>639805.75</v>
      </c>
      <c r="C285" s="2">
        <v>45019776.754166663</v>
      </c>
      <c r="D285" s="67">
        <v>0.89</v>
      </c>
      <c r="E285" s="2">
        <f t="shared" si="8"/>
        <v>50584018.824906364</v>
      </c>
    </row>
    <row r="286" spans="1:5" x14ac:dyDescent="0.2">
      <c r="A286" s="1">
        <v>1986</v>
      </c>
      <c r="B286" s="2">
        <v>639805.75</v>
      </c>
      <c r="C286" s="2">
        <v>45019776.754166663</v>
      </c>
      <c r="D286" s="67">
        <v>0.88</v>
      </c>
      <c r="E286" s="2">
        <f t="shared" si="8"/>
        <v>51158837.220643938</v>
      </c>
    </row>
    <row r="287" spans="1:5" x14ac:dyDescent="0.2">
      <c r="A287" s="1">
        <v>1986</v>
      </c>
      <c r="B287" s="2">
        <v>639805.75</v>
      </c>
      <c r="C287" s="2">
        <v>45019776.754166663</v>
      </c>
      <c r="D287" s="67">
        <v>0.92500000000000004</v>
      </c>
      <c r="E287" s="2">
        <f t="shared" si="8"/>
        <v>48670028.923423417</v>
      </c>
    </row>
    <row r="288" spans="1:5" x14ac:dyDescent="0.2">
      <c r="A288" s="1">
        <v>1986</v>
      </c>
      <c r="B288" s="2">
        <v>639805.75</v>
      </c>
      <c r="C288" s="2">
        <v>45019776.754166663</v>
      </c>
      <c r="D288" s="67">
        <v>1.165</v>
      </c>
      <c r="E288" s="2">
        <f t="shared" si="8"/>
        <v>38643585.196709581</v>
      </c>
    </row>
    <row r="289" spans="1:5" x14ac:dyDescent="0.2">
      <c r="A289" s="1">
        <v>1986</v>
      </c>
      <c r="B289" s="2">
        <v>639805.75</v>
      </c>
      <c r="C289" s="2">
        <v>45019776.754166663</v>
      </c>
      <c r="D289" s="67">
        <v>1.2130000000000001</v>
      </c>
      <c r="E289" s="2">
        <f t="shared" si="8"/>
        <v>37114407.876477048</v>
      </c>
    </row>
    <row r="290" spans="1:5" x14ac:dyDescent="0.2">
      <c r="A290" s="1">
        <v>1986</v>
      </c>
      <c r="B290" s="2">
        <v>639805.75</v>
      </c>
      <c r="C290" s="2">
        <v>45019776.754166663</v>
      </c>
      <c r="D290" s="67">
        <v>1.2649999999999999</v>
      </c>
      <c r="E290" s="2">
        <f t="shared" si="8"/>
        <v>35588756.327404477</v>
      </c>
    </row>
    <row r="291" spans="1:5" x14ac:dyDescent="0.2">
      <c r="A291" s="1">
        <v>1986</v>
      </c>
      <c r="B291" s="2">
        <v>639805.75</v>
      </c>
      <c r="C291" s="2">
        <v>45019776.754166663</v>
      </c>
      <c r="D291" s="67">
        <v>1.425</v>
      </c>
      <c r="E291" s="2">
        <f t="shared" si="8"/>
        <v>31592825.792397656</v>
      </c>
    </row>
    <row r="292" spans="1:5" x14ac:dyDescent="0.2">
      <c r="A292" s="1">
        <v>1986</v>
      </c>
      <c r="B292" s="2">
        <v>639805.75</v>
      </c>
      <c r="C292" s="2">
        <v>45019776.754166663</v>
      </c>
      <c r="D292" s="67">
        <v>1.6679999999999999</v>
      </c>
      <c r="E292" s="2">
        <f t="shared" si="8"/>
        <v>26990273.833433252</v>
      </c>
    </row>
    <row r="293" spans="1:5" x14ac:dyDescent="0.2">
      <c r="A293" s="1">
        <v>1987</v>
      </c>
      <c r="B293" s="2">
        <v>624419.66666666663</v>
      </c>
      <c r="C293" s="2">
        <v>85333645.725000009</v>
      </c>
      <c r="D293" s="67">
        <v>1.613</v>
      </c>
      <c r="E293" s="2">
        <f t="shared" si="8"/>
        <v>52903686.128332309</v>
      </c>
    </row>
    <row r="294" spans="1:5" x14ac:dyDescent="0.2">
      <c r="A294" s="1">
        <v>1987</v>
      </c>
      <c r="B294" s="2">
        <v>624419.66666666663</v>
      </c>
      <c r="C294" s="2">
        <v>85333645.725000009</v>
      </c>
      <c r="D294" s="67">
        <v>1.72</v>
      </c>
      <c r="E294" s="2">
        <f t="shared" si="8"/>
        <v>49612584.723837212</v>
      </c>
    </row>
    <row r="295" spans="1:5" x14ac:dyDescent="0.2">
      <c r="A295" s="1">
        <v>1987</v>
      </c>
      <c r="B295" s="2">
        <v>624419.66666666663</v>
      </c>
      <c r="C295" s="2">
        <v>85333645.725000009</v>
      </c>
      <c r="D295" s="67">
        <v>2.0350000000000001</v>
      </c>
      <c r="E295" s="2">
        <f t="shared" si="8"/>
        <v>41932995.442260444</v>
      </c>
    </row>
    <row r="296" spans="1:5" x14ac:dyDescent="0.2">
      <c r="A296" s="1">
        <v>1987</v>
      </c>
      <c r="B296" s="2">
        <v>624419.66666666663</v>
      </c>
      <c r="C296" s="2">
        <v>85333645.725000009</v>
      </c>
      <c r="D296" s="67">
        <v>2.0699999999999998</v>
      </c>
      <c r="E296" s="2">
        <f t="shared" si="8"/>
        <v>41223983.442028992</v>
      </c>
    </row>
    <row r="297" spans="1:5" x14ac:dyDescent="0.2">
      <c r="A297" s="1">
        <v>1987</v>
      </c>
      <c r="B297" s="2">
        <v>624419.66666666663</v>
      </c>
      <c r="C297" s="2">
        <v>85333645.725000009</v>
      </c>
      <c r="D297" s="67">
        <v>2.06</v>
      </c>
      <c r="E297" s="2">
        <f t="shared" si="8"/>
        <v>41424099.866504855</v>
      </c>
    </row>
    <row r="298" spans="1:5" x14ac:dyDescent="0.2">
      <c r="A298" s="1">
        <v>1987</v>
      </c>
      <c r="B298" s="2">
        <v>624419.66666666663</v>
      </c>
      <c r="C298" s="2">
        <v>85333645.725000009</v>
      </c>
      <c r="D298" s="67">
        <v>2.145</v>
      </c>
      <c r="E298" s="2">
        <f t="shared" si="8"/>
        <v>39782585.419580422</v>
      </c>
    </row>
    <row r="299" spans="1:5" x14ac:dyDescent="0.2">
      <c r="A299" s="1">
        <v>1987</v>
      </c>
      <c r="B299" s="2">
        <v>624419.66666666663</v>
      </c>
      <c r="C299" s="2">
        <v>85333645.725000009</v>
      </c>
      <c r="D299" s="67">
        <v>2.5529999999999999</v>
      </c>
      <c r="E299" s="2">
        <f t="shared" si="8"/>
        <v>33424851.439482965</v>
      </c>
    </row>
    <row r="300" spans="1:5" x14ac:dyDescent="0.2">
      <c r="A300" s="1">
        <v>1987</v>
      </c>
      <c r="B300" s="2">
        <v>624419.66666666663</v>
      </c>
      <c r="C300" s="2">
        <v>85333645.725000009</v>
      </c>
      <c r="D300" s="67">
        <v>3.0830000000000002</v>
      </c>
      <c r="E300" s="2">
        <f t="shared" si="8"/>
        <v>27678769.291274734</v>
      </c>
    </row>
    <row r="301" spans="1:5" x14ac:dyDescent="0.2">
      <c r="A301" s="1">
        <v>1987</v>
      </c>
      <c r="B301" s="2">
        <v>624419.66666666663</v>
      </c>
      <c r="C301" s="2">
        <v>85333645.725000009</v>
      </c>
      <c r="D301" s="67">
        <v>3.625</v>
      </c>
      <c r="E301" s="2">
        <f t="shared" si="8"/>
        <v>23540316.062068969</v>
      </c>
    </row>
    <row r="302" spans="1:5" x14ac:dyDescent="0.2">
      <c r="A302" s="1">
        <v>1987</v>
      </c>
      <c r="B302" s="2">
        <v>624419.66666666663</v>
      </c>
      <c r="C302" s="2">
        <v>85333645.725000009</v>
      </c>
      <c r="D302" s="67">
        <v>4.0449999999999999</v>
      </c>
      <c r="E302" s="2">
        <f t="shared" si="8"/>
        <v>21096080.525339928</v>
      </c>
    </row>
    <row r="303" spans="1:5" x14ac:dyDescent="0.2">
      <c r="A303" s="1">
        <v>1987</v>
      </c>
      <c r="B303" s="2">
        <v>624419.66666666663</v>
      </c>
      <c r="C303" s="2">
        <v>85333645.725000009</v>
      </c>
      <c r="D303" s="67">
        <v>4.335</v>
      </c>
      <c r="E303" s="2">
        <f t="shared" si="8"/>
        <v>19684808.702422146</v>
      </c>
    </row>
    <row r="304" spans="1:5" x14ac:dyDescent="0.2">
      <c r="A304" s="1">
        <v>1987</v>
      </c>
      <c r="B304" s="2">
        <v>624419.66666666663</v>
      </c>
      <c r="C304" s="2">
        <v>85333645.725000009</v>
      </c>
      <c r="D304" s="67">
        <v>5.0949999999999998</v>
      </c>
      <c r="E304" s="2">
        <f t="shared" si="8"/>
        <v>16748507.502453389</v>
      </c>
    </row>
    <row r="305" spans="1:9" x14ac:dyDescent="0.2">
      <c r="A305" s="1">
        <v>1988</v>
      </c>
      <c r="B305" s="5"/>
      <c r="C305" s="5"/>
      <c r="D305" s="67">
        <v>5.4850000000000003</v>
      </c>
      <c r="E305" s="2">
        <f t="shared" si="8"/>
        <v>0</v>
      </c>
    </row>
    <row r="306" spans="1:9" x14ac:dyDescent="0.2">
      <c r="A306" s="1">
        <v>1988</v>
      </c>
      <c r="B306" s="2"/>
      <c r="C306" s="2"/>
      <c r="D306" s="67">
        <v>6.165</v>
      </c>
      <c r="E306" s="2">
        <f t="shared" si="8"/>
        <v>0</v>
      </c>
    </row>
    <row r="307" spans="1:9" x14ac:dyDescent="0.2">
      <c r="A307" s="1">
        <v>1988</v>
      </c>
      <c r="B307" s="2"/>
      <c r="C307" s="2"/>
      <c r="D307" s="67">
        <v>6.3849999999999998</v>
      </c>
      <c r="E307" s="2">
        <f t="shared" si="8"/>
        <v>0</v>
      </c>
    </row>
    <row r="308" spans="1:9" x14ac:dyDescent="0.2">
      <c r="A308" s="1">
        <v>1988</v>
      </c>
      <c r="B308" s="2"/>
      <c r="C308" s="2"/>
      <c r="D308" s="67">
        <v>7.3150000000000004</v>
      </c>
      <c r="E308" s="2">
        <f t="shared" si="8"/>
        <v>0</v>
      </c>
    </row>
    <row r="309" spans="1:9" x14ac:dyDescent="0.2">
      <c r="A309" s="1">
        <v>1988</v>
      </c>
      <c r="B309" s="2"/>
      <c r="C309" s="2"/>
      <c r="D309" s="67">
        <v>9.19</v>
      </c>
      <c r="E309" s="2">
        <f t="shared" si="8"/>
        <v>0</v>
      </c>
    </row>
    <row r="310" spans="1:9" x14ac:dyDescent="0.2">
      <c r="A310" s="1">
        <v>1988</v>
      </c>
      <c r="B310" s="2"/>
      <c r="C310" s="2"/>
      <c r="D310" s="67">
        <v>11.35</v>
      </c>
      <c r="E310" s="2">
        <f t="shared" si="8"/>
        <v>0</v>
      </c>
    </row>
    <row r="311" spans="1:9" x14ac:dyDescent="0.2">
      <c r="A311" s="1">
        <v>1988</v>
      </c>
      <c r="B311" s="2"/>
      <c r="C311" s="2"/>
      <c r="D311" s="67">
        <v>12.57</v>
      </c>
      <c r="E311" s="2">
        <f t="shared" si="8"/>
        <v>0</v>
      </c>
    </row>
    <row r="312" spans="1:9" x14ac:dyDescent="0.2">
      <c r="A312" s="1">
        <v>1988</v>
      </c>
      <c r="B312" s="2"/>
      <c r="C312" s="2"/>
      <c r="D312" s="67">
        <v>14.395</v>
      </c>
      <c r="E312" s="2">
        <f t="shared" si="8"/>
        <v>0</v>
      </c>
    </row>
    <row r="313" spans="1:9" x14ac:dyDescent="0.2">
      <c r="A313" s="1">
        <v>1988</v>
      </c>
      <c r="B313" s="2"/>
      <c r="C313" s="2"/>
      <c r="D313" s="67">
        <v>14.83</v>
      </c>
      <c r="E313" s="2">
        <f t="shared" si="8"/>
        <v>0</v>
      </c>
    </row>
    <row r="314" spans="1:9" x14ac:dyDescent="0.2">
      <c r="A314" s="1">
        <v>1988</v>
      </c>
      <c r="B314" s="2"/>
      <c r="C314" s="2"/>
      <c r="D314" s="67">
        <v>15.1</v>
      </c>
      <c r="E314" s="2">
        <f t="shared" si="8"/>
        <v>0</v>
      </c>
    </row>
    <row r="315" spans="1:9" x14ac:dyDescent="0.2">
      <c r="A315" s="1">
        <v>1988</v>
      </c>
      <c r="B315" s="2"/>
      <c r="C315" s="2"/>
      <c r="D315" s="67">
        <v>15.59</v>
      </c>
      <c r="E315" s="2">
        <f t="shared" si="8"/>
        <v>0</v>
      </c>
    </row>
    <row r="316" spans="1:9" x14ac:dyDescent="0.2">
      <c r="A316" s="1">
        <v>1988</v>
      </c>
      <c r="B316" s="2"/>
      <c r="C316" s="2"/>
      <c r="D316" s="67">
        <v>16.38</v>
      </c>
      <c r="E316" s="2">
        <f t="shared" si="8"/>
        <v>0</v>
      </c>
    </row>
    <row r="317" spans="1:9" x14ac:dyDescent="0.2">
      <c r="A317" s="1">
        <v>1989</v>
      </c>
      <c r="B317" s="2">
        <v>709982.5</v>
      </c>
      <c r="C317" s="2">
        <v>20265764295</v>
      </c>
      <c r="D317" s="64">
        <v>17.635000000000002</v>
      </c>
      <c r="E317" s="2">
        <f t="shared" si="8"/>
        <v>1149178582.0810885</v>
      </c>
      <c r="G317" s="2">
        <f>SUM(C317:C328)</f>
        <v>243189171540</v>
      </c>
      <c r="H317" s="1">
        <v>546.99</v>
      </c>
      <c r="I317" s="2">
        <f>G317/H317</f>
        <v>444595278.78023362</v>
      </c>
    </row>
    <row r="318" spans="1:9" x14ac:dyDescent="0.2">
      <c r="A318" s="1">
        <v>1989</v>
      </c>
      <c r="B318" s="2">
        <v>709982.5</v>
      </c>
      <c r="C318" s="2">
        <v>20265764295</v>
      </c>
      <c r="D318" s="64">
        <v>28.1</v>
      </c>
      <c r="E318" s="2">
        <f t="shared" si="8"/>
        <v>721201576.33451951</v>
      </c>
    </row>
    <row r="319" spans="1:9" x14ac:dyDescent="0.2">
      <c r="A319" s="1">
        <v>1989</v>
      </c>
      <c r="B319" s="2">
        <v>709982.5</v>
      </c>
      <c r="C319" s="2">
        <v>20265764295</v>
      </c>
      <c r="D319" s="64">
        <v>48.4</v>
      </c>
      <c r="E319" s="2">
        <f t="shared" si="8"/>
        <v>418714138.32644629</v>
      </c>
    </row>
    <row r="320" spans="1:9" x14ac:dyDescent="0.2">
      <c r="A320" s="1">
        <v>1989</v>
      </c>
      <c r="B320" s="2">
        <v>709982.5</v>
      </c>
      <c r="C320" s="2">
        <v>20265764295</v>
      </c>
      <c r="D320" s="64">
        <v>80.25</v>
      </c>
      <c r="E320" s="2">
        <f t="shared" si="8"/>
        <v>252532888.41121495</v>
      </c>
    </row>
    <row r="321" spans="1:5" x14ac:dyDescent="0.2">
      <c r="A321" s="1">
        <v>1989</v>
      </c>
      <c r="B321" s="2">
        <v>709982.5</v>
      </c>
      <c r="C321" s="2">
        <v>20265764295</v>
      </c>
      <c r="D321" s="64">
        <v>225</v>
      </c>
      <c r="E321" s="2">
        <f t="shared" si="8"/>
        <v>90070063.533333331</v>
      </c>
    </row>
    <row r="322" spans="1:5" x14ac:dyDescent="0.2">
      <c r="A322" s="1">
        <v>1989</v>
      </c>
      <c r="B322" s="2">
        <v>709982.5</v>
      </c>
      <c r="C322" s="2">
        <v>20265764295</v>
      </c>
      <c r="D322" s="64">
        <v>535</v>
      </c>
      <c r="E322" s="2">
        <f t="shared" si="8"/>
        <v>37879933.261682242</v>
      </c>
    </row>
    <row r="323" spans="1:5" x14ac:dyDescent="0.2">
      <c r="A323" s="1">
        <v>1989</v>
      </c>
      <c r="B323" s="2">
        <v>709982.5</v>
      </c>
      <c r="C323" s="2">
        <v>20265764295</v>
      </c>
      <c r="D323" s="64">
        <v>655</v>
      </c>
      <c r="E323" s="2">
        <f t="shared" si="8"/>
        <v>30940098.160305344</v>
      </c>
    </row>
    <row r="324" spans="1:5" x14ac:dyDescent="0.2">
      <c r="A324" s="1">
        <v>1989</v>
      </c>
      <c r="B324" s="2">
        <v>709982.5</v>
      </c>
      <c r="C324" s="2">
        <v>20265764295</v>
      </c>
      <c r="D324" s="64">
        <v>659.5</v>
      </c>
      <c r="E324" s="2">
        <f t="shared" si="8"/>
        <v>30728983.009855952</v>
      </c>
    </row>
    <row r="325" spans="1:5" x14ac:dyDescent="0.2">
      <c r="A325" s="1">
        <v>1989</v>
      </c>
      <c r="B325" s="2">
        <v>709982.5</v>
      </c>
      <c r="C325" s="2">
        <v>20265764295</v>
      </c>
      <c r="D325" s="64">
        <v>647</v>
      </c>
      <c r="E325" s="2">
        <f t="shared" si="8"/>
        <v>31322665.061823804</v>
      </c>
    </row>
    <row r="326" spans="1:5" x14ac:dyDescent="0.2">
      <c r="A326" s="1">
        <v>1989</v>
      </c>
      <c r="B326" s="2">
        <v>709982.5</v>
      </c>
      <c r="C326" s="2">
        <v>20265764295</v>
      </c>
      <c r="D326" s="64">
        <v>720.5</v>
      </c>
      <c r="E326" s="2">
        <f t="shared" ref="E326:E352" si="9">C326/D326</f>
        <v>28127361.963913947</v>
      </c>
    </row>
    <row r="327" spans="1:5" x14ac:dyDescent="0.2">
      <c r="A327" s="1">
        <v>1989</v>
      </c>
      <c r="B327" s="2">
        <v>709982.5</v>
      </c>
      <c r="C327" s="2">
        <v>20265764295</v>
      </c>
      <c r="D327" s="64">
        <v>1007.5</v>
      </c>
      <c r="E327" s="2">
        <f t="shared" si="9"/>
        <v>20114902.526054591</v>
      </c>
    </row>
    <row r="328" spans="1:5" x14ac:dyDescent="0.2">
      <c r="A328" s="1">
        <v>1989</v>
      </c>
      <c r="B328" s="2">
        <v>709982.5</v>
      </c>
      <c r="C328" s="2">
        <v>20265764295</v>
      </c>
      <c r="D328" s="64">
        <v>1940</v>
      </c>
      <c r="E328" s="2">
        <f t="shared" si="9"/>
        <v>10446270.255154639</v>
      </c>
    </row>
    <row r="329" spans="1:5" x14ac:dyDescent="0.2">
      <c r="A329" s="1">
        <v>1990</v>
      </c>
      <c r="B329" s="2">
        <v>671969.41666666663</v>
      </c>
      <c r="C329" s="2">
        <v>403979191583.33331</v>
      </c>
      <c r="D329" s="68">
        <v>1860</v>
      </c>
      <c r="E329" s="2">
        <f t="shared" si="9"/>
        <v>217193113.75448027</v>
      </c>
    </row>
    <row r="330" spans="1:5" x14ac:dyDescent="0.2">
      <c r="A330" s="1">
        <v>1990</v>
      </c>
      <c r="B330" s="2">
        <v>671969.41666666663</v>
      </c>
      <c r="C330" s="2">
        <v>403979191583.33331</v>
      </c>
      <c r="D330" s="68">
        <v>5840</v>
      </c>
      <c r="E330" s="2">
        <f t="shared" si="9"/>
        <v>69174519.106735155</v>
      </c>
    </row>
    <row r="331" spans="1:5" x14ac:dyDescent="0.2">
      <c r="A331" s="1">
        <v>1990</v>
      </c>
      <c r="B331" s="2">
        <v>671969.41666666663</v>
      </c>
      <c r="C331" s="2">
        <v>403979191583.33331</v>
      </c>
      <c r="D331" s="68">
        <v>4645</v>
      </c>
      <c r="E331" s="2">
        <f t="shared" si="9"/>
        <v>86970762.45066379</v>
      </c>
    </row>
    <row r="332" spans="1:5" x14ac:dyDescent="0.2">
      <c r="A332" s="1">
        <v>1990</v>
      </c>
      <c r="B332" s="2">
        <v>671969.41666666663</v>
      </c>
      <c r="C332" s="2">
        <v>403979191583.33331</v>
      </c>
      <c r="D332" s="68">
        <v>4925</v>
      </c>
      <c r="E332" s="2">
        <f t="shared" si="9"/>
        <v>82026231.79357022</v>
      </c>
    </row>
    <row r="333" spans="1:5" x14ac:dyDescent="0.2">
      <c r="A333" s="1">
        <v>1990</v>
      </c>
      <c r="B333" s="2">
        <v>671969.41666666663</v>
      </c>
      <c r="C333" s="2">
        <v>403979191583.33331</v>
      </c>
      <c r="D333" s="68">
        <v>4995</v>
      </c>
      <c r="E333" s="2">
        <f t="shared" si="9"/>
        <v>80876715.031698361</v>
      </c>
    </row>
    <row r="334" spans="1:5" x14ac:dyDescent="0.2">
      <c r="A334" s="1">
        <v>1990</v>
      </c>
      <c r="B334" s="2">
        <v>671969.41666666663</v>
      </c>
      <c r="C334" s="2">
        <v>403979191583.33331</v>
      </c>
      <c r="D334" s="68">
        <v>5310</v>
      </c>
      <c r="E334" s="2">
        <f t="shared" si="9"/>
        <v>76078943.801004395</v>
      </c>
    </row>
    <row r="335" spans="1:5" x14ac:dyDescent="0.2">
      <c r="A335" s="1">
        <v>1990</v>
      </c>
      <c r="B335" s="2">
        <v>671969.41666666663</v>
      </c>
      <c r="C335" s="2">
        <v>403979191583.33331</v>
      </c>
      <c r="D335" s="68">
        <v>5465</v>
      </c>
      <c r="E335" s="2">
        <f t="shared" si="9"/>
        <v>73921169.548642874</v>
      </c>
    </row>
    <row r="336" spans="1:5" x14ac:dyDescent="0.2">
      <c r="A336" s="1">
        <v>1990</v>
      </c>
      <c r="B336" s="2">
        <v>671969.41666666663</v>
      </c>
      <c r="C336" s="2">
        <v>403979191583.33331</v>
      </c>
      <c r="D336" s="68">
        <v>6265</v>
      </c>
      <c r="E336" s="2">
        <f t="shared" si="9"/>
        <v>64481914.05959031</v>
      </c>
    </row>
    <row r="337" spans="1:11" x14ac:dyDescent="0.2">
      <c r="A337" s="1">
        <v>1990</v>
      </c>
      <c r="B337" s="2">
        <v>671969.41666666663</v>
      </c>
      <c r="C337" s="2">
        <v>403979191583.33331</v>
      </c>
      <c r="D337" s="68">
        <v>5725</v>
      </c>
      <c r="E337" s="2">
        <f t="shared" si="9"/>
        <v>70564050.931586608</v>
      </c>
    </row>
    <row r="338" spans="1:11" x14ac:dyDescent="0.2">
      <c r="A338" s="1">
        <v>1990</v>
      </c>
      <c r="B338" s="2">
        <v>671969.41666666663</v>
      </c>
      <c r="C338" s="2">
        <v>403979191583.33331</v>
      </c>
      <c r="D338" s="68">
        <v>5565</v>
      </c>
      <c r="E338" s="2">
        <f t="shared" si="9"/>
        <v>72592846.645702302</v>
      </c>
    </row>
    <row r="339" spans="1:11" x14ac:dyDescent="0.2">
      <c r="A339" s="1">
        <v>1990</v>
      </c>
      <c r="B339" s="2">
        <v>671969.41666666663</v>
      </c>
      <c r="C339" s="2">
        <v>403979191583.33331</v>
      </c>
      <c r="D339" s="68">
        <v>5195</v>
      </c>
      <c r="E339" s="2">
        <f t="shared" si="9"/>
        <v>77763078.264356747</v>
      </c>
    </row>
    <row r="340" spans="1:11" x14ac:dyDescent="0.2">
      <c r="A340" s="1">
        <v>1990</v>
      </c>
      <c r="B340" s="2">
        <v>671969.41666666663</v>
      </c>
      <c r="C340" s="2">
        <v>403979191583.33331</v>
      </c>
      <c r="D340" s="68">
        <v>5815</v>
      </c>
      <c r="E340" s="2">
        <f t="shared" si="9"/>
        <v>69471916.007451981</v>
      </c>
    </row>
    <row r="341" spans="1:11" x14ac:dyDescent="0.2">
      <c r="A341" s="1">
        <v>1991</v>
      </c>
      <c r="B341" s="2">
        <v>229315</v>
      </c>
      <c r="C341" s="2">
        <v>352509543000</v>
      </c>
      <c r="D341" s="68">
        <v>9250</v>
      </c>
      <c r="E341" s="2">
        <f t="shared" si="9"/>
        <v>38109139.783783786</v>
      </c>
      <c r="H341" s="2">
        <f>SUM(C341:C352)</f>
        <v>4230114516000</v>
      </c>
      <c r="I341" s="2">
        <v>9883</v>
      </c>
      <c r="K341" s="1">
        <f>H341/I341</f>
        <v>428019277.14256805</v>
      </c>
    </row>
    <row r="342" spans="1:11" x14ac:dyDescent="0.2">
      <c r="A342" s="1">
        <v>1991</v>
      </c>
      <c r="B342" s="2">
        <v>229315</v>
      </c>
      <c r="C342" s="2">
        <v>352509543000</v>
      </c>
      <c r="D342" s="68">
        <v>10275</v>
      </c>
      <c r="E342" s="2">
        <f t="shared" si="9"/>
        <v>34307498.102189779</v>
      </c>
    </row>
    <row r="343" spans="1:11" x14ac:dyDescent="0.2">
      <c r="A343" s="1">
        <v>1991</v>
      </c>
      <c r="B343" s="2">
        <v>229315</v>
      </c>
      <c r="C343" s="2">
        <v>352509543000</v>
      </c>
      <c r="D343" s="68">
        <v>9630</v>
      </c>
      <c r="E343" s="2">
        <f t="shared" si="9"/>
        <v>36605352.336448595</v>
      </c>
    </row>
    <row r="344" spans="1:11" x14ac:dyDescent="0.2">
      <c r="A344" s="1">
        <v>1991</v>
      </c>
      <c r="B344" s="2">
        <v>229315</v>
      </c>
      <c r="C344" s="2">
        <v>352509543000</v>
      </c>
      <c r="D344" s="68">
        <v>9832.5</v>
      </c>
      <c r="E344" s="2">
        <f t="shared" si="9"/>
        <v>35851466.361556061</v>
      </c>
    </row>
    <row r="345" spans="1:11" x14ac:dyDescent="0.2">
      <c r="A345" s="1">
        <v>1991</v>
      </c>
      <c r="B345" s="2">
        <v>229315</v>
      </c>
      <c r="C345" s="2">
        <v>352509543000</v>
      </c>
      <c r="D345" s="68">
        <v>9922.5</v>
      </c>
      <c r="E345" s="2">
        <f t="shared" si="9"/>
        <v>35526282.993197277</v>
      </c>
    </row>
    <row r="346" spans="1:11" x14ac:dyDescent="0.2">
      <c r="A346" s="1">
        <v>1991</v>
      </c>
      <c r="B346" s="2">
        <v>229315</v>
      </c>
      <c r="C346" s="2">
        <v>352509543000</v>
      </c>
      <c r="D346" s="68">
        <v>9992.5</v>
      </c>
      <c r="E346" s="2">
        <f t="shared" si="9"/>
        <v>35277412.359269455</v>
      </c>
    </row>
    <row r="347" spans="1:11" x14ac:dyDescent="0.2">
      <c r="A347" s="1">
        <v>1991</v>
      </c>
      <c r="B347" s="2">
        <v>229315</v>
      </c>
      <c r="C347" s="2">
        <v>352509543000</v>
      </c>
      <c r="D347" s="68">
        <v>9972.5</v>
      </c>
      <c r="E347" s="2">
        <f t="shared" si="9"/>
        <v>35348161.744798198</v>
      </c>
    </row>
    <row r="348" spans="1:11" x14ac:dyDescent="0.2">
      <c r="A348" s="1">
        <v>1991</v>
      </c>
      <c r="B348" s="2">
        <v>229315</v>
      </c>
      <c r="C348" s="2">
        <v>352509543000</v>
      </c>
      <c r="D348" s="68">
        <v>9972.5</v>
      </c>
      <c r="E348" s="2">
        <f t="shared" si="9"/>
        <v>35348161.744798198</v>
      </c>
    </row>
    <row r="349" spans="1:11" x14ac:dyDescent="0.2">
      <c r="A349" s="1">
        <v>1991</v>
      </c>
      <c r="B349" s="2">
        <v>229315</v>
      </c>
      <c r="C349" s="2">
        <v>352509543000</v>
      </c>
      <c r="D349" s="68">
        <v>9902.5</v>
      </c>
      <c r="E349" s="2">
        <f t="shared" si="9"/>
        <v>35598035.142640747</v>
      </c>
    </row>
    <row r="350" spans="1:11" x14ac:dyDescent="0.2">
      <c r="A350" s="1">
        <v>1991</v>
      </c>
      <c r="B350" s="2">
        <v>229315</v>
      </c>
      <c r="C350" s="2">
        <v>352509543000</v>
      </c>
      <c r="D350" s="68">
        <v>9912.5</v>
      </c>
      <c r="E350" s="2">
        <f t="shared" si="9"/>
        <v>35562122.875157632</v>
      </c>
    </row>
    <row r="351" spans="1:11" x14ac:dyDescent="0.2">
      <c r="A351" s="1">
        <v>1991</v>
      </c>
      <c r="B351" s="2">
        <v>229315</v>
      </c>
      <c r="C351" s="2">
        <v>352509543000</v>
      </c>
      <c r="D351" s="68">
        <v>9908.5</v>
      </c>
      <c r="E351" s="2">
        <f t="shared" si="9"/>
        <v>35576479.08361508</v>
      </c>
    </row>
    <row r="352" spans="1:11" x14ac:dyDescent="0.2">
      <c r="A352" s="1">
        <v>1991</v>
      </c>
      <c r="B352" s="2">
        <v>229315</v>
      </c>
      <c r="C352" s="2">
        <v>352509543000</v>
      </c>
      <c r="D352" s="68">
        <v>10027.5</v>
      </c>
      <c r="E352" s="2">
        <f t="shared" si="9"/>
        <v>35154280.029917724</v>
      </c>
    </row>
    <row r="353" spans="2:3" x14ac:dyDescent="0.2">
      <c r="B353" s="2"/>
      <c r="C353" s="2"/>
    </row>
    <row r="354" spans="2:3" x14ac:dyDescent="0.2">
      <c r="B354" s="2"/>
      <c r="C354" s="2"/>
    </row>
    <row r="355" spans="2:3" x14ac:dyDescent="0.2">
      <c r="B355" s="2"/>
      <c r="C355" s="2"/>
    </row>
    <row r="356" spans="2:3" x14ac:dyDescent="0.2">
      <c r="B356" s="2"/>
      <c r="C356" s="2"/>
    </row>
    <row r="357" spans="2:3" x14ac:dyDescent="0.2">
      <c r="B357" s="2"/>
      <c r="C357" s="2"/>
    </row>
    <row r="358" spans="2:3" x14ac:dyDescent="0.2">
      <c r="B358" s="2"/>
      <c r="C358" s="2"/>
    </row>
    <row r="359" spans="2:3" x14ac:dyDescent="0.2">
      <c r="B359" s="2"/>
      <c r="C359" s="2"/>
    </row>
    <row r="360" spans="2:3" x14ac:dyDescent="0.2">
      <c r="B360" s="2"/>
      <c r="C360" s="2"/>
    </row>
    <row r="361" spans="2:3" x14ac:dyDescent="0.2">
      <c r="B361" s="2"/>
      <c r="C361" s="2"/>
    </row>
    <row r="362" spans="2:3" x14ac:dyDescent="0.2">
      <c r="B362" s="2"/>
      <c r="C362" s="2"/>
    </row>
    <row r="363" spans="2:3" x14ac:dyDescent="0.2">
      <c r="B363" s="2"/>
      <c r="C363" s="2"/>
    </row>
    <row r="364" spans="2:3" x14ac:dyDescent="0.2">
      <c r="B364" s="2"/>
      <c r="C364" s="2"/>
    </row>
    <row r="365" spans="2:3" x14ac:dyDescent="0.2">
      <c r="B365" s="2"/>
      <c r="C365" s="2"/>
    </row>
    <row r="366" spans="2:3" x14ac:dyDescent="0.2">
      <c r="B366" s="2"/>
      <c r="C366" s="2"/>
    </row>
    <row r="367" spans="2:3" x14ac:dyDescent="0.2">
      <c r="B367" s="2"/>
      <c r="C367" s="2"/>
    </row>
    <row r="368" spans="2:3" x14ac:dyDescent="0.2">
      <c r="B368" s="2"/>
      <c r="C368" s="2"/>
    </row>
    <row r="369" spans="2:3" x14ac:dyDescent="0.2">
      <c r="B369" s="2"/>
      <c r="C369" s="2"/>
    </row>
    <row r="370" spans="2:3" x14ac:dyDescent="0.2">
      <c r="B370" s="2"/>
      <c r="C370" s="2"/>
    </row>
    <row r="371" spans="2:3" x14ac:dyDescent="0.2">
      <c r="B371" s="2"/>
      <c r="C371" s="2"/>
    </row>
    <row r="372" spans="2:3" x14ac:dyDescent="0.2">
      <c r="B372" s="2"/>
      <c r="C372" s="2"/>
    </row>
    <row r="373" spans="2:3" x14ac:dyDescent="0.2">
      <c r="B373" s="2"/>
      <c r="C373" s="2"/>
    </row>
    <row r="374" spans="2:3" x14ac:dyDescent="0.2">
      <c r="B374" s="2"/>
      <c r="C374" s="2"/>
    </row>
    <row r="375" spans="2:3" x14ac:dyDescent="0.2">
      <c r="B375" s="2"/>
      <c r="C375" s="2"/>
    </row>
    <row r="376" spans="2:3" x14ac:dyDescent="0.2">
      <c r="B376" s="2"/>
      <c r="C376" s="2"/>
    </row>
    <row r="377" spans="2:3" x14ac:dyDescent="0.2">
      <c r="B377" s="2"/>
      <c r="C377" s="2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Ventas totales y valor</vt:lpstr>
      <vt:lpstr>Regalías cálculo</vt:lpstr>
      <vt:lpstr>Por mes y unificación</vt:lpstr>
      <vt:lpstr>Por mes y unific GAS</vt:lpstr>
      <vt:lpstr>% por producto</vt:lpstr>
      <vt:lpstr>principales consumidores</vt:lpstr>
      <vt:lpstr>fuel oil</vt:lpstr>
      <vt:lpstr>a U$S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Mateo Suster</cp:lastModifiedBy>
  <dcterms:created xsi:type="dcterms:W3CDTF">2012-07-06T11:47:47Z</dcterms:created>
  <dcterms:modified xsi:type="dcterms:W3CDTF">2020-08-10T19:04:55Z</dcterms:modified>
</cp:coreProperties>
</file>