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Estimacion calculo renta otros\Autores\"/>
    </mc:Choice>
  </mc:AlternateContent>
  <xr:revisionPtr revIDLastSave="0" documentId="13_ncr:1_{36848440-34B2-4431-ACCC-348ADECF69C7}" xr6:coauthVersionLast="45" xr6:coauthVersionMax="45" xr10:uidLastSave="{00000000-0000-0000-0000-000000000000}"/>
  <bookViews>
    <workbookView xWindow="-120" yWindow="-120" windowWidth="19800" windowHeight="11760" xr2:uid="{982177C6-8E21-47DA-AD5D-C09ACC4E3216}"/>
  </bookViews>
  <sheets>
    <sheet name="Renta_total" sheetId="1" r:id="rId1"/>
    <sheet name="Capturada_Estado" sheetId="2" r:id="rId2"/>
    <sheet name="Distribucion_renta" sheetId="3" r:id="rId3"/>
    <sheet name="Consumidores" sheetId="5" r:id="rId4"/>
    <sheet name="Metodologia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" i="1"/>
  <c r="G4" i="1" s="1"/>
</calcChain>
</file>

<file path=xl/sharedStrings.xml><?xml version="1.0" encoding="utf-8"?>
<sst xmlns="http://schemas.openxmlformats.org/spreadsheetml/2006/main" count="75" uniqueCount="50">
  <si>
    <t>Producción</t>
  </si>
  <si>
    <t>Renta_Petrolera</t>
  </si>
  <si>
    <t>Años</t>
  </si>
  <si>
    <t>Millones de barriles</t>
  </si>
  <si>
    <t>US$/bbl</t>
  </si>
  <si>
    <t>anio</t>
  </si>
  <si>
    <t>unidad</t>
  </si>
  <si>
    <t>Millones US$</t>
  </si>
  <si>
    <t>Precio_crudo_interno</t>
  </si>
  <si>
    <t>WTI</t>
  </si>
  <si>
    <t>Costo_de_Producción_arg</t>
  </si>
  <si>
    <t>Regalías</t>
  </si>
  <si>
    <t>Retención</t>
  </si>
  <si>
    <t>Total</t>
  </si>
  <si>
    <t>-</t>
  </si>
  <si>
    <t>Retenciones</t>
  </si>
  <si>
    <t>Impuesto_a_las_ganancias</t>
  </si>
  <si>
    <t>Renta_captada_estado</t>
  </si>
  <si>
    <t>Unidad</t>
  </si>
  <si>
    <t>Millones de US$</t>
  </si>
  <si>
    <t>Cuadro</t>
  </si>
  <si>
    <t>Fuentes</t>
  </si>
  <si>
    <t>Hoja</t>
  </si>
  <si>
    <t>Observaciones</t>
  </si>
  <si>
    <t>Cuadro 8</t>
  </si>
  <si>
    <t>Secretaría de Energía; UNCTAD, Informe sobre Comercio y Desarrollo 2005, Ginebra.</t>
  </si>
  <si>
    <t>Distribución de la renta petrolera</t>
  </si>
  <si>
    <t>Renta petrolera total</t>
  </si>
  <si>
    <t>Renta capturada por el Estado</t>
  </si>
  <si>
    <t>Secretaria de Energia de Argentina; UNCTAD, Trade and Development Report 2005, Ginebra.</t>
  </si>
  <si>
    <t>Cuadro 5</t>
  </si>
  <si>
    <t>Cuadro 6</t>
  </si>
  <si>
    <t>Secretaría de Energía; AFIP.</t>
  </si>
  <si>
    <t>Estado</t>
  </si>
  <si>
    <t>Consumidor</t>
  </si>
  <si>
    <t>Empresas Privadas</t>
  </si>
  <si>
    <t>Venta_interna</t>
  </si>
  <si>
    <t>Precio_de_exportacion</t>
  </si>
  <si>
    <t>Renta_consumidores_bbl</t>
  </si>
  <si>
    <t>Renta_consumidores_total</t>
  </si>
  <si>
    <t>usd/bbl</t>
  </si>
  <si>
    <t>%</t>
  </si>
  <si>
    <t>Millines de usd</t>
  </si>
  <si>
    <t>El calculo realizado de renta total difiere con el presentado por Campodónico por valores muy bajos (0,01% aprox). Se agregó el precio WTI, aunque no se requiere para el calculo</t>
  </si>
  <si>
    <t>Cuadro 10</t>
  </si>
  <si>
    <t>Renta de los consumidores</t>
  </si>
  <si>
    <t>Secretaría de Energía; Jorge Lapeña y Asociados.</t>
  </si>
  <si>
    <t>Campdonico</t>
  </si>
  <si>
    <t>Renta petrolera y minera
en países seleccionados de
América Latina</t>
  </si>
  <si>
    <t>Renta_Unitaria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</si>
</sst>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FF5F-E045-4661-A216-3616D4F8C904}">
  <dimension ref="A2:G11"/>
  <sheetViews>
    <sheetView tabSelected="1" workbookViewId="0">
      <selection activeCell="G4" sqref="G4"/>
    </sheetView>
  </sheetViews>
  <sheetFormatPr baseColWidth="10" defaultRowHeight="15" x14ac:dyDescent="0.25"/>
  <cols>
    <col min="1" max="6" width="13" customWidth="1"/>
    <col min="7" max="7" width="17.7109375" customWidth="1"/>
  </cols>
  <sheetData>
    <row r="2" spans="1:7" s="1" customFormat="1" ht="50.25" customHeight="1" x14ac:dyDescent="0.25">
      <c r="A2" s="1" t="s">
        <v>5</v>
      </c>
      <c r="B2" s="1" t="s">
        <v>0</v>
      </c>
      <c r="C2" s="1" t="s">
        <v>8</v>
      </c>
      <c r="D2" s="1" t="s">
        <v>9</v>
      </c>
      <c r="E2" s="1" t="s">
        <v>10</v>
      </c>
      <c r="F2" s="1" t="s">
        <v>49</v>
      </c>
      <c r="G2" s="1" t="s">
        <v>1</v>
      </c>
    </row>
    <row r="3" spans="1:7" x14ac:dyDescent="0.25">
      <c r="A3" t="s">
        <v>6</v>
      </c>
      <c r="B3" t="s">
        <v>3</v>
      </c>
      <c r="C3" t="s">
        <v>4</v>
      </c>
      <c r="D3" t="s">
        <v>4</v>
      </c>
      <c r="E3" t="s">
        <v>4</v>
      </c>
      <c r="F3" t="s">
        <v>4</v>
      </c>
      <c r="G3" t="s">
        <v>7</v>
      </c>
    </row>
    <row r="4" spans="1:7" x14ac:dyDescent="0.25">
      <c r="A4">
        <v>1999</v>
      </c>
      <c r="B4">
        <v>287</v>
      </c>
      <c r="C4">
        <v>16.7</v>
      </c>
      <c r="D4">
        <v>19.3</v>
      </c>
      <c r="E4">
        <v>7.9</v>
      </c>
      <c r="F4">
        <f t="shared" ref="F4:F11" si="0">C4-E4</f>
        <v>8.7999999999999989</v>
      </c>
      <c r="G4">
        <f t="shared" ref="G4:G11" si="1">B4*F4</f>
        <v>2525.6</v>
      </c>
    </row>
    <row r="5" spans="1:7" x14ac:dyDescent="0.25">
      <c r="A5">
        <v>2000</v>
      </c>
      <c r="B5">
        <v>272</v>
      </c>
      <c r="C5">
        <v>28.1</v>
      </c>
      <c r="D5">
        <v>30.4</v>
      </c>
      <c r="E5">
        <v>7.9</v>
      </c>
      <c r="F5">
        <f t="shared" si="0"/>
        <v>20.200000000000003</v>
      </c>
      <c r="G5">
        <f t="shared" si="1"/>
        <v>5494.4000000000005</v>
      </c>
    </row>
    <row r="6" spans="1:7" x14ac:dyDescent="0.25">
      <c r="A6">
        <v>2001</v>
      </c>
      <c r="B6">
        <v>280</v>
      </c>
      <c r="C6">
        <v>23.2</v>
      </c>
      <c r="D6">
        <v>26</v>
      </c>
      <c r="E6">
        <v>7.9</v>
      </c>
      <c r="F6">
        <f t="shared" si="0"/>
        <v>15.299999999999999</v>
      </c>
      <c r="G6">
        <f t="shared" si="1"/>
        <v>4284</v>
      </c>
    </row>
    <row r="7" spans="1:7" x14ac:dyDescent="0.25">
      <c r="A7">
        <v>2002</v>
      </c>
      <c r="B7">
        <v>276</v>
      </c>
      <c r="C7">
        <v>23.4</v>
      </c>
      <c r="D7">
        <v>26.2</v>
      </c>
      <c r="E7">
        <v>6.1</v>
      </c>
      <c r="F7">
        <f t="shared" si="0"/>
        <v>17.299999999999997</v>
      </c>
      <c r="G7">
        <f t="shared" si="1"/>
        <v>4774.7999999999993</v>
      </c>
    </row>
    <row r="8" spans="1:7" x14ac:dyDescent="0.25">
      <c r="A8">
        <v>2003</v>
      </c>
      <c r="B8">
        <v>270</v>
      </c>
      <c r="C8">
        <v>25.2</v>
      </c>
      <c r="D8">
        <v>31.1</v>
      </c>
      <c r="E8">
        <v>6.1</v>
      </c>
      <c r="F8">
        <f t="shared" si="0"/>
        <v>19.100000000000001</v>
      </c>
      <c r="G8">
        <f t="shared" si="1"/>
        <v>5157</v>
      </c>
    </row>
    <row r="9" spans="1:7" x14ac:dyDescent="0.25">
      <c r="A9">
        <v>2004</v>
      </c>
      <c r="B9">
        <v>255</v>
      </c>
      <c r="C9">
        <v>30.4</v>
      </c>
      <c r="D9">
        <v>41.5</v>
      </c>
      <c r="E9">
        <v>6.1</v>
      </c>
      <c r="F9">
        <f t="shared" si="0"/>
        <v>24.299999999999997</v>
      </c>
      <c r="G9">
        <f t="shared" si="1"/>
        <v>6196.4999999999991</v>
      </c>
    </row>
    <row r="10" spans="1:7" x14ac:dyDescent="0.25">
      <c r="A10">
        <v>2005</v>
      </c>
      <c r="B10">
        <v>243</v>
      </c>
      <c r="C10">
        <v>37.6</v>
      </c>
      <c r="D10">
        <v>56.6</v>
      </c>
      <c r="E10">
        <v>6.1</v>
      </c>
      <c r="F10">
        <f t="shared" si="0"/>
        <v>31.5</v>
      </c>
      <c r="G10">
        <f t="shared" si="1"/>
        <v>7654.5</v>
      </c>
    </row>
    <row r="11" spans="1:7" x14ac:dyDescent="0.25">
      <c r="A11">
        <v>2006</v>
      </c>
      <c r="B11">
        <v>241</v>
      </c>
      <c r="C11">
        <v>43.2</v>
      </c>
      <c r="D11">
        <v>66.099999999999994</v>
      </c>
      <c r="E11">
        <v>6.1</v>
      </c>
      <c r="F11">
        <f t="shared" si="0"/>
        <v>37.1</v>
      </c>
      <c r="G11">
        <f t="shared" si="1"/>
        <v>8941.1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66FE-DEBA-493B-9AB8-8C545E8C1530}">
  <dimension ref="A1:F9"/>
  <sheetViews>
    <sheetView workbookViewId="0">
      <selection activeCell="B1" sqref="B1:B2"/>
    </sheetView>
  </sheetViews>
  <sheetFormatPr baseColWidth="10" defaultRowHeight="15" x14ac:dyDescent="0.25"/>
  <cols>
    <col min="2" max="6" width="15.28515625" customWidth="1"/>
  </cols>
  <sheetData>
    <row r="1" spans="1:6" s="1" customFormat="1" ht="48" customHeight="1" x14ac:dyDescent="0.25">
      <c r="A1" s="1" t="s">
        <v>2</v>
      </c>
      <c r="B1" s="1" t="s">
        <v>18</v>
      </c>
      <c r="C1" s="1" t="s">
        <v>11</v>
      </c>
      <c r="D1" s="1" t="s">
        <v>16</v>
      </c>
      <c r="E1" s="1" t="s">
        <v>15</v>
      </c>
      <c r="F1" s="1" t="s">
        <v>17</v>
      </c>
    </row>
    <row r="2" spans="1:6" x14ac:dyDescent="0.25">
      <c r="A2">
        <v>1999</v>
      </c>
      <c r="B2" t="s">
        <v>19</v>
      </c>
      <c r="C2">
        <v>503</v>
      </c>
      <c r="D2">
        <v>481</v>
      </c>
      <c r="E2" t="s">
        <v>14</v>
      </c>
      <c r="F2">
        <f>SUM(C2:E2)</f>
        <v>984</v>
      </c>
    </row>
    <row r="3" spans="1:6" x14ac:dyDescent="0.25">
      <c r="A3">
        <v>2000</v>
      </c>
      <c r="B3" t="s">
        <v>19</v>
      </c>
      <c r="C3">
        <v>842</v>
      </c>
      <c r="D3">
        <v>1061</v>
      </c>
      <c r="E3" t="s">
        <v>14</v>
      </c>
      <c r="F3">
        <f t="shared" ref="F3:F9" si="0">SUM(C3:E3)</f>
        <v>1903</v>
      </c>
    </row>
    <row r="4" spans="1:6" x14ac:dyDescent="0.25">
      <c r="A4">
        <v>2001</v>
      </c>
      <c r="B4" t="s">
        <v>19</v>
      </c>
      <c r="C4">
        <v>705</v>
      </c>
      <c r="D4">
        <v>1128</v>
      </c>
      <c r="E4" t="s">
        <v>14</v>
      </c>
      <c r="F4">
        <f t="shared" si="0"/>
        <v>1833</v>
      </c>
    </row>
    <row r="5" spans="1:6" x14ac:dyDescent="0.25">
      <c r="A5">
        <v>2002</v>
      </c>
      <c r="B5" t="s">
        <v>19</v>
      </c>
      <c r="C5">
        <v>698</v>
      </c>
      <c r="D5">
        <v>781</v>
      </c>
      <c r="E5">
        <v>431</v>
      </c>
      <c r="F5">
        <f t="shared" si="0"/>
        <v>1910</v>
      </c>
    </row>
    <row r="6" spans="1:6" x14ac:dyDescent="0.25">
      <c r="A6">
        <v>2003</v>
      </c>
      <c r="B6" t="s">
        <v>19</v>
      </c>
      <c r="C6">
        <v>725</v>
      </c>
      <c r="D6">
        <v>1109</v>
      </c>
      <c r="E6">
        <v>447</v>
      </c>
      <c r="F6">
        <f t="shared" si="0"/>
        <v>2281</v>
      </c>
    </row>
    <row r="7" spans="1:6" x14ac:dyDescent="0.25">
      <c r="A7">
        <v>2004</v>
      </c>
      <c r="B7" t="s">
        <v>19</v>
      </c>
      <c r="C7">
        <v>843</v>
      </c>
      <c r="D7">
        <v>1217</v>
      </c>
      <c r="E7">
        <v>629</v>
      </c>
      <c r="F7">
        <f t="shared" si="0"/>
        <v>2689</v>
      </c>
    </row>
    <row r="8" spans="1:6" x14ac:dyDescent="0.25">
      <c r="A8">
        <v>2005</v>
      </c>
      <c r="B8" t="s">
        <v>19</v>
      </c>
      <c r="C8">
        <v>988</v>
      </c>
      <c r="D8">
        <v>1725</v>
      </c>
      <c r="E8">
        <v>1007</v>
      </c>
      <c r="F8">
        <f t="shared" si="0"/>
        <v>3720</v>
      </c>
    </row>
    <row r="9" spans="1:6" x14ac:dyDescent="0.25">
      <c r="A9">
        <v>2006</v>
      </c>
      <c r="B9" t="s">
        <v>19</v>
      </c>
      <c r="C9">
        <v>1129</v>
      </c>
      <c r="D9">
        <v>1885</v>
      </c>
      <c r="E9">
        <v>1152</v>
      </c>
      <c r="F9">
        <f t="shared" si="0"/>
        <v>4166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C7B9-EAFD-4204-8C45-18437DF72A52}">
  <dimension ref="A2:F10"/>
  <sheetViews>
    <sheetView workbookViewId="0">
      <selection activeCell="B2" sqref="B2"/>
    </sheetView>
  </sheetViews>
  <sheetFormatPr baseColWidth="10" defaultRowHeight="15" x14ac:dyDescent="0.25"/>
  <cols>
    <col min="2" max="2" width="15.7109375" customWidth="1"/>
  </cols>
  <sheetData>
    <row r="2" spans="1:6" x14ac:dyDescent="0.25">
      <c r="A2" t="s">
        <v>2</v>
      </c>
      <c r="B2" s="1" t="s">
        <v>18</v>
      </c>
      <c r="C2" t="s">
        <v>33</v>
      </c>
      <c r="D2" t="s">
        <v>34</v>
      </c>
      <c r="E2" t="s">
        <v>35</v>
      </c>
      <c r="F2" t="s">
        <v>13</v>
      </c>
    </row>
    <row r="3" spans="1:6" x14ac:dyDescent="0.25">
      <c r="A3">
        <v>1999</v>
      </c>
      <c r="B3" t="s">
        <v>19</v>
      </c>
      <c r="C3">
        <v>984</v>
      </c>
      <c r="D3">
        <v>0</v>
      </c>
      <c r="E3">
        <v>1546</v>
      </c>
      <c r="F3">
        <v>2530</v>
      </c>
    </row>
    <row r="4" spans="1:6" x14ac:dyDescent="0.25">
      <c r="A4">
        <v>2000</v>
      </c>
      <c r="B4" t="s">
        <v>19</v>
      </c>
      <c r="C4">
        <v>1903</v>
      </c>
      <c r="D4">
        <v>0</v>
      </c>
      <c r="E4">
        <v>3582</v>
      </c>
      <c r="F4">
        <v>5485</v>
      </c>
    </row>
    <row r="5" spans="1:6" x14ac:dyDescent="0.25">
      <c r="A5">
        <v>2001</v>
      </c>
      <c r="B5" t="s">
        <v>19</v>
      </c>
      <c r="C5">
        <v>1833</v>
      </c>
      <c r="D5">
        <v>0</v>
      </c>
      <c r="E5">
        <v>2470</v>
      </c>
      <c r="F5">
        <v>4304</v>
      </c>
    </row>
    <row r="6" spans="1:6" x14ac:dyDescent="0.25">
      <c r="A6">
        <v>2002</v>
      </c>
      <c r="B6" t="s">
        <v>19</v>
      </c>
      <c r="C6">
        <v>1910</v>
      </c>
      <c r="D6">
        <v>751</v>
      </c>
      <c r="E6">
        <v>2116</v>
      </c>
      <c r="F6">
        <v>4777</v>
      </c>
    </row>
    <row r="7" spans="1:6" x14ac:dyDescent="0.25">
      <c r="A7">
        <v>2003</v>
      </c>
      <c r="B7" t="s">
        <v>19</v>
      </c>
      <c r="C7">
        <v>2281</v>
      </c>
      <c r="D7">
        <v>819</v>
      </c>
      <c r="E7">
        <v>2067</v>
      </c>
      <c r="F7">
        <v>5168</v>
      </c>
    </row>
    <row r="8" spans="1:6" x14ac:dyDescent="0.25">
      <c r="A8">
        <v>2004</v>
      </c>
      <c r="B8" t="s">
        <v>19</v>
      </c>
      <c r="C8">
        <v>2689</v>
      </c>
      <c r="D8">
        <v>2130</v>
      </c>
      <c r="E8">
        <v>1371</v>
      </c>
      <c r="F8">
        <v>6190</v>
      </c>
    </row>
    <row r="9" spans="1:6" x14ac:dyDescent="0.25">
      <c r="A9">
        <v>2005</v>
      </c>
      <c r="B9" t="s">
        <v>19</v>
      </c>
      <c r="C9">
        <v>3720</v>
      </c>
      <c r="D9">
        <v>2967</v>
      </c>
      <c r="E9">
        <v>967</v>
      </c>
      <c r="F9">
        <v>7653</v>
      </c>
    </row>
    <row r="10" spans="1:6" x14ac:dyDescent="0.25">
      <c r="A10">
        <v>2006</v>
      </c>
      <c r="B10" t="s">
        <v>19</v>
      </c>
      <c r="C10">
        <v>4166</v>
      </c>
      <c r="D10">
        <v>3408</v>
      </c>
      <c r="E10">
        <v>1360</v>
      </c>
      <c r="F10">
        <v>8934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0283-AFBE-4C8C-A035-46CC7BFDC26A}">
  <dimension ref="A2:F11"/>
  <sheetViews>
    <sheetView workbookViewId="0">
      <selection activeCell="B12" sqref="B12"/>
    </sheetView>
  </sheetViews>
  <sheetFormatPr baseColWidth="10" defaultRowHeight="15" x14ac:dyDescent="0.25"/>
  <sheetData>
    <row r="2" spans="1:6" s="1" customFormat="1" ht="59.25" customHeight="1" x14ac:dyDescent="0.25">
      <c r="B2" s="1" t="s">
        <v>36</v>
      </c>
      <c r="C2" s="1" t="s">
        <v>37</v>
      </c>
      <c r="D2" s="1" t="s">
        <v>12</v>
      </c>
      <c r="E2" s="1" t="s">
        <v>38</v>
      </c>
      <c r="F2" s="1" t="s">
        <v>39</v>
      </c>
    </row>
    <row r="3" spans="1:6" x14ac:dyDescent="0.25">
      <c r="A3" t="s">
        <v>2</v>
      </c>
      <c r="B3" t="s">
        <v>3</v>
      </c>
      <c r="C3" t="s">
        <v>40</v>
      </c>
      <c r="D3" t="s">
        <v>41</v>
      </c>
      <c r="E3" t="s">
        <v>40</v>
      </c>
      <c r="F3" t="s">
        <v>42</v>
      </c>
    </row>
    <row r="4" spans="1:6" x14ac:dyDescent="0.25">
      <c r="A4">
        <v>1999</v>
      </c>
      <c r="B4">
        <v>188</v>
      </c>
      <c r="C4">
        <v>16.7</v>
      </c>
      <c r="D4">
        <v>0</v>
      </c>
      <c r="E4">
        <v>0</v>
      </c>
      <c r="F4">
        <v>0</v>
      </c>
    </row>
    <row r="5" spans="1:6" x14ac:dyDescent="0.25">
      <c r="A5">
        <v>2000</v>
      </c>
      <c r="B5">
        <v>184</v>
      </c>
      <c r="C5">
        <v>28.1</v>
      </c>
      <c r="D5">
        <v>0</v>
      </c>
      <c r="E5">
        <v>0</v>
      </c>
      <c r="F5">
        <v>0</v>
      </c>
    </row>
    <row r="6" spans="1:6" x14ac:dyDescent="0.25">
      <c r="A6">
        <v>2001</v>
      </c>
      <c r="B6">
        <v>177</v>
      </c>
      <c r="C6">
        <v>23.2</v>
      </c>
      <c r="D6">
        <v>0</v>
      </c>
      <c r="E6">
        <v>0</v>
      </c>
      <c r="F6">
        <v>0</v>
      </c>
    </row>
    <row r="7" spans="1:6" x14ac:dyDescent="0.25">
      <c r="A7">
        <v>2002</v>
      </c>
      <c r="B7">
        <v>161</v>
      </c>
      <c r="C7">
        <v>23.4</v>
      </c>
      <c r="D7">
        <v>0.2</v>
      </c>
      <c r="E7">
        <v>4.68</v>
      </c>
      <c r="F7">
        <v>751</v>
      </c>
    </row>
    <row r="8" spans="1:6" x14ac:dyDescent="0.25">
      <c r="A8">
        <v>2003</v>
      </c>
      <c r="B8">
        <v>162</v>
      </c>
      <c r="C8">
        <v>25.2</v>
      </c>
      <c r="D8">
        <v>0.2</v>
      </c>
      <c r="E8">
        <v>5.04</v>
      </c>
      <c r="F8">
        <v>819</v>
      </c>
    </row>
    <row r="9" spans="1:6" x14ac:dyDescent="0.25">
      <c r="A9">
        <v>2004</v>
      </c>
      <c r="B9">
        <v>175</v>
      </c>
      <c r="C9">
        <v>30.4</v>
      </c>
      <c r="D9">
        <v>0.4</v>
      </c>
      <c r="E9">
        <v>12.16</v>
      </c>
      <c r="F9">
        <v>2130</v>
      </c>
    </row>
    <row r="10" spans="1:6" x14ac:dyDescent="0.25">
      <c r="A10">
        <v>2005</v>
      </c>
      <c r="B10">
        <v>175</v>
      </c>
      <c r="C10">
        <v>37.6</v>
      </c>
      <c r="D10">
        <v>0.45</v>
      </c>
      <c r="E10">
        <v>16.93</v>
      </c>
      <c r="F10">
        <v>2967</v>
      </c>
    </row>
    <row r="11" spans="1:6" x14ac:dyDescent="0.25">
      <c r="A11">
        <v>2006</v>
      </c>
      <c r="B11">
        <v>175</v>
      </c>
      <c r="C11">
        <v>43.2</v>
      </c>
      <c r="D11">
        <v>0.45</v>
      </c>
      <c r="E11">
        <v>19.45</v>
      </c>
      <c r="F11">
        <v>3408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0B9F-D364-4456-97CA-235A556CB091}">
  <dimension ref="A1:D7"/>
  <sheetViews>
    <sheetView workbookViewId="0">
      <selection activeCell="C1" sqref="C1"/>
    </sheetView>
  </sheetViews>
  <sheetFormatPr baseColWidth="10" defaultRowHeight="15" x14ac:dyDescent="0.25"/>
  <cols>
    <col min="1" max="1" width="22.85546875" customWidth="1"/>
    <col min="4" max="4" width="15.140625" customWidth="1"/>
  </cols>
  <sheetData>
    <row r="1" spans="1:4" ht="37.5" customHeight="1" x14ac:dyDescent="0.25">
      <c r="A1" t="s">
        <v>47</v>
      </c>
      <c r="B1">
        <v>2008</v>
      </c>
      <c r="C1" s="2" t="s">
        <v>48</v>
      </c>
    </row>
    <row r="3" spans="1:4" x14ac:dyDescent="0.25">
      <c r="A3" t="s">
        <v>22</v>
      </c>
      <c r="B3" t="s">
        <v>20</v>
      </c>
      <c r="C3" t="s">
        <v>21</v>
      </c>
      <c r="D3" t="s">
        <v>23</v>
      </c>
    </row>
    <row r="4" spans="1:4" x14ac:dyDescent="0.25">
      <c r="A4" t="s">
        <v>27</v>
      </c>
      <c r="B4" t="s">
        <v>30</v>
      </c>
      <c r="C4" t="s">
        <v>29</v>
      </c>
      <c r="D4" t="s">
        <v>43</v>
      </c>
    </row>
    <row r="5" spans="1:4" x14ac:dyDescent="0.25">
      <c r="A5" t="s">
        <v>28</v>
      </c>
      <c r="B5" t="s">
        <v>31</v>
      </c>
      <c r="C5" t="s">
        <v>32</v>
      </c>
    </row>
    <row r="6" spans="1:4" x14ac:dyDescent="0.25">
      <c r="A6" t="s">
        <v>26</v>
      </c>
      <c r="B6" t="s">
        <v>24</v>
      </c>
      <c r="C6" t="s">
        <v>25</v>
      </c>
    </row>
    <row r="7" spans="1:4" x14ac:dyDescent="0.25">
      <c r="A7" t="s">
        <v>45</v>
      </c>
      <c r="B7" t="s">
        <v>44</v>
      </c>
      <c r="C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Renta_total</vt:lpstr>
      <vt:lpstr>Capturada_Estado</vt:lpstr>
      <vt:lpstr>Distribucion_renta</vt:lpstr>
      <vt:lpstr>Consumidores</vt:lpstr>
      <vt:lpstr>Metodologia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2020-11-09T19:26:30Z</dcterms:created>
  <dcterms:modified xsi:type="dcterms:W3CDTF">2020-11-25T17:45:48Z</dcterms:modified>
</cp:coreProperties>
</file>