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Datos\Hidrocarburos\Estimacion calculo renta otros\Autores\"/>
    </mc:Choice>
  </mc:AlternateContent>
  <xr:revisionPtr revIDLastSave="0" documentId="13_ncr:1_{B993CC12-27A5-4EAD-B506-8CEDA54E6900}" xr6:coauthVersionLast="45" xr6:coauthVersionMax="45" xr10:uidLastSave="{00000000-0000-0000-0000-000000000000}"/>
  <bookViews>
    <workbookView xWindow="-120" yWindow="-120" windowWidth="19800" windowHeight="11760" firstSheet="4" activeTab="8" xr2:uid="{17C1EBE7-FB5F-4CFE-83A3-E98721ED7FC6}"/>
  </bookViews>
  <sheets>
    <sheet name="Renta total" sheetId="2" r:id="rId1"/>
    <sheet name="Distribucion de la renta" sheetId="6" r:id="rId2"/>
    <sheet name="Regalias" sheetId="5" r:id="rId3"/>
    <sheet name="DE y expo" sheetId="7" r:id="rId4"/>
    <sheet name="Por sobrevaluacion" sheetId="8" r:id="rId5"/>
    <sheet name="Renta refinadoras" sheetId="9" r:id="rId6"/>
    <sheet name="Renta consumidores" sheetId="10" r:id="rId7"/>
    <sheet name="Empresas" sheetId="11" r:id="rId8"/>
    <sheet name="Precios y DE" sheetId="3" r:id="rId9"/>
    <sheet name="Margen" sheetId="13" r:id="rId10"/>
    <sheet name="Notas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6" i="3"/>
  <c r="Q11" i="3"/>
  <c r="Q10" i="3"/>
  <c r="Q9" i="3"/>
  <c r="Q8" i="3"/>
  <c r="Q7" i="3"/>
  <c r="Q6" i="3"/>
  <c r="P11" i="3"/>
  <c r="P10" i="3"/>
  <c r="P9" i="3"/>
  <c r="P8" i="3"/>
  <c r="P7" i="3"/>
  <c r="P6" i="3"/>
  <c r="K6" i="7"/>
  <c r="K7" i="7"/>
  <c r="K8" i="7"/>
  <c r="K9" i="7"/>
  <c r="K10" i="7"/>
  <c r="K5" i="7"/>
</calcChain>
</file>

<file path=xl/sharedStrings.xml><?xml version="1.0" encoding="utf-8"?>
<sst xmlns="http://schemas.openxmlformats.org/spreadsheetml/2006/main" count="414" uniqueCount="114">
  <si>
    <t>Hoja</t>
  </si>
  <si>
    <t>Cuadro</t>
  </si>
  <si>
    <t>Fuentes</t>
  </si>
  <si>
    <t>Observaciones</t>
  </si>
  <si>
    <t>Renta total</t>
  </si>
  <si>
    <t>CUADRO 2: Estimación de la renta petrolera en la Argentina, 1992-2011 (cantidad, porcentajes y dólares)</t>
  </si>
  <si>
    <t>Trim.</t>
  </si>
  <si>
    <t>Renta hidrocarburífera (en MM USD)</t>
  </si>
  <si>
    <t>Participación de la renta en el PBI (en %)</t>
  </si>
  <si>
    <t>Total</t>
  </si>
  <si>
    <t>(RD+RM)</t>
  </si>
  <si>
    <t>Renta Diferencial (RD)</t>
  </si>
  <si>
    <t>Renta de Monopolio (RM)</t>
  </si>
  <si>
    <t>I</t>
  </si>
  <si>
    <t>II</t>
  </si>
  <si>
    <t>III</t>
  </si>
  <si>
    <t>IV</t>
  </si>
  <si>
    <t>Anio</t>
  </si>
  <si>
    <t>Cuadro 2</t>
  </si>
  <si>
    <t>Renta hidrocarburífera por tipo y participación en el Producto Bruto Interno.</t>
  </si>
  <si>
    <t>Años 2010-2015</t>
  </si>
  <si>
    <t>LA RENTA DEL SECTOR HIDROCARBURÍFERO ARGENTINO ENTRE LOS AÑOS 2010 Y 2015</t>
  </si>
  <si>
    <t>Precios del crudo interno, de exportación y monto del derecho de exportación por barril. Años 2010-2015</t>
  </si>
  <si>
    <t>Año</t>
  </si>
  <si>
    <t>Promedio crudo interno</t>
  </si>
  <si>
    <t>Precio de exportación</t>
  </si>
  <si>
    <t>Brent</t>
  </si>
  <si>
    <t>Precio de exportación neto de derechos</t>
  </si>
  <si>
    <t>DE</t>
  </si>
  <si>
    <t>USD/m3</t>
  </si>
  <si>
    <t>USD/Bbl</t>
  </si>
  <si>
    <t>Fuente: elaboración propia en base a datos de MEyM, Platts, British Petroleum e Infoleg.</t>
  </si>
  <si>
    <t>Margen de refinación y cantidades de crudo procesado por tipo. Años 2010-2015</t>
  </si>
  <si>
    <t>Renta hidrocarburífera por tipo de actor social de apropiación. Años 2010-2015</t>
  </si>
  <si>
    <t>Distribución de la renta</t>
  </si>
  <si>
    <t>MEyM, BCRA, INDEC, EIA y BP.</t>
  </si>
  <si>
    <t xml:space="preserve"> MEyM, Platts, British Petroleum e Infoleg.</t>
  </si>
  <si>
    <t>EIA, MEyM y balances de empresas seleccionada.</t>
  </si>
  <si>
    <t>Regalías por jurisdicción y tipo de hidrocarburo. Años 2010-2015</t>
  </si>
  <si>
    <t>En millones de dólares</t>
  </si>
  <si>
    <t>Regalías</t>
  </si>
  <si>
    <t>Hidrocarburo</t>
  </si>
  <si>
    <t>Nación</t>
  </si>
  <si>
    <t>Provincias</t>
  </si>
  <si>
    <t>Gas</t>
  </si>
  <si>
    <t>Petróleo crudo</t>
  </si>
  <si>
    <t>Condensado</t>
  </si>
  <si>
    <t>GLP</t>
  </si>
  <si>
    <t>Trim</t>
  </si>
  <si>
    <t>Extractivas</t>
  </si>
  <si>
    <t>Apropiada por otros actores</t>
  </si>
  <si>
    <t>Estado</t>
  </si>
  <si>
    <t>(sin descontar promoción)</t>
  </si>
  <si>
    <t>Transferencias del Estado</t>
  </si>
  <si>
    <t>Dere-chos de expor-tación</t>
  </si>
  <si>
    <t>Sobrevaluación de la moneda</t>
  </si>
  <si>
    <t>Refina-doras</t>
  </si>
  <si>
    <t>Consu-midores</t>
  </si>
  <si>
    <t>Directa</t>
  </si>
  <si>
    <t>c/Promoción</t>
  </si>
  <si>
    <t>Regalias</t>
  </si>
  <si>
    <t>Precios y DE</t>
  </si>
  <si>
    <t>Derechos de exportación, exportaciones y precio internacional del crudo. Años 2010-2015</t>
  </si>
  <si>
    <t>Precio internacional (USD/BBL)</t>
  </si>
  <si>
    <t>Derechos de exportación</t>
  </si>
  <si>
    <t>(en MMUSD)</t>
  </si>
  <si>
    <t>Exportaciones</t>
  </si>
  <si>
    <t>% apropiado de las exportaciones</t>
  </si>
  <si>
    <t>DE y expo</t>
  </si>
  <si>
    <t>Renta por sobrevaluación de la moneda y tipos de cambio intervinientes. Años 2010-2015</t>
  </si>
  <si>
    <t>Renta apropiada por sobrevaluación de la moneda</t>
  </si>
  <si>
    <t>Porcentaje de sobre/subvaluación</t>
  </si>
  <si>
    <t>Tipo de Cambio de Paridad</t>
  </si>
  <si>
    <t>($/USD)</t>
  </si>
  <si>
    <t>Tipo de Cambio Comercial</t>
  </si>
  <si>
    <t>Por sobrevaluacion</t>
  </si>
  <si>
    <t> MEyM, BCRA, INDEC, EIA y BP</t>
  </si>
  <si>
    <t>Renta a refinadoras y precios intervinientes. Años 2010-2015</t>
  </si>
  <si>
    <t>Renta refinadoras</t>
  </si>
  <si>
    <t>Renta apropiada por refinadoras</t>
  </si>
  <si>
    <t>Precio del mix de crudos</t>
  </si>
  <si>
    <t>Precio internacional</t>
  </si>
  <si>
    <t>Margen bruto unitario</t>
  </si>
  <si>
    <t>Renta unitaria</t>
  </si>
  <si>
    <t> MEyM, BCRA, INDEC, EIA y BP.</t>
  </si>
  <si>
    <t>Renta consumidores</t>
  </si>
  <si>
    <t>Renta a consumidores y precios intervinientes. Años 2010-2015</t>
  </si>
  <si>
    <t>Renta apropiada por consumidores</t>
  </si>
  <si>
    <t>Precio local de los combustibles (USD/BBL)</t>
  </si>
  <si>
    <t>Precio internacional de los combustibles (USD/BBL)</t>
  </si>
  <si>
    <t>Renta apropiada por extractivas y principales firmas. Años 2010-2015</t>
  </si>
  <si>
    <t>Empresas</t>
  </si>
  <si>
    <t>Incentivos</t>
  </si>
  <si>
    <t>YPF</t>
  </si>
  <si>
    <t>PAE</t>
  </si>
  <si>
    <t>Petrobras</t>
  </si>
  <si>
    <t>Resto</t>
  </si>
  <si>
    <t>Derechos de exportación. exportaciones y precio internacional del crudo Años 2010-2015</t>
  </si>
  <si>
    <t>Renta a refinadoras y precios intervinientes Años 2010-2015</t>
  </si>
  <si>
    <t>Renta apropiada por extractivas y principales firmas Años 2010-2015</t>
  </si>
  <si>
    <t>Ramon, M (2019)</t>
  </si>
  <si>
    <t>Margen Bruto de Refinación</t>
  </si>
  <si>
    <t>Miles BBL diarios procesados</t>
  </si>
  <si>
    <t>Tipo de crudo procesado (en MilesBbl)</t>
  </si>
  <si>
    <r>
      <t>USD/m</t>
    </r>
    <r>
      <rPr>
        <b/>
        <sz val="8"/>
        <color rgb="FF333333"/>
        <rFont val="Times New Roman"/>
        <family val="1"/>
      </rPr>
      <t>3</t>
    </r>
  </si>
  <si>
    <t>Medanito</t>
  </si>
  <si>
    <t>Hidra</t>
  </si>
  <si>
    <t>Escalante</t>
  </si>
  <si>
    <t>Cañadón Seco</t>
  </si>
  <si>
    <t>Importado</t>
  </si>
  <si>
    <t>Margen</t>
  </si>
  <si>
    <t>MEyM y Montanat (2015).</t>
  </si>
  <si>
    <t>anio</t>
  </si>
  <si>
    <t>Alicuota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</si>
</sst>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0"/>
      <color rgb="FF333333"/>
      <name val="Times New Roman"/>
      <family val="1"/>
    </font>
    <font>
      <b/>
      <sz val="10"/>
      <color rgb="FF333333"/>
      <name val="Times New Roman"/>
      <family val="1"/>
    </font>
    <font>
      <b/>
      <sz val="12"/>
      <color rgb="FF333333"/>
      <name val="Times New Roman"/>
      <family val="1"/>
    </font>
    <font>
      <b/>
      <sz val="8"/>
      <color rgb="FF333333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3" fillId="2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justify" vertical="center" wrapText="1"/>
    </xf>
    <xf numFmtId="0" fontId="0" fillId="2" borderId="13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9" fontId="3" fillId="2" borderId="0" xfId="2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3F32-F1DB-4055-81D8-24F2C00124AB}">
  <dimension ref="A1:N60"/>
  <sheetViews>
    <sheetView workbookViewId="0">
      <selection activeCell="C9" sqref="C9"/>
    </sheetView>
  </sheetViews>
  <sheetFormatPr baseColWidth="10" defaultRowHeight="15" x14ac:dyDescent="0.25"/>
  <sheetData>
    <row r="1" spans="1:14" ht="15.75" x14ac:dyDescent="0.25">
      <c r="A1" s="6" t="s">
        <v>18</v>
      </c>
    </row>
    <row r="2" spans="1:14" ht="15.75" x14ac:dyDescent="0.25">
      <c r="A2" s="7" t="s">
        <v>19</v>
      </c>
    </row>
    <row r="3" spans="1:14" ht="15.75" x14ac:dyDescent="0.25">
      <c r="A3" s="7" t="s">
        <v>20</v>
      </c>
    </row>
    <row r="4" spans="1:14" ht="15.75" x14ac:dyDescent="0.25">
      <c r="A4" s="7"/>
    </row>
    <row r="5" spans="1:14" x14ac:dyDescent="0.25">
      <c r="A5" s="33" t="s">
        <v>17</v>
      </c>
      <c r="B5" s="33" t="s">
        <v>6</v>
      </c>
      <c r="C5" s="30" t="s">
        <v>7</v>
      </c>
      <c r="D5" s="31"/>
      <c r="E5" s="32"/>
      <c r="F5" s="33" t="s">
        <v>8</v>
      </c>
      <c r="H5" s="33" t="s">
        <v>17</v>
      </c>
      <c r="I5" s="30" t="s">
        <v>7</v>
      </c>
      <c r="J5" s="31"/>
      <c r="K5" s="32"/>
      <c r="L5" s="33" t="s">
        <v>8</v>
      </c>
    </row>
    <row r="6" spans="1:14" ht="23.25" customHeight="1" x14ac:dyDescent="0.25">
      <c r="A6" s="34"/>
      <c r="B6" s="34"/>
      <c r="C6" s="1" t="s">
        <v>9</v>
      </c>
      <c r="D6" s="33" t="s">
        <v>11</v>
      </c>
      <c r="E6" s="33" t="s">
        <v>12</v>
      </c>
      <c r="F6" s="34"/>
      <c r="H6" s="34"/>
      <c r="I6" s="1" t="s">
        <v>9</v>
      </c>
      <c r="J6" s="33" t="s">
        <v>11</v>
      </c>
      <c r="K6" s="33" t="s">
        <v>12</v>
      </c>
      <c r="L6" s="34"/>
    </row>
    <row r="7" spans="1:14" x14ac:dyDescent="0.25">
      <c r="A7" s="35"/>
      <c r="B7" s="35"/>
      <c r="C7" s="2" t="s">
        <v>10</v>
      </c>
      <c r="D7" s="35"/>
      <c r="E7" s="35"/>
      <c r="F7" s="35"/>
      <c r="H7" s="35"/>
      <c r="I7" s="2" t="s">
        <v>10</v>
      </c>
      <c r="J7" s="35"/>
      <c r="K7" s="35"/>
      <c r="L7" s="35"/>
    </row>
    <row r="8" spans="1:14" x14ac:dyDescent="0.25">
      <c r="A8" s="33">
        <v>2010</v>
      </c>
      <c r="B8" s="3" t="s">
        <v>9</v>
      </c>
      <c r="C8" s="12">
        <v>14830</v>
      </c>
      <c r="D8" s="12">
        <v>958</v>
      </c>
      <c r="E8" s="12">
        <v>5249</v>
      </c>
      <c r="F8" s="12">
        <v>3.5</v>
      </c>
      <c r="G8" s="13"/>
      <c r="H8" s="12">
        <v>2010</v>
      </c>
      <c r="I8" s="12">
        <v>1483</v>
      </c>
      <c r="J8" s="12">
        <v>958</v>
      </c>
      <c r="K8" s="12">
        <v>5249</v>
      </c>
      <c r="L8" s="12">
        <v>3.5</v>
      </c>
      <c r="M8" s="13"/>
      <c r="N8" s="13"/>
    </row>
    <row r="9" spans="1:14" x14ac:dyDescent="0.25">
      <c r="A9" s="34"/>
      <c r="B9" s="4" t="s">
        <v>13</v>
      </c>
      <c r="C9" s="14">
        <v>3703</v>
      </c>
      <c r="D9" s="14">
        <v>2419</v>
      </c>
      <c r="E9" s="14">
        <v>1283</v>
      </c>
      <c r="F9" s="14">
        <v>4.0999999999999996</v>
      </c>
      <c r="G9" s="13"/>
      <c r="H9" s="12">
        <v>2011</v>
      </c>
      <c r="I9" s="12">
        <v>16498</v>
      </c>
      <c r="J9" s="12">
        <v>7449</v>
      </c>
      <c r="K9" s="12">
        <v>9048</v>
      </c>
      <c r="L9" s="12">
        <v>3.1</v>
      </c>
      <c r="M9" s="13"/>
      <c r="N9" s="13"/>
    </row>
    <row r="10" spans="1:14" x14ac:dyDescent="0.25">
      <c r="A10" s="34"/>
      <c r="B10" s="4" t="s">
        <v>14</v>
      </c>
      <c r="C10" s="14">
        <v>3691</v>
      </c>
      <c r="D10" s="14">
        <v>2389</v>
      </c>
      <c r="E10" s="14">
        <v>1302</v>
      </c>
      <c r="F10" s="14">
        <v>3.4</v>
      </c>
      <c r="G10" s="13"/>
      <c r="H10" s="12">
        <v>2012</v>
      </c>
      <c r="I10" s="12">
        <v>15769</v>
      </c>
      <c r="J10" s="12">
        <v>7759</v>
      </c>
      <c r="K10" s="12">
        <v>801</v>
      </c>
      <c r="L10" s="12">
        <v>2.8</v>
      </c>
      <c r="M10" s="13"/>
      <c r="N10" s="13"/>
    </row>
    <row r="11" spans="1:14" x14ac:dyDescent="0.25">
      <c r="A11" s="34"/>
      <c r="B11" s="4" t="s">
        <v>15</v>
      </c>
      <c r="C11" s="14">
        <v>3614</v>
      </c>
      <c r="D11" s="14">
        <v>2433</v>
      </c>
      <c r="E11" s="14">
        <v>1181</v>
      </c>
      <c r="F11" s="14">
        <v>3.3</v>
      </c>
      <c r="G11" s="13"/>
      <c r="H11" s="12">
        <v>2013</v>
      </c>
      <c r="I11" s="12">
        <v>15931</v>
      </c>
      <c r="J11" s="12">
        <v>4298</v>
      </c>
      <c r="K11" s="12">
        <v>11632</v>
      </c>
      <c r="L11" s="12">
        <v>2.9</v>
      </c>
      <c r="M11" s="13"/>
      <c r="N11" s="13"/>
    </row>
    <row r="12" spans="1:14" x14ac:dyDescent="0.25">
      <c r="A12" s="35"/>
      <c r="B12" s="4" t="s">
        <v>16</v>
      </c>
      <c r="C12" s="14">
        <v>3822</v>
      </c>
      <c r="D12" s="14">
        <v>2339</v>
      </c>
      <c r="E12" s="14">
        <v>1483</v>
      </c>
      <c r="F12" s="14">
        <v>3.3</v>
      </c>
      <c r="G12" s="13"/>
      <c r="H12" s="12">
        <v>2014</v>
      </c>
      <c r="I12" s="12">
        <v>14829</v>
      </c>
      <c r="J12" s="12">
        <v>4494</v>
      </c>
      <c r="K12" s="12">
        <v>10335</v>
      </c>
      <c r="L12" s="12">
        <v>2.8</v>
      </c>
      <c r="M12" s="13"/>
      <c r="N12" s="13"/>
    </row>
    <row r="13" spans="1:14" x14ac:dyDescent="0.25">
      <c r="A13" s="33">
        <v>2011</v>
      </c>
      <c r="B13" s="3" t="s">
        <v>9</v>
      </c>
      <c r="C13" s="12">
        <v>16498</v>
      </c>
      <c r="D13" s="12">
        <v>7449</v>
      </c>
      <c r="E13" s="12">
        <v>9048</v>
      </c>
      <c r="F13" s="12">
        <v>3.1</v>
      </c>
      <c r="G13" s="13"/>
      <c r="H13" s="12">
        <v>2015</v>
      </c>
      <c r="I13" s="12">
        <v>5883</v>
      </c>
      <c r="J13" s="12">
        <v>2475</v>
      </c>
      <c r="K13" s="12">
        <v>3407</v>
      </c>
      <c r="L13" s="12">
        <v>1</v>
      </c>
      <c r="M13" s="13"/>
      <c r="N13" s="13"/>
    </row>
    <row r="14" spans="1:14" x14ac:dyDescent="0.25">
      <c r="A14" s="34"/>
      <c r="B14" s="4" t="s">
        <v>13</v>
      </c>
      <c r="C14" s="14">
        <v>4209</v>
      </c>
      <c r="D14" s="14">
        <v>185</v>
      </c>
      <c r="E14" s="14">
        <v>2359</v>
      </c>
      <c r="F14" s="14">
        <v>3.6</v>
      </c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 s="34"/>
      <c r="B15" s="4" t="s">
        <v>14</v>
      </c>
      <c r="C15" s="14">
        <v>4078</v>
      </c>
      <c r="D15" s="14">
        <v>1654</v>
      </c>
      <c r="E15" s="14">
        <v>2424</v>
      </c>
      <c r="F15" s="14">
        <v>3</v>
      </c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 s="34"/>
      <c r="B16" s="4" t="s">
        <v>15</v>
      </c>
      <c r="C16" s="14">
        <v>3945</v>
      </c>
      <c r="D16" s="14">
        <v>1855</v>
      </c>
      <c r="E16" s="14">
        <v>2091</v>
      </c>
      <c r="F16" s="14">
        <v>2.9</v>
      </c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35"/>
      <c r="B17" s="4" t="s">
        <v>16</v>
      </c>
      <c r="C17" s="14">
        <v>4265</v>
      </c>
      <c r="D17" s="14">
        <v>2091</v>
      </c>
      <c r="E17" s="14">
        <v>2174</v>
      </c>
      <c r="F17" s="14">
        <v>3</v>
      </c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33">
        <v>2012</v>
      </c>
      <c r="B18" s="3" t="s">
        <v>9</v>
      </c>
      <c r="C18" s="12">
        <v>15769</v>
      </c>
      <c r="D18" s="12">
        <v>7759</v>
      </c>
      <c r="E18" s="12">
        <v>801</v>
      </c>
      <c r="F18" s="12">
        <v>2.8</v>
      </c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34"/>
      <c r="B19" s="4" t="s">
        <v>13</v>
      </c>
      <c r="C19" s="14">
        <v>4416</v>
      </c>
      <c r="D19" s="14">
        <v>1862</v>
      </c>
      <c r="E19" s="14">
        <v>2554</v>
      </c>
      <c r="F19" s="14">
        <v>3.6</v>
      </c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 s="34"/>
      <c r="B20" s="4" t="s">
        <v>14</v>
      </c>
      <c r="C20" s="14">
        <v>3867</v>
      </c>
      <c r="D20" s="14">
        <v>1826</v>
      </c>
      <c r="E20" s="14">
        <v>204</v>
      </c>
      <c r="F20" s="14">
        <v>2.8</v>
      </c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 s="34"/>
      <c r="B21" s="4" t="s">
        <v>15</v>
      </c>
      <c r="C21" s="14">
        <v>3867</v>
      </c>
      <c r="D21" s="14">
        <v>1929</v>
      </c>
      <c r="E21" s="14">
        <v>1938</v>
      </c>
      <c r="F21" s="14">
        <v>2.6</v>
      </c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 s="35"/>
      <c r="B22" s="4" t="s">
        <v>16</v>
      </c>
      <c r="C22" s="14">
        <v>3619</v>
      </c>
      <c r="D22" s="14">
        <v>2141</v>
      </c>
      <c r="E22" s="14">
        <v>1478</v>
      </c>
      <c r="F22" s="14">
        <v>2.4</v>
      </c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 s="33">
        <v>2013</v>
      </c>
      <c r="B23" s="3" t="s">
        <v>9</v>
      </c>
      <c r="C23" s="12">
        <v>15931</v>
      </c>
      <c r="D23" s="12">
        <v>4298</v>
      </c>
      <c r="E23" s="12">
        <v>11632</v>
      </c>
      <c r="F23" s="12">
        <v>2.9</v>
      </c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 s="34"/>
      <c r="B24" s="4" t="s">
        <v>13</v>
      </c>
      <c r="C24" s="14">
        <v>3714</v>
      </c>
      <c r="D24" s="14">
        <v>966</v>
      </c>
      <c r="E24" s="14">
        <v>2748</v>
      </c>
      <c r="F24" s="14">
        <v>3.1</v>
      </c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 s="34"/>
      <c r="B25" s="4" t="s">
        <v>14</v>
      </c>
      <c r="C25" s="14">
        <v>3769</v>
      </c>
      <c r="D25" s="14">
        <v>1028</v>
      </c>
      <c r="E25" s="14">
        <v>274</v>
      </c>
      <c r="F25" s="14">
        <v>2.7</v>
      </c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 s="34"/>
      <c r="B26" s="4" t="s">
        <v>15</v>
      </c>
      <c r="C26" s="14">
        <v>4438</v>
      </c>
      <c r="D26" s="14">
        <v>1119</v>
      </c>
      <c r="E26" s="14">
        <v>3319</v>
      </c>
      <c r="F26" s="14">
        <v>3.2</v>
      </c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35"/>
      <c r="B27" s="4" t="s">
        <v>16</v>
      </c>
      <c r="C27" s="14">
        <v>4011</v>
      </c>
      <c r="D27" s="14">
        <v>1186</v>
      </c>
      <c r="E27" s="14">
        <v>2825</v>
      </c>
      <c r="F27" s="14">
        <v>2.6</v>
      </c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 s="33">
        <v>2014</v>
      </c>
      <c r="B28" s="3" t="s">
        <v>9</v>
      </c>
      <c r="C28" s="12">
        <v>14829</v>
      </c>
      <c r="D28" s="12">
        <v>4494</v>
      </c>
      <c r="E28" s="12">
        <v>10335</v>
      </c>
      <c r="F28" s="12">
        <v>2.8</v>
      </c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34"/>
      <c r="B29" s="4" t="s">
        <v>13</v>
      </c>
      <c r="C29" s="14">
        <v>3975</v>
      </c>
      <c r="D29" s="14">
        <v>983</v>
      </c>
      <c r="E29" s="14">
        <v>2992</v>
      </c>
      <c r="F29" s="14">
        <v>3.5</v>
      </c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 s="34"/>
      <c r="B30" s="4" t="s">
        <v>14</v>
      </c>
      <c r="C30" s="14">
        <v>4128</v>
      </c>
      <c r="D30" s="14">
        <v>1079</v>
      </c>
      <c r="E30" s="14">
        <v>3049</v>
      </c>
      <c r="F30" s="14">
        <v>3</v>
      </c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 s="34"/>
      <c r="B31" s="4" t="s">
        <v>15</v>
      </c>
      <c r="C31" s="14">
        <v>394</v>
      </c>
      <c r="D31" s="14">
        <v>1163</v>
      </c>
      <c r="E31" s="14">
        <v>2776</v>
      </c>
      <c r="F31" s="14">
        <v>2.9</v>
      </c>
      <c r="G31" s="13"/>
      <c r="H31" s="13"/>
      <c r="I31" s="13"/>
      <c r="J31" s="13"/>
      <c r="K31" s="13"/>
      <c r="L31" s="13"/>
      <c r="M31" s="13"/>
      <c r="N31" s="13"/>
    </row>
    <row r="32" spans="1:14" x14ac:dyDescent="0.25">
      <c r="A32" s="35"/>
      <c r="B32" s="4" t="s">
        <v>16</v>
      </c>
      <c r="C32" s="14">
        <v>2787</v>
      </c>
      <c r="D32" s="14">
        <v>1269</v>
      </c>
      <c r="E32" s="14">
        <v>1518</v>
      </c>
      <c r="F32" s="14">
        <v>1.9</v>
      </c>
      <c r="G32" s="13"/>
      <c r="H32" s="13"/>
      <c r="I32" s="13"/>
      <c r="J32" s="13"/>
      <c r="K32" s="13"/>
      <c r="L32" s="13"/>
      <c r="M32" s="13"/>
      <c r="N32" s="13"/>
    </row>
    <row r="33" spans="1:14" x14ac:dyDescent="0.25">
      <c r="A33" s="33">
        <v>2015</v>
      </c>
      <c r="B33" s="3" t="s">
        <v>9</v>
      </c>
      <c r="C33" s="12">
        <v>5883</v>
      </c>
      <c r="D33" s="12">
        <v>2475</v>
      </c>
      <c r="E33" s="12">
        <v>3407</v>
      </c>
      <c r="F33" s="12">
        <v>1</v>
      </c>
      <c r="G33" s="13"/>
      <c r="H33" s="13"/>
      <c r="I33" s="13"/>
      <c r="J33" s="13"/>
      <c r="K33" s="13"/>
      <c r="L33" s="13"/>
      <c r="M33" s="13"/>
      <c r="N33" s="13"/>
    </row>
    <row r="34" spans="1:14" x14ac:dyDescent="0.25">
      <c r="A34" s="34"/>
      <c r="B34" s="4" t="s">
        <v>13</v>
      </c>
      <c r="C34" s="14">
        <v>1443</v>
      </c>
      <c r="D34" s="14">
        <v>621</v>
      </c>
      <c r="E34" s="14">
        <v>822</v>
      </c>
      <c r="F34" s="14">
        <v>1.2</v>
      </c>
      <c r="G34" s="13"/>
      <c r="H34" s="13"/>
      <c r="I34" s="13"/>
      <c r="J34" s="13"/>
      <c r="K34" s="13"/>
      <c r="L34" s="13"/>
      <c r="M34" s="13"/>
      <c r="N34" s="13"/>
    </row>
    <row r="35" spans="1:14" x14ac:dyDescent="0.25">
      <c r="A35" s="34"/>
      <c r="B35" s="4" t="s">
        <v>14</v>
      </c>
      <c r="C35" s="14">
        <v>1918</v>
      </c>
      <c r="D35" s="14">
        <v>628</v>
      </c>
      <c r="E35" s="14">
        <v>1289</v>
      </c>
      <c r="F35" s="14">
        <v>1.3</v>
      </c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34"/>
      <c r="B36" s="4" t="s">
        <v>15</v>
      </c>
      <c r="C36" s="14">
        <v>1362</v>
      </c>
      <c r="D36" s="14">
        <v>621</v>
      </c>
      <c r="E36" s="14">
        <v>742</v>
      </c>
      <c r="F36" s="14">
        <v>0.9</v>
      </c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35"/>
      <c r="B37" s="4" t="s">
        <v>16</v>
      </c>
      <c r="C37" s="14">
        <v>1160</v>
      </c>
      <c r="D37" s="14">
        <v>606</v>
      </c>
      <c r="E37" s="14">
        <v>555</v>
      </c>
      <c r="F37" s="14">
        <v>0.7</v>
      </c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2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5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5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5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3:14" x14ac:dyDescent="0.2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3:14" x14ac:dyDescent="0.2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3:14" x14ac:dyDescent="0.25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3:14" x14ac:dyDescent="0.25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3:14" x14ac:dyDescent="0.25"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3:14" x14ac:dyDescent="0.25"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3:14" x14ac:dyDescent="0.25"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3:14" x14ac:dyDescent="0.25"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3:14" x14ac:dyDescent="0.25"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3:14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3:14" x14ac:dyDescent="0.25"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3:14" x14ac:dyDescent="0.25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</sheetData>
  <mergeCells count="17">
    <mergeCell ref="A33:A37"/>
    <mergeCell ref="A5:A7"/>
    <mergeCell ref="B5:B7"/>
    <mergeCell ref="C5:E5"/>
    <mergeCell ref="F5:F7"/>
    <mergeCell ref="D6:D7"/>
    <mergeCell ref="E6:E7"/>
    <mergeCell ref="A8:A12"/>
    <mergeCell ref="A13:A17"/>
    <mergeCell ref="A18:A22"/>
    <mergeCell ref="A23:A27"/>
    <mergeCell ref="A28:A32"/>
    <mergeCell ref="I5:K5"/>
    <mergeCell ref="L5:L7"/>
    <mergeCell ref="J6:J7"/>
    <mergeCell ref="K6:K7"/>
    <mergeCell ref="H5:H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9F68-A1F1-4065-B757-F72394520594}">
  <dimension ref="A2:J28"/>
  <sheetViews>
    <sheetView workbookViewId="0">
      <selection activeCell="A2" sqref="A2"/>
    </sheetView>
  </sheetViews>
  <sheetFormatPr baseColWidth="10" defaultRowHeight="15" x14ac:dyDescent="0.25"/>
  <sheetData>
    <row r="2" spans="1:10" ht="15.75" x14ac:dyDescent="0.25">
      <c r="A2" s="22" t="s">
        <v>32</v>
      </c>
    </row>
    <row r="3" spans="1:10" x14ac:dyDescent="0.25">
      <c r="A3" s="38" t="s">
        <v>23</v>
      </c>
      <c r="B3" s="38" t="s">
        <v>6</v>
      </c>
      <c r="C3" s="36" t="s">
        <v>101</v>
      </c>
      <c r="D3" s="37"/>
      <c r="E3" s="38" t="s">
        <v>102</v>
      </c>
      <c r="F3" s="36" t="s">
        <v>103</v>
      </c>
      <c r="G3" s="47"/>
      <c r="H3" s="47"/>
      <c r="I3" s="47"/>
      <c r="J3" s="37"/>
    </row>
    <row r="4" spans="1:10" ht="25.5" x14ac:dyDescent="0.25">
      <c r="A4" s="39"/>
      <c r="B4" s="39"/>
      <c r="C4" s="3" t="s">
        <v>104</v>
      </c>
      <c r="D4" s="3" t="s">
        <v>30</v>
      </c>
      <c r="E4" s="39"/>
      <c r="F4" s="3" t="s">
        <v>105</v>
      </c>
      <c r="G4" s="3" t="s">
        <v>106</v>
      </c>
      <c r="H4" s="3" t="s">
        <v>107</v>
      </c>
      <c r="I4" s="3" t="s">
        <v>108</v>
      </c>
      <c r="J4" s="3" t="s">
        <v>109</v>
      </c>
    </row>
    <row r="5" spans="1:10" x14ac:dyDescent="0.25">
      <c r="A5" s="33">
        <v>2010</v>
      </c>
      <c r="B5" s="4" t="s">
        <v>13</v>
      </c>
      <c r="C5" s="4">
        <v>67.400000000000006</v>
      </c>
      <c r="D5" s="4">
        <v>10.7</v>
      </c>
      <c r="E5" s="4">
        <v>551.70000000000005</v>
      </c>
      <c r="F5" s="4">
        <v>314.3</v>
      </c>
      <c r="G5" s="4">
        <v>22.3</v>
      </c>
      <c r="H5" s="4">
        <v>102.4</v>
      </c>
      <c r="I5" s="4">
        <v>112.6</v>
      </c>
      <c r="J5" s="4">
        <v>0</v>
      </c>
    </row>
    <row r="6" spans="1:10" x14ac:dyDescent="0.25">
      <c r="A6" s="34"/>
      <c r="B6" s="4" t="s">
        <v>14</v>
      </c>
      <c r="C6" s="4">
        <v>85</v>
      </c>
      <c r="D6" s="4">
        <v>13.5</v>
      </c>
      <c r="E6" s="4">
        <v>533.9</v>
      </c>
      <c r="F6" s="4">
        <v>307.7</v>
      </c>
      <c r="G6" s="4">
        <v>26.3</v>
      </c>
      <c r="H6" s="4">
        <v>89.3</v>
      </c>
      <c r="I6" s="4">
        <v>110.5</v>
      </c>
      <c r="J6" s="4">
        <v>0</v>
      </c>
    </row>
    <row r="7" spans="1:10" x14ac:dyDescent="0.25">
      <c r="A7" s="34"/>
      <c r="B7" s="4" t="s">
        <v>15</v>
      </c>
      <c r="C7" s="4">
        <v>79.599999999999994</v>
      </c>
      <c r="D7" s="4">
        <v>12.7</v>
      </c>
      <c r="E7" s="4">
        <v>541.9</v>
      </c>
      <c r="F7" s="4">
        <v>307.7</v>
      </c>
      <c r="G7" s="4">
        <v>23.7</v>
      </c>
      <c r="H7" s="4">
        <v>99.9</v>
      </c>
      <c r="I7" s="4">
        <v>110.6</v>
      </c>
      <c r="J7" s="4">
        <v>0</v>
      </c>
    </row>
    <row r="8" spans="1:10" x14ac:dyDescent="0.25">
      <c r="A8" s="35"/>
      <c r="B8" s="4" t="s">
        <v>16</v>
      </c>
      <c r="C8" s="4">
        <v>90.4</v>
      </c>
      <c r="D8" s="4">
        <v>14.4</v>
      </c>
      <c r="E8" s="4">
        <v>499.8</v>
      </c>
      <c r="F8" s="4">
        <v>302.39999999999998</v>
      </c>
      <c r="G8" s="4">
        <v>19.600000000000001</v>
      </c>
      <c r="H8" s="4">
        <v>81.099999999999994</v>
      </c>
      <c r="I8" s="4">
        <v>96.7</v>
      </c>
      <c r="J8" s="4">
        <v>0</v>
      </c>
    </row>
    <row r="9" spans="1:10" x14ac:dyDescent="0.25">
      <c r="A9" s="33">
        <v>2011</v>
      </c>
      <c r="B9" s="4" t="s">
        <v>13</v>
      </c>
      <c r="C9" s="4">
        <v>88</v>
      </c>
      <c r="D9" s="4">
        <v>14</v>
      </c>
      <c r="E9" s="4">
        <v>532.70000000000005</v>
      </c>
      <c r="F9" s="4">
        <v>305</v>
      </c>
      <c r="G9" s="4">
        <v>22.8</v>
      </c>
      <c r="H9" s="4">
        <v>105.9</v>
      </c>
      <c r="I9" s="4">
        <v>99</v>
      </c>
      <c r="J9" s="4">
        <v>0</v>
      </c>
    </row>
    <row r="10" spans="1:10" x14ac:dyDescent="0.25">
      <c r="A10" s="34"/>
      <c r="B10" s="4" t="s">
        <v>14</v>
      </c>
      <c r="C10" s="4">
        <v>110.6</v>
      </c>
      <c r="D10" s="4">
        <v>17.600000000000001</v>
      </c>
      <c r="E10" s="4">
        <v>520.9</v>
      </c>
      <c r="F10" s="4">
        <v>298.60000000000002</v>
      </c>
      <c r="G10" s="4">
        <v>23.3</v>
      </c>
      <c r="H10" s="4">
        <v>147.6</v>
      </c>
      <c r="I10" s="4">
        <v>51.4</v>
      </c>
      <c r="J10" s="4">
        <v>0</v>
      </c>
    </row>
    <row r="11" spans="1:10" x14ac:dyDescent="0.25">
      <c r="A11" s="34"/>
      <c r="B11" s="4" t="s">
        <v>15</v>
      </c>
      <c r="C11" s="4">
        <v>152</v>
      </c>
      <c r="D11" s="4">
        <v>24.2</v>
      </c>
      <c r="E11" s="4">
        <v>519.79999999999995</v>
      </c>
      <c r="F11" s="4">
        <v>287.5</v>
      </c>
      <c r="G11" s="4">
        <v>20.399999999999999</v>
      </c>
      <c r="H11" s="4">
        <v>112.5</v>
      </c>
      <c r="I11" s="4">
        <v>99.4</v>
      </c>
      <c r="J11" s="4">
        <v>0</v>
      </c>
    </row>
    <row r="12" spans="1:10" x14ac:dyDescent="0.25">
      <c r="A12" s="35"/>
      <c r="B12" s="4" t="s">
        <v>16</v>
      </c>
      <c r="C12" s="4">
        <v>144.9</v>
      </c>
      <c r="D12" s="4">
        <v>23.1</v>
      </c>
      <c r="E12" s="4">
        <v>499.7</v>
      </c>
      <c r="F12" s="4">
        <v>286.60000000000002</v>
      </c>
      <c r="G12" s="4">
        <v>20.5</v>
      </c>
      <c r="H12" s="4">
        <v>88.7</v>
      </c>
      <c r="I12" s="4">
        <v>103.8</v>
      </c>
      <c r="J12" s="4">
        <v>0</v>
      </c>
    </row>
    <row r="13" spans="1:10" x14ac:dyDescent="0.25">
      <c r="A13" s="33">
        <v>2012</v>
      </c>
      <c r="B13" s="4" t="s">
        <v>13</v>
      </c>
      <c r="C13" s="4">
        <v>171.3</v>
      </c>
      <c r="D13" s="4">
        <v>27.3</v>
      </c>
      <c r="E13" s="4">
        <v>516.6</v>
      </c>
      <c r="F13" s="4">
        <v>295.60000000000002</v>
      </c>
      <c r="G13" s="4">
        <v>19.7</v>
      </c>
      <c r="H13" s="4">
        <v>92</v>
      </c>
      <c r="I13" s="4">
        <v>109.4</v>
      </c>
      <c r="J13" s="4">
        <v>0</v>
      </c>
    </row>
    <row r="14" spans="1:10" x14ac:dyDescent="0.25">
      <c r="A14" s="34"/>
      <c r="B14" s="4" t="s">
        <v>14</v>
      </c>
      <c r="C14" s="4">
        <v>192.9</v>
      </c>
      <c r="D14" s="4">
        <v>30.7</v>
      </c>
      <c r="E14" s="4">
        <v>505.3</v>
      </c>
      <c r="F14" s="4">
        <v>305.7</v>
      </c>
      <c r="G14" s="4">
        <v>19.8</v>
      </c>
      <c r="H14" s="4">
        <v>82</v>
      </c>
      <c r="I14" s="4">
        <v>97.8</v>
      </c>
      <c r="J14" s="4">
        <v>0</v>
      </c>
    </row>
    <row r="15" spans="1:10" x14ac:dyDescent="0.25">
      <c r="A15" s="34"/>
      <c r="B15" s="4" t="s">
        <v>15</v>
      </c>
      <c r="C15" s="4">
        <v>190.9</v>
      </c>
      <c r="D15" s="4">
        <v>30.4</v>
      </c>
      <c r="E15" s="4">
        <v>512.6</v>
      </c>
      <c r="F15" s="4">
        <v>312.7</v>
      </c>
      <c r="G15" s="4">
        <v>19.100000000000001</v>
      </c>
      <c r="H15" s="4">
        <v>91.6</v>
      </c>
      <c r="I15" s="4">
        <v>89.2</v>
      </c>
      <c r="J15" s="4">
        <v>0</v>
      </c>
    </row>
    <row r="16" spans="1:10" x14ac:dyDescent="0.25">
      <c r="A16" s="35"/>
      <c r="B16" s="4" t="s">
        <v>16</v>
      </c>
      <c r="C16" s="4">
        <v>183.4</v>
      </c>
      <c r="D16" s="4">
        <v>29.2</v>
      </c>
      <c r="E16" s="4">
        <v>504.2</v>
      </c>
      <c r="F16" s="4">
        <v>304.3</v>
      </c>
      <c r="G16" s="4">
        <v>20</v>
      </c>
      <c r="H16" s="4">
        <v>89.1</v>
      </c>
      <c r="I16" s="4">
        <v>90.9</v>
      </c>
      <c r="J16" s="4">
        <v>0</v>
      </c>
    </row>
    <row r="17" spans="1:10" x14ac:dyDescent="0.25">
      <c r="A17" s="33">
        <v>2013</v>
      </c>
      <c r="B17" s="4" t="s">
        <v>13</v>
      </c>
      <c r="C17" s="4">
        <v>183.3</v>
      </c>
      <c r="D17" s="4">
        <v>29.2</v>
      </c>
      <c r="E17" s="4">
        <v>531</v>
      </c>
      <c r="F17" s="4">
        <v>272.8</v>
      </c>
      <c r="G17" s="4">
        <v>19.399999999999999</v>
      </c>
      <c r="H17" s="4">
        <v>132.69999999999999</v>
      </c>
      <c r="I17" s="4">
        <v>100.9</v>
      </c>
      <c r="J17" s="4">
        <v>5.0999999999999996</v>
      </c>
    </row>
    <row r="18" spans="1:10" x14ac:dyDescent="0.25">
      <c r="A18" s="34"/>
      <c r="B18" s="4" t="s">
        <v>14</v>
      </c>
      <c r="C18" s="4">
        <v>194.6</v>
      </c>
      <c r="D18" s="4">
        <v>31</v>
      </c>
      <c r="E18" s="4">
        <v>518</v>
      </c>
      <c r="F18" s="4">
        <v>277.7</v>
      </c>
      <c r="G18" s="4">
        <v>21.2</v>
      </c>
      <c r="H18" s="4">
        <v>118.1</v>
      </c>
      <c r="I18" s="4">
        <v>95.1</v>
      </c>
      <c r="J18" s="4">
        <v>6</v>
      </c>
    </row>
    <row r="19" spans="1:10" x14ac:dyDescent="0.25">
      <c r="A19" s="34"/>
      <c r="B19" s="4" t="s">
        <v>15</v>
      </c>
      <c r="C19" s="4">
        <v>202.4</v>
      </c>
      <c r="D19" s="4">
        <v>32.200000000000003</v>
      </c>
      <c r="E19" s="4">
        <v>542.4</v>
      </c>
      <c r="F19" s="4">
        <v>281.2</v>
      </c>
      <c r="G19" s="4">
        <v>20.6</v>
      </c>
      <c r="H19" s="4">
        <v>118</v>
      </c>
      <c r="I19" s="4">
        <v>114.1</v>
      </c>
      <c r="J19" s="4">
        <v>8.6</v>
      </c>
    </row>
    <row r="20" spans="1:10" x14ac:dyDescent="0.25">
      <c r="A20" s="35"/>
      <c r="B20" s="4" t="s">
        <v>16</v>
      </c>
      <c r="C20" s="4">
        <v>193.8</v>
      </c>
      <c r="D20" s="4">
        <v>30.9</v>
      </c>
      <c r="E20" s="4">
        <v>536.5</v>
      </c>
      <c r="F20" s="4">
        <v>274.10000000000002</v>
      </c>
      <c r="G20" s="4">
        <v>19.8</v>
      </c>
      <c r="H20" s="4">
        <v>119.3</v>
      </c>
      <c r="I20" s="4">
        <v>114.9</v>
      </c>
      <c r="J20" s="4">
        <v>8.3000000000000007</v>
      </c>
    </row>
    <row r="21" spans="1:10" x14ac:dyDescent="0.25">
      <c r="A21" s="33">
        <v>2014</v>
      </c>
      <c r="B21" s="4" t="s">
        <v>13</v>
      </c>
      <c r="C21" s="4">
        <v>207</v>
      </c>
      <c r="D21" s="4">
        <v>32.9</v>
      </c>
      <c r="E21" s="4">
        <v>503</v>
      </c>
      <c r="F21" s="4">
        <v>264.39999999999998</v>
      </c>
      <c r="G21" s="4">
        <v>18.3</v>
      </c>
      <c r="H21" s="4">
        <v>97.6</v>
      </c>
      <c r="I21" s="4">
        <v>114.9</v>
      </c>
      <c r="J21" s="4">
        <v>7.8</v>
      </c>
    </row>
    <row r="22" spans="1:10" x14ac:dyDescent="0.25">
      <c r="A22" s="34"/>
      <c r="B22" s="4" t="s">
        <v>14</v>
      </c>
      <c r="C22" s="4">
        <v>232.7</v>
      </c>
      <c r="D22" s="4">
        <v>37</v>
      </c>
      <c r="E22" s="4">
        <v>554.1</v>
      </c>
      <c r="F22" s="4">
        <v>275</v>
      </c>
      <c r="G22" s="4">
        <v>19</v>
      </c>
      <c r="H22" s="4">
        <v>117.8</v>
      </c>
      <c r="I22" s="4">
        <v>123.8</v>
      </c>
      <c r="J22" s="4">
        <v>18.399999999999999</v>
      </c>
    </row>
    <row r="23" spans="1:10" x14ac:dyDescent="0.25">
      <c r="A23" s="34"/>
      <c r="B23" s="4" t="s">
        <v>15</v>
      </c>
      <c r="C23" s="4">
        <v>233.8</v>
      </c>
      <c r="D23" s="4">
        <v>37.200000000000003</v>
      </c>
      <c r="E23" s="4">
        <v>531.5</v>
      </c>
      <c r="F23" s="4">
        <v>267</v>
      </c>
      <c r="G23" s="4">
        <v>18.600000000000001</v>
      </c>
      <c r="H23" s="4">
        <v>116.3</v>
      </c>
      <c r="I23" s="4">
        <v>115.2</v>
      </c>
      <c r="J23" s="4">
        <v>14.3</v>
      </c>
    </row>
    <row r="24" spans="1:10" x14ac:dyDescent="0.25">
      <c r="A24" s="35"/>
      <c r="B24" s="4" t="s">
        <v>16</v>
      </c>
      <c r="C24" s="4">
        <v>246.4</v>
      </c>
      <c r="D24" s="4">
        <v>39.200000000000003</v>
      </c>
      <c r="E24" s="4">
        <v>531.1</v>
      </c>
      <c r="F24" s="4">
        <v>271.5</v>
      </c>
      <c r="G24" s="4">
        <v>19.8</v>
      </c>
      <c r="H24" s="4">
        <v>133</v>
      </c>
      <c r="I24" s="4">
        <v>104.2</v>
      </c>
      <c r="J24" s="4">
        <v>2.6</v>
      </c>
    </row>
    <row r="25" spans="1:10" x14ac:dyDescent="0.25">
      <c r="A25" s="33">
        <v>2015</v>
      </c>
      <c r="B25" s="4" t="s">
        <v>13</v>
      </c>
      <c r="C25" s="4">
        <v>231.9</v>
      </c>
      <c r="D25" s="4">
        <v>36.9</v>
      </c>
      <c r="E25" s="4">
        <v>538.70000000000005</v>
      </c>
      <c r="F25" s="4">
        <v>272.10000000000002</v>
      </c>
      <c r="G25" s="4">
        <v>20.399999999999999</v>
      </c>
      <c r="H25" s="4">
        <v>129.6</v>
      </c>
      <c r="I25" s="4">
        <v>115</v>
      </c>
      <c r="J25" s="4">
        <v>1.6</v>
      </c>
    </row>
    <row r="26" spans="1:10" x14ac:dyDescent="0.25">
      <c r="A26" s="34"/>
      <c r="B26" s="4" t="s">
        <v>14</v>
      </c>
      <c r="C26" s="4">
        <v>218.5</v>
      </c>
      <c r="D26" s="4">
        <v>34.799999999999997</v>
      </c>
      <c r="E26" s="4">
        <v>547</v>
      </c>
      <c r="F26" s="4">
        <v>275.2</v>
      </c>
      <c r="G26" s="4">
        <v>17.100000000000001</v>
      </c>
      <c r="H26" s="4">
        <v>130.6</v>
      </c>
      <c r="I26" s="4">
        <v>108.2</v>
      </c>
      <c r="J26" s="4">
        <v>15.9</v>
      </c>
    </row>
    <row r="27" spans="1:10" x14ac:dyDescent="0.25">
      <c r="A27" s="34"/>
      <c r="B27" s="4" t="s">
        <v>15</v>
      </c>
      <c r="C27" s="4">
        <v>235.7</v>
      </c>
      <c r="D27" s="4">
        <v>37.5</v>
      </c>
      <c r="E27" s="4">
        <v>536.20000000000005</v>
      </c>
      <c r="F27" s="4">
        <v>266.89999999999998</v>
      </c>
      <c r="G27" s="4">
        <v>17.2</v>
      </c>
      <c r="H27" s="4">
        <v>126</v>
      </c>
      <c r="I27" s="4">
        <v>94.1</v>
      </c>
      <c r="J27" s="4">
        <v>32.1</v>
      </c>
    </row>
    <row r="28" spans="1:10" x14ac:dyDescent="0.25">
      <c r="A28" s="35"/>
      <c r="B28" s="4" t="s">
        <v>16</v>
      </c>
      <c r="C28" s="4">
        <v>228</v>
      </c>
      <c r="D28" s="4">
        <v>36.299999999999997</v>
      </c>
      <c r="E28" s="4">
        <v>530</v>
      </c>
      <c r="F28" s="4">
        <v>263.10000000000002</v>
      </c>
      <c r="G28" s="4">
        <v>20.8</v>
      </c>
      <c r="H28" s="4">
        <v>112.2</v>
      </c>
      <c r="I28" s="4">
        <v>114.4</v>
      </c>
      <c r="J28" s="4">
        <v>19.5</v>
      </c>
    </row>
  </sheetData>
  <mergeCells count="11">
    <mergeCell ref="A25:A28"/>
    <mergeCell ref="F3:J3"/>
    <mergeCell ref="A9:A12"/>
    <mergeCell ref="A13:A16"/>
    <mergeCell ref="A17:A20"/>
    <mergeCell ref="A21:A24"/>
    <mergeCell ref="A5:A8"/>
    <mergeCell ref="A3:A4"/>
    <mergeCell ref="B3:B4"/>
    <mergeCell ref="C3:D3"/>
    <mergeCell ref="E3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DB1F-4A98-4CB6-8CF2-ABFC8D417A7F}">
  <dimension ref="A1:G18"/>
  <sheetViews>
    <sheetView workbookViewId="0">
      <selection activeCell="B15" sqref="B15"/>
    </sheetView>
  </sheetViews>
  <sheetFormatPr baseColWidth="10" defaultRowHeight="15" x14ac:dyDescent="0.25"/>
  <cols>
    <col min="1" max="1" width="19.7109375" customWidth="1"/>
    <col min="2" max="2" width="76.42578125" customWidth="1"/>
  </cols>
  <sheetData>
    <row r="1" spans="1:7" ht="28.5" customHeight="1" x14ac:dyDescent="0.25">
      <c r="A1" s="15" t="s">
        <v>100</v>
      </c>
      <c r="B1" s="15" t="s">
        <v>21</v>
      </c>
      <c r="D1" s="15"/>
      <c r="E1" s="15"/>
      <c r="F1" s="16"/>
      <c r="G1" s="16"/>
    </row>
    <row r="2" spans="1:7" x14ac:dyDescent="0.25">
      <c r="A2" s="15"/>
      <c r="B2" s="15"/>
      <c r="C2" s="15"/>
      <c r="D2" s="15"/>
      <c r="E2" s="15"/>
      <c r="F2" s="16"/>
      <c r="G2" s="16"/>
    </row>
    <row r="3" spans="1:7" s="26" customFormat="1" ht="15.75" x14ac:dyDescent="0.25">
      <c r="A3" s="24" t="s">
        <v>0</v>
      </c>
      <c r="B3" s="24" t="s">
        <v>1</v>
      </c>
      <c r="C3" s="24" t="s">
        <v>2</v>
      </c>
      <c r="D3" s="24" t="s">
        <v>3</v>
      </c>
      <c r="E3" s="24"/>
      <c r="F3" s="25"/>
      <c r="G3" s="25"/>
    </row>
    <row r="4" spans="1:7" x14ac:dyDescent="0.25">
      <c r="A4" s="15" t="s">
        <v>4</v>
      </c>
      <c r="B4" s="15" t="s">
        <v>5</v>
      </c>
      <c r="C4" s="15" t="s">
        <v>37</v>
      </c>
      <c r="D4" s="15"/>
      <c r="E4" s="15"/>
      <c r="F4" s="16"/>
      <c r="G4" s="16"/>
    </row>
    <row r="5" spans="1:7" x14ac:dyDescent="0.25">
      <c r="A5" s="15" t="s">
        <v>34</v>
      </c>
      <c r="B5" s="15" t="s">
        <v>33</v>
      </c>
      <c r="C5" s="15" t="s">
        <v>35</v>
      </c>
      <c r="D5" s="15"/>
      <c r="E5" s="15"/>
      <c r="F5" s="16"/>
      <c r="G5" s="16"/>
    </row>
    <row r="6" spans="1:7" x14ac:dyDescent="0.25">
      <c r="A6" s="15" t="s">
        <v>60</v>
      </c>
      <c r="B6" s="15" t="s">
        <v>38</v>
      </c>
      <c r="C6" s="15" t="s">
        <v>35</v>
      </c>
      <c r="D6" s="15"/>
      <c r="E6" s="15"/>
      <c r="F6" s="16"/>
      <c r="G6" s="16"/>
    </row>
    <row r="7" spans="1:7" x14ac:dyDescent="0.25">
      <c r="A7" s="15" t="s">
        <v>68</v>
      </c>
      <c r="B7" s="15" t="s">
        <v>62</v>
      </c>
      <c r="C7" s="15" t="s">
        <v>35</v>
      </c>
      <c r="D7" s="15"/>
      <c r="E7" s="15"/>
      <c r="F7" s="16"/>
      <c r="G7" s="16"/>
    </row>
    <row r="8" spans="1:7" x14ac:dyDescent="0.25">
      <c r="A8" s="15" t="s">
        <v>75</v>
      </c>
      <c r="B8" s="15" t="s">
        <v>69</v>
      </c>
      <c r="C8" s="15" t="s">
        <v>76</v>
      </c>
      <c r="D8" s="15"/>
      <c r="E8" s="15"/>
      <c r="F8" s="16"/>
      <c r="G8" s="16"/>
    </row>
    <row r="9" spans="1:7" x14ac:dyDescent="0.25">
      <c r="A9" s="15" t="s">
        <v>78</v>
      </c>
      <c r="B9" s="15" t="s">
        <v>77</v>
      </c>
      <c r="C9" s="15" t="s">
        <v>84</v>
      </c>
      <c r="D9" s="15"/>
      <c r="E9" s="15"/>
      <c r="F9" s="16"/>
      <c r="G9" s="16"/>
    </row>
    <row r="10" spans="1:7" x14ac:dyDescent="0.25">
      <c r="A10" s="15" t="s">
        <v>85</v>
      </c>
      <c r="B10" s="15" t="s">
        <v>86</v>
      </c>
      <c r="C10" s="15" t="s">
        <v>35</v>
      </c>
      <c r="D10" s="15"/>
      <c r="E10" s="15"/>
      <c r="F10" s="16"/>
      <c r="G10" s="16"/>
    </row>
    <row r="11" spans="1:7" x14ac:dyDescent="0.25">
      <c r="A11" s="15" t="s">
        <v>91</v>
      </c>
      <c r="B11" s="15" t="s">
        <v>90</v>
      </c>
      <c r="C11" s="15" t="s">
        <v>35</v>
      </c>
      <c r="D11" s="15"/>
      <c r="E11" s="15"/>
      <c r="F11" s="16"/>
      <c r="G11" s="16"/>
    </row>
    <row r="12" spans="1:7" x14ac:dyDescent="0.25">
      <c r="A12" s="15" t="s">
        <v>110</v>
      </c>
      <c r="B12" s="15" t="s">
        <v>32</v>
      </c>
      <c r="C12" s="15" t="s">
        <v>111</v>
      </c>
      <c r="D12" s="15"/>
      <c r="E12" s="15"/>
      <c r="F12" s="16"/>
      <c r="G12" s="16"/>
    </row>
    <row r="13" spans="1:7" x14ac:dyDescent="0.25">
      <c r="A13" s="15" t="s">
        <v>61</v>
      </c>
      <c r="B13" s="15" t="s">
        <v>22</v>
      </c>
      <c r="C13" s="15" t="s">
        <v>36</v>
      </c>
      <c r="D13" s="15"/>
      <c r="E13" s="15"/>
      <c r="F13" s="16"/>
      <c r="G13" s="16"/>
    </row>
    <row r="14" spans="1:7" x14ac:dyDescent="0.25">
      <c r="A14" s="15"/>
      <c r="B14" s="15"/>
      <c r="C14" s="15"/>
      <c r="D14" s="15"/>
      <c r="E14" s="15"/>
      <c r="F14" s="16"/>
      <c r="G14" s="16"/>
    </row>
    <row r="15" spans="1:7" x14ac:dyDescent="0.25">
      <c r="A15" s="15"/>
      <c r="B15" s="15"/>
      <c r="C15" s="15"/>
      <c r="D15" s="15"/>
      <c r="E15" s="15"/>
      <c r="F15" s="16"/>
      <c r="G15" s="16"/>
    </row>
    <row r="16" spans="1:7" x14ac:dyDescent="0.25">
      <c r="A16" s="15"/>
      <c r="B16" s="15"/>
      <c r="C16" s="15"/>
      <c r="D16" s="15"/>
      <c r="E16" s="15"/>
      <c r="F16" s="16"/>
      <c r="G16" s="16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AC1D-4E6A-43ED-970E-26A2F58CD4AC}">
  <dimension ref="A3:O32"/>
  <sheetViews>
    <sheetView workbookViewId="0">
      <selection activeCell="F9" sqref="E9:F9"/>
    </sheetView>
  </sheetViews>
  <sheetFormatPr baseColWidth="10" defaultRowHeight="15" x14ac:dyDescent="0.25"/>
  <sheetData>
    <row r="3" spans="1:15" x14ac:dyDescent="0.25">
      <c r="A3" s="11" t="s">
        <v>33</v>
      </c>
    </row>
    <row r="4" spans="1:15" ht="31.5" x14ac:dyDescent="0.25">
      <c r="A4" s="17" t="s">
        <v>39</v>
      </c>
    </row>
    <row r="5" spans="1:15" x14ac:dyDescent="0.25">
      <c r="A5" s="38" t="s">
        <v>23</v>
      </c>
      <c r="B5" s="38" t="s">
        <v>48</v>
      </c>
      <c r="C5" s="38" t="s">
        <v>9</v>
      </c>
      <c r="D5" s="41" t="s">
        <v>49</v>
      </c>
      <c r="E5" s="42"/>
      <c r="F5" s="36" t="s">
        <v>50</v>
      </c>
      <c r="G5" s="47"/>
      <c r="H5" s="47"/>
      <c r="I5" s="47"/>
      <c r="J5" s="47"/>
      <c r="K5" s="47"/>
      <c r="L5" s="47"/>
      <c r="M5" s="47"/>
      <c r="N5" s="47"/>
      <c r="O5" s="37"/>
    </row>
    <row r="6" spans="1:15" ht="15.75" x14ac:dyDescent="0.25">
      <c r="A6" s="40"/>
      <c r="B6" s="40"/>
      <c r="C6" s="40"/>
      <c r="D6" s="43"/>
      <c r="E6" s="44"/>
      <c r="F6" s="38" t="s">
        <v>9</v>
      </c>
      <c r="G6" s="36" t="s">
        <v>51</v>
      </c>
      <c r="H6" s="47"/>
      <c r="I6" s="47"/>
      <c r="J6" s="47"/>
      <c r="K6" s="47"/>
      <c r="L6" s="47"/>
      <c r="M6" s="37"/>
      <c r="N6" s="19"/>
      <c r="O6" s="19"/>
    </row>
    <row r="7" spans="1:15" x14ac:dyDescent="0.25">
      <c r="A7" s="40"/>
      <c r="B7" s="40"/>
      <c r="C7" s="40"/>
      <c r="D7" s="45"/>
      <c r="E7" s="46"/>
      <c r="F7" s="40"/>
      <c r="G7" s="38" t="s">
        <v>9</v>
      </c>
      <c r="H7" s="9" t="s">
        <v>9</v>
      </c>
      <c r="I7" s="38" t="s">
        <v>53</v>
      </c>
      <c r="J7" s="38" t="s">
        <v>54</v>
      </c>
      <c r="K7" s="36" t="s">
        <v>40</v>
      </c>
      <c r="L7" s="37"/>
      <c r="M7" s="38" t="s">
        <v>55</v>
      </c>
      <c r="N7" s="38" t="s">
        <v>56</v>
      </c>
      <c r="O7" s="38" t="s">
        <v>57</v>
      </c>
    </row>
    <row r="8" spans="1:15" ht="38.25" x14ac:dyDescent="0.25">
      <c r="A8" s="39"/>
      <c r="B8" s="39"/>
      <c r="C8" s="39"/>
      <c r="D8" s="3" t="s">
        <v>58</v>
      </c>
      <c r="E8" s="3" t="s">
        <v>59</v>
      </c>
      <c r="F8" s="39"/>
      <c r="G8" s="39"/>
      <c r="H8" s="20" t="s">
        <v>52</v>
      </c>
      <c r="I8" s="39"/>
      <c r="J8" s="39"/>
      <c r="K8" s="3" t="s">
        <v>42</v>
      </c>
      <c r="L8" s="3" t="s">
        <v>43</v>
      </c>
      <c r="M8" s="39"/>
      <c r="N8" s="39"/>
      <c r="O8" s="39"/>
    </row>
    <row r="9" spans="1:15" x14ac:dyDescent="0.25">
      <c r="A9" s="33">
        <v>2010</v>
      </c>
      <c r="B9" s="4" t="s">
        <v>13</v>
      </c>
      <c r="C9" s="14">
        <v>3703</v>
      </c>
      <c r="D9" s="14">
        <v>1298</v>
      </c>
      <c r="E9" s="14">
        <v>1298</v>
      </c>
      <c r="F9" s="14">
        <v>2404</v>
      </c>
      <c r="G9" s="14">
        <v>1243</v>
      </c>
      <c r="H9" s="14">
        <v>1243</v>
      </c>
      <c r="I9" s="14">
        <v>0</v>
      </c>
      <c r="J9" s="14">
        <v>734</v>
      </c>
      <c r="K9" s="14">
        <v>9.6999999999999993</v>
      </c>
      <c r="L9" s="14">
        <v>424</v>
      </c>
      <c r="M9" s="14">
        <v>76</v>
      </c>
      <c r="N9" s="14">
        <v>1153</v>
      </c>
      <c r="O9" s="14">
        <v>8.1</v>
      </c>
    </row>
    <row r="10" spans="1:15" x14ac:dyDescent="0.25">
      <c r="A10" s="34"/>
      <c r="B10" s="4" t="s">
        <v>14</v>
      </c>
      <c r="C10" s="14">
        <v>3691</v>
      </c>
      <c r="D10" s="14">
        <v>1643</v>
      </c>
      <c r="E10" s="14">
        <v>1926</v>
      </c>
      <c r="F10" s="14">
        <v>2049</v>
      </c>
      <c r="G10" s="14">
        <v>783</v>
      </c>
      <c r="H10" s="14">
        <v>1067</v>
      </c>
      <c r="I10" s="14">
        <v>284</v>
      </c>
      <c r="J10" s="14">
        <v>597</v>
      </c>
      <c r="K10" s="14">
        <v>10.6</v>
      </c>
      <c r="L10" s="14">
        <v>422</v>
      </c>
      <c r="M10" s="14">
        <v>37</v>
      </c>
      <c r="N10" s="14">
        <v>929</v>
      </c>
      <c r="O10" s="14">
        <v>53.2</v>
      </c>
    </row>
    <row r="11" spans="1:15" x14ac:dyDescent="0.25">
      <c r="A11" s="34"/>
      <c r="B11" s="4" t="s">
        <v>15</v>
      </c>
      <c r="C11" s="14">
        <v>3614</v>
      </c>
      <c r="D11" s="14">
        <v>1726</v>
      </c>
      <c r="E11" s="14">
        <v>1726</v>
      </c>
      <c r="F11" s="14">
        <v>1888</v>
      </c>
      <c r="G11" s="14">
        <v>992</v>
      </c>
      <c r="H11" s="14">
        <v>992</v>
      </c>
      <c r="I11" s="14">
        <v>0</v>
      </c>
      <c r="J11" s="14">
        <v>554</v>
      </c>
      <c r="K11" s="14">
        <v>12.6</v>
      </c>
      <c r="L11" s="14">
        <v>425</v>
      </c>
      <c r="M11" s="14">
        <v>0</v>
      </c>
      <c r="N11" s="14">
        <v>897</v>
      </c>
      <c r="O11" s="14">
        <v>0</v>
      </c>
    </row>
    <row r="12" spans="1:15" x14ac:dyDescent="0.25">
      <c r="A12" s="35"/>
      <c r="B12" s="4" t="s">
        <v>16</v>
      </c>
      <c r="C12" s="14">
        <v>3822</v>
      </c>
      <c r="D12" s="14">
        <v>1496</v>
      </c>
      <c r="E12" s="14">
        <v>1924</v>
      </c>
      <c r="F12" s="14">
        <v>2326</v>
      </c>
      <c r="G12" s="14">
        <v>870</v>
      </c>
      <c r="H12" s="14">
        <v>1298</v>
      </c>
      <c r="I12" s="14">
        <v>428</v>
      </c>
      <c r="J12" s="14">
        <v>839</v>
      </c>
      <c r="K12" s="14">
        <v>12.6</v>
      </c>
      <c r="L12" s="14">
        <v>446</v>
      </c>
      <c r="M12" s="14">
        <v>0</v>
      </c>
      <c r="N12" s="14">
        <v>1028</v>
      </c>
      <c r="O12" s="14">
        <v>0</v>
      </c>
    </row>
    <row r="13" spans="1:15" x14ac:dyDescent="0.25">
      <c r="A13" s="33">
        <v>2011</v>
      </c>
      <c r="B13" s="4" t="s">
        <v>13</v>
      </c>
      <c r="C13" s="14">
        <v>4209</v>
      </c>
      <c r="D13" s="14">
        <v>1013</v>
      </c>
      <c r="E13" s="14">
        <v>1133</v>
      </c>
      <c r="F13" s="14">
        <v>3196</v>
      </c>
      <c r="G13" s="14">
        <v>1215</v>
      </c>
      <c r="H13" s="14">
        <v>1336</v>
      </c>
      <c r="I13" s="14">
        <v>120</v>
      </c>
      <c r="J13" s="14">
        <v>869</v>
      </c>
      <c r="K13" s="14">
        <v>12.1</v>
      </c>
      <c r="L13" s="14">
        <v>455</v>
      </c>
      <c r="M13" s="14">
        <v>0</v>
      </c>
      <c r="N13" s="14">
        <v>1308</v>
      </c>
      <c r="O13" s="14">
        <v>552.70000000000005</v>
      </c>
    </row>
    <row r="14" spans="1:15" x14ac:dyDescent="0.25">
      <c r="A14" s="34"/>
      <c r="B14" s="4" t="s">
        <v>14</v>
      </c>
      <c r="C14" s="14">
        <v>4078</v>
      </c>
      <c r="D14" s="14">
        <v>709</v>
      </c>
      <c r="E14" s="14">
        <v>709</v>
      </c>
      <c r="F14" s="14">
        <v>3369</v>
      </c>
      <c r="G14" s="14">
        <v>1312</v>
      </c>
      <c r="H14" s="14">
        <v>1312</v>
      </c>
      <c r="I14" s="14">
        <v>0</v>
      </c>
      <c r="J14" s="14">
        <v>848</v>
      </c>
      <c r="K14" s="14">
        <v>13.8</v>
      </c>
      <c r="L14" s="14">
        <v>406</v>
      </c>
      <c r="M14" s="14">
        <v>45</v>
      </c>
      <c r="N14" s="14">
        <v>1377</v>
      </c>
      <c r="O14" s="14">
        <v>679.7</v>
      </c>
    </row>
    <row r="15" spans="1:15" x14ac:dyDescent="0.25">
      <c r="A15" s="34"/>
      <c r="B15" s="4" t="s">
        <v>15</v>
      </c>
      <c r="C15" s="14">
        <v>3945</v>
      </c>
      <c r="D15" s="14">
        <v>519</v>
      </c>
      <c r="E15" s="14">
        <v>519</v>
      </c>
      <c r="F15" s="14">
        <v>3426</v>
      </c>
      <c r="G15" s="14">
        <v>1594</v>
      </c>
      <c r="H15" s="14">
        <v>1594</v>
      </c>
      <c r="I15" s="14">
        <v>0</v>
      </c>
      <c r="J15" s="14">
        <v>1101</v>
      </c>
      <c r="K15" s="14">
        <v>14.7</v>
      </c>
      <c r="L15" s="14">
        <v>476</v>
      </c>
      <c r="M15" s="14">
        <v>2</v>
      </c>
      <c r="N15" s="14">
        <v>1456</v>
      </c>
      <c r="O15" s="14">
        <v>376.9</v>
      </c>
    </row>
    <row r="16" spans="1:15" x14ac:dyDescent="0.25">
      <c r="A16" s="35"/>
      <c r="B16" s="4" t="s">
        <v>16</v>
      </c>
      <c r="C16" s="14">
        <v>4265</v>
      </c>
      <c r="D16" s="14">
        <v>616</v>
      </c>
      <c r="E16" s="14">
        <v>616</v>
      </c>
      <c r="F16" s="14">
        <v>3649</v>
      </c>
      <c r="G16" s="14">
        <v>1978</v>
      </c>
      <c r="H16" s="14">
        <v>1978</v>
      </c>
      <c r="I16" s="14">
        <v>0</v>
      </c>
      <c r="J16" s="14">
        <v>1437</v>
      </c>
      <c r="K16" s="14">
        <v>14.9</v>
      </c>
      <c r="L16" s="14">
        <v>527</v>
      </c>
      <c r="M16" s="14">
        <v>0</v>
      </c>
      <c r="N16" s="14">
        <v>1469</v>
      </c>
      <c r="O16" s="14">
        <v>201.5</v>
      </c>
    </row>
    <row r="17" spans="1:15" x14ac:dyDescent="0.25">
      <c r="A17" s="33">
        <v>2012</v>
      </c>
      <c r="B17" s="4" t="s">
        <v>13</v>
      </c>
      <c r="C17" s="14">
        <v>4416</v>
      </c>
      <c r="D17" s="14">
        <v>781</v>
      </c>
      <c r="E17" s="14">
        <v>781</v>
      </c>
      <c r="F17" s="14">
        <v>3635</v>
      </c>
      <c r="G17" s="14">
        <v>1784</v>
      </c>
      <c r="H17" s="14">
        <v>1784</v>
      </c>
      <c r="I17" s="14">
        <v>0</v>
      </c>
      <c r="J17" s="14">
        <v>1170</v>
      </c>
      <c r="K17" s="14">
        <v>17.100000000000001</v>
      </c>
      <c r="L17" s="14">
        <v>537</v>
      </c>
      <c r="M17" s="14">
        <v>60</v>
      </c>
      <c r="N17" s="14">
        <v>1621</v>
      </c>
      <c r="O17" s="14">
        <v>231</v>
      </c>
    </row>
    <row r="18" spans="1:15" x14ac:dyDescent="0.25">
      <c r="A18" s="34"/>
      <c r="B18" s="4" t="s">
        <v>14</v>
      </c>
      <c r="C18" s="14">
        <v>3867</v>
      </c>
      <c r="D18" s="14">
        <v>712</v>
      </c>
      <c r="E18" s="14">
        <v>712</v>
      </c>
      <c r="F18" s="14">
        <v>3155</v>
      </c>
      <c r="G18" s="14">
        <v>1881</v>
      </c>
      <c r="H18" s="14">
        <v>1881</v>
      </c>
      <c r="I18" s="14">
        <v>0</v>
      </c>
      <c r="J18" s="14">
        <v>1227</v>
      </c>
      <c r="K18" s="14">
        <v>17.399999999999999</v>
      </c>
      <c r="L18" s="14">
        <v>522</v>
      </c>
      <c r="M18" s="14">
        <v>115</v>
      </c>
      <c r="N18" s="14">
        <v>1274</v>
      </c>
      <c r="O18" s="14">
        <v>0</v>
      </c>
    </row>
    <row r="19" spans="1:15" x14ac:dyDescent="0.25">
      <c r="A19" s="34"/>
      <c r="B19" s="4" t="s">
        <v>15</v>
      </c>
      <c r="C19" s="14">
        <v>3867</v>
      </c>
      <c r="D19" s="14">
        <v>751</v>
      </c>
      <c r="E19" s="14">
        <v>751</v>
      </c>
      <c r="F19" s="14">
        <v>3116</v>
      </c>
      <c r="G19" s="14">
        <v>1563</v>
      </c>
      <c r="H19" s="14">
        <v>1563</v>
      </c>
      <c r="I19" s="14">
        <v>0</v>
      </c>
      <c r="J19" s="14">
        <v>1052</v>
      </c>
      <c r="K19" s="14">
        <v>15.7</v>
      </c>
      <c r="L19" s="14">
        <v>495</v>
      </c>
      <c r="M19" s="14">
        <v>0</v>
      </c>
      <c r="N19" s="14">
        <v>1553</v>
      </c>
      <c r="O19" s="14">
        <v>0</v>
      </c>
    </row>
    <row r="20" spans="1:15" x14ac:dyDescent="0.25">
      <c r="A20" s="35"/>
      <c r="B20" s="4" t="s">
        <v>16</v>
      </c>
      <c r="C20" s="14">
        <v>3619</v>
      </c>
      <c r="D20" s="14">
        <v>372</v>
      </c>
      <c r="E20" s="14">
        <v>372</v>
      </c>
      <c r="F20" s="14">
        <v>3247</v>
      </c>
      <c r="G20" s="14">
        <v>1702</v>
      </c>
      <c r="H20" s="14">
        <v>1702</v>
      </c>
      <c r="I20" s="14">
        <v>0</v>
      </c>
      <c r="J20" s="14">
        <v>1186</v>
      </c>
      <c r="K20" s="14">
        <v>17.8</v>
      </c>
      <c r="L20" s="14">
        <v>495</v>
      </c>
      <c r="M20" s="14">
        <v>4</v>
      </c>
      <c r="N20" s="14">
        <v>1528</v>
      </c>
      <c r="O20" s="14">
        <v>17.2</v>
      </c>
    </row>
    <row r="21" spans="1:15" x14ac:dyDescent="0.25">
      <c r="A21" s="33">
        <v>2013</v>
      </c>
      <c r="B21" s="4" t="s">
        <v>13</v>
      </c>
      <c r="C21" s="14">
        <v>3714</v>
      </c>
      <c r="D21" s="14">
        <v>1131</v>
      </c>
      <c r="E21" s="14">
        <v>1608</v>
      </c>
      <c r="F21" s="14">
        <v>2583</v>
      </c>
      <c r="G21" s="14">
        <v>515</v>
      </c>
      <c r="H21" s="14">
        <v>992</v>
      </c>
      <c r="I21" s="14">
        <v>477</v>
      </c>
      <c r="J21" s="14">
        <v>508</v>
      </c>
      <c r="K21" s="14">
        <v>19.7</v>
      </c>
      <c r="L21" s="14">
        <v>464</v>
      </c>
      <c r="M21" s="14">
        <v>0</v>
      </c>
      <c r="N21" s="14">
        <v>1505</v>
      </c>
      <c r="O21" s="14">
        <v>86.7</v>
      </c>
    </row>
    <row r="22" spans="1:15" x14ac:dyDescent="0.25">
      <c r="A22" s="34"/>
      <c r="B22" s="4" t="s">
        <v>14</v>
      </c>
      <c r="C22" s="14">
        <v>3769</v>
      </c>
      <c r="D22" s="14">
        <v>1510</v>
      </c>
      <c r="E22" s="14">
        <v>2392</v>
      </c>
      <c r="F22" s="14">
        <v>2259</v>
      </c>
      <c r="G22" s="14">
        <v>251</v>
      </c>
      <c r="H22" s="14">
        <v>1134</v>
      </c>
      <c r="I22" s="14">
        <v>883</v>
      </c>
      <c r="J22" s="14">
        <v>524</v>
      </c>
      <c r="K22" s="14">
        <v>16.8</v>
      </c>
      <c r="L22" s="14">
        <v>487</v>
      </c>
      <c r="M22" s="14">
        <v>106</v>
      </c>
      <c r="N22" s="14">
        <v>1125</v>
      </c>
      <c r="O22" s="14">
        <v>0</v>
      </c>
    </row>
    <row r="23" spans="1:15" x14ac:dyDescent="0.25">
      <c r="A23" s="34"/>
      <c r="B23" s="4" t="s">
        <v>15</v>
      </c>
      <c r="C23" s="14">
        <v>4438</v>
      </c>
      <c r="D23" s="14">
        <v>1960</v>
      </c>
      <c r="E23" s="14">
        <v>1960</v>
      </c>
      <c r="F23" s="14">
        <v>2478</v>
      </c>
      <c r="G23" s="14">
        <v>0</v>
      </c>
      <c r="H23" s="14">
        <v>910</v>
      </c>
      <c r="I23" s="14">
        <v>1109</v>
      </c>
      <c r="J23" s="14">
        <v>413</v>
      </c>
      <c r="K23" s="14">
        <v>16.899999999999999</v>
      </c>
      <c r="L23" s="14">
        <v>474</v>
      </c>
      <c r="M23" s="14">
        <v>6</v>
      </c>
      <c r="N23" s="14">
        <v>1568</v>
      </c>
      <c r="O23" s="14">
        <v>0</v>
      </c>
    </row>
    <row r="24" spans="1:15" x14ac:dyDescent="0.25">
      <c r="A24" s="35"/>
      <c r="B24" s="4" t="s">
        <v>16</v>
      </c>
      <c r="C24" s="14">
        <v>4011</v>
      </c>
      <c r="D24" s="14">
        <v>1475</v>
      </c>
      <c r="E24" s="14">
        <v>2069</v>
      </c>
      <c r="F24" s="14">
        <v>2536</v>
      </c>
      <c r="G24" s="14">
        <v>428</v>
      </c>
      <c r="H24" s="14">
        <v>1022</v>
      </c>
      <c r="I24" s="14">
        <v>595</v>
      </c>
      <c r="J24" s="14">
        <v>478</v>
      </c>
      <c r="K24" s="14">
        <v>19.3</v>
      </c>
      <c r="L24" s="14">
        <v>525</v>
      </c>
      <c r="M24" s="14">
        <v>0</v>
      </c>
      <c r="N24" s="14">
        <v>1514</v>
      </c>
      <c r="O24" s="14">
        <v>0</v>
      </c>
    </row>
    <row r="25" spans="1:15" x14ac:dyDescent="0.25">
      <c r="A25" s="33">
        <v>2014</v>
      </c>
      <c r="B25" s="4" t="s">
        <v>13</v>
      </c>
      <c r="C25" s="14">
        <v>3975</v>
      </c>
      <c r="D25" s="14">
        <v>1477</v>
      </c>
      <c r="E25" s="14">
        <v>2159</v>
      </c>
      <c r="F25" s="14">
        <v>2498</v>
      </c>
      <c r="G25" s="14">
        <v>463</v>
      </c>
      <c r="H25" s="14">
        <v>1146</v>
      </c>
      <c r="I25" s="14">
        <v>682</v>
      </c>
      <c r="J25" s="14">
        <v>532</v>
      </c>
      <c r="K25" s="14">
        <v>18.399999999999999</v>
      </c>
      <c r="L25" s="14">
        <v>485</v>
      </c>
      <c r="M25" s="14">
        <v>111</v>
      </c>
      <c r="N25" s="14">
        <v>1297</v>
      </c>
      <c r="O25" s="14">
        <v>55</v>
      </c>
    </row>
    <row r="26" spans="1:15" x14ac:dyDescent="0.25">
      <c r="A26" s="34"/>
      <c r="B26" s="4" t="s">
        <v>14</v>
      </c>
      <c r="C26" s="14">
        <v>4128</v>
      </c>
      <c r="D26" s="14">
        <v>1948</v>
      </c>
      <c r="E26" s="14">
        <v>1948</v>
      </c>
      <c r="F26" s="14">
        <v>2180</v>
      </c>
      <c r="G26" s="14">
        <v>0</v>
      </c>
      <c r="H26" s="14">
        <v>1069</v>
      </c>
      <c r="I26" s="14">
        <v>1076</v>
      </c>
      <c r="J26" s="14">
        <v>452</v>
      </c>
      <c r="K26" s="14">
        <v>18.5</v>
      </c>
      <c r="L26" s="14">
        <v>497</v>
      </c>
      <c r="M26" s="14">
        <v>102</v>
      </c>
      <c r="N26" s="14">
        <v>1111</v>
      </c>
      <c r="O26" s="14">
        <v>0</v>
      </c>
    </row>
    <row r="27" spans="1:15" x14ac:dyDescent="0.25">
      <c r="A27" s="34"/>
      <c r="B27" s="4" t="s">
        <v>15</v>
      </c>
      <c r="C27" s="14">
        <v>3940</v>
      </c>
      <c r="D27" s="14">
        <v>2393</v>
      </c>
      <c r="E27" s="14">
        <v>2393</v>
      </c>
      <c r="F27" s="14">
        <v>1547</v>
      </c>
      <c r="G27" s="14">
        <v>0</v>
      </c>
      <c r="H27" s="14">
        <v>792</v>
      </c>
      <c r="I27" s="14">
        <v>1002</v>
      </c>
      <c r="J27" s="14">
        <v>244</v>
      </c>
      <c r="K27" s="14">
        <v>20.7</v>
      </c>
      <c r="L27" s="14">
        <v>514</v>
      </c>
      <c r="M27" s="14">
        <v>13</v>
      </c>
      <c r="N27" s="14">
        <v>755</v>
      </c>
      <c r="O27" s="14">
        <v>0</v>
      </c>
    </row>
    <row r="28" spans="1:15" x14ac:dyDescent="0.25">
      <c r="A28" s="35"/>
      <c r="B28" s="4" t="s">
        <v>16</v>
      </c>
      <c r="C28" s="14">
        <v>2787</v>
      </c>
      <c r="D28" s="14">
        <v>2135</v>
      </c>
      <c r="E28" s="14">
        <v>2135</v>
      </c>
      <c r="F28" s="14">
        <v>652</v>
      </c>
      <c r="G28" s="14">
        <v>0</v>
      </c>
      <c r="H28" s="14">
        <v>652</v>
      </c>
      <c r="I28" s="14">
        <v>666</v>
      </c>
      <c r="J28" s="14">
        <v>78</v>
      </c>
      <c r="K28" s="14">
        <v>19.100000000000001</v>
      </c>
      <c r="L28" s="14">
        <v>555</v>
      </c>
      <c r="M28" s="14">
        <v>0</v>
      </c>
      <c r="N28" s="14">
        <v>0</v>
      </c>
      <c r="O28" s="14">
        <v>0</v>
      </c>
    </row>
    <row r="29" spans="1:15" x14ac:dyDescent="0.25">
      <c r="A29" s="33">
        <v>2015</v>
      </c>
      <c r="B29" s="4" t="s">
        <v>13</v>
      </c>
      <c r="C29" s="14">
        <v>1443</v>
      </c>
      <c r="D29" s="14">
        <v>866</v>
      </c>
      <c r="E29" s="14">
        <v>866</v>
      </c>
      <c r="F29" s="14">
        <v>577</v>
      </c>
      <c r="G29" s="14">
        <v>0</v>
      </c>
      <c r="H29" s="14">
        <v>577</v>
      </c>
      <c r="I29" s="14">
        <v>884</v>
      </c>
      <c r="J29" s="14">
        <v>0</v>
      </c>
      <c r="K29" s="14">
        <v>18.8</v>
      </c>
      <c r="L29" s="14">
        <v>503</v>
      </c>
      <c r="M29" s="14">
        <v>56</v>
      </c>
      <c r="N29" s="14">
        <v>0</v>
      </c>
      <c r="O29" s="14">
        <v>0</v>
      </c>
    </row>
    <row r="30" spans="1:15" x14ac:dyDescent="0.25">
      <c r="A30" s="34"/>
      <c r="B30" s="4" t="s">
        <v>14</v>
      </c>
      <c r="C30" s="14">
        <v>1918</v>
      </c>
      <c r="D30" s="14">
        <v>1361</v>
      </c>
      <c r="E30" s="14">
        <v>1361</v>
      </c>
      <c r="F30" s="14">
        <v>557</v>
      </c>
      <c r="G30" s="14">
        <v>0</v>
      </c>
      <c r="H30" s="14">
        <v>557</v>
      </c>
      <c r="I30" s="14">
        <v>605</v>
      </c>
      <c r="J30" s="14">
        <v>0</v>
      </c>
      <c r="K30" s="14">
        <v>19.899999999999999</v>
      </c>
      <c r="L30" s="14">
        <v>497</v>
      </c>
      <c r="M30" s="14">
        <v>40</v>
      </c>
      <c r="N30" s="14">
        <v>0</v>
      </c>
      <c r="O30" s="14">
        <v>0</v>
      </c>
    </row>
    <row r="31" spans="1:15" x14ac:dyDescent="0.25">
      <c r="A31" s="34"/>
      <c r="B31" s="4" t="s">
        <v>15</v>
      </c>
      <c r="C31" s="14">
        <v>1362</v>
      </c>
      <c r="D31" s="14">
        <v>845</v>
      </c>
      <c r="E31" s="14">
        <v>845</v>
      </c>
      <c r="F31" s="14">
        <v>517</v>
      </c>
      <c r="G31" s="14">
        <v>0</v>
      </c>
      <c r="H31" s="14">
        <v>517</v>
      </c>
      <c r="I31" s="14">
        <v>613</v>
      </c>
      <c r="J31" s="14">
        <v>0</v>
      </c>
      <c r="K31" s="14">
        <v>19.5</v>
      </c>
      <c r="L31" s="14">
        <v>478</v>
      </c>
      <c r="M31" s="14">
        <v>20</v>
      </c>
      <c r="N31" s="14">
        <v>0</v>
      </c>
      <c r="O31" s="14">
        <v>0</v>
      </c>
    </row>
    <row r="32" spans="1:15" x14ac:dyDescent="0.25">
      <c r="A32" s="35"/>
      <c r="B32" s="4" t="s">
        <v>16</v>
      </c>
      <c r="C32" s="14">
        <v>1160</v>
      </c>
      <c r="D32" s="14">
        <v>644</v>
      </c>
      <c r="E32" s="14">
        <v>1016</v>
      </c>
      <c r="F32" s="14">
        <v>517</v>
      </c>
      <c r="G32" s="14">
        <v>144</v>
      </c>
      <c r="H32" s="14">
        <v>517</v>
      </c>
      <c r="I32" s="14">
        <v>372</v>
      </c>
      <c r="J32" s="14">
        <v>0</v>
      </c>
      <c r="K32" s="14">
        <v>20.3</v>
      </c>
      <c r="L32" s="14">
        <v>486</v>
      </c>
      <c r="M32" s="14">
        <v>11</v>
      </c>
      <c r="N32" s="14">
        <v>0</v>
      </c>
      <c r="O32" s="14">
        <v>0</v>
      </c>
    </row>
  </sheetData>
  <mergeCells count="20">
    <mergeCell ref="M7:M8"/>
    <mergeCell ref="N7:N8"/>
    <mergeCell ref="O7:O8"/>
    <mergeCell ref="A9:A12"/>
    <mergeCell ref="A13:A16"/>
    <mergeCell ref="A5:A8"/>
    <mergeCell ref="B5:B8"/>
    <mergeCell ref="C5:C8"/>
    <mergeCell ref="D5:E7"/>
    <mergeCell ref="F5:O5"/>
    <mergeCell ref="F6:F8"/>
    <mergeCell ref="G6:M6"/>
    <mergeCell ref="G7:G8"/>
    <mergeCell ref="I7:I8"/>
    <mergeCell ref="J7:J8"/>
    <mergeCell ref="A17:A20"/>
    <mergeCell ref="A21:A24"/>
    <mergeCell ref="A25:A28"/>
    <mergeCell ref="A29:A32"/>
    <mergeCell ref="K7:L7"/>
  </mergeCells>
  <conditionalFormatting sqref="I9:O32 D9:D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ACCA-6325-43F9-BC51-45D09C612F54}">
  <dimension ref="A2:I29"/>
  <sheetViews>
    <sheetView workbookViewId="0"/>
  </sheetViews>
  <sheetFormatPr baseColWidth="10" defaultRowHeight="15" x14ac:dyDescent="0.25"/>
  <sheetData>
    <row r="2" spans="1:9" ht="27" customHeight="1" x14ac:dyDescent="0.25">
      <c r="A2" s="11" t="s">
        <v>38</v>
      </c>
    </row>
    <row r="3" spans="1:9" ht="31.5" x14ac:dyDescent="0.25">
      <c r="A3" s="17" t="s">
        <v>39</v>
      </c>
    </row>
    <row r="4" spans="1:9" x14ac:dyDescent="0.25">
      <c r="A4" s="38" t="s">
        <v>23</v>
      </c>
      <c r="B4" s="38" t="s">
        <v>6</v>
      </c>
      <c r="C4" s="36" t="s">
        <v>40</v>
      </c>
      <c r="D4" s="47"/>
      <c r="E4" s="37"/>
      <c r="F4" s="36" t="s">
        <v>41</v>
      </c>
      <c r="G4" s="47"/>
      <c r="H4" s="47"/>
      <c r="I4" s="37"/>
    </row>
    <row r="5" spans="1:9" ht="25.5" x14ac:dyDescent="0.25">
      <c r="A5" s="39"/>
      <c r="B5" s="39"/>
      <c r="C5" s="3" t="s">
        <v>9</v>
      </c>
      <c r="D5" s="3" t="s">
        <v>42</v>
      </c>
      <c r="E5" s="3" t="s">
        <v>43</v>
      </c>
      <c r="F5" s="3" t="s">
        <v>44</v>
      </c>
      <c r="G5" s="3" t="s">
        <v>45</v>
      </c>
      <c r="H5" s="3" t="s">
        <v>46</v>
      </c>
      <c r="I5" s="3" t="s">
        <v>47</v>
      </c>
    </row>
    <row r="6" spans="1:9" x14ac:dyDescent="0.25">
      <c r="A6" s="33">
        <v>2010</v>
      </c>
      <c r="B6" s="4" t="s">
        <v>13</v>
      </c>
      <c r="C6" s="4">
        <v>434.2</v>
      </c>
      <c r="D6" s="4">
        <v>9.6999999999999993</v>
      </c>
      <c r="E6" s="4">
        <v>424.5</v>
      </c>
      <c r="F6" s="4">
        <v>99.5</v>
      </c>
      <c r="G6" s="4">
        <v>304.3</v>
      </c>
      <c r="H6" s="4">
        <v>24.4</v>
      </c>
      <c r="I6" s="4">
        <v>6</v>
      </c>
    </row>
    <row r="7" spans="1:9" x14ac:dyDescent="0.25">
      <c r="A7" s="34"/>
      <c r="B7" s="4" t="s">
        <v>14</v>
      </c>
      <c r="C7" s="4">
        <v>432.5</v>
      </c>
      <c r="D7" s="4">
        <v>10.6</v>
      </c>
      <c r="E7" s="4">
        <v>421.9</v>
      </c>
      <c r="F7" s="4">
        <v>86.5</v>
      </c>
      <c r="G7" s="4">
        <v>313.3</v>
      </c>
      <c r="H7" s="4">
        <v>26</v>
      </c>
      <c r="I7" s="4">
        <v>6.6</v>
      </c>
    </row>
    <row r="8" spans="1:9" x14ac:dyDescent="0.25">
      <c r="A8" s="34"/>
      <c r="B8" s="4" t="s">
        <v>15</v>
      </c>
      <c r="C8" s="4">
        <v>437.9</v>
      </c>
      <c r="D8" s="4">
        <v>12.6</v>
      </c>
      <c r="E8" s="4">
        <v>425.3</v>
      </c>
      <c r="F8" s="4">
        <v>79.099999999999994</v>
      </c>
      <c r="G8" s="4">
        <v>324.60000000000002</v>
      </c>
      <c r="H8" s="4">
        <v>27.8</v>
      </c>
      <c r="I8" s="4">
        <v>6.3</v>
      </c>
    </row>
    <row r="9" spans="1:9" x14ac:dyDescent="0.25">
      <c r="A9" s="35"/>
      <c r="B9" s="4" t="s">
        <v>16</v>
      </c>
      <c r="C9" s="4">
        <v>458.7</v>
      </c>
      <c r="D9" s="4">
        <v>12.6</v>
      </c>
      <c r="E9" s="4">
        <v>446.1</v>
      </c>
      <c r="F9" s="4">
        <v>99.5</v>
      </c>
      <c r="G9" s="4">
        <v>322.7</v>
      </c>
      <c r="H9" s="4">
        <v>29.1</v>
      </c>
      <c r="I9" s="4">
        <v>7.4</v>
      </c>
    </row>
    <row r="10" spans="1:9" x14ac:dyDescent="0.25">
      <c r="A10" s="33">
        <v>2011</v>
      </c>
      <c r="B10" s="4" t="s">
        <v>13</v>
      </c>
      <c r="C10" s="4">
        <v>466.6</v>
      </c>
      <c r="D10" s="4">
        <v>12.1</v>
      </c>
      <c r="E10" s="4">
        <v>454.6</v>
      </c>
      <c r="F10" s="4">
        <v>96.6</v>
      </c>
      <c r="G10" s="4">
        <v>334.7</v>
      </c>
      <c r="H10" s="4">
        <v>27.8</v>
      </c>
      <c r="I10" s="4">
        <v>7.5</v>
      </c>
    </row>
    <row r="11" spans="1:9" x14ac:dyDescent="0.25">
      <c r="A11" s="34"/>
      <c r="B11" s="4" t="s">
        <v>14</v>
      </c>
      <c r="C11" s="4">
        <v>419.5</v>
      </c>
      <c r="D11" s="4">
        <v>13.8</v>
      </c>
      <c r="E11" s="4">
        <v>405.8</v>
      </c>
      <c r="F11" s="4">
        <v>87.4</v>
      </c>
      <c r="G11" s="4">
        <v>294.89999999999998</v>
      </c>
      <c r="H11" s="4">
        <v>29.1</v>
      </c>
      <c r="I11" s="4">
        <v>8.1999999999999993</v>
      </c>
    </row>
    <row r="12" spans="1:9" x14ac:dyDescent="0.25">
      <c r="A12" s="34"/>
      <c r="B12" s="4" t="s">
        <v>15</v>
      </c>
      <c r="C12" s="4">
        <v>491.1</v>
      </c>
      <c r="D12" s="4">
        <v>14.7</v>
      </c>
      <c r="E12" s="4">
        <v>476.4</v>
      </c>
      <c r="F12" s="4">
        <v>81.3</v>
      </c>
      <c r="G12" s="4">
        <v>368.8</v>
      </c>
      <c r="H12" s="4">
        <v>33.1</v>
      </c>
      <c r="I12" s="4">
        <v>7.9</v>
      </c>
    </row>
    <row r="13" spans="1:9" x14ac:dyDescent="0.25">
      <c r="A13" s="35"/>
      <c r="B13" s="4" t="s">
        <v>16</v>
      </c>
      <c r="C13" s="4">
        <v>542</v>
      </c>
      <c r="D13" s="4">
        <v>14.9</v>
      </c>
      <c r="E13" s="4">
        <v>527.1</v>
      </c>
      <c r="F13" s="4">
        <v>99.6</v>
      </c>
      <c r="G13" s="4">
        <v>401.8</v>
      </c>
      <c r="H13" s="4">
        <v>30.1</v>
      </c>
      <c r="I13" s="4">
        <v>10.5</v>
      </c>
    </row>
    <row r="14" spans="1:9" x14ac:dyDescent="0.25">
      <c r="A14" s="33">
        <v>2012</v>
      </c>
      <c r="B14" s="4" t="s">
        <v>13</v>
      </c>
      <c r="C14" s="4">
        <v>553.9</v>
      </c>
      <c r="D14" s="4">
        <v>17.100000000000001</v>
      </c>
      <c r="E14" s="4">
        <v>536.9</v>
      </c>
      <c r="F14" s="4">
        <v>97.3</v>
      </c>
      <c r="G14" s="4">
        <v>414.7</v>
      </c>
      <c r="H14" s="4">
        <v>34.700000000000003</v>
      </c>
      <c r="I14" s="4">
        <v>7.2</v>
      </c>
    </row>
    <row r="15" spans="1:9" x14ac:dyDescent="0.25">
      <c r="A15" s="34"/>
      <c r="B15" s="4" t="s">
        <v>14</v>
      </c>
      <c r="C15" s="4">
        <v>539.20000000000005</v>
      </c>
      <c r="D15" s="4">
        <v>17.399999999999999</v>
      </c>
      <c r="E15" s="4">
        <v>521.9</v>
      </c>
      <c r="F15" s="4">
        <v>84.9</v>
      </c>
      <c r="G15" s="4">
        <v>411.5</v>
      </c>
      <c r="H15" s="4">
        <v>36.799999999999997</v>
      </c>
      <c r="I15" s="4">
        <v>6.1</v>
      </c>
    </row>
    <row r="16" spans="1:9" x14ac:dyDescent="0.25">
      <c r="A16" s="34"/>
      <c r="B16" s="4" t="s">
        <v>15</v>
      </c>
      <c r="C16" s="4">
        <v>510.7</v>
      </c>
      <c r="D16" s="4">
        <v>15.7</v>
      </c>
      <c r="E16" s="4">
        <v>495</v>
      </c>
      <c r="F16" s="4">
        <v>70.900000000000006</v>
      </c>
      <c r="G16" s="4">
        <v>401</v>
      </c>
      <c r="H16" s="4">
        <v>36.5</v>
      </c>
      <c r="I16" s="4">
        <v>2.4</v>
      </c>
    </row>
    <row r="17" spans="1:9" x14ac:dyDescent="0.25">
      <c r="A17" s="35"/>
      <c r="B17" s="4" t="s">
        <v>16</v>
      </c>
      <c r="C17" s="4">
        <v>512.70000000000005</v>
      </c>
      <c r="D17" s="4">
        <v>17.8</v>
      </c>
      <c r="E17" s="4">
        <v>494.9</v>
      </c>
      <c r="F17" s="4">
        <v>97.8</v>
      </c>
      <c r="G17" s="4">
        <v>376.4</v>
      </c>
      <c r="H17" s="4">
        <v>34</v>
      </c>
      <c r="I17" s="4">
        <v>4.5</v>
      </c>
    </row>
    <row r="18" spans="1:9" x14ac:dyDescent="0.25">
      <c r="A18" s="33">
        <v>2013</v>
      </c>
      <c r="B18" s="4" t="s">
        <v>13</v>
      </c>
      <c r="C18" s="4">
        <v>484</v>
      </c>
      <c r="D18" s="4">
        <v>19.7</v>
      </c>
      <c r="E18" s="4">
        <v>464.3</v>
      </c>
      <c r="F18" s="4">
        <v>95.3</v>
      </c>
      <c r="G18" s="4">
        <v>346.8</v>
      </c>
      <c r="H18" s="4">
        <v>31.3</v>
      </c>
      <c r="I18" s="4">
        <v>10.5</v>
      </c>
    </row>
    <row r="19" spans="1:9" x14ac:dyDescent="0.25">
      <c r="A19" s="34"/>
      <c r="B19" s="4" t="s">
        <v>14</v>
      </c>
      <c r="C19" s="4">
        <v>504</v>
      </c>
      <c r="D19" s="4">
        <v>16.8</v>
      </c>
      <c r="E19" s="4">
        <v>487.2</v>
      </c>
      <c r="F19" s="4">
        <v>79.599999999999994</v>
      </c>
      <c r="G19" s="4">
        <v>385.7</v>
      </c>
      <c r="H19" s="4">
        <v>33.5</v>
      </c>
      <c r="I19" s="4">
        <v>5.0999999999999996</v>
      </c>
    </row>
    <row r="20" spans="1:9" x14ac:dyDescent="0.25">
      <c r="A20" s="34"/>
      <c r="B20" s="4" t="s">
        <v>15</v>
      </c>
      <c r="C20" s="4">
        <v>491.3</v>
      </c>
      <c r="D20" s="4">
        <v>16.899999999999999</v>
      </c>
      <c r="E20" s="4">
        <v>474.4</v>
      </c>
      <c r="F20" s="4">
        <v>64.8</v>
      </c>
      <c r="G20" s="4">
        <v>386.5</v>
      </c>
      <c r="H20" s="4">
        <v>38.1</v>
      </c>
      <c r="I20" s="4">
        <v>1.9</v>
      </c>
    </row>
    <row r="21" spans="1:9" x14ac:dyDescent="0.25">
      <c r="A21" s="35"/>
      <c r="B21" s="4" t="s">
        <v>16</v>
      </c>
      <c r="C21" s="4">
        <v>544.5</v>
      </c>
      <c r="D21" s="4">
        <v>19.3</v>
      </c>
      <c r="E21" s="4">
        <v>525.20000000000005</v>
      </c>
      <c r="F21" s="4">
        <v>98.1</v>
      </c>
      <c r="G21" s="4">
        <v>405.1</v>
      </c>
      <c r="H21" s="4">
        <v>37.5</v>
      </c>
      <c r="I21" s="4">
        <v>3.8</v>
      </c>
    </row>
    <row r="22" spans="1:9" x14ac:dyDescent="0.25">
      <c r="A22" s="33">
        <v>2014</v>
      </c>
      <c r="B22" s="4" t="s">
        <v>13</v>
      </c>
      <c r="C22" s="4">
        <v>503.6</v>
      </c>
      <c r="D22" s="4">
        <v>18.399999999999999</v>
      </c>
      <c r="E22" s="4">
        <v>485.2</v>
      </c>
      <c r="F22" s="4">
        <v>98.4</v>
      </c>
      <c r="G22" s="4">
        <v>372.3</v>
      </c>
      <c r="H22" s="4">
        <v>29</v>
      </c>
      <c r="I22" s="4">
        <v>3.9</v>
      </c>
    </row>
    <row r="23" spans="1:9" x14ac:dyDescent="0.25">
      <c r="A23" s="34"/>
      <c r="B23" s="4" t="s">
        <v>14</v>
      </c>
      <c r="C23" s="4">
        <v>515.5</v>
      </c>
      <c r="D23" s="4">
        <v>18.5</v>
      </c>
      <c r="E23" s="4">
        <v>497</v>
      </c>
      <c r="F23" s="4">
        <v>87.3</v>
      </c>
      <c r="G23" s="4">
        <v>397.6</v>
      </c>
      <c r="H23" s="4">
        <v>27.7</v>
      </c>
      <c r="I23" s="4">
        <v>2.9</v>
      </c>
    </row>
    <row r="24" spans="1:9" x14ac:dyDescent="0.25">
      <c r="A24" s="34"/>
      <c r="B24" s="4" t="s">
        <v>15</v>
      </c>
      <c r="C24" s="4">
        <v>534.9</v>
      </c>
      <c r="D24" s="4">
        <v>20.7</v>
      </c>
      <c r="E24" s="4">
        <v>514.20000000000005</v>
      </c>
      <c r="F24" s="4">
        <v>91.3</v>
      </c>
      <c r="G24" s="4">
        <v>411</v>
      </c>
      <c r="H24" s="4">
        <v>31.5</v>
      </c>
      <c r="I24" s="4">
        <v>1.1000000000000001</v>
      </c>
    </row>
    <row r="25" spans="1:9" x14ac:dyDescent="0.25">
      <c r="A25" s="35"/>
      <c r="B25" s="4" t="s">
        <v>16</v>
      </c>
      <c r="C25" s="4">
        <v>574.5</v>
      </c>
      <c r="D25" s="4">
        <v>19.100000000000001</v>
      </c>
      <c r="E25" s="4">
        <v>555.4</v>
      </c>
      <c r="F25" s="4">
        <v>106.8</v>
      </c>
      <c r="G25" s="4">
        <v>431.2</v>
      </c>
      <c r="H25" s="4">
        <v>32.299999999999997</v>
      </c>
      <c r="I25" s="4">
        <v>4.0999999999999996</v>
      </c>
    </row>
    <row r="26" spans="1:9" x14ac:dyDescent="0.25">
      <c r="A26" s="33">
        <v>2015</v>
      </c>
      <c r="B26" s="4" t="s">
        <v>13</v>
      </c>
      <c r="C26" s="4">
        <v>521.4</v>
      </c>
      <c r="D26" s="4">
        <v>18.8</v>
      </c>
      <c r="E26" s="4">
        <v>502.6</v>
      </c>
      <c r="F26" s="4">
        <v>109</v>
      </c>
      <c r="G26" s="4">
        <v>379.8</v>
      </c>
      <c r="H26" s="4">
        <v>28.5</v>
      </c>
      <c r="I26" s="4">
        <v>4.2</v>
      </c>
    </row>
    <row r="27" spans="1:9" x14ac:dyDescent="0.25">
      <c r="A27" s="34"/>
      <c r="B27" s="4" t="s">
        <v>14</v>
      </c>
      <c r="C27" s="4">
        <v>517</v>
      </c>
      <c r="D27" s="4">
        <v>19.899999999999999</v>
      </c>
      <c r="E27" s="4">
        <v>497.1</v>
      </c>
      <c r="F27" s="4">
        <v>99.4</v>
      </c>
      <c r="G27" s="4">
        <v>387.6</v>
      </c>
      <c r="H27" s="4">
        <v>26.8</v>
      </c>
      <c r="I27" s="4">
        <v>3.2</v>
      </c>
    </row>
    <row r="28" spans="1:9" x14ac:dyDescent="0.25">
      <c r="A28" s="34"/>
      <c r="B28" s="4" t="s">
        <v>15</v>
      </c>
      <c r="C28" s="4">
        <v>497.2</v>
      </c>
      <c r="D28" s="4">
        <v>19.5</v>
      </c>
      <c r="E28" s="4">
        <v>477.7</v>
      </c>
      <c r="F28" s="4">
        <v>83.8</v>
      </c>
      <c r="G28" s="4">
        <v>383.7</v>
      </c>
      <c r="H28" s="4">
        <v>28.6</v>
      </c>
      <c r="I28" s="4">
        <v>1.2</v>
      </c>
    </row>
    <row r="29" spans="1:9" x14ac:dyDescent="0.25">
      <c r="A29" s="35"/>
      <c r="B29" s="4" t="s">
        <v>16</v>
      </c>
      <c r="C29" s="4">
        <v>506.1</v>
      </c>
      <c r="D29" s="4">
        <v>20.3</v>
      </c>
      <c r="E29" s="4">
        <v>485.8</v>
      </c>
      <c r="F29" s="4">
        <v>115.9</v>
      </c>
      <c r="G29" s="4">
        <v>363</v>
      </c>
      <c r="H29" s="4">
        <v>26.4</v>
      </c>
      <c r="I29" s="4">
        <v>0.9</v>
      </c>
    </row>
  </sheetData>
  <mergeCells count="10">
    <mergeCell ref="B4:B5"/>
    <mergeCell ref="C4:E4"/>
    <mergeCell ref="F4:I4"/>
    <mergeCell ref="A6:A9"/>
    <mergeCell ref="A10:A13"/>
    <mergeCell ref="A14:A17"/>
    <mergeCell ref="A18:A21"/>
    <mergeCell ref="A22:A25"/>
    <mergeCell ref="A26:A29"/>
    <mergeCell ref="A4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7385-BF56-492E-B0C0-E451A2D32AE6}">
  <dimension ref="A1:K28"/>
  <sheetViews>
    <sheetView workbookViewId="0">
      <selection activeCell="F5" sqref="F5:F8"/>
    </sheetView>
  </sheetViews>
  <sheetFormatPr baseColWidth="10" defaultRowHeight="15" x14ac:dyDescent="0.25"/>
  <cols>
    <col min="1" max="2" width="16.140625" customWidth="1"/>
  </cols>
  <sheetData>
    <row r="1" spans="1:11" ht="14.25" customHeight="1" x14ac:dyDescent="0.25"/>
    <row r="2" spans="1:11" s="10" customFormat="1" ht="15.75" customHeight="1" x14ac:dyDescent="0.25">
      <c r="A2" s="11" t="s">
        <v>97</v>
      </c>
      <c r="B2" s="49"/>
    </row>
    <row r="3" spans="1:11" ht="25.5" x14ac:dyDescent="0.25">
      <c r="A3" s="38" t="s">
        <v>23</v>
      </c>
      <c r="B3" s="28"/>
      <c r="C3" s="38" t="s">
        <v>48</v>
      </c>
      <c r="D3" s="38" t="s">
        <v>63</v>
      </c>
      <c r="E3" s="9" t="s">
        <v>64</v>
      </c>
      <c r="F3" s="9" t="s">
        <v>66</v>
      </c>
      <c r="G3" s="38" t="s">
        <v>67</v>
      </c>
      <c r="H3" s="21"/>
    </row>
    <row r="4" spans="1:11" ht="15.75" x14ac:dyDescent="0.25">
      <c r="A4" s="39"/>
      <c r="B4" s="29"/>
      <c r="C4" s="39"/>
      <c r="D4" s="39"/>
      <c r="E4" s="20" t="s">
        <v>65</v>
      </c>
      <c r="F4" s="20" t="s">
        <v>65</v>
      </c>
      <c r="G4" s="39"/>
      <c r="H4" s="21"/>
    </row>
    <row r="5" spans="1:11" ht="15.75" x14ac:dyDescent="0.25">
      <c r="A5" s="33">
        <v>2010</v>
      </c>
      <c r="B5" s="27">
        <v>2010</v>
      </c>
      <c r="C5" s="4" t="s">
        <v>13</v>
      </c>
      <c r="D5" s="4">
        <v>78.8</v>
      </c>
      <c r="E5" s="4">
        <v>733.7</v>
      </c>
      <c r="F5" s="4">
        <v>1761</v>
      </c>
      <c r="G5" s="4">
        <v>41.7</v>
      </c>
      <c r="H5" s="21"/>
      <c r="J5" s="50">
        <v>2010</v>
      </c>
      <c r="K5">
        <f>SUMIF($B$5:$B$28,J5,$F$5:$F$28)</f>
        <v>6479</v>
      </c>
    </row>
    <row r="6" spans="1:11" ht="15.75" x14ac:dyDescent="0.25">
      <c r="A6" s="34"/>
      <c r="B6" s="27">
        <v>2010</v>
      </c>
      <c r="C6" s="4" t="s">
        <v>14</v>
      </c>
      <c r="D6" s="4">
        <v>77.900000000000006</v>
      </c>
      <c r="E6" s="4">
        <v>597.20000000000005</v>
      </c>
      <c r="F6" s="4">
        <v>1512</v>
      </c>
      <c r="G6" s="4">
        <v>39.5</v>
      </c>
      <c r="H6" s="21"/>
      <c r="J6" s="50">
        <v>2011</v>
      </c>
      <c r="K6">
        <f t="shared" ref="K6:K10" si="0">SUMIF($B$5:$B$28,J6,$F$5:$F$28)</f>
        <v>6604</v>
      </c>
    </row>
    <row r="7" spans="1:11" ht="15.75" x14ac:dyDescent="0.25">
      <c r="A7" s="34"/>
      <c r="B7" s="27">
        <v>2010</v>
      </c>
      <c r="C7" s="4" t="s">
        <v>15</v>
      </c>
      <c r="D7" s="4">
        <v>76.2</v>
      </c>
      <c r="E7" s="4">
        <v>553.79999999999995</v>
      </c>
      <c r="F7" s="4">
        <v>1385</v>
      </c>
      <c r="G7" s="4">
        <v>40</v>
      </c>
      <c r="H7" s="21"/>
      <c r="J7" s="50">
        <v>2012</v>
      </c>
      <c r="K7">
        <f t="shared" si="0"/>
        <v>6850</v>
      </c>
    </row>
    <row r="8" spans="1:11" ht="15.75" x14ac:dyDescent="0.25">
      <c r="A8" s="35"/>
      <c r="B8" s="27">
        <v>2010</v>
      </c>
      <c r="C8" s="4" t="s">
        <v>16</v>
      </c>
      <c r="D8" s="4">
        <v>85.3</v>
      </c>
      <c r="E8" s="4">
        <v>839.1</v>
      </c>
      <c r="F8" s="4">
        <v>1821</v>
      </c>
      <c r="G8" s="4">
        <v>46.1</v>
      </c>
      <c r="H8" s="21"/>
      <c r="J8" s="50">
        <v>2013</v>
      </c>
      <c r="K8">
        <f t="shared" si="0"/>
        <v>5585</v>
      </c>
    </row>
    <row r="9" spans="1:11" ht="15.75" x14ac:dyDescent="0.25">
      <c r="A9" s="33">
        <v>2011</v>
      </c>
      <c r="B9" s="27">
        <v>2011</v>
      </c>
      <c r="C9" s="4" t="s">
        <v>13</v>
      </c>
      <c r="D9" s="4">
        <v>94.2</v>
      </c>
      <c r="E9" s="4">
        <v>868.9</v>
      </c>
      <c r="F9" s="4">
        <v>1710</v>
      </c>
      <c r="G9" s="4">
        <v>50.8</v>
      </c>
      <c r="H9" s="21"/>
      <c r="J9" s="50">
        <v>2014</v>
      </c>
      <c r="K9">
        <f t="shared" si="0"/>
        <v>4866</v>
      </c>
    </row>
    <row r="10" spans="1:11" ht="15.75" x14ac:dyDescent="0.25">
      <c r="A10" s="34"/>
      <c r="B10" s="27">
        <v>2011</v>
      </c>
      <c r="C10" s="4" t="s">
        <v>14</v>
      </c>
      <c r="D10" s="4">
        <v>102.9</v>
      </c>
      <c r="E10" s="4">
        <v>847.5</v>
      </c>
      <c r="F10" s="4">
        <v>1329</v>
      </c>
      <c r="G10" s="4">
        <v>63.8</v>
      </c>
      <c r="H10" s="21"/>
      <c r="J10" s="50">
        <v>2015</v>
      </c>
      <c r="K10">
        <f t="shared" si="0"/>
        <v>2019</v>
      </c>
    </row>
    <row r="11" spans="1:11" ht="15.75" x14ac:dyDescent="0.25">
      <c r="A11" s="34"/>
      <c r="B11" s="27">
        <v>2011</v>
      </c>
      <c r="C11" s="4" t="s">
        <v>15</v>
      </c>
      <c r="D11" s="4">
        <v>89.9</v>
      </c>
      <c r="E11" s="4">
        <v>1100.7</v>
      </c>
      <c r="F11" s="4">
        <v>1620</v>
      </c>
      <c r="G11" s="4">
        <v>67.900000000000006</v>
      </c>
      <c r="H11" s="21"/>
    </row>
    <row r="12" spans="1:11" ht="15.75" x14ac:dyDescent="0.25">
      <c r="A12" s="35"/>
      <c r="B12" s="27">
        <v>2011</v>
      </c>
      <c r="C12" s="4" t="s">
        <v>16</v>
      </c>
      <c r="D12" s="4">
        <v>94.2</v>
      </c>
      <c r="E12" s="4">
        <v>1436.5</v>
      </c>
      <c r="F12" s="4">
        <v>1945</v>
      </c>
      <c r="G12" s="4">
        <v>73.900000000000006</v>
      </c>
      <c r="H12" s="21"/>
    </row>
    <row r="13" spans="1:11" ht="15.75" x14ac:dyDescent="0.25">
      <c r="A13" s="33">
        <v>2012</v>
      </c>
      <c r="B13" s="27">
        <v>2012</v>
      </c>
      <c r="C13" s="4" t="s">
        <v>13</v>
      </c>
      <c r="D13" s="4">
        <v>103.1</v>
      </c>
      <c r="E13" s="4">
        <v>1169.9000000000001</v>
      </c>
      <c r="F13" s="4">
        <v>1760</v>
      </c>
      <c r="G13" s="4">
        <v>66.5</v>
      </c>
      <c r="H13" s="21"/>
    </row>
    <row r="14" spans="1:11" ht="15.75" x14ac:dyDescent="0.25">
      <c r="A14" s="34"/>
      <c r="B14" s="27">
        <v>2012</v>
      </c>
      <c r="C14" s="4" t="s">
        <v>14</v>
      </c>
      <c r="D14" s="4">
        <v>93.6</v>
      </c>
      <c r="E14" s="4">
        <v>1226.5</v>
      </c>
      <c r="F14" s="4">
        <v>1773</v>
      </c>
      <c r="G14" s="4">
        <v>69.2</v>
      </c>
      <c r="H14" s="21"/>
    </row>
    <row r="15" spans="1:11" ht="15.75" x14ac:dyDescent="0.25">
      <c r="A15" s="34"/>
      <c r="B15" s="27">
        <v>2012</v>
      </c>
      <c r="C15" s="4" t="s">
        <v>15</v>
      </c>
      <c r="D15" s="4">
        <v>92.3</v>
      </c>
      <c r="E15" s="4">
        <v>1052.4000000000001</v>
      </c>
      <c r="F15" s="4">
        <v>1601</v>
      </c>
      <c r="G15" s="4">
        <v>65.7</v>
      </c>
      <c r="H15" s="21"/>
    </row>
    <row r="16" spans="1:11" ht="15.75" x14ac:dyDescent="0.25">
      <c r="A16" s="35"/>
      <c r="B16" s="27">
        <v>2012</v>
      </c>
      <c r="C16" s="4" t="s">
        <v>16</v>
      </c>
      <c r="D16" s="4">
        <v>88.4</v>
      </c>
      <c r="E16" s="4">
        <v>1185.5999999999999</v>
      </c>
      <c r="F16" s="4">
        <v>1716</v>
      </c>
      <c r="G16" s="4">
        <v>69.099999999999994</v>
      </c>
      <c r="H16" s="21"/>
    </row>
    <row r="17" spans="1:8" ht="15.75" x14ac:dyDescent="0.25">
      <c r="A17" s="33">
        <v>2013</v>
      </c>
      <c r="B17" s="27">
        <v>2013</v>
      </c>
      <c r="C17" s="4" t="s">
        <v>13</v>
      </c>
      <c r="D17" s="4">
        <v>94.5</v>
      </c>
      <c r="E17" s="4">
        <v>507.8</v>
      </c>
      <c r="F17" s="4">
        <v>1354</v>
      </c>
      <c r="G17" s="4">
        <v>37.5</v>
      </c>
      <c r="H17" s="21"/>
    </row>
    <row r="18" spans="1:8" ht="15.75" x14ac:dyDescent="0.25">
      <c r="A18" s="34"/>
      <c r="B18" s="27">
        <v>2013</v>
      </c>
      <c r="C18" s="4" t="s">
        <v>14</v>
      </c>
      <c r="D18" s="4">
        <v>94.3</v>
      </c>
      <c r="E18" s="4">
        <v>524.20000000000005</v>
      </c>
      <c r="F18" s="4">
        <v>1694</v>
      </c>
      <c r="G18" s="4">
        <v>30.9</v>
      </c>
      <c r="H18" s="21"/>
    </row>
    <row r="19" spans="1:8" ht="15.75" x14ac:dyDescent="0.25">
      <c r="A19" s="34"/>
      <c r="B19" s="27">
        <v>2013</v>
      </c>
      <c r="C19" s="4" t="s">
        <v>15</v>
      </c>
      <c r="D19" s="4">
        <v>105.9</v>
      </c>
      <c r="E19" s="4">
        <v>412.6</v>
      </c>
      <c r="F19" s="4">
        <v>1244</v>
      </c>
      <c r="G19" s="4">
        <v>33.200000000000003</v>
      </c>
      <c r="H19" s="21"/>
    </row>
    <row r="20" spans="1:8" ht="15.75" x14ac:dyDescent="0.25">
      <c r="A20" s="35"/>
      <c r="B20" s="27">
        <v>2013</v>
      </c>
      <c r="C20" s="4" t="s">
        <v>16</v>
      </c>
      <c r="D20" s="4">
        <v>97.5</v>
      </c>
      <c r="E20" s="4">
        <v>477.6</v>
      </c>
      <c r="F20" s="4">
        <v>1293</v>
      </c>
      <c r="G20" s="4">
        <v>36.9</v>
      </c>
      <c r="H20" s="21"/>
    </row>
    <row r="21" spans="1:8" ht="15.75" x14ac:dyDescent="0.25">
      <c r="A21" s="33">
        <v>2014</v>
      </c>
      <c r="B21" s="27">
        <v>2014</v>
      </c>
      <c r="C21" s="4" t="s">
        <v>13</v>
      </c>
      <c r="D21" s="4">
        <v>98.8</v>
      </c>
      <c r="E21" s="4">
        <v>531.70000000000005</v>
      </c>
      <c r="F21" s="4">
        <v>1609</v>
      </c>
      <c r="G21" s="4">
        <v>33</v>
      </c>
      <c r="H21" s="21"/>
    </row>
    <row r="22" spans="1:8" ht="15.75" x14ac:dyDescent="0.25">
      <c r="A22" s="34"/>
      <c r="B22" s="27">
        <v>2014</v>
      </c>
      <c r="C22" s="4" t="s">
        <v>14</v>
      </c>
      <c r="D22" s="4">
        <v>103.1</v>
      </c>
      <c r="E22" s="4">
        <v>451.9</v>
      </c>
      <c r="F22" s="4">
        <v>1353</v>
      </c>
      <c r="G22" s="4">
        <v>33.4</v>
      </c>
      <c r="H22" s="21"/>
    </row>
    <row r="23" spans="1:8" ht="15.75" x14ac:dyDescent="0.25">
      <c r="A23" s="34"/>
      <c r="B23" s="27">
        <v>2014</v>
      </c>
      <c r="C23" s="4" t="s">
        <v>15</v>
      </c>
      <c r="D23" s="4">
        <v>97.3</v>
      </c>
      <c r="E23" s="4">
        <v>244.5</v>
      </c>
      <c r="F23" s="4">
        <v>1000</v>
      </c>
      <c r="G23" s="4">
        <v>24.4</v>
      </c>
      <c r="H23" s="21"/>
    </row>
    <row r="24" spans="1:8" ht="15.75" x14ac:dyDescent="0.25">
      <c r="A24" s="35"/>
      <c r="B24" s="27">
        <v>2014</v>
      </c>
      <c r="C24" s="4" t="s">
        <v>16</v>
      </c>
      <c r="D24" s="4">
        <v>73.2</v>
      </c>
      <c r="E24" s="4">
        <v>77.8</v>
      </c>
      <c r="F24" s="4">
        <v>904</v>
      </c>
      <c r="G24" s="4">
        <v>8.6</v>
      </c>
      <c r="H24" s="21"/>
    </row>
    <row r="25" spans="1:8" ht="15.75" x14ac:dyDescent="0.25">
      <c r="A25" s="33">
        <v>2015</v>
      </c>
      <c r="B25" s="27">
        <v>2015</v>
      </c>
      <c r="C25" s="4" t="s">
        <v>13</v>
      </c>
      <c r="D25" s="4">
        <v>48.7</v>
      </c>
      <c r="E25" s="4">
        <v>0</v>
      </c>
      <c r="F25" s="4">
        <v>694</v>
      </c>
      <c r="G25" s="4">
        <v>0</v>
      </c>
      <c r="H25" s="21"/>
    </row>
    <row r="26" spans="1:8" ht="15.75" x14ac:dyDescent="0.25">
      <c r="A26" s="34"/>
      <c r="B26" s="27">
        <v>2015</v>
      </c>
      <c r="C26" s="4" t="s">
        <v>14</v>
      </c>
      <c r="D26" s="4">
        <v>58</v>
      </c>
      <c r="E26" s="4">
        <v>0</v>
      </c>
      <c r="F26" s="4">
        <v>569</v>
      </c>
      <c r="G26" s="4">
        <v>0</v>
      </c>
      <c r="H26" s="21"/>
    </row>
    <row r="27" spans="1:8" ht="15.75" x14ac:dyDescent="0.25">
      <c r="A27" s="34"/>
      <c r="B27" s="27">
        <v>2015</v>
      </c>
      <c r="C27" s="4" t="s">
        <v>15</v>
      </c>
      <c r="D27" s="4">
        <v>46.5</v>
      </c>
      <c r="E27" s="4">
        <v>0</v>
      </c>
      <c r="F27" s="4">
        <v>355</v>
      </c>
      <c r="G27" s="4">
        <v>0</v>
      </c>
      <c r="H27" s="21"/>
    </row>
    <row r="28" spans="1:8" x14ac:dyDescent="0.25">
      <c r="A28" s="35"/>
      <c r="B28" s="27">
        <v>2015</v>
      </c>
      <c r="C28" s="4" t="s">
        <v>16</v>
      </c>
      <c r="D28" s="4">
        <v>42.2</v>
      </c>
      <c r="E28" s="4">
        <v>0</v>
      </c>
      <c r="F28" s="4">
        <v>401</v>
      </c>
      <c r="G28" s="4">
        <v>0</v>
      </c>
      <c r="H28" s="18"/>
    </row>
  </sheetData>
  <mergeCells count="10">
    <mergeCell ref="C3:C4"/>
    <mergeCell ref="D3:D4"/>
    <mergeCell ref="G3:G4"/>
    <mergeCell ref="A5:A8"/>
    <mergeCell ref="A9:A12"/>
    <mergeCell ref="A13:A16"/>
    <mergeCell ref="A17:A20"/>
    <mergeCell ref="A21:A24"/>
    <mergeCell ref="A25:A28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5EC0-288A-4386-BB0C-78E24155EF37}">
  <dimension ref="A2:F28"/>
  <sheetViews>
    <sheetView workbookViewId="0">
      <selection activeCell="C4" sqref="C4"/>
    </sheetView>
  </sheetViews>
  <sheetFormatPr baseColWidth="10" defaultRowHeight="15" x14ac:dyDescent="0.25"/>
  <sheetData>
    <row r="2" spans="1:6" ht="15.75" x14ac:dyDescent="0.25">
      <c r="A2" s="22" t="s">
        <v>69</v>
      </c>
    </row>
    <row r="3" spans="1:6" ht="63.75" x14ac:dyDescent="0.25">
      <c r="A3" s="38" t="s">
        <v>23</v>
      </c>
      <c r="B3" s="38" t="s">
        <v>6</v>
      </c>
      <c r="C3" s="9" t="s">
        <v>70</v>
      </c>
      <c r="D3" s="38" t="s">
        <v>71</v>
      </c>
      <c r="E3" s="9" t="s">
        <v>72</v>
      </c>
      <c r="F3" s="9" t="s">
        <v>74</v>
      </c>
    </row>
    <row r="4" spans="1:6" x14ac:dyDescent="0.25">
      <c r="A4" s="39"/>
      <c r="B4" s="39"/>
      <c r="C4" s="20" t="s">
        <v>65</v>
      </c>
      <c r="D4" s="39"/>
      <c r="E4" s="20" t="s">
        <v>73</v>
      </c>
      <c r="F4" s="20" t="s">
        <v>73</v>
      </c>
    </row>
    <row r="5" spans="1:6" x14ac:dyDescent="0.25">
      <c r="A5" s="33">
        <v>2010</v>
      </c>
      <c r="B5" s="4" t="s">
        <v>13</v>
      </c>
      <c r="C5" s="4">
        <v>75.599999999999994</v>
      </c>
      <c r="D5" s="4">
        <v>4.5</v>
      </c>
      <c r="E5" s="4">
        <v>4.01</v>
      </c>
      <c r="F5" s="4">
        <v>3.84</v>
      </c>
    </row>
    <row r="6" spans="1:6" x14ac:dyDescent="0.25">
      <c r="A6" s="34"/>
      <c r="B6" s="4" t="s">
        <v>14</v>
      </c>
      <c r="C6" s="4">
        <v>36.799999999999997</v>
      </c>
      <c r="D6" s="4">
        <v>2.5</v>
      </c>
      <c r="E6" s="4">
        <v>4</v>
      </c>
      <c r="F6" s="4">
        <v>3.9</v>
      </c>
    </row>
    <row r="7" spans="1:6" x14ac:dyDescent="0.25">
      <c r="A7" s="34"/>
      <c r="B7" s="4" t="s">
        <v>15</v>
      </c>
      <c r="C7" s="4">
        <v>0</v>
      </c>
      <c r="D7" s="4">
        <v>-2.1</v>
      </c>
      <c r="E7" s="4">
        <v>3.86</v>
      </c>
      <c r="F7" s="4">
        <v>3.94</v>
      </c>
    </row>
    <row r="8" spans="1:6" x14ac:dyDescent="0.25">
      <c r="A8" s="35"/>
      <c r="B8" s="4" t="s">
        <v>16</v>
      </c>
      <c r="C8" s="4">
        <v>0</v>
      </c>
      <c r="D8" s="4">
        <v>-4.5</v>
      </c>
      <c r="E8" s="4">
        <v>3.79</v>
      </c>
      <c r="F8" s="4">
        <v>3.97</v>
      </c>
    </row>
    <row r="9" spans="1:6" x14ac:dyDescent="0.25">
      <c r="A9" s="33">
        <v>2011</v>
      </c>
      <c r="B9" s="4" t="s">
        <v>13</v>
      </c>
      <c r="C9" s="4">
        <v>0</v>
      </c>
      <c r="D9" s="4">
        <v>-2.8</v>
      </c>
      <c r="E9" s="4">
        <v>3.9</v>
      </c>
      <c r="F9" s="4">
        <v>4.01</v>
      </c>
    </row>
    <row r="10" spans="1:6" x14ac:dyDescent="0.25">
      <c r="A10" s="34"/>
      <c r="B10" s="4" t="s">
        <v>14</v>
      </c>
      <c r="C10" s="4">
        <v>45.2</v>
      </c>
      <c r="D10" s="4">
        <v>3.5</v>
      </c>
      <c r="E10" s="4">
        <v>4.2300000000000004</v>
      </c>
      <c r="F10" s="4">
        <v>4.08</v>
      </c>
    </row>
    <row r="11" spans="1:6" x14ac:dyDescent="0.25">
      <c r="A11" s="34"/>
      <c r="B11" s="4" t="s">
        <v>15</v>
      </c>
      <c r="C11" s="4">
        <v>1.9</v>
      </c>
      <c r="D11" s="4">
        <v>0.1</v>
      </c>
      <c r="E11" s="4">
        <v>4.17</v>
      </c>
      <c r="F11" s="4">
        <v>4.17</v>
      </c>
    </row>
    <row r="12" spans="1:6" x14ac:dyDescent="0.25">
      <c r="A12" s="35"/>
      <c r="B12" s="4" t="s">
        <v>16</v>
      </c>
      <c r="C12" s="4">
        <v>0</v>
      </c>
      <c r="D12" s="4">
        <v>-2.2000000000000002</v>
      </c>
      <c r="E12" s="4">
        <v>4.17</v>
      </c>
      <c r="F12" s="4">
        <v>4.26</v>
      </c>
    </row>
    <row r="13" spans="1:6" x14ac:dyDescent="0.25">
      <c r="A13" s="33">
        <v>2012</v>
      </c>
      <c r="B13" s="4" t="s">
        <v>13</v>
      </c>
      <c r="C13" s="4">
        <v>59.8</v>
      </c>
      <c r="D13" s="4">
        <v>3.5</v>
      </c>
      <c r="E13" s="4">
        <v>4.49</v>
      </c>
      <c r="F13" s="4">
        <v>4.34</v>
      </c>
    </row>
    <row r="14" spans="1:6" x14ac:dyDescent="0.25">
      <c r="A14" s="34"/>
      <c r="B14" s="4" t="s">
        <v>14</v>
      </c>
      <c r="C14" s="4">
        <v>115.2</v>
      </c>
      <c r="D14" s="4">
        <v>6.9</v>
      </c>
      <c r="E14" s="4">
        <v>4.76</v>
      </c>
      <c r="F14" s="4">
        <v>4.45</v>
      </c>
    </row>
    <row r="15" spans="1:6" x14ac:dyDescent="0.25">
      <c r="A15" s="34"/>
      <c r="B15" s="4" t="s">
        <v>15</v>
      </c>
      <c r="C15" s="4">
        <v>0</v>
      </c>
      <c r="D15" s="4">
        <v>-1.2</v>
      </c>
      <c r="E15" s="4">
        <v>4.55</v>
      </c>
      <c r="F15" s="4">
        <v>4.6100000000000003</v>
      </c>
    </row>
    <row r="16" spans="1:6" x14ac:dyDescent="0.25">
      <c r="A16" s="35"/>
      <c r="B16" s="4" t="s">
        <v>16</v>
      </c>
      <c r="C16" s="4">
        <v>3.7</v>
      </c>
      <c r="D16" s="4">
        <v>0.2</v>
      </c>
      <c r="E16" s="4">
        <v>4.8099999999999996</v>
      </c>
      <c r="F16" s="4">
        <v>4.8</v>
      </c>
    </row>
    <row r="17" spans="1:6" x14ac:dyDescent="0.25">
      <c r="A17" s="33">
        <v>2013</v>
      </c>
      <c r="B17" s="4" t="s">
        <v>13</v>
      </c>
      <c r="C17" s="4">
        <v>0</v>
      </c>
      <c r="D17" s="4">
        <v>-0.8</v>
      </c>
      <c r="E17" s="4">
        <v>4.9800000000000004</v>
      </c>
      <c r="F17" s="4">
        <v>5.01</v>
      </c>
    </row>
    <row r="18" spans="1:6" x14ac:dyDescent="0.25">
      <c r="A18" s="34"/>
      <c r="B18" s="4" t="s">
        <v>14</v>
      </c>
      <c r="C18" s="4">
        <v>105.8</v>
      </c>
      <c r="D18" s="4">
        <v>6.7</v>
      </c>
      <c r="E18" s="4">
        <v>5.59</v>
      </c>
      <c r="F18" s="4">
        <v>5.24</v>
      </c>
    </row>
    <row r="19" spans="1:6" x14ac:dyDescent="0.25">
      <c r="A19" s="34"/>
      <c r="B19" s="4" t="s">
        <v>15</v>
      </c>
      <c r="C19" s="4">
        <v>6.3</v>
      </c>
      <c r="D19" s="4">
        <v>0.5</v>
      </c>
      <c r="E19" s="4">
        <v>5.61</v>
      </c>
      <c r="F19" s="4">
        <v>5.59</v>
      </c>
    </row>
    <row r="20" spans="1:6" x14ac:dyDescent="0.25">
      <c r="A20" s="35"/>
      <c r="B20" s="4" t="s">
        <v>16</v>
      </c>
      <c r="C20" s="4">
        <v>0</v>
      </c>
      <c r="D20" s="4">
        <v>-1.1000000000000001</v>
      </c>
      <c r="E20" s="4">
        <v>5.99</v>
      </c>
      <c r="F20" s="4">
        <v>6.06</v>
      </c>
    </row>
    <row r="21" spans="1:6" x14ac:dyDescent="0.25">
      <c r="A21" s="33">
        <v>2014</v>
      </c>
      <c r="B21" s="4" t="s">
        <v>13</v>
      </c>
      <c r="C21" s="4">
        <v>110.6</v>
      </c>
      <c r="D21" s="4">
        <v>7.4</v>
      </c>
      <c r="E21" s="4">
        <v>8.19</v>
      </c>
      <c r="F21" s="4">
        <v>7.63</v>
      </c>
    </row>
    <row r="22" spans="1:6" x14ac:dyDescent="0.25">
      <c r="A22" s="34"/>
      <c r="B22" s="4" t="s">
        <v>14</v>
      </c>
      <c r="C22" s="4">
        <v>101.7</v>
      </c>
      <c r="D22" s="4">
        <v>8.1</v>
      </c>
      <c r="E22" s="4">
        <v>8.7100000000000009</v>
      </c>
      <c r="F22" s="4">
        <v>8.06</v>
      </c>
    </row>
    <row r="23" spans="1:6" x14ac:dyDescent="0.25">
      <c r="A23" s="34"/>
      <c r="B23" s="4" t="s">
        <v>15</v>
      </c>
      <c r="C23" s="4">
        <v>12.6</v>
      </c>
      <c r="D23" s="4">
        <v>1.3</v>
      </c>
      <c r="E23" s="4">
        <v>8.41</v>
      </c>
      <c r="F23" s="4">
        <v>8.3000000000000007</v>
      </c>
    </row>
    <row r="24" spans="1:6" x14ac:dyDescent="0.25">
      <c r="A24" s="35"/>
      <c r="B24" s="4" t="s">
        <v>16</v>
      </c>
      <c r="C24" s="4">
        <v>0</v>
      </c>
      <c r="D24" s="4">
        <v>-0.9</v>
      </c>
      <c r="E24" s="4">
        <v>8.43</v>
      </c>
      <c r="F24" s="4">
        <v>8.51</v>
      </c>
    </row>
    <row r="25" spans="1:6" x14ac:dyDescent="0.25">
      <c r="A25" s="33">
        <v>2015</v>
      </c>
      <c r="B25" s="4" t="s">
        <v>13</v>
      </c>
      <c r="C25" s="4">
        <v>55.5</v>
      </c>
      <c r="D25" s="4">
        <v>8.6999999999999993</v>
      </c>
      <c r="E25" s="4">
        <v>9.44</v>
      </c>
      <c r="F25" s="4">
        <v>8.69</v>
      </c>
    </row>
    <row r="26" spans="1:6" x14ac:dyDescent="0.25">
      <c r="A26" s="34"/>
      <c r="B26" s="4" t="s">
        <v>14</v>
      </c>
      <c r="C26" s="4">
        <v>39.6</v>
      </c>
      <c r="D26" s="4">
        <v>7.5</v>
      </c>
      <c r="E26" s="4">
        <v>9.6199999999999992</v>
      </c>
      <c r="F26" s="4">
        <v>8.9499999999999993</v>
      </c>
    </row>
    <row r="27" spans="1:6" x14ac:dyDescent="0.25">
      <c r="A27" s="34"/>
      <c r="B27" s="4" t="s">
        <v>15</v>
      </c>
      <c r="C27" s="4">
        <v>19.899999999999999</v>
      </c>
      <c r="D27" s="4">
        <v>5.9</v>
      </c>
      <c r="E27" s="4">
        <v>9.8000000000000007</v>
      </c>
      <c r="F27" s="4">
        <v>9.25</v>
      </c>
    </row>
    <row r="28" spans="1:6" x14ac:dyDescent="0.25">
      <c r="A28" s="35"/>
      <c r="B28" s="4" t="s">
        <v>16</v>
      </c>
      <c r="C28" s="4">
        <v>10.6</v>
      </c>
      <c r="D28" s="4">
        <v>2.7</v>
      </c>
      <c r="E28" s="4">
        <v>10.46</v>
      </c>
      <c r="F28" s="4">
        <v>10.18</v>
      </c>
    </row>
  </sheetData>
  <mergeCells count="9">
    <mergeCell ref="A21:A24"/>
    <mergeCell ref="A25:A28"/>
    <mergeCell ref="A3:A4"/>
    <mergeCell ref="B3:B4"/>
    <mergeCell ref="D3:D4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CCCA-A942-435F-A6A2-610FDD1F40A1}">
  <dimension ref="A2:H28"/>
  <sheetViews>
    <sheetView workbookViewId="0">
      <selection activeCell="B5" sqref="B5:B28"/>
    </sheetView>
  </sheetViews>
  <sheetFormatPr baseColWidth="10" defaultRowHeight="15" x14ac:dyDescent="0.25"/>
  <sheetData>
    <row r="2" spans="1:8" ht="20.25" customHeight="1" x14ac:dyDescent="0.25">
      <c r="A2" s="22" t="s">
        <v>98</v>
      </c>
      <c r="B2" s="22"/>
    </row>
    <row r="4" spans="1:8" ht="38.25" x14ac:dyDescent="0.25">
      <c r="A4" s="48" t="s">
        <v>23</v>
      </c>
      <c r="B4" s="28" t="s">
        <v>112</v>
      </c>
      <c r="C4" s="48" t="s">
        <v>48</v>
      </c>
      <c r="D4" s="28" t="s">
        <v>79</v>
      </c>
      <c r="E4" s="28" t="s">
        <v>80</v>
      </c>
      <c r="F4" s="28" t="s">
        <v>81</v>
      </c>
      <c r="G4" s="28" t="s">
        <v>82</v>
      </c>
      <c r="H4" s="28" t="s">
        <v>83</v>
      </c>
    </row>
    <row r="5" spans="1:8" x14ac:dyDescent="0.25">
      <c r="A5" s="33">
        <v>2010</v>
      </c>
      <c r="B5" s="27">
        <v>2010</v>
      </c>
      <c r="C5" s="4" t="s">
        <v>13</v>
      </c>
      <c r="D5" s="4">
        <v>1152.5999999999999</v>
      </c>
      <c r="E5" s="4">
        <v>51.5</v>
      </c>
      <c r="F5" s="4">
        <v>78.8</v>
      </c>
      <c r="G5" s="4">
        <v>10.7</v>
      </c>
      <c r="H5" s="4">
        <v>27.1</v>
      </c>
    </row>
    <row r="6" spans="1:8" x14ac:dyDescent="0.25">
      <c r="A6" s="34"/>
      <c r="B6" s="27">
        <v>2010</v>
      </c>
      <c r="C6" s="4" t="s">
        <v>14</v>
      </c>
      <c r="D6" s="4">
        <v>928.9</v>
      </c>
      <c r="E6" s="4">
        <v>52.4</v>
      </c>
      <c r="F6" s="4">
        <v>77.900000000000006</v>
      </c>
      <c r="G6" s="4">
        <v>13.5</v>
      </c>
      <c r="H6" s="4">
        <v>24.4</v>
      </c>
    </row>
    <row r="7" spans="1:8" x14ac:dyDescent="0.25">
      <c r="A7" s="34"/>
      <c r="B7" s="27">
        <v>2010</v>
      </c>
      <c r="C7" s="4" t="s">
        <v>15</v>
      </c>
      <c r="D7" s="4">
        <v>896.8</v>
      </c>
      <c r="E7" s="4">
        <v>54.7</v>
      </c>
      <c r="F7" s="4">
        <v>76.2</v>
      </c>
      <c r="G7" s="4">
        <v>12.7</v>
      </c>
      <c r="H7" s="4">
        <v>21.5</v>
      </c>
    </row>
    <row r="8" spans="1:8" x14ac:dyDescent="0.25">
      <c r="A8" s="35"/>
      <c r="B8" s="27">
        <v>2010</v>
      </c>
      <c r="C8" s="4" t="s">
        <v>16</v>
      </c>
      <c r="D8" s="4">
        <v>1027.9000000000001</v>
      </c>
      <c r="E8" s="4">
        <v>58.8</v>
      </c>
      <c r="F8" s="4">
        <v>85.3</v>
      </c>
      <c r="G8" s="4">
        <v>14.4</v>
      </c>
      <c r="H8" s="4">
        <v>26.5</v>
      </c>
    </row>
    <row r="9" spans="1:8" x14ac:dyDescent="0.25">
      <c r="A9" s="33">
        <v>2011</v>
      </c>
      <c r="B9" s="27">
        <v>2011</v>
      </c>
      <c r="C9" s="4" t="s">
        <v>13</v>
      </c>
      <c r="D9" s="4">
        <v>1308.0999999999999</v>
      </c>
      <c r="E9" s="4">
        <v>58.3</v>
      </c>
      <c r="F9" s="4">
        <v>94.2</v>
      </c>
      <c r="G9" s="4">
        <v>14</v>
      </c>
      <c r="H9" s="4">
        <v>31.5</v>
      </c>
    </row>
    <row r="10" spans="1:8" x14ac:dyDescent="0.25">
      <c r="A10" s="34"/>
      <c r="B10" s="27">
        <v>2011</v>
      </c>
      <c r="C10" s="4" t="s">
        <v>14</v>
      </c>
      <c r="D10" s="4">
        <v>1377.1</v>
      </c>
      <c r="E10" s="4">
        <v>59.5</v>
      </c>
      <c r="F10" s="4">
        <v>102.9</v>
      </c>
      <c r="G10" s="4">
        <v>17.600000000000001</v>
      </c>
      <c r="H10" s="4">
        <v>24.3</v>
      </c>
    </row>
    <row r="11" spans="1:8" x14ac:dyDescent="0.25">
      <c r="A11" s="34"/>
      <c r="B11" s="27">
        <v>2011</v>
      </c>
      <c r="C11" s="4" t="s">
        <v>15</v>
      </c>
      <c r="D11" s="4">
        <v>1455.6</v>
      </c>
      <c r="E11" s="4">
        <v>64.7</v>
      </c>
      <c r="F11" s="4">
        <v>89.9</v>
      </c>
      <c r="G11" s="4">
        <v>24.2</v>
      </c>
      <c r="H11" s="4">
        <v>17.7</v>
      </c>
    </row>
    <row r="12" spans="1:8" x14ac:dyDescent="0.25">
      <c r="A12" s="35"/>
      <c r="B12" s="27">
        <v>2011</v>
      </c>
      <c r="C12" s="4" t="s">
        <v>16</v>
      </c>
      <c r="D12" s="4">
        <v>1469.1</v>
      </c>
      <c r="E12" s="4">
        <v>70.8</v>
      </c>
      <c r="F12" s="4">
        <v>94.2</v>
      </c>
      <c r="G12" s="4">
        <v>23.1</v>
      </c>
      <c r="H12" s="4">
        <v>14.8</v>
      </c>
    </row>
    <row r="13" spans="1:8" x14ac:dyDescent="0.25">
      <c r="A13" s="33">
        <v>2012</v>
      </c>
      <c r="B13" s="27">
        <v>2012</v>
      </c>
      <c r="C13" s="4" t="s">
        <v>13</v>
      </c>
      <c r="D13" s="4">
        <v>1620.5</v>
      </c>
      <c r="E13" s="4">
        <v>74.400000000000006</v>
      </c>
      <c r="F13" s="4">
        <v>103.1</v>
      </c>
      <c r="G13" s="4">
        <v>27.3</v>
      </c>
      <c r="H13" s="4">
        <v>25.4</v>
      </c>
    </row>
    <row r="14" spans="1:8" x14ac:dyDescent="0.25">
      <c r="A14" s="34"/>
      <c r="B14" s="27">
        <v>2012</v>
      </c>
      <c r="C14" s="4" t="s">
        <v>14</v>
      </c>
      <c r="D14" s="4">
        <v>1273.8</v>
      </c>
      <c r="E14" s="4">
        <v>74.3</v>
      </c>
      <c r="F14" s="4">
        <v>93.6</v>
      </c>
      <c r="G14" s="4">
        <v>30.7</v>
      </c>
      <c r="H14" s="4">
        <v>14.3</v>
      </c>
    </row>
    <row r="15" spans="1:8" x14ac:dyDescent="0.25">
      <c r="A15" s="34"/>
      <c r="B15" s="27">
        <v>2012</v>
      </c>
      <c r="C15" s="4" t="s">
        <v>15</v>
      </c>
      <c r="D15" s="4">
        <v>1552.7</v>
      </c>
      <c r="E15" s="4">
        <v>74.099999999999994</v>
      </c>
      <c r="F15" s="4">
        <v>92.3</v>
      </c>
      <c r="G15" s="4">
        <v>30.4</v>
      </c>
      <c r="H15" s="4">
        <v>18.2</v>
      </c>
    </row>
    <row r="16" spans="1:8" x14ac:dyDescent="0.25">
      <c r="A16" s="35"/>
      <c r="B16" s="27">
        <v>2012</v>
      </c>
      <c r="C16" s="4" t="s">
        <v>16</v>
      </c>
      <c r="D16" s="4">
        <v>1527.8</v>
      </c>
      <c r="E16" s="4">
        <v>73.2</v>
      </c>
      <c r="F16" s="4">
        <v>88.4</v>
      </c>
      <c r="G16" s="4">
        <v>29.2</v>
      </c>
      <c r="H16" s="4">
        <v>15.2</v>
      </c>
    </row>
    <row r="17" spans="1:8" x14ac:dyDescent="0.25">
      <c r="A17" s="33">
        <v>2013</v>
      </c>
      <c r="B17" s="27">
        <v>2013</v>
      </c>
      <c r="C17" s="4" t="s">
        <v>13</v>
      </c>
      <c r="D17" s="4">
        <v>1504.6</v>
      </c>
      <c r="E17" s="4">
        <v>70.5</v>
      </c>
      <c r="F17" s="4">
        <v>94.5</v>
      </c>
      <c r="G17" s="4">
        <v>29.2</v>
      </c>
      <c r="H17" s="4">
        <v>19.8</v>
      </c>
    </row>
    <row r="18" spans="1:8" x14ac:dyDescent="0.25">
      <c r="A18" s="34"/>
      <c r="B18" s="27">
        <v>2013</v>
      </c>
      <c r="C18" s="4" t="s">
        <v>14</v>
      </c>
      <c r="D18" s="4">
        <v>1124.7</v>
      </c>
      <c r="E18" s="4">
        <v>74.5</v>
      </c>
      <c r="F18" s="4">
        <v>94.3</v>
      </c>
      <c r="G18" s="4">
        <v>31</v>
      </c>
      <c r="H18" s="4">
        <v>17.2</v>
      </c>
    </row>
    <row r="19" spans="1:8" x14ac:dyDescent="0.25">
      <c r="A19" s="34"/>
      <c r="B19" s="27">
        <v>2013</v>
      </c>
      <c r="C19" s="4" t="s">
        <v>15</v>
      </c>
      <c r="D19" s="4">
        <v>1567.8</v>
      </c>
      <c r="E19" s="4">
        <v>73.599999999999994</v>
      </c>
      <c r="F19" s="4">
        <v>105.9</v>
      </c>
      <c r="G19" s="4">
        <v>32.200000000000003</v>
      </c>
      <c r="H19" s="4">
        <v>32.4</v>
      </c>
    </row>
    <row r="20" spans="1:8" x14ac:dyDescent="0.25">
      <c r="A20" s="35"/>
      <c r="B20" s="27">
        <v>2013</v>
      </c>
      <c r="C20" s="4" t="s">
        <v>16</v>
      </c>
      <c r="D20" s="4">
        <v>1513.8</v>
      </c>
      <c r="E20" s="4">
        <v>75.5</v>
      </c>
      <c r="F20" s="4">
        <v>97.5</v>
      </c>
      <c r="G20" s="4">
        <v>30.9</v>
      </c>
      <c r="H20" s="4">
        <v>22</v>
      </c>
    </row>
    <row r="21" spans="1:8" x14ac:dyDescent="0.25">
      <c r="A21" s="33">
        <v>2014</v>
      </c>
      <c r="B21" s="27">
        <v>2014</v>
      </c>
      <c r="C21" s="4" t="s">
        <v>13</v>
      </c>
      <c r="D21" s="4">
        <v>1297.3</v>
      </c>
      <c r="E21" s="4">
        <v>71.8</v>
      </c>
      <c r="F21" s="4">
        <v>98.8</v>
      </c>
      <c r="G21" s="4">
        <v>32.9</v>
      </c>
      <c r="H21" s="4">
        <v>23.3</v>
      </c>
    </row>
    <row r="22" spans="1:8" x14ac:dyDescent="0.25">
      <c r="A22" s="34"/>
      <c r="B22" s="27">
        <v>2014</v>
      </c>
      <c r="C22" s="4" t="s">
        <v>14</v>
      </c>
      <c r="D22" s="4">
        <v>1110.7</v>
      </c>
      <c r="E22" s="4">
        <v>77.400000000000006</v>
      </c>
      <c r="F22" s="4">
        <v>103.1</v>
      </c>
      <c r="G22" s="4">
        <v>37</v>
      </c>
      <c r="H22" s="4">
        <v>25.7</v>
      </c>
    </row>
    <row r="23" spans="1:8" x14ac:dyDescent="0.25">
      <c r="A23" s="34"/>
      <c r="B23" s="27">
        <v>2014</v>
      </c>
      <c r="C23" s="4" t="s">
        <v>15</v>
      </c>
      <c r="D23" s="4">
        <v>754.7</v>
      </c>
      <c r="E23" s="4">
        <v>76.3</v>
      </c>
      <c r="F23" s="4">
        <v>97.3</v>
      </c>
      <c r="G23" s="4">
        <v>37.200000000000003</v>
      </c>
      <c r="H23" s="4">
        <v>21</v>
      </c>
    </row>
    <row r="24" spans="1:8" x14ac:dyDescent="0.25">
      <c r="A24" s="35"/>
      <c r="B24" s="27">
        <v>2014</v>
      </c>
      <c r="C24" s="4" t="s">
        <v>16</v>
      </c>
      <c r="D24" s="4">
        <v>0</v>
      </c>
      <c r="E24" s="4">
        <v>74.900000000000006</v>
      </c>
      <c r="F24" s="4">
        <v>73.2</v>
      </c>
      <c r="G24" s="4">
        <v>39.200000000000003</v>
      </c>
      <c r="H24" s="4">
        <v>0</v>
      </c>
    </row>
    <row r="25" spans="1:8" x14ac:dyDescent="0.25">
      <c r="A25" s="33">
        <v>2015</v>
      </c>
      <c r="B25" s="27">
        <v>2015</v>
      </c>
      <c r="C25" s="4" t="s">
        <v>13</v>
      </c>
      <c r="D25" s="4">
        <v>0</v>
      </c>
      <c r="E25" s="4">
        <v>66.900000000000006</v>
      </c>
      <c r="F25" s="4">
        <v>48.7</v>
      </c>
      <c r="G25" s="4">
        <v>36.9</v>
      </c>
      <c r="H25" s="4">
        <v>0</v>
      </c>
    </row>
    <row r="26" spans="1:8" x14ac:dyDescent="0.25">
      <c r="A26" s="34"/>
      <c r="B26" s="27">
        <v>2015</v>
      </c>
      <c r="C26" s="4" t="s">
        <v>14</v>
      </c>
      <c r="D26" s="4">
        <v>0</v>
      </c>
      <c r="E26" s="4">
        <v>67.900000000000006</v>
      </c>
      <c r="F26" s="4">
        <v>58</v>
      </c>
      <c r="G26" s="4">
        <v>34.799999999999997</v>
      </c>
      <c r="H26" s="4">
        <v>0</v>
      </c>
    </row>
    <row r="27" spans="1:8" x14ac:dyDescent="0.25">
      <c r="A27" s="34"/>
      <c r="B27" s="27">
        <v>2015</v>
      </c>
      <c r="C27" s="4" t="s">
        <v>15</v>
      </c>
      <c r="D27" s="4">
        <v>0</v>
      </c>
      <c r="E27" s="4">
        <v>68.599999999999994</v>
      </c>
      <c r="F27" s="4">
        <v>46.5</v>
      </c>
      <c r="G27" s="4">
        <v>37.5</v>
      </c>
      <c r="H27" s="4">
        <v>0</v>
      </c>
    </row>
    <row r="28" spans="1:8" x14ac:dyDescent="0.25">
      <c r="A28" s="35"/>
      <c r="B28" s="27">
        <v>2015</v>
      </c>
      <c r="C28" s="4" t="s">
        <v>16</v>
      </c>
      <c r="D28" s="4">
        <v>0</v>
      </c>
      <c r="E28" s="4">
        <v>61.8</v>
      </c>
      <c r="F28" s="4">
        <v>42.2</v>
      </c>
      <c r="G28" s="4">
        <v>36.299999999999997</v>
      </c>
      <c r="H28" s="4">
        <v>0</v>
      </c>
    </row>
  </sheetData>
  <mergeCells count="6">
    <mergeCell ref="A21:A24"/>
    <mergeCell ref="A25:A28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3709-F809-4FF4-A65C-BDC0E0E54ADB}">
  <dimension ref="A2:E28"/>
  <sheetViews>
    <sheetView workbookViewId="0">
      <selection activeCell="A2" sqref="A2"/>
    </sheetView>
  </sheetViews>
  <sheetFormatPr baseColWidth="10" defaultRowHeight="15" x14ac:dyDescent="0.25"/>
  <sheetData>
    <row r="2" spans="1:5" ht="27.75" customHeight="1" x14ac:dyDescent="0.25">
      <c r="A2" s="22" t="s">
        <v>86</v>
      </c>
    </row>
    <row r="3" spans="1:5" ht="51" x14ac:dyDescent="0.25">
      <c r="A3" s="38" t="s">
        <v>23</v>
      </c>
      <c r="B3" s="38" t="s">
        <v>6</v>
      </c>
      <c r="C3" s="9" t="s">
        <v>87</v>
      </c>
      <c r="D3" s="38" t="s">
        <v>88</v>
      </c>
      <c r="E3" s="38" t="s">
        <v>89</v>
      </c>
    </row>
    <row r="4" spans="1:5" x14ac:dyDescent="0.25">
      <c r="A4" s="39"/>
      <c r="B4" s="39"/>
      <c r="C4" s="20" t="s">
        <v>65</v>
      </c>
      <c r="D4" s="39"/>
      <c r="E4" s="39"/>
    </row>
    <row r="5" spans="1:5" x14ac:dyDescent="0.25">
      <c r="A5" s="33">
        <v>2010</v>
      </c>
      <c r="B5" s="4" t="s">
        <v>13</v>
      </c>
      <c r="C5" s="4">
        <v>8.1</v>
      </c>
      <c r="D5" s="4">
        <v>0.79</v>
      </c>
      <c r="E5" s="4">
        <v>1.19</v>
      </c>
    </row>
    <row r="6" spans="1:5" x14ac:dyDescent="0.25">
      <c r="A6" s="34"/>
      <c r="B6" s="4" t="s">
        <v>14</v>
      </c>
      <c r="C6" s="4">
        <v>53.2</v>
      </c>
      <c r="D6" s="4">
        <v>0.85</v>
      </c>
      <c r="E6" s="4">
        <v>1.28</v>
      </c>
    </row>
    <row r="7" spans="1:5" x14ac:dyDescent="0.25">
      <c r="A7" s="34"/>
      <c r="B7" s="4" t="s">
        <v>15</v>
      </c>
      <c r="C7" s="4">
        <v>0</v>
      </c>
      <c r="D7" s="4">
        <v>0.84</v>
      </c>
      <c r="E7" s="4">
        <v>1.28</v>
      </c>
    </row>
    <row r="8" spans="1:5" x14ac:dyDescent="0.25">
      <c r="A8" s="35"/>
      <c r="B8" s="4" t="s">
        <v>16</v>
      </c>
      <c r="C8" s="4">
        <v>0</v>
      </c>
      <c r="D8" s="4">
        <v>0.88</v>
      </c>
      <c r="E8" s="4">
        <v>1.33</v>
      </c>
    </row>
    <row r="9" spans="1:5" x14ac:dyDescent="0.25">
      <c r="A9" s="33">
        <v>2011</v>
      </c>
      <c r="B9" s="4" t="s">
        <v>13</v>
      </c>
      <c r="C9" s="4">
        <v>552.70000000000005</v>
      </c>
      <c r="D9" s="4">
        <v>0.88</v>
      </c>
      <c r="E9" s="4">
        <v>1.24</v>
      </c>
    </row>
    <row r="10" spans="1:5" x14ac:dyDescent="0.25">
      <c r="A10" s="34"/>
      <c r="B10" s="4" t="s">
        <v>14</v>
      </c>
      <c r="C10" s="4">
        <v>679.7</v>
      </c>
      <c r="D10" s="4">
        <v>0.96</v>
      </c>
      <c r="E10" s="4">
        <v>1.3</v>
      </c>
    </row>
    <row r="11" spans="1:5" x14ac:dyDescent="0.25">
      <c r="A11" s="34"/>
      <c r="B11" s="4" t="s">
        <v>15</v>
      </c>
      <c r="C11" s="4">
        <v>376.9</v>
      </c>
      <c r="D11" s="4">
        <v>1.0900000000000001</v>
      </c>
      <c r="E11" s="4">
        <v>1.48</v>
      </c>
    </row>
    <row r="12" spans="1:5" x14ac:dyDescent="0.25">
      <c r="A12" s="35"/>
      <c r="B12" s="4" t="s">
        <v>16</v>
      </c>
      <c r="C12" s="4">
        <v>201.5</v>
      </c>
      <c r="D12" s="4">
        <v>1.1000000000000001</v>
      </c>
      <c r="E12" s="4">
        <v>1.48</v>
      </c>
    </row>
    <row r="13" spans="1:5" x14ac:dyDescent="0.25">
      <c r="A13" s="33">
        <v>2012</v>
      </c>
      <c r="B13" s="4" t="s">
        <v>13</v>
      </c>
      <c r="C13" s="4">
        <v>231</v>
      </c>
      <c r="D13" s="4">
        <v>1.17</v>
      </c>
      <c r="E13" s="4">
        <v>1.38</v>
      </c>
    </row>
    <row r="14" spans="1:5" x14ac:dyDescent="0.25">
      <c r="A14" s="34"/>
      <c r="B14" s="4" t="s">
        <v>14</v>
      </c>
      <c r="C14" s="4">
        <v>0</v>
      </c>
      <c r="D14" s="4">
        <v>1.23</v>
      </c>
      <c r="E14" s="4">
        <v>1.43</v>
      </c>
    </row>
    <row r="15" spans="1:5" x14ac:dyDescent="0.25">
      <c r="A15" s="34"/>
      <c r="B15" s="4" t="s">
        <v>15</v>
      </c>
      <c r="C15" s="4">
        <v>0</v>
      </c>
      <c r="D15" s="4">
        <v>1.21</v>
      </c>
      <c r="E15" s="4">
        <v>1.41</v>
      </c>
    </row>
    <row r="16" spans="1:5" x14ac:dyDescent="0.25">
      <c r="A16" s="35"/>
      <c r="B16" s="4" t="s">
        <v>16</v>
      </c>
      <c r="C16" s="4">
        <v>17.2</v>
      </c>
      <c r="D16" s="4">
        <v>1.17</v>
      </c>
      <c r="E16" s="4">
        <v>1.37</v>
      </c>
    </row>
    <row r="17" spans="1:5" x14ac:dyDescent="0.25">
      <c r="A17" s="33">
        <v>2013</v>
      </c>
      <c r="B17" s="4" t="s">
        <v>13</v>
      </c>
      <c r="C17" s="4">
        <v>86.7</v>
      </c>
      <c r="D17" s="4">
        <v>1.1599999999999999</v>
      </c>
      <c r="E17" s="4">
        <v>1.34</v>
      </c>
    </row>
    <row r="18" spans="1:5" x14ac:dyDescent="0.25">
      <c r="A18" s="34"/>
      <c r="B18" s="4" t="s">
        <v>14</v>
      </c>
      <c r="C18" s="4">
        <v>0</v>
      </c>
      <c r="D18" s="4">
        <v>1.21</v>
      </c>
      <c r="E18" s="4">
        <v>1.38</v>
      </c>
    </row>
    <row r="19" spans="1:5" x14ac:dyDescent="0.25">
      <c r="A19" s="34"/>
      <c r="B19" s="4" t="s">
        <v>15</v>
      </c>
      <c r="C19" s="4">
        <v>0</v>
      </c>
      <c r="D19" s="4">
        <v>1.21</v>
      </c>
      <c r="E19" s="4">
        <v>1.38</v>
      </c>
    </row>
    <row r="20" spans="1:5" x14ac:dyDescent="0.25">
      <c r="A20" s="35"/>
      <c r="B20" s="4" t="s">
        <v>16</v>
      </c>
      <c r="C20" s="4">
        <v>0</v>
      </c>
      <c r="D20" s="4">
        <v>1.18</v>
      </c>
      <c r="E20" s="4">
        <v>1.34</v>
      </c>
    </row>
    <row r="21" spans="1:5" x14ac:dyDescent="0.25">
      <c r="A21" s="33">
        <v>2014</v>
      </c>
      <c r="B21" s="4" t="s">
        <v>13</v>
      </c>
      <c r="C21" s="4">
        <v>55</v>
      </c>
      <c r="D21" s="4">
        <v>1.1399999999999999</v>
      </c>
      <c r="E21" s="4">
        <v>1.25</v>
      </c>
    </row>
    <row r="22" spans="1:5" x14ac:dyDescent="0.25">
      <c r="A22" s="34"/>
      <c r="B22" s="4" t="s">
        <v>14</v>
      </c>
      <c r="C22" s="4">
        <v>0</v>
      </c>
      <c r="D22" s="4">
        <v>1.24</v>
      </c>
      <c r="E22" s="4">
        <v>1.32</v>
      </c>
    </row>
    <row r="23" spans="1:5" x14ac:dyDescent="0.25">
      <c r="A23" s="34"/>
      <c r="B23" s="4" t="s">
        <v>15</v>
      </c>
      <c r="C23" s="4">
        <v>0</v>
      </c>
      <c r="D23" s="4">
        <v>1.25</v>
      </c>
      <c r="E23" s="4">
        <v>1.33</v>
      </c>
    </row>
    <row r="24" spans="1:5" x14ac:dyDescent="0.25">
      <c r="A24" s="35"/>
      <c r="B24" s="4" t="s">
        <v>16</v>
      </c>
      <c r="C24" s="4">
        <v>0</v>
      </c>
      <c r="D24" s="4">
        <v>1.28</v>
      </c>
      <c r="E24" s="4">
        <v>1.36</v>
      </c>
    </row>
    <row r="25" spans="1:5" x14ac:dyDescent="0.25">
      <c r="A25" s="33">
        <v>2015</v>
      </c>
      <c r="B25" s="4" t="s">
        <v>13</v>
      </c>
      <c r="C25" s="4">
        <v>0</v>
      </c>
      <c r="D25" s="4">
        <v>1.2</v>
      </c>
      <c r="E25" s="4">
        <v>1.22</v>
      </c>
    </row>
    <row r="26" spans="1:5" x14ac:dyDescent="0.25">
      <c r="A26" s="34"/>
      <c r="B26" s="4" t="s">
        <v>14</v>
      </c>
      <c r="C26" s="4">
        <v>0</v>
      </c>
      <c r="D26" s="4">
        <v>1.17</v>
      </c>
      <c r="E26" s="4">
        <v>1.1499999999999999</v>
      </c>
    </row>
    <row r="27" spans="1:5" x14ac:dyDescent="0.25">
      <c r="A27" s="34"/>
      <c r="B27" s="4" t="s">
        <v>15</v>
      </c>
      <c r="C27" s="4">
        <v>0</v>
      </c>
      <c r="D27" s="4">
        <v>1.2</v>
      </c>
      <c r="E27" s="4">
        <v>1.18</v>
      </c>
    </row>
    <row r="28" spans="1:5" x14ac:dyDescent="0.25">
      <c r="A28" s="35"/>
      <c r="B28" s="4" t="s">
        <v>16</v>
      </c>
      <c r="C28" s="4">
        <v>0</v>
      </c>
      <c r="D28" s="4">
        <v>1.1499999999999999</v>
      </c>
      <c r="E28" s="4">
        <v>1.1299999999999999</v>
      </c>
    </row>
  </sheetData>
  <mergeCells count="10">
    <mergeCell ref="B3:B4"/>
    <mergeCell ref="D3:D4"/>
    <mergeCell ref="E3:E4"/>
    <mergeCell ref="A5:A8"/>
    <mergeCell ref="A9:A12"/>
    <mergeCell ref="A13:A16"/>
    <mergeCell ref="A17:A20"/>
    <mergeCell ref="A21:A24"/>
    <mergeCell ref="A25:A28"/>
    <mergeCell ref="A3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863C-5DCF-47FF-97C2-4419FE26E896}">
  <dimension ref="A2:H28"/>
  <sheetViews>
    <sheetView workbookViewId="0">
      <selection activeCell="D1" sqref="D1"/>
    </sheetView>
  </sheetViews>
  <sheetFormatPr baseColWidth="10" defaultRowHeight="15" x14ac:dyDescent="0.25"/>
  <sheetData>
    <row r="2" spans="1:8" s="10" customFormat="1" ht="38.25" customHeight="1" x14ac:dyDescent="0.25">
      <c r="A2" s="23" t="s">
        <v>99</v>
      </c>
    </row>
    <row r="3" spans="1:8" ht="31.5" x14ac:dyDescent="0.25">
      <c r="A3" s="17" t="s">
        <v>39</v>
      </c>
    </row>
    <row r="4" spans="1:8" x14ac:dyDescent="0.25">
      <c r="A4" s="3" t="s">
        <v>23</v>
      </c>
      <c r="B4" s="3" t="s">
        <v>48</v>
      </c>
      <c r="C4" s="3" t="s">
        <v>92</v>
      </c>
      <c r="D4" s="3" t="s">
        <v>9</v>
      </c>
      <c r="E4" s="3" t="s">
        <v>93</v>
      </c>
      <c r="F4" s="3" t="s">
        <v>94</v>
      </c>
      <c r="G4" s="3" t="s">
        <v>95</v>
      </c>
      <c r="H4" s="3" t="s">
        <v>96</v>
      </c>
    </row>
    <row r="5" spans="1:8" x14ac:dyDescent="0.25">
      <c r="A5" s="33">
        <v>2010</v>
      </c>
      <c r="B5" s="4" t="s">
        <v>13</v>
      </c>
      <c r="C5" s="4">
        <v>0</v>
      </c>
      <c r="D5" s="4">
        <v>1298.4000000000001</v>
      </c>
      <c r="E5" s="4">
        <v>559.4</v>
      </c>
      <c r="F5" s="4">
        <v>244.3</v>
      </c>
      <c r="G5" s="4">
        <v>86.2</v>
      </c>
      <c r="H5" s="4">
        <v>408.5</v>
      </c>
    </row>
    <row r="6" spans="1:8" x14ac:dyDescent="0.25">
      <c r="A6" s="34"/>
      <c r="B6" s="4" t="s">
        <v>14</v>
      </c>
      <c r="C6" s="4">
        <v>283.60000000000002</v>
      </c>
      <c r="D6" s="4">
        <v>1642.8</v>
      </c>
      <c r="E6" s="4">
        <v>707.4</v>
      </c>
      <c r="F6" s="4">
        <v>309.10000000000002</v>
      </c>
      <c r="G6" s="4">
        <v>105.7</v>
      </c>
      <c r="H6" s="4">
        <v>520.5</v>
      </c>
    </row>
    <row r="7" spans="1:8" x14ac:dyDescent="0.25">
      <c r="A7" s="34"/>
      <c r="B7" s="4" t="s">
        <v>15</v>
      </c>
      <c r="C7" s="4">
        <v>0</v>
      </c>
      <c r="D7" s="4">
        <v>1725.6</v>
      </c>
      <c r="E7" s="4">
        <v>738.7</v>
      </c>
      <c r="F7" s="4">
        <v>322.60000000000002</v>
      </c>
      <c r="G7" s="4">
        <v>113.2</v>
      </c>
      <c r="H7" s="4">
        <v>551.20000000000005</v>
      </c>
    </row>
    <row r="8" spans="1:8" x14ac:dyDescent="0.25">
      <c r="A8" s="35"/>
      <c r="B8" s="4" t="s">
        <v>16</v>
      </c>
      <c r="C8" s="4">
        <v>427.7</v>
      </c>
      <c r="D8" s="4">
        <v>1496</v>
      </c>
      <c r="E8" s="4">
        <v>625.9</v>
      </c>
      <c r="F8" s="4">
        <v>286.3</v>
      </c>
      <c r="G8" s="4">
        <v>104.8</v>
      </c>
      <c r="H8" s="4">
        <v>479.1</v>
      </c>
    </row>
    <row r="9" spans="1:8" x14ac:dyDescent="0.25">
      <c r="A9" s="33">
        <v>2011</v>
      </c>
      <c r="B9" s="4" t="s">
        <v>13</v>
      </c>
      <c r="C9" s="4">
        <v>120.4</v>
      </c>
      <c r="D9" s="4">
        <v>1012.9</v>
      </c>
      <c r="E9" s="4">
        <v>439.9</v>
      </c>
      <c r="F9" s="4">
        <v>191.8</v>
      </c>
      <c r="G9" s="4">
        <v>66.599999999999994</v>
      </c>
      <c r="H9" s="4">
        <v>314.60000000000002</v>
      </c>
    </row>
    <row r="10" spans="1:8" x14ac:dyDescent="0.25">
      <c r="A10" s="34"/>
      <c r="B10" s="4" t="s">
        <v>14</v>
      </c>
      <c r="C10" s="4">
        <v>0</v>
      </c>
      <c r="D10" s="4">
        <v>708.9</v>
      </c>
      <c r="E10" s="4">
        <v>271</v>
      </c>
      <c r="F10" s="4">
        <v>154.19999999999999</v>
      </c>
      <c r="G10" s="4">
        <v>52.9</v>
      </c>
      <c r="H10" s="4">
        <v>230.8</v>
      </c>
    </row>
    <row r="11" spans="1:8" x14ac:dyDescent="0.25">
      <c r="A11" s="34"/>
      <c r="B11" s="4" t="s">
        <v>15</v>
      </c>
      <c r="C11" s="4">
        <v>0</v>
      </c>
      <c r="D11" s="4">
        <v>519.29999999999995</v>
      </c>
      <c r="E11" s="4">
        <v>215.8</v>
      </c>
      <c r="F11" s="4">
        <v>102.3</v>
      </c>
      <c r="G11" s="4">
        <v>35.6</v>
      </c>
      <c r="H11" s="4">
        <v>165.6</v>
      </c>
    </row>
    <row r="12" spans="1:8" x14ac:dyDescent="0.25">
      <c r="A12" s="35"/>
      <c r="B12" s="4" t="s">
        <v>16</v>
      </c>
      <c r="C12" s="4">
        <v>0</v>
      </c>
      <c r="D12" s="4">
        <v>615.9</v>
      </c>
      <c r="E12" s="4">
        <v>261.39999999999998</v>
      </c>
      <c r="F12" s="4">
        <v>118.4</v>
      </c>
      <c r="G12" s="4">
        <v>42.2</v>
      </c>
      <c r="H12" s="4">
        <v>193.9</v>
      </c>
    </row>
    <row r="13" spans="1:8" x14ac:dyDescent="0.25">
      <c r="A13" s="33">
        <v>2012</v>
      </c>
      <c r="B13" s="4" t="s">
        <v>13</v>
      </c>
      <c r="C13" s="4">
        <v>0</v>
      </c>
      <c r="D13" s="4">
        <v>781.2</v>
      </c>
      <c r="E13" s="4">
        <v>326.60000000000002</v>
      </c>
      <c r="F13" s="4">
        <v>149.80000000000001</v>
      </c>
      <c r="G13" s="4">
        <v>54.1</v>
      </c>
      <c r="H13" s="4">
        <v>250.7</v>
      </c>
    </row>
    <row r="14" spans="1:8" x14ac:dyDescent="0.25">
      <c r="A14" s="34"/>
      <c r="B14" s="4" t="s">
        <v>14</v>
      </c>
      <c r="C14" s="4">
        <v>0</v>
      </c>
      <c r="D14" s="4">
        <v>712.1</v>
      </c>
      <c r="E14" s="4">
        <v>300.10000000000002</v>
      </c>
      <c r="F14" s="4">
        <v>127.1</v>
      </c>
      <c r="G14" s="4">
        <v>49.3</v>
      </c>
      <c r="H14" s="4">
        <v>235.5</v>
      </c>
    </row>
    <row r="15" spans="1:8" x14ac:dyDescent="0.25">
      <c r="A15" s="34"/>
      <c r="B15" s="4" t="s">
        <v>15</v>
      </c>
      <c r="C15" s="4">
        <v>0</v>
      </c>
      <c r="D15" s="4">
        <v>751.3</v>
      </c>
      <c r="E15" s="4">
        <v>314.5</v>
      </c>
      <c r="F15" s="4">
        <v>132.80000000000001</v>
      </c>
      <c r="G15" s="4">
        <v>50.5</v>
      </c>
      <c r="H15" s="4">
        <v>253.5</v>
      </c>
    </row>
    <row r="16" spans="1:8" x14ac:dyDescent="0.25">
      <c r="A16" s="35"/>
      <c r="B16" s="4" t="s">
        <v>16</v>
      </c>
      <c r="C16" s="4">
        <v>0</v>
      </c>
      <c r="D16" s="4">
        <v>371.7</v>
      </c>
      <c r="E16" s="4">
        <v>153.6</v>
      </c>
      <c r="F16" s="4">
        <v>67</v>
      </c>
      <c r="G16" s="4">
        <v>25</v>
      </c>
      <c r="H16" s="4">
        <v>126.1</v>
      </c>
    </row>
    <row r="17" spans="1:8" x14ac:dyDescent="0.25">
      <c r="A17" s="33">
        <v>2013</v>
      </c>
      <c r="B17" s="4" t="s">
        <v>13</v>
      </c>
      <c r="C17" s="4">
        <v>477</v>
      </c>
      <c r="D17" s="4">
        <v>1130.5999999999999</v>
      </c>
      <c r="E17" s="4">
        <v>478.2</v>
      </c>
      <c r="F17" s="4">
        <v>198.6</v>
      </c>
      <c r="G17" s="4">
        <v>77.099999999999994</v>
      </c>
      <c r="H17" s="4">
        <v>376.7</v>
      </c>
    </row>
    <row r="18" spans="1:8" x14ac:dyDescent="0.25">
      <c r="A18" s="34"/>
      <c r="B18" s="4" t="s">
        <v>14</v>
      </c>
      <c r="C18" s="4">
        <v>882.5</v>
      </c>
      <c r="D18" s="4">
        <v>1510</v>
      </c>
      <c r="E18" s="4">
        <v>641.20000000000005</v>
      </c>
      <c r="F18" s="4">
        <v>269.8</v>
      </c>
      <c r="G18" s="4">
        <v>101.3</v>
      </c>
      <c r="H18" s="4">
        <v>497.7</v>
      </c>
    </row>
    <row r="19" spans="1:8" x14ac:dyDescent="0.25">
      <c r="A19" s="34"/>
      <c r="B19" s="4" t="s">
        <v>15</v>
      </c>
      <c r="C19" s="4">
        <v>0</v>
      </c>
      <c r="D19" s="4">
        <v>1959.8</v>
      </c>
      <c r="E19" s="4">
        <v>843.9</v>
      </c>
      <c r="F19" s="4">
        <v>351.2</v>
      </c>
      <c r="G19" s="4">
        <v>125.2</v>
      </c>
      <c r="H19" s="4">
        <v>639.5</v>
      </c>
    </row>
    <row r="20" spans="1:8" x14ac:dyDescent="0.25">
      <c r="A20" s="35"/>
      <c r="B20" s="4" t="s">
        <v>16</v>
      </c>
      <c r="C20" s="4">
        <v>594.5</v>
      </c>
      <c r="D20" s="4">
        <v>1474.7</v>
      </c>
      <c r="E20" s="4">
        <v>648.70000000000005</v>
      </c>
      <c r="F20" s="4">
        <v>264.2</v>
      </c>
      <c r="G20" s="4">
        <v>88.1</v>
      </c>
      <c r="H20" s="4">
        <v>473.7</v>
      </c>
    </row>
    <row r="21" spans="1:8" x14ac:dyDescent="0.25">
      <c r="A21" s="33">
        <v>2014</v>
      </c>
      <c r="B21" s="4" t="s">
        <v>13</v>
      </c>
      <c r="C21" s="4">
        <v>682.4</v>
      </c>
      <c r="D21" s="4">
        <v>1476.8</v>
      </c>
      <c r="E21" s="4">
        <v>660.3</v>
      </c>
      <c r="F21" s="4">
        <v>264.89999999999998</v>
      </c>
      <c r="G21" s="4">
        <v>81</v>
      </c>
      <c r="H21" s="4">
        <v>470.5</v>
      </c>
    </row>
    <row r="22" spans="1:8" x14ac:dyDescent="0.25">
      <c r="A22" s="34"/>
      <c r="B22" s="4" t="s">
        <v>14</v>
      </c>
      <c r="C22" s="4">
        <v>0</v>
      </c>
      <c r="D22" s="4">
        <v>1948.3</v>
      </c>
      <c r="E22" s="4">
        <v>885.9</v>
      </c>
      <c r="F22" s="4">
        <v>363.2</v>
      </c>
      <c r="G22" s="4">
        <v>80.099999999999994</v>
      </c>
      <c r="H22" s="4">
        <v>619.1</v>
      </c>
    </row>
    <row r="23" spans="1:8" x14ac:dyDescent="0.25">
      <c r="A23" s="34"/>
      <c r="B23" s="4" t="s">
        <v>15</v>
      </c>
      <c r="C23" s="4">
        <v>0</v>
      </c>
      <c r="D23" s="4">
        <v>2392.8000000000002</v>
      </c>
      <c r="E23" s="4">
        <v>1107.7</v>
      </c>
      <c r="F23" s="4">
        <v>449.2</v>
      </c>
      <c r="G23" s="4">
        <v>97.7</v>
      </c>
      <c r="H23" s="4">
        <v>738.3</v>
      </c>
    </row>
    <row r="24" spans="1:8" x14ac:dyDescent="0.25">
      <c r="A24" s="35"/>
      <c r="B24" s="4" t="s">
        <v>16</v>
      </c>
      <c r="C24" s="4">
        <v>0</v>
      </c>
      <c r="D24" s="4">
        <v>2134.8000000000002</v>
      </c>
      <c r="E24" s="4">
        <v>998.7</v>
      </c>
      <c r="F24" s="4">
        <v>403.7</v>
      </c>
      <c r="G24" s="4">
        <v>83</v>
      </c>
      <c r="H24" s="4">
        <v>649.4</v>
      </c>
    </row>
    <row r="25" spans="1:8" x14ac:dyDescent="0.25">
      <c r="A25" s="33">
        <v>2015</v>
      </c>
      <c r="B25" s="4" t="s">
        <v>13</v>
      </c>
      <c r="C25" s="4">
        <v>0</v>
      </c>
      <c r="D25" s="4">
        <v>865.9</v>
      </c>
      <c r="E25" s="4">
        <v>401.9</v>
      </c>
      <c r="F25" s="4">
        <v>167.1</v>
      </c>
      <c r="G25" s="4">
        <v>33</v>
      </c>
      <c r="H25" s="4">
        <v>263.89999999999998</v>
      </c>
    </row>
    <row r="26" spans="1:8" x14ac:dyDescent="0.25">
      <c r="A26" s="34"/>
      <c r="B26" s="4" t="s">
        <v>14</v>
      </c>
      <c r="C26" s="4">
        <v>0</v>
      </c>
      <c r="D26" s="4">
        <v>1360.9</v>
      </c>
      <c r="E26" s="4">
        <v>633.4</v>
      </c>
      <c r="F26" s="4">
        <v>264</v>
      </c>
      <c r="G26" s="4">
        <v>36</v>
      </c>
      <c r="H26" s="4">
        <v>427.5</v>
      </c>
    </row>
    <row r="27" spans="1:8" x14ac:dyDescent="0.25">
      <c r="A27" s="34"/>
      <c r="B27" s="4" t="s">
        <v>15</v>
      </c>
      <c r="C27" s="4">
        <v>0</v>
      </c>
      <c r="D27" s="4">
        <v>844.9</v>
      </c>
      <c r="E27" s="4">
        <v>394</v>
      </c>
      <c r="F27" s="4">
        <v>166.5</v>
      </c>
      <c r="G27" s="4">
        <v>23.3</v>
      </c>
      <c r="H27" s="4">
        <v>261.2</v>
      </c>
    </row>
    <row r="28" spans="1:8" x14ac:dyDescent="0.25">
      <c r="A28" s="35"/>
      <c r="B28" s="4" t="s">
        <v>16</v>
      </c>
      <c r="C28" s="4">
        <v>372.4</v>
      </c>
      <c r="D28" s="4">
        <v>643.6</v>
      </c>
      <c r="E28" s="4">
        <v>303</v>
      </c>
      <c r="F28" s="4">
        <v>126.9</v>
      </c>
      <c r="G28" s="4">
        <v>16.5</v>
      </c>
      <c r="H28" s="4">
        <v>197.1</v>
      </c>
    </row>
  </sheetData>
  <mergeCells count="6">
    <mergeCell ref="A25:A28"/>
    <mergeCell ref="A5:A8"/>
    <mergeCell ref="A9:A12"/>
    <mergeCell ref="A13:A16"/>
    <mergeCell ref="A17:A20"/>
    <mergeCell ref="A21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BCF0-A9B8-4E3E-8E01-829A870D61E4}">
  <dimension ref="A3:Q30"/>
  <sheetViews>
    <sheetView tabSelected="1" topLeftCell="E1" workbookViewId="0">
      <selection activeCell="Q11" sqref="Q11"/>
    </sheetView>
  </sheetViews>
  <sheetFormatPr baseColWidth="10" defaultRowHeight="15" x14ac:dyDescent="0.25"/>
  <cols>
    <col min="16" max="16" width="25.85546875" customWidth="1"/>
    <col min="17" max="17" width="21.140625" customWidth="1"/>
  </cols>
  <sheetData>
    <row r="3" spans="1:17" s="10" customFormat="1" ht="30.75" customHeight="1" x14ac:dyDescent="0.25">
      <c r="A3" s="11" t="s">
        <v>22</v>
      </c>
      <c r="B3" s="49"/>
    </row>
    <row r="4" spans="1:17" ht="25.5" customHeight="1" x14ac:dyDescent="0.25">
      <c r="A4" s="38" t="s">
        <v>23</v>
      </c>
      <c r="B4" s="28"/>
      <c r="C4" s="38" t="s">
        <v>6</v>
      </c>
      <c r="D4" s="36" t="s">
        <v>24</v>
      </c>
      <c r="E4" s="37"/>
      <c r="F4" s="36" t="s">
        <v>25</v>
      </c>
      <c r="G4" s="37"/>
      <c r="H4" s="36" t="s">
        <v>26</v>
      </c>
      <c r="I4" s="37"/>
      <c r="J4" s="36" t="s">
        <v>27</v>
      </c>
      <c r="K4" s="37"/>
      <c r="L4" s="3" t="s">
        <v>28</v>
      </c>
      <c r="M4" s="51" t="s">
        <v>113</v>
      </c>
    </row>
    <row r="5" spans="1:17" x14ac:dyDescent="0.25">
      <c r="A5" s="39"/>
      <c r="B5" s="29"/>
      <c r="C5" s="39"/>
      <c r="D5" s="3" t="s">
        <v>29</v>
      </c>
      <c r="E5" s="3" t="s">
        <v>30</v>
      </c>
      <c r="F5" s="3" t="s">
        <v>29</v>
      </c>
      <c r="G5" s="3" t="s">
        <v>30</v>
      </c>
      <c r="H5" s="3" t="s">
        <v>29</v>
      </c>
      <c r="I5" s="3" t="s">
        <v>30</v>
      </c>
      <c r="J5" s="3" t="s">
        <v>29</v>
      </c>
      <c r="K5" s="3" t="s">
        <v>30</v>
      </c>
      <c r="L5" s="3" t="s">
        <v>30</v>
      </c>
      <c r="M5" s="51"/>
      <c r="P5" t="s">
        <v>24</v>
      </c>
      <c r="Q5" t="s">
        <v>25</v>
      </c>
    </row>
    <row r="6" spans="1:17" x14ac:dyDescent="0.25">
      <c r="A6" s="33">
        <v>2010</v>
      </c>
      <c r="B6" s="27">
        <v>2010</v>
      </c>
      <c r="C6" s="4" t="s">
        <v>13</v>
      </c>
      <c r="D6" s="4">
        <v>323.60000000000002</v>
      </c>
      <c r="E6" s="4">
        <v>51.5</v>
      </c>
      <c r="F6" s="4">
        <v>469.8</v>
      </c>
      <c r="G6" s="4">
        <v>74.8</v>
      </c>
      <c r="H6" s="4">
        <v>494.8</v>
      </c>
      <c r="I6" s="4">
        <v>78.8</v>
      </c>
      <c r="J6" s="4">
        <v>264</v>
      </c>
      <c r="K6" s="4">
        <v>42</v>
      </c>
      <c r="L6" s="4">
        <v>32.799999999999997</v>
      </c>
      <c r="M6" s="52">
        <f>L6/G6</f>
        <v>0.43850267379679142</v>
      </c>
      <c r="O6" s="50">
        <v>2010</v>
      </c>
      <c r="P6">
        <f>AVERAGEIF(B$6:B$29,O6,$E$6:$E$29)</f>
        <v>54.350000000000009</v>
      </c>
      <c r="Q6">
        <f>AVERAGEIF(B$6:B$29,O6,$G$6:$G$29)</f>
        <v>75.375</v>
      </c>
    </row>
    <row r="7" spans="1:17" x14ac:dyDescent="0.25">
      <c r="A7" s="34"/>
      <c r="B7" s="27">
        <v>2010</v>
      </c>
      <c r="C7" s="4" t="s">
        <v>14</v>
      </c>
      <c r="D7" s="4">
        <v>329.1</v>
      </c>
      <c r="E7" s="4">
        <v>52.4</v>
      </c>
      <c r="F7" s="4">
        <v>457.2</v>
      </c>
      <c r="G7" s="4">
        <v>72.8</v>
      </c>
      <c r="H7" s="4">
        <v>489.5</v>
      </c>
      <c r="I7" s="4">
        <v>77.900000000000006</v>
      </c>
      <c r="J7" s="4">
        <v>264</v>
      </c>
      <c r="K7" s="4">
        <v>42</v>
      </c>
      <c r="L7" s="4">
        <v>30.8</v>
      </c>
      <c r="M7" s="52">
        <f t="shared" ref="M7:M30" si="0">L7/G7</f>
        <v>0.42307692307692313</v>
      </c>
      <c r="O7" s="50">
        <v>2011</v>
      </c>
      <c r="P7">
        <f t="shared" ref="P7:P11" si="1">AVERAGEIF(B$6:B$29,O7,$E$6:$E$29)</f>
        <v>63.325000000000003</v>
      </c>
      <c r="Q7">
        <f t="shared" ref="Q7:Q11" si="2">AVERAGEIF(B$6:B$29,O7,$G$6:$G$29)</f>
        <v>102.85</v>
      </c>
    </row>
    <row r="8" spans="1:17" x14ac:dyDescent="0.25">
      <c r="A8" s="34"/>
      <c r="B8" s="27">
        <v>2010</v>
      </c>
      <c r="C8" s="4" t="s">
        <v>15</v>
      </c>
      <c r="D8" s="4">
        <v>343.9</v>
      </c>
      <c r="E8" s="4">
        <v>54.7</v>
      </c>
      <c r="F8" s="4">
        <v>456.6</v>
      </c>
      <c r="G8" s="4">
        <v>72.7</v>
      </c>
      <c r="H8" s="4">
        <v>479.1</v>
      </c>
      <c r="I8" s="4">
        <v>76.2</v>
      </c>
      <c r="J8" s="4">
        <v>264</v>
      </c>
      <c r="K8" s="4">
        <v>42</v>
      </c>
      <c r="L8" s="4">
        <v>30.7</v>
      </c>
      <c r="M8" s="52">
        <f t="shared" si="0"/>
        <v>0.42228335625859692</v>
      </c>
      <c r="O8" s="50">
        <v>2012</v>
      </c>
      <c r="P8">
        <f t="shared" si="1"/>
        <v>74</v>
      </c>
      <c r="Q8">
        <f t="shared" si="2"/>
        <v>105.75</v>
      </c>
    </row>
    <row r="9" spans="1:17" x14ac:dyDescent="0.25">
      <c r="A9" s="35"/>
      <c r="B9" s="27">
        <v>2010</v>
      </c>
      <c r="C9" s="4" t="s">
        <v>16</v>
      </c>
      <c r="D9" s="4">
        <v>369.2</v>
      </c>
      <c r="E9" s="4">
        <v>58.8</v>
      </c>
      <c r="F9" s="4">
        <v>509.9</v>
      </c>
      <c r="G9" s="4">
        <v>81.2</v>
      </c>
      <c r="H9" s="4">
        <v>535.79999999999995</v>
      </c>
      <c r="I9" s="4">
        <v>85.3</v>
      </c>
      <c r="J9" s="4">
        <v>264</v>
      </c>
      <c r="K9" s="4">
        <v>42</v>
      </c>
      <c r="L9" s="4">
        <v>39.1</v>
      </c>
      <c r="M9" s="52">
        <f t="shared" si="0"/>
        <v>0.48152709359605911</v>
      </c>
      <c r="O9" s="50">
        <v>2013</v>
      </c>
      <c r="P9">
        <f t="shared" si="1"/>
        <v>73.525000000000006</v>
      </c>
      <c r="Q9">
        <f t="shared" si="2"/>
        <v>103.97499999999999</v>
      </c>
    </row>
    <row r="10" spans="1:17" x14ac:dyDescent="0.25">
      <c r="A10" s="33">
        <v>2011</v>
      </c>
      <c r="B10" s="27">
        <v>2011</v>
      </c>
      <c r="C10" s="4" t="s">
        <v>13</v>
      </c>
      <c r="D10" s="4">
        <v>366</v>
      </c>
      <c r="E10" s="4">
        <v>58.3</v>
      </c>
      <c r="F10" s="4">
        <v>563.70000000000005</v>
      </c>
      <c r="G10" s="4">
        <v>89.7</v>
      </c>
      <c r="H10" s="4">
        <v>591.79999999999995</v>
      </c>
      <c r="I10" s="4">
        <v>94.2</v>
      </c>
      <c r="J10" s="4">
        <v>264</v>
      </c>
      <c r="K10" s="4">
        <v>42</v>
      </c>
      <c r="L10" s="4">
        <v>47.7</v>
      </c>
      <c r="M10" s="52">
        <f t="shared" si="0"/>
        <v>0.5317725752508361</v>
      </c>
      <c r="O10" s="50">
        <v>2014</v>
      </c>
      <c r="P10">
        <f t="shared" si="1"/>
        <v>75.099999999999994</v>
      </c>
      <c r="Q10">
        <f t="shared" si="2"/>
        <v>92.275000000000006</v>
      </c>
    </row>
    <row r="11" spans="1:17" x14ac:dyDescent="0.25">
      <c r="A11" s="34"/>
      <c r="B11" s="27">
        <v>2011</v>
      </c>
      <c r="C11" s="4" t="s">
        <v>14</v>
      </c>
      <c r="D11" s="4">
        <v>374.1</v>
      </c>
      <c r="E11" s="4">
        <v>59.5</v>
      </c>
      <c r="F11" s="4">
        <v>672.5</v>
      </c>
      <c r="G11" s="4">
        <v>107</v>
      </c>
      <c r="H11" s="4">
        <v>646.20000000000005</v>
      </c>
      <c r="I11" s="4">
        <v>102.9</v>
      </c>
      <c r="J11" s="4">
        <v>264</v>
      </c>
      <c r="K11" s="4">
        <v>42</v>
      </c>
      <c r="L11" s="4">
        <v>65</v>
      </c>
      <c r="M11" s="52">
        <f t="shared" si="0"/>
        <v>0.60747663551401865</v>
      </c>
      <c r="O11" s="50">
        <v>2015</v>
      </c>
      <c r="P11">
        <f t="shared" si="1"/>
        <v>66.3</v>
      </c>
      <c r="Q11">
        <f t="shared" si="2"/>
        <v>48.5</v>
      </c>
    </row>
    <row r="12" spans="1:17" x14ac:dyDescent="0.25">
      <c r="A12" s="34"/>
      <c r="B12" s="27">
        <v>2011</v>
      </c>
      <c r="C12" s="4" t="s">
        <v>15</v>
      </c>
      <c r="D12" s="4">
        <v>406.6</v>
      </c>
      <c r="E12" s="4">
        <v>64.7</v>
      </c>
      <c r="F12" s="4">
        <v>646.1</v>
      </c>
      <c r="G12" s="4">
        <v>102.8</v>
      </c>
      <c r="H12" s="4">
        <v>564.6</v>
      </c>
      <c r="I12" s="4">
        <v>89.9</v>
      </c>
      <c r="J12" s="4">
        <v>264</v>
      </c>
      <c r="K12" s="4">
        <v>42</v>
      </c>
      <c r="L12" s="4">
        <v>60.8</v>
      </c>
      <c r="M12" s="52">
        <f t="shared" si="0"/>
        <v>0.59143968871595332</v>
      </c>
    </row>
    <row r="13" spans="1:17" x14ac:dyDescent="0.25">
      <c r="A13" s="35"/>
      <c r="B13" s="27">
        <v>2011</v>
      </c>
      <c r="C13" s="4" t="s">
        <v>16</v>
      </c>
      <c r="D13" s="4">
        <v>445.1</v>
      </c>
      <c r="E13" s="4">
        <v>70.8</v>
      </c>
      <c r="F13" s="4">
        <v>703.3</v>
      </c>
      <c r="G13" s="4">
        <v>111.9</v>
      </c>
      <c r="H13" s="4">
        <v>591.70000000000005</v>
      </c>
      <c r="I13" s="4">
        <v>94.2</v>
      </c>
      <c r="J13" s="4">
        <v>264</v>
      </c>
      <c r="K13" s="4">
        <v>42</v>
      </c>
      <c r="L13" s="4">
        <v>69.900000000000006</v>
      </c>
      <c r="M13" s="52">
        <f t="shared" si="0"/>
        <v>0.62466487935656834</v>
      </c>
    </row>
    <row r="14" spans="1:17" x14ac:dyDescent="0.25">
      <c r="A14" s="33">
        <v>2012</v>
      </c>
      <c r="B14" s="27">
        <v>2012</v>
      </c>
      <c r="C14" s="4" t="s">
        <v>13</v>
      </c>
      <c r="D14" s="4">
        <v>467.6</v>
      </c>
      <c r="E14" s="4">
        <v>74.400000000000006</v>
      </c>
      <c r="F14" s="4">
        <v>696.8</v>
      </c>
      <c r="G14" s="4">
        <v>110.9</v>
      </c>
      <c r="H14" s="4">
        <v>647.70000000000005</v>
      </c>
      <c r="I14" s="4">
        <v>103.1</v>
      </c>
      <c r="J14" s="4">
        <v>264</v>
      </c>
      <c r="K14" s="4">
        <v>42</v>
      </c>
      <c r="L14" s="4">
        <v>68.900000000000006</v>
      </c>
      <c r="M14" s="52">
        <f t="shared" si="0"/>
        <v>0.62128043282236256</v>
      </c>
    </row>
    <row r="15" spans="1:17" x14ac:dyDescent="0.25">
      <c r="A15" s="34"/>
      <c r="B15" s="27">
        <v>2012</v>
      </c>
      <c r="C15" s="4" t="s">
        <v>14</v>
      </c>
      <c r="D15" s="4">
        <v>466.6</v>
      </c>
      <c r="E15" s="4">
        <v>74.3</v>
      </c>
      <c r="F15" s="4">
        <v>669.1</v>
      </c>
      <c r="G15" s="4">
        <v>106.5</v>
      </c>
      <c r="H15" s="4">
        <v>588.1</v>
      </c>
      <c r="I15" s="4">
        <v>93.6</v>
      </c>
      <c r="J15" s="4">
        <v>264</v>
      </c>
      <c r="K15" s="4">
        <v>42</v>
      </c>
      <c r="L15" s="4">
        <v>64.5</v>
      </c>
      <c r="M15" s="52">
        <f t="shared" si="0"/>
        <v>0.60563380281690138</v>
      </c>
    </row>
    <row r="16" spans="1:17" x14ac:dyDescent="0.25">
      <c r="A16" s="34"/>
      <c r="B16" s="27">
        <v>2012</v>
      </c>
      <c r="C16" s="4" t="s">
        <v>15</v>
      </c>
      <c r="D16" s="4">
        <v>465.8</v>
      </c>
      <c r="E16" s="4">
        <v>74.099999999999994</v>
      </c>
      <c r="F16" s="4">
        <v>644</v>
      </c>
      <c r="G16" s="4">
        <v>102.5</v>
      </c>
      <c r="H16" s="4">
        <v>580</v>
      </c>
      <c r="I16" s="4">
        <v>92.3</v>
      </c>
      <c r="J16" s="4">
        <v>264</v>
      </c>
      <c r="K16" s="4">
        <v>42</v>
      </c>
      <c r="L16" s="4">
        <v>60.5</v>
      </c>
      <c r="M16" s="52">
        <f t="shared" si="0"/>
        <v>0.59024390243902436</v>
      </c>
    </row>
    <row r="17" spans="1:13" x14ac:dyDescent="0.25">
      <c r="A17" s="35"/>
      <c r="B17" s="27">
        <v>2012</v>
      </c>
      <c r="C17" s="4" t="s">
        <v>16</v>
      </c>
      <c r="D17" s="4">
        <v>460.2</v>
      </c>
      <c r="E17" s="4">
        <v>73.2</v>
      </c>
      <c r="F17" s="4">
        <v>647.70000000000005</v>
      </c>
      <c r="G17" s="4">
        <v>103.1</v>
      </c>
      <c r="H17" s="4">
        <v>555.4</v>
      </c>
      <c r="I17" s="4">
        <v>88.4</v>
      </c>
      <c r="J17" s="4">
        <v>264</v>
      </c>
      <c r="K17" s="4">
        <v>42</v>
      </c>
      <c r="L17" s="4">
        <v>61.1</v>
      </c>
      <c r="M17" s="52">
        <f t="shared" si="0"/>
        <v>0.59262851600387978</v>
      </c>
    </row>
    <row r="18" spans="1:13" x14ac:dyDescent="0.25">
      <c r="A18" s="33">
        <v>2013</v>
      </c>
      <c r="B18" s="27">
        <v>2013</v>
      </c>
      <c r="C18" s="4" t="s">
        <v>13</v>
      </c>
      <c r="D18" s="4">
        <v>443</v>
      </c>
      <c r="E18" s="4">
        <v>70.5</v>
      </c>
      <c r="F18" s="4">
        <v>660.5</v>
      </c>
      <c r="G18" s="4">
        <v>105.1</v>
      </c>
      <c r="H18" s="4">
        <v>593.6</v>
      </c>
      <c r="I18" s="4">
        <v>94.5</v>
      </c>
      <c r="J18" s="4">
        <v>440</v>
      </c>
      <c r="K18" s="4">
        <v>70</v>
      </c>
      <c r="L18" s="4">
        <v>35.1</v>
      </c>
      <c r="M18" s="52">
        <f t="shared" si="0"/>
        <v>0.33396764985727884</v>
      </c>
    </row>
    <row r="19" spans="1:13" x14ac:dyDescent="0.25">
      <c r="A19" s="34"/>
      <c r="B19" s="27">
        <v>2013</v>
      </c>
      <c r="C19" s="4" t="s">
        <v>14</v>
      </c>
      <c r="D19" s="4">
        <v>467.9</v>
      </c>
      <c r="E19" s="4">
        <v>74.5</v>
      </c>
      <c r="F19" s="4">
        <v>627.4</v>
      </c>
      <c r="G19" s="4">
        <v>99.9</v>
      </c>
      <c r="H19" s="4">
        <v>592.6</v>
      </c>
      <c r="I19" s="4">
        <v>94.3</v>
      </c>
      <c r="J19" s="4">
        <v>440</v>
      </c>
      <c r="K19" s="4">
        <v>70</v>
      </c>
      <c r="L19" s="4">
        <v>29.8</v>
      </c>
      <c r="M19" s="52">
        <f t="shared" si="0"/>
        <v>0.29829829829829829</v>
      </c>
    </row>
    <row r="20" spans="1:13" x14ac:dyDescent="0.25">
      <c r="A20" s="34"/>
      <c r="B20" s="27">
        <v>2013</v>
      </c>
      <c r="C20" s="4" t="s">
        <v>15</v>
      </c>
      <c r="D20" s="4">
        <v>462.3</v>
      </c>
      <c r="E20" s="4">
        <v>73.599999999999994</v>
      </c>
      <c r="F20" s="4">
        <v>659.8</v>
      </c>
      <c r="G20" s="4">
        <v>105</v>
      </c>
      <c r="H20" s="4">
        <v>665.6</v>
      </c>
      <c r="I20" s="4">
        <v>105.9</v>
      </c>
      <c r="J20" s="4">
        <v>440</v>
      </c>
      <c r="K20" s="4">
        <v>70</v>
      </c>
      <c r="L20" s="4">
        <v>35</v>
      </c>
      <c r="M20" s="52">
        <f t="shared" si="0"/>
        <v>0.33333333333333331</v>
      </c>
    </row>
    <row r="21" spans="1:13" x14ac:dyDescent="0.25">
      <c r="A21" s="35"/>
      <c r="B21" s="27">
        <v>2013</v>
      </c>
      <c r="C21" s="4" t="s">
        <v>16</v>
      </c>
      <c r="D21" s="4">
        <v>474.4</v>
      </c>
      <c r="E21" s="4">
        <v>75.5</v>
      </c>
      <c r="F21" s="4">
        <v>665.5</v>
      </c>
      <c r="G21" s="4">
        <v>105.9</v>
      </c>
      <c r="H21" s="4">
        <v>612.79999999999995</v>
      </c>
      <c r="I21" s="4">
        <v>97.5</v>
      </c>
      <c r="J21" s="4">
        <v>440</v>
      </c>
      <c r="K21" s="4">
        <v>70</v>
      </c>
      <c r="L21" s="4">
        <v>35.9</v>
      </c>
      <c r="M21" s="52">
        <f t="shared" si="0"/>
        <v>0.3389990557129367</v>
      </c>
    </row>
    <row r="22" spans="1:13" x14ac:dyDescent="0.25">
      <c r="A22" s="33">
        <v>2014</v>
      </c>
      <c r="B22" s="27">
        <v>2014</v>
      </c>
      <c r="C22" s="4" t="s">
        <v>13</v>
      </c>
      <c r="D22" s="4">
        <v>451.4</v>
      </c>
      <c r="E22" s="4">
        <v>71.8</v>
      </c>
      <c r="F22" s="4">
        <v>645.5</v>
      </c>
      <c r="G22" s="4">
        <v>102.7</v>
      </c>
      <c r="H22" s="4">
        <v>620.6</v>
      </c>
      <c r="I22" s="4">
        <v>98.8</v>
      </c>
      <c r="J22" s="4">
        <v>440</v>
      </c>
      <c r="K22" s="4">
        <v>70</v>
      </c>
      <c r="L22" s="4">
        <v>32.700000000000003</v>
      </c>
      <c r="M22" s="52">
        <f t="shared" si="0"/>
        <v>0.3184031158714703</v>
      </c>
    </row>
    <row r="23" spans="1:13" x14ac:dyDescent="0.25">
      <c r="A23" s="34"/>
      <c r="B23" s="27">
        <v>2014</v>
      </c>
      <c r="C23" s="4" t="s">
        <v>14</v>
      </c>
      <c r="D23" s="4">
        <v>486.5</v>
      </c>
      <c r="E23" s="4">
        <v>77.400000000000006</v>
      </c>
      <c r="F23" s="4">
        <v>656</v>
      </c>
      <c r="G23" s="4">
        <v>104.4</v>
      </c>
      <c r="H23" s="4">
        <v>647.79999999999995</v>
      </c>
      <c r="I23" s="4">
        <v>103.1</v>
      </c>
      <c r="J23" s="4">
        <v>440</v>
      </c>
      <c r="K23" s="4">
        <v>70</v>
      </c>
      <c r="L23" s="4">
        <v>34.4</v>
      </c>
      <c r="M23" s="52">
        <f t="shared" si="0"/>
        <v>0.32950191570881221</v>
      </c>
    </row>
    <row r="24" spans="1:13" x14ac:dyDescent="0.25">
      <c r="A24" s="34"/>
      <c r="B24" s="27">
        <v>2014</v>
      </c>
      <c r="C24" s="4" t="s">
        <v>15</v>
      </c>
      <c r="D24" s="4">
        <v>479.3</v>
      </c>
      <c r="E24" s="4">
        <v>76.3</v>
      </c>
      <c r="F24" s="4">
        <v>586.70000000000005</v>
      </c>
      <c r="G24" s="4">
        <v>93.4</v>
      </c>
      <c r="H24" s="4">
        <v>611.1</v>
      </c>
      <c r="I24" s="4">
        <v>97.3</v>
      </c>
      <c r="J24" s="4">
        <v>440</v>
      </c>
      <c r="K24" s="4">
        <v>70</v>
      </c>
      <c r="L24" s="4">
        <v>23.3</v>
      </c>
      <c r="M24" s="52">
        <f t="shared" si="0"/>
        <v>0.24946466809421841</v>
      </c>
    </row>
    <row r="25" spans="1:13" x14ac:dyDescent="0.25">
      <c r="A25" s="35"/>
      <c r="B25" s="27">
        <v>2014</v>
      </c>
      <c r="C25" s="4" t="s">
        <v>16</v>
      </c>
      <c r="D25" s="4">
        <v>470.6</v>
      </c>
      <c r="E25" s="4">
        <v>74.900000000000006</v>
      </c>
      <c r="F25" s="4">
        <v>431.3</v>
      </c>
      <c r="G25" s="4">
        <v>68.599999999999994</v>
      </c>
      <c r="H25" s="4">
        <v>460.1</v>
      </c>
      <c r="I25" s="4">
        <v>73.2</v>
      </c>
      <c r="J25" s="4">
        <v>146.69999999999999</v>
      </c>
      <c r="K25" s="4">
        <v>63.1</v>
      </c>
      <c r="L25" s="4">
        <v>5.6</v>
      </c>
      <c r="M25" s="52">
        <f t="shared" si="0"/>
        <v>8.1632653061224497E-2</v>
      </c>
    </row>
    <row r="26" spans="1:13" x14ac:dyDescent="0.25">
      <c r="A26" s="33">
        <v>2015</v>
      </c>
      <c r="B26" s="27">
        <v>2015</v>
      </c>
      <c r="C26" s="4" t="s">
        <v>13</v>
      </c>
      <c r="D26" s="4">
        <v>420</v>
      </c>
      <c r="E26" s="4">
        <v>66.900000000000006</v>
      </c>
      <c r="F26" s="4">
        <v>319.8</v>
      </c>
      <c r="G26" s="4">
        <v>50.9</v>
      </c>
      <c r="H26" s="4">
        <v>306.3</v>
      </c>
      <c r="I26" s="4">
        <v>48.7</v>
      </c>
      <c r="J26" s="4">
        <v>0</v>
      </c>
      <c r="K26" s="4">
        <v>50.9</v>
      </c>
      <c r="L26" s="4">
        <v>0</v>
      </c>
      <c r="M26" s="52">
        <f t="shared" si="0"/>
        <v>0</v>
      </c>
    </row>
    <row r="27" spans="1:13" x14ac:dyDescent="0.25">
      <c r="A27" s="34"/>
      <c r="B27" s="27">
        <v>2015</v>
      </c>
      <c r="C27" s="4" t="s">
        <v>14</v>
      </c>
      <c r="D27" s="4">
        <v>426.5</v>
      </c>
      <c r="E27" s="4">
        <v>67.900000000000006</v>
      </c>
      <c r="F27" s="4">
        <v>330.2</v>
      </c>
      <c r="G27" s="4">
        <v>52.6</v>
      </c>
      <c r="H27" s="4">
        <v>364.5</v>
      </c>
      <c r="I27" s="4">
        <v>58</v>
      </c>
      <c r="J27" s="4">
        <v>0</v>
      </c>
      <c r="K27" s="4">
        <v>52.6</v>
      </c>
      <c r="L27" s="4">
        <v>0</v>
      </c>
      <c r="M27" s="52">
        <f t="shared" si="0"/>
        <v>0</v>
      </c>
    </row>
    <row r="28" spans="1:13" x14ac:dyDescent="0.25">
      <c r="A28" s="34"/>
      <c r="B28" s="27">
        <v>2015</v>
      </c>
      <c r="C28" s="4" t="s">
        <v>15</v>
      </c>
      <c r="D28" s="4">
        <v>430.7</v>
      </c>
      <c r="E28" s="4">
        <v>68.599999999999994</v>
      </c>
      <c r="F28" s="4">
        <v>316.5</v>
      </c>
      <c r="G28" s="4">
        <v>50.4</v>
      </c>
      <c r="H28" s="4">
        <v>292.10000000000002</v>
      </c>
      <c r="I28" s="4">
        <v>46.5</v>
      </c>
      <c r="J28" s="4">
        <v>0</v>
      </c>
      <c r="K28" s="4">
        <v>50.4</v>
      </c>
      <c r="L28" s="4">
        <v>0</v>
      </c>
      <c r="M28" s="52">
        <f t="shared" si="0"/>
        <v>0</v>
      </c>
    </row>
    <row r="29" spans="1:13" x14ac:dyDescent="0.25">
      <c r="A29" s="35"/>
      <c r="B29" s="27">
        <v>2015</v>
      </c>
      <c r="C29" s="4" t="s">
        <v>16</v>
      </c>
      <c r="D29" s="4">
        <v>388.4</v>
      </c>
      <c r="E29" s="4">
        <v>61.8</v>
      </c>
      <c r="F29" s="4">
        <v>251.7</v>
      </c>
      <c r="G29" s="4">
        <v>40.1</v>
      </c>
      <c r="H29" s="4">
        <v>265.3</v>
      </c>
      <c r="I29" s="4">
        <v>42.2</v>
      </c>
      <c r="J29" s="4">
        <v>0</v>
      </c>
      <c r="K29" s="4">
        <v>40.1</v>
      </c>
      <c r="L29" s="4">
        <v>0</v>
      </c>
      <c r="M29" s="52">
        <f t="shared" si="0"/>
        <v>0</v>
      </c>
    </row>
    <row r="30" spans="1:13" ht="102" x14ac:dyDescent="0.25">
      <c r="A30" s="5" t="s">
        <v>31</v>
      </c>
      <c r="B30" s="5"/>
      <c r="M30" s="52"/>
    </row>
  </sheetData>
  <mergeCells count="12">
    <mergeCell ref="H4:I4"/>
    <mergeCell ref="J4:K4"/>
    <mergeCell ref="A26:A29"/>
    <mergeCell ref="A4:A5"/>
    <mergeCell ref="C4:C5"/>
    <mergeCell ref="D4:E4"/>
    <mergeCell ref="F4:G4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Renta total</vt:lpstr>
      <vt:lpstr>Distribucion de la renta</vt:lpstr>
      <vt:lpstr>Regalias</vt:lpstr>
      <vt:lpstr>DE y expo</vt:lpstr>
      <vt:lpstr>Por sobrevaluacion</vt:lpstr>
      <vt:lpstr>Renta refinadoras</vt:lpstr>
      <vt:lpstr>Renta consumidores</vt:lpstr>
      <vt:lpstr>Empresas</vt:lpstr>
      <vt:lpstr>Precios y DE</vt:lpstr>
      <vt:lpstr>Margen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2020-11-16T12:05:02Z</dcterms:created>
  <dcterms:modified xsi:type="dcterms:W3CDTF">2020-12-09T13:54:50Z</dcterms:modified>
</cp:coreProperties>
</file>