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6915" windowHeight="1365"/>
  </bookViews>
  <sheets>
    <sheet name="Renta" sheetId="1" r:id="rId1"/>
    <sheet name="Tipo de Cambio" sheetId="2" r:id="rId2"/>
    <sheet name="Precios" sheetId="3" r:id="rId3"/>
  </sheets>
  <calcPr calcId="145621"/>
</workbook>
</file>

<file path=xl/calcChain.xml><?xml version="1.0" encoding="utf-8"?>
<calcChain xmlns="http://schemas.openxmlformats.org/spreadsheetml/2006/main">
  <c r="V56" i="1" l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39" i="1"/>
  <c r="U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39" i="1"/>
  <c r="F93" i="1" l="1"/>
  <c r="F94" i="1"/>
  <c r="F95" i="1"/>
  <c r="F96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60" i="1"/>
  <c r="U49" i="1" l="1"/>
  <c r="U50" i="1"/>
  <c r="U51" i="1"/>
  <c r="U52" i="1"/>
  <c r="U53" i="1"/>
  <c r="U54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40" i="1"/>
  <c r="U41" i="1"/>
  <c r="U42" i="1"/>
  <c r="U43" i="1"/>
  <c r="U44" i="1"/>
  <c r="U45" i="1"/>
  <c r="U46" i="1"/>
  <c r="U47" i="1"/>
  <c r="U48" i="1"/>
  <c r="U22" i="1"/>
  <c r="I48" i="3"/>
  <c r="I49" i="3"/>
  <c r="I50" i="3"/>
  <c r="I51" i="3"/>
  <c r="I52" i="3"/>
  <c r="I53" i="3"/>
  <c r="I54" i="3"/>
  <c r="I55" i="3"/>
  <c r="I56" i="3"/>
  <c r="I57" i="3"/>
  <c r="I58" i="3"/>
  <c r="I5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3" i="1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<sst xmlns="http://schemas.openxmlformats.org/spreadsheetml/2006/main" count="273" uniqueCount="23">
  <si>
    <t>Anio</t>
  </si>
  <si>
    <t>Rpq</t>
  </si>
  <si>
    <t>R_BancoMundial</t>
  </si>
  <si>
    <t>R_Delgado</t>
  </si>
  <si>
    <t>R_Baptista</t>
  </si>
  <si>
    <t>Unidad</t>
  </si>
  <si>
    <t>MMbs. Corrientes</t>
  </si>
  <si>
    <t>MMbs. De 2014</t>
  </si>
  <si>
    <t>MMU$D de 1997</t>
  </si>
  <si>
    <t>TCC</t>
  </si>
  <si>
    <t>TCP</t>
  </si>
  <si>
    <t>Bs./U$D</t>
  </si>
  <si>
    <t>IPC_Ven_1=1997</t>
  </si>
  <si>
    <t>IPC_EEUU_1=1997</t>
  </si>
  <si>
    <t>IPI_PIB_1=1997</t>
  </si>
  <si>
    <t>IPI_Inv_Total</t>
  </si>
  <si>
    <t>IPI_Inv_Pet</t>
  </si>
  <si>
    <t>IPC_Ven_1=2014</t>
  </si>
  <si>
    <t>R_KornDachev2011</t>
  </si>
  <si>
    <t>-</t>
  </si>
  <si>
    <t>Rmec_KornDachev2017</t>
  </si>
  <si>
    <t>Nota: Kornblihtt &amp; Dachevsky 2017 sólo es renta por mecanismos, no incluye la renta apropiada por PDVSA</t>
  </si>
  <si>
    <t>R_PODE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</si>
</sst>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,##0.0"/>
    <numFmt numFmtId="166" formatCode="_(* #,##0_);_(* \(#,##0\);_(* &quot;-&quot;??_);_(@_)"/>
    <numFmt numFmtId="167" formatCode="0.00000000000000000"/>
    <numFmt numFmtId="168" formatCode="0.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parajita"/>
      <family val="2"/>
    </font>
    <font>
      <sz val="12"/>
      <color theme="1"/>
      <name val="Aparajita"/>
      <family val="2"/>
    </font>
    <font>
      <b/>
      <sz val="18"/>
      <color indexed="24"/>
      <name val="Arial"/>
      <family val="2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CC6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/>
    <xf numFmtId="9" fontId="3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4" fillId="0" borderId="0" applyBorder="0" applyAlignment="0" applyProtection="0"/>
    <xf numFmtId="0" fontId="4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5" fillId="2" borderId="0" xfId="1" applyFont="1" applyFill="1"/>
    <xf numFmtId="0" fontId="5" fillId="2" borderId="0" xfId="1" applyFont="1" applyFill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4" fontId="6" fillId="0" borderId="0" xfId="2" applyNumberFormat="1" applyFont="1" applyAlignment="1"/>
    <xf numFmtId="4" fontId="6" fillId="0" borderId="0" xfId="1" applyNumberFormat="1" applyFont="1"/>
    <xf numFmtId="4" fontId="6" fillId="0" borderId="0" xfId="1" applyNumberFormat="1" applyFont="1" applyAlignment="1"/>
    <xf numFmtId="4" fontId="6" fillId="0" borderId="0" xfId="1" applyNumberFormat="1" applyFont="1" applyAlignment="1"/>
    <xf numFmtId="4" fontId="6" fillId="0" borderId="0" xfId="2" applyNumberFormat="1" applyFont="1" applyAlignment="1"/>
    <xf numFmtId="4" fontId="6" fillId="0" borderId="0" xfId="1" applyNumberFormat="1" applyFont="1" applyAlignment="1"/>
    <xf numFmtId="0" fontId="5" fillId="2" borderId="0" xfId="1" applyFont="1" applyFill="1" applyAlignment="1">
      <alignment horizontal="center" vertical="center"/>
    </xf>
    <xf numFmtId="4" fontId="6" fillId="0" borderId="0" xfId="1" applyNumberFormat="1" applyFont="1" applyAlignment="1"/>
    <xf numFmtId="4" fontId="6" fillId="0" borderId="0" xfId="2" applyNumberFormat="1" applyFont="1" applyAlignment="1"/>
    <xf numFmtId="4" fontId="6" fillId="0" borderId="0" xfId="1" applyNumberFormat="1" applyFont="1" applyAlignment="1"/>
    <xf numFmtId="0" fontId="5" fillId="2" borderId="0" xfId="1" applyFont="1" applyFill="1" applyAlignment="1">
      <alignment horizontal="center" vertical="center" wrapText="1"/>
    </xf>
    <xf numFmtId="4" fontId="6" fillId="0" borderId="0" xfId="16" applyNumberFormat="1" applyFont="1" applyAlignment="1"/>
    <xf numFmtId="4" fontId="6" fillId="0" borderId="0" xfId="16" applyNumberFormat="1" applyFont="1" applyAlignment="1"/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/>
    <xf numFmtId="4" fontId="6" fillId="0" borderId="0" xfId="0" applyNumberFormat="1" applyFont="1"/>
    <xf numFmtId="0" fontId="6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6" fillId="0" borderId="0" xfId="0" applyFont="1"/>
    <xf numFmtId="167" fontId="6" fillId="0" borderId="0" xfId="0" applyNumberFormat="1" applyFont="1" applyAlignment="1"/>
    <xf numFmtId="168" fontId="6" fillId="0" borderId="0" xfId="0" applyNumberFormat="1" applyFont="1" applyAlignment="1"/>
    <xf numFmtId="2" fontId="0" fillId="0" borderId="0" xfId="0" applyNumberFormat="1"/>
    <xf numFmtId="4" fontId="6" fillId="0" borderId="0" xfId="1" applyNumberFormat="1" applyFont="1" applyAlignment="1">
      <alignment horizontal="right"/>
    </xf>
    <xf numFmtId="0" fontId="5" fillId="3" borderId="0" xfId="1" applyFont="1" applyFill="1" applyAlignment="1">
      <alignment horizontal="center" vertical="center"/>
    </xf>
  </cellXfs>
  <cellStyles count="17">
    <cellStyle name="=C:\WINNT\SYSTEM32\COMMAND.COM" xfId="6"/>
    <cellStyle name="=C:\WINNT\SYSTEM32\COMMAND.COM 4" xfId="5"/>
    <cellStyle name="Excel Built-in Normal" xfId="8"/>
    <cellStyle name="Millares 2" xfId="11"/>
    <cellStyle name="Millares 2 2" xfId="14"/>
    <cellStyle name="Millares 3" xfId="15"/>
    <cellStyle name="Millares 4" xfId="13"/>
    <cellStyle name="Normal" xfId="0" builtinId="0"/>
    <cellStyle name="Normal 2" xfId="7"/>
    <cellStyle name="Normal 3" xfId="3"/>
    <cellStyle name="Normal 4" xfId="1"/>
    <cellStyle name="Normal 5" xfId="16"/>
    <cellStyle name="Normal 63" xfId="4"/>
    <cellStyle name="Normal 7" xfId="12"/>
    <cellStyle name="Normal 8" xfId="9"/>
    <cellStyle name="Normal 9" xfId="10"/>
    <cellStyle name="Porcentaje 2" xfId="2"/>
  </cellStyles>
  <dxfs count="0"/>
  <tableStyles count="0" defaultTableStyle="TableStyleMedium2" defaultPivotStyle="PivotStyleLight16"/>
  <colors>
    <mruColors>
      <color rgb="FFFF33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AR" sz="1400"/>
              <a:t>Renta Petrolera</a:t>
            </a:r>
          </a:p>
          <a:p>
            <a:pPr>
              <a:defRPr sz="1000"/>
            </a:pPr>
            <a:r>
              <a:rPr lang="es-AR" sz="1000"/>
              <a:t>(MMU$D de 1997)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Renta!$P$1</c:f>
              <c:strCache>
                <c:ptCount val="1"/>
                <c:pt idx="0">
                  <c:v>Rpq</c:v>
                </c:pt>
              </c:strCache>
            </c:strRef>
          </c:tx>
          <c:spPr>
            <a:ln>
              <a:solidFill>
                <a:srgbClr val="00FF99"/>
              </a:solidFill>
            </a:ln>
          </c:spPr>
          <c:marker>
            <c:symbol val="none"/>
          </c:marker>
          <c:cat>
            <c:numRef>
              <c:f>Renta!$A$3:$A$56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Renta!$P$3:$P$56</c:f>
              <c:numCache>
                <c:formatCode>#,##0.00</c:formatCode>
                <c:ptCount val="54"/>
                <c:pt idx="0">
                  <c:v>7681.3372494750502</c:v>
                </c:pt>
                <c:pt idx="1">
                  <c:v>8778.9209938718232</c:v>
                </c:pt>
                <c:pt idx="2">
                  <c:v>9007.3734016930212</c:v>
                </c:pt>
                <c:pt idx="3">
                  <c:v>9201.9702390508901</c:v>
                </c:pt>
                <c:pt idx="4">
                  <c:v>9496.787090084732</c:v>
                </c:pt>
                <c:pt idx="5">
                  <c:v>7768.1584320290704</c:v>
                </c:pt>
                <c:pt idx="6">
                  <c:v>7341.3441751985638</c:v>
                </c:pt>
                <c:pt idx="7">
                  <c:v>8063.0734854025204</c:v>
                </c:pt>
                <c:pt idx="8">
                  <c:v>6957.0508454465962</c:v>
                </c:pt>
                <c:pt idx="9">
                  <c:v>6117.3593276080819</c:v>
                </c:pt>
                <c:pt idx="10">
                  <c:v>7953.3787185996689</c:v>
                </c:pt>
                <c:pt idx="11">
                  <c:v>8568.2094373653417</c:v>
                </c:pt>
                <c:pt idx="12">
                  <c:v>14013.454527673555</c:v>
                </c:pt>
                <c:pt idx="13">
                  <c:v>44432.068973177149</c:v>
                </c:pt>
                <c:pt idx="14">
                  <c:v>28422.36900982603</c:v>
                </c:pt>
                <c:pt idx="15">
                  <c:v>27571.497062526116</c:v>
                </c:pt>
                <c:pt idx="16">
                  <c:v>23980.468839976016</c:v>
                </c:pt>
                <c:pt idx="17">
                  <c:v>21083.659564280515</c:v>
                </c:pt>
                <c:pt idx="18">
                  <c:v>30879.492939939446</c:v>
                </c:pt>
                <c:pt idx="19">
                  <c:v>43028.403203772097</c:v>
                </c:pt>
                <c:pt idx="20">
                  <c:v>46241.571203284286</c:v>
                </c:pt>
                <c:pt idx="21">
                  <c:v>31580.824609933363</c:v>
                </c:pt>
                <c:pt idx="22">
                  <c:v>25497.257006560929</c:v>
                </c:pt>
                <c:pt idx="23">
                  <c:v>24840.344932665244</c:v>
                </c:pt>
                <c:pt idx="24">
                  <c:v>21105.677427521579</c:v>
                </c:pt>
                <c:pt idx="25">
                  <c:v>7084.7389263360719</c:v>
                </c:pt>
                <c:pt idx="26">
                  <c:v>9768.0635150355793</c:v>
                </c:pt>
                <c:pt idx="27">
                  <c:v>6707.5350123053868</c:v>
                </c:pt>
                <c:pt idx="28">
                  <c:v>11046.215432306519</c:v>
                </c:pt>
                <c:pt idx="29">
                  <c:v>16083.916658423648</c:v>
                </c:pt>
                <c:pt idx="30">
                  <c:v>11596.071572051373</c:v>
                </c:pt>
                <c:pt idx="31">
                  <c:v>9948.259853194384</c:v>
                </c:pt>
                <c:pt idx="32">
                  <c:v>7285.5755090623152</c:v>
                </c:pt>
                <c:pt idx="33">
                  <c:v>6546.6851938382379</c:v>
                </c:pt>
                <c:pt idx="34">
                  <c:v>6921.9267566932213</c:v>
                </c:pt>
                <c:pt idx="35">
                  <c:v>9232.8373412129713</c:v>
                </c:pt>
                <c:pt idx="36">
                  <c:v>5941.6408637674931</c:v>
                </c:pt>
                <c:pt idx="37">
                  <c:v>2922.2819742697993</c:v>
                </c:pt>
                <c:pt idx="38">
                  <c:v>8558.7274293095397</c:v>
                </c:pt>
                <c:pt idx="39">
                  <c:v>17871.736452121837</c:v>
                </c:pt>
                <c:pt idx="40">
                  <c:v>11120.465084134932</c:v>
                </c:pt>
                <c:pt idx="41">
                  <c:v>14731.940965471378</c:v>
                </c:pt>
                <c:pt idx="42">
                  <c:v>14702.544717971374</c:v>
                </c:pt>
                <c:pt idx="43">
                  <c:v>25044.725921476213</c:v>
                </c:pt>
                <c:pt idx="44">
                  <c:v>31132.109237918794</c:v>
                </c:pt>
                <c:pt idx="45">
                  <c:v>38326.462992743938</c:v>
                </c:pt>
                <c:pt idx="46">
                  <c:v>42513.227275675999</c:v>
                </c:pt>
                <c:pt idx="47">
                  <c:v>58574.181415931278</c:v>
                </c:pt>
                <c:pt idx="48">
                  <c:v>31968.857729153475</c:v>
                </c:pt>
                <c:pt idx="49">
                  <c:v>42313.796112701013</c:v>
                </c:pt>
                <c:pt idx="50">
                  <c:v>60719.132195769736</c:v>
                </c:pt>
                <c:pt idx="51">
                  <c:v>55664.612755508344</c:v>
                </c:pt>
                <c:pt idx="52">
                  <c:v>50931.140330523689</c:v>
                </c:pt>
                <c:pt idx="53">
                  <c:v>45745.897063846096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Renta!$Q$1</c:f>
              <c:strCache>
                <c:ptCount val="1"/>
                <c:pt idx="0">
                  <c:v>R_Baptista</c:v>
                </c:pt>
              </c:strCache>
            </c:strRef>
          </c:tx>
          <c:marker>
            <c:symbol val="none"/>
          </c:marker>
          <c:cat>
            <c:numRef>
              <c:f>Renta!$A$3:$A$56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Renta!$Q$3:$Q$56</c:f>
              <c:numCache>
                <c:formatCode>#,##0.00</c:formatCode>
                <c:ptCount val="54"/>
                <c:pt idx="0">
                  <c:v>5509.3423641392374</c:v>
                </c:pt>
                <c:pt idx="1">
                  <c:v>7186.2056913049864</c:v>
                </c:pt>
                <c:pt idx="2">
                  <c:v>7729.1836075366909</c:v>
                </c:pt>
                <c:pt idx="3">
                  <c:v>7927.0829585914089</c:v>
                </c:pt>
                <c:pt idx="4">
                  <c:v>8080.5634429862084</c:v>
                </c:pt>
                <c:pt idx="5">
                  <c:v>7509.2181130217805</c:v>
                </c:pt>
                <c:pt idx="6">
                  <c:v>7755.2953757581299</c:v>
                </c:pt>
                <c:pt idx="7">
                  <c:v>8522.5021683898485</c:v>
                </c:pt>
                <c:pt idx="8">
                  <c:v>7311.5166679230533</c:v>
                </c:pt>
                <c:pt idx="9">
                  <c:v>8473.658920908596</c:v>
                </c:pt>
                <c:pt idx="10">
                  <c:v>9417.6446921174156</c:v>
                </c:pt>
                <c:pt idx="11">
                  <c:v>9459.5476246300423</c:v>
                </c:pt>
                <c:pt idx="12">
                  <c:v>13430.049430563355</c:v>
                </c:pt>
                <c:pt idx="13">
                  <c:v>30810.048205833373</c:v>
                </c:pt>
                <c:pt idx="14">
                  <c:v>20786.080562865354</c:v>
                </c:pt>
                <c:pt idx="15">
                  <c:v>19705.352636299471</c:v>
                </c:pt>
                <c:pt idx="16">
                  <c:v>19793.924852828015</c:v>
                </c:pt>
                <c:pt idx="17">
                  <c:v>16901.334470856145</c:v>
                </c:pt>
                <c:pt idx="18">
                  <c:v>23538.518170053369</c:v>
                </c:pt>
                <c:pt idx="19">
                  <c:v>23119.755493352521</c:v>
                </c:pt>
                <c:pt idx="20">
                  <c:v>20970.750201641873</c:v>
                </c:pt>
                <c:pt idx="21">
                  <c:v>16473.41887370581</c:v>
                </c:pt>
                <c:pt idx="22">
                  <c:v>12910.93676009835</c:v>
                </c:pt>
                <c:pt idx="23">
                  <c:v>17098.513798045904</c:v>
                </c:pt>
                <c:pt idx="24">
                  <c:v>14364.984890386178</c:v>
                </c:pt>
                <c:pt idx="25">
                  <c:v>9368.4540135597363</c:v>
                </c:pt>
                <c:pt idx="26">
                  <c:v>10818.715639055727</c:v>
                </c:pt>
                <c:pt idx="27">
                  <c:v>8597.7533042996147</c:v>
                </c:pt>
                <c:pt idx="28">
                  <c:v>12175.598327192247</c:v>
                </c:pt>
                <c:pt idx="29">
                  <c:v>16256.807226789948</c:v>
                </c:pt>
                <c:pt idx="30">
                  <c:v>13040.971905726768</c:v>
                </c:pt>
                <c:pt idx="31">
                  <c:v>10426.376345319597</c:v>
                </c:pt>
                <c:pt idx="32">
                  <c:v>8508.9995684938895</c:v>
                </c:pt>
                <c:pt idx="33">
                  <c:v>8402.3032677074607</c:v>
                </c:pt>
                <c:pt idx="34">
                  <c:v>6609.0250525664096</c:v>
                </c:pt>
                <c:pt idx="35">
                  <c:v>10998.266205321872</c:v>
                </c:pt>
                <c:pt idx="36">
                  <c:v>5953.0867826262302</c:v>
                </c:pt>
                <c:pt idx="37">
                  <c:v>1574.3723111453457</c:v>
                </c:pt>
                <c:pt idx="38">
                  <c:v>3124.1140491224314</c:v>
                </c:pt>
                <c:pt idx="39">
                  <c:v>6420.4007937956148</c:v>
                </c:pt>
                <c:pt idx="40">
                  <c:v>3348.9573143500934</c:v>
                </c:pt>
                <c:pt idx="41">
                  <c:v>5094.6261889559801</c:v>
                </c:pt>
                <c:pt idx="42">
                  <c:v>6803.3402564674379</c:v>
                </c:pt>
                <c:pt idx="43">
                  <c:v>7228.5549853929051</c:v>
                </c:pt>
                <c:pt idx="44">
                  <c:v>10925.354844798667</c:v>
                </c:pt>
                <c:pt idx="45">
                  <c:v>13197.715329877259</c:v>
                </c:pt>
                <c:pt idx="46">
                  <c:v>12382.559337621526</c:v>
                </c:pt>
                <c:pt idx="47">
                  <c:v>15913.636063059574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Renta!$R$1</c:f>
              <c:strCache>
                <c:ptCount val="1"/>
                <c:pt idx="0">
                  <c:v>R_BancoMundial</c:v>
                </c:pt>
              </c:strCache>
            </c:strRef>
          </c:tx>
          <c:spPr>
            <a:ln>
              <a:solidFill>
                <a:srgbClr val="FF3399"/>
              </a:solidFill>
            </a:ln>
          </c:spPr>
          <c:marker>
            <c:symbol val="none"/>
          </c:marker>
          <c:cat>
            <c:numRef>
              <c:f>Renta!$A$3:$A$56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Renta!$R$3:$R$56</c:f>
              <c:numCache>
                <c:formatCode>General</c:formatCode>
                <c:ptCount val="54"/>
                <c:pt idx="9" formatCode="#,##0.00">
                  <c:v>3772.2701303336694</c:v>
                </c:pt>
                <c:pt idx="10" formatCode="#,##0.00">
                  <c:v>4858.0450522487081</c:v>
                </c:pt>
                <c:pt idx="11" formatCode="#,##0.00">
                  <c:v>5259.9373849578988</c:v>
                </c:pt>
                <c:pt idx="12" formatCode="#,##0.00">
                  <c:v>8146.1330228448915</c:v>
                </c:pt>
                <c:pt idx="13" formatCode="#,##0.00">
                  <c:v>32149.042536437046</c:v>
                </c:pt>
                <c:pt idx="14" formatCode="#,##0.00">
                  <c:v>23489.816972617962</c:v>
                </c:pt>
                <c:pt idx="15" formatCode="#,##0.00">
                  <c:v>22431.303360499354</c:v>
                </c:pt>
                <c:pt idx="16" formatCode="#,##0.00">
                  <c:v>18315.461227451902</c:v>
                </c:pt>
                <c:pt idx="17" formatCode="#,##0.00">
                  <c:v>18401.381056992381</c:v>
                </c:pt>
                <c:pt idx="18" formatCode="#,##0.00">
                  <c:v>43773.109052009488</c:v>
                </c:pt>
                <c:pt idx="19" formatCode="#,##0.00">
                  <c:v>39002.52298591609</c:v>
                </c:pt>
                <c:pt idx="20" formatCode="#,##0.00">
                  <c:v>26812.432360097726</c:v>
                </c:pt>
                <c:pt idx="21" formatCode="#,##0.00">
                  <c:v>14598.294768852576</c:v>
                </c:pt>
                <c:pt idx="22" formatCode="#,##0.00">
                  <c:v>16245.782836232471</c:v>
                </c:pt>
                <c:pt idx="23" formatCode="#,##0.00">
                  <c:v>18068.644553577731</c:v>
                </c:pt>
                <c:pt idx="24" formatCode="#,##0.00">
                  <c:v>15429.677048596475</c:v>
                </c:pt>
                <c:pt idx="25" formatCode="#,##0.00">
                  <c:v>7432.4679630743285</c:v>
                </c:pt>
                <c:pt idx="26" formatCode="#,##0.00">
                  <c:v>15840.093951393048</c:v>
                </c:pt>
                <c:pt idx="27" formatCode="#,##0.00">
                  <c:v>9478.8481597257796</c:v>
                </c:pt>
                <c:pt idx="28" formatCode="#,##0.00">
                  <c:v>15122.895772472742</c:v>
                </c:pt>
                <c:pt idx="29" formatCode="#,##0.00">
                  <c:v>21298.722159751134</c:v>
                </c:pt>
                <c:pt idx="30" formatCode="#,##0.00">
                  <c:v>13351.360570452263</c:v>
                </c:pt>
                <c:pt idx="31" formatCode="#,##0.00">
                  <c:v>13314.442959220994</c:v>
                </c:pt>
                <c:pt idx="32" formatCode="#,##0.00">
                  <c:v>12519.114324709304</c:v>
                </c:pt>
                <c:pt idx="33" formatCode="#,##0.00">
                  <c:v>11416.844596520019</c:v>
                </c:pt>
                <c:pt idx="34" formatCode="#,##0.00">
                  <c:v>9994.8774426532145</c:v>
                </c:pt>
                <c:pt idx="35" formatCode="#,##0.00">
                  <c:v>14810.753125974757</c:v>
                </c:pt>
                <c:pt idx="36" formatCode="#,##0.00">
                  <c:v>11271.477068784538</c:v>
                </c:pt>
                <c:pt idx="37" formatCode="#,##0.00">
                  <c:v>4971.2363711381777</c:v>
                </c:pt>
                <c:pt idx="38" formatCode="#,##0.00">
                  <c:v>6114.754072855535</c:v>
                </c:pt>
                <c:pt idx="39" formatCode="#,##0.00">
                  <c:v>10422.413598872768</c:v>
                </c:pt>
                <c:pt idx="40" formatCode="#,##0.00">
                  <c:v>7287.5718654876473</c:v>
                </c:pt>
                <c:pt idx="41" formatCode="#,##0.00">
                  <c:v>7572.8038358756457</c:v>
                </c:pt>
                <c:pt idx="42" formatCode="#,##0.00">
                  <c:v>11537.65364965437</c:v>
                </c:pt>
                <c:pt idx="43" formatCode="#,##0.00">
                  <c:v>12183.464373031527</c:v>
                </c:pt>
                <c:pt idx="44" formatCode="#,##0.00">
                  <c:v>17309.558581024605</c:v>
                </c:pt>
                <c:pt idx="45" formatCode="#,##0.00">
                  <c:v>19999.154277366313</c:v>
                </c:pt>
                <c:pt idx="46" formatCode="#,##0.00">
                  <c:v>18758.165672554322</c:v>
                </c:pt>
                <c:pt idx="47" formatCode="#,##0.00">
                  <c:v>18868.920189214208</c:v>
                </c:pt>
                <c:pt idx="48" formatCode="#,##0.00">
                  <c:v>7410.268253961387</c:v>
                </c:pt>
                <c:pt idx="49" formatCode="#,##0.00">
                  <c:v>7440.1566404526793</c:v>
                </c:pt>
                <c:pt idx="50" formatCode="#,##0.00">
                  <c:v>14541.580853100417</c:v>
                </c:pt>
                <c:pt idx="51" formatCode="#,##0.00">
                  <c:v>12607.331191363539</c:v>
                </c:pt>
                <c:pt idx="52" formatCode="#,##0.00">
                  <c:v>11784.683573215681</c:v>
                </c:pt>
                <c:pt idx="53" formatCode="#,##0.00">
                  <c:v>7226.1410763829035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Renta!$S$1</c:f>
              <c:strCache>
                <c:ptCount val="1"/>
                <c:pt idx="0">
                  <c:v>R_Delgado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Renta!$A$3:$A$56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Renta!$S$3:$S$56</c:f>
              <c:numCache>
                <c:formatCode>#,##0.00</c:formatCode>
                <c:ptCount val="54"/>
                <c:pt idx="0">
                  <c:v>4211.7378103645988</c:v>
                </c:pt>
                <c:pt idx="1">
                  <c:v>5492.0296166609933</c:v>
                </c:pt>
                <c:pt idx="2">
                  <c:v>5739.8541758413458</c:v>
                </c:pt>
                <c:pt idx="3">
                  <c:v>6063.6323675371632</c:v>
                </c:pt>
                <c:pt idx="4">
                  <c:v>6360.7601857766276</c:v>
                </c:pt>
                <c:pt idx="5">
                  <c:v>5524.8442483401113</c:v>
                </c:pt>
                <c:pt idx="6">
                  <c:v>5771.2718255314539</c:v>
                </c:pt>
                <c:pt idx="7">
                  <c:v>6305.2694019028431</c:v>
                </c:pt>
                <c:pt idx="8">
                  <c:v>4822.4297829279803</c:v>
                </c:pt>
                <c:pt idx="9">
                  <c:v>5369.0578204333933</c:v>
                </c:pt>
                <c:pt idx="10">
                  <c:v>6487.4236624912419</c:v>
                </c:pt>
                <c:pt idx="11">
                  <c:v>6023.9803580085836</c:v>
                </c:pt>
                <c:pt idx="12">
                  <c:v>9757.1343663107</c:v>
                </c:pt>
                <c:pt idx="13">
                  <c:v>24737.352424353554</c:v>
                </c:pt>
                <c:pt idx="14">
                  <c:v>15450.684941349908</c:v>
                </c:pt>
                <c:pt idx="15">
                  <c:v>16346.437759986398</c:v>
                </c:pt>
                <c:pt idx="16">
                  <c:v>15908.441379119438</c:v>
                </c:pt>
                <c:pt idx="17">
                  <c:v>13637.552360084519</c:v>
                </c:pt>
                <c:pt idx="18">
                  <c:v>21646.155393063087</c:v>
                </c:pt>
                <c:pt idx="19">
                  <c:v>24688.684270443369</c:v>
                </c:pt>
                <c:pt idx="20">
                  <c:v>23172.4535661152</c:v>
                </c:pt>
                <c:pt idx="21">
                  <c:v>16138.308910019785</c:v>
                </c:pt>
                <c:pt idx="22">
                  <c:v>5918.1634344138838</c:v>
                </c:pt>
                <c:pt idx="23">
                  <c:v>6762.660785055471</c:v>
                </c:pt>
                <c:pt idx="24">
                  <c:v>5022.53238023841</c:v>
                </c:pt>
                <c:pt idx="25">
                  <c:v>1812.1531670931677</c:v>
                </c:pt>
                <c:pt idx="26">
                  <c:v>2539.3446160896647</c:v>
                </c:pt>
                <c:pt idx="27">
                  <c:v>1980.6977931272879</c:v>
                </c:pt>
                <c:pt idx="28">
                  <c:v>6172.6163201307627</c:v>
                </c:pt>
                <c:pt idx="29">
                  <c:v>10133.165336858492</c:v>
                </c:pt>
                <c:pt idx="30">
                  <c:v>7745.3395033920888</c:v>
                </c:pt>
                <c:pt idx="31">
                  <c:v>5839.0476866555728</c:v>
                </c:pt>
                <c:pt idx="32">
                  <c:v>4090.2351508441388</c:v>
                </c:pt>
                <c:pt idx="33">
                  <c:v>4363.7918305729918</c:v>
                </c:pt>
                <c:pt idx="34">
                  <c:v>3074.5166888904319</c:v>
                </c:pt>
                <c:pt idx="35">
                  <c:v>7970.1280995845382</c:v>
                </c:pt>
                <c:pt idx="36">
                  <c:v>6462.0658193130221</c:v>
                </c:pt>
                <c:pt idx="37">
                  <c:v>602.151434831698</c:v>
                </c:pt>
                <c:pt idx="38">
                  <c:v>4261.6440261917978</c:v>
                </c:pt>
                <c:pt idx="39">
                  <c:v>13815.168225412708</c:v>
                </c:pt>
                <c:pt idx="40">
                  <c:v>7827.9812180165536</c:v>
                </c:pt>
                <c:pt idx="41">
                  <c:v>7232.2806059612294</c:v>
                </c:pt>
                <c:pt idx="42">
                  <c:v>10236.798088482936</c:v>
                </c:pt>
                <c:pt idx="43">
                  <c:v>13647.242445110009</c:v>
                </c:pt>
                <c:pt idx="44">
                  <c:v>21435.83179418643</c:v>
                </c:pt>
                <c:pt idx="45">
                  <c:v>28123.095918493349</c:v>
                </c:pt>
                <c:pt idx="46">
                  <c:v>28182.865445420801</c:v>
                </c:pt>
                <c:pt idx="47">
                  <c:v>43452.952518950457</c:v>
                </c:pt>
                <c:pt idx="48">
                  <c:v>26049.237999627141</c:v>
                </c:pt>
                <c:pt idx="49">
                  <c:v>32307.467856342908</c:v>
                </c:pt>
                <c:pt idx="50">
                  <c:v>41968.321259297903</c:v>
                </c:pt>
                <c:pt idx="51">
                  <c:v>43645.731584025511</c:v>
                </c:pt>
                <c:pt idx="52">
                  <c:v>40680.779563399345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Renta!$V$1</c:f>
              <c:strCache>
                <c:ptCount val="1"/>
                <c:pt idx="0">
                  <c:v>R_PODE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Renta!$V$3:$V$56</c:f>
              <c:numCache>
                <c:formatCode>#,##0.00</c:formatCode>
                <c:ptCount val="54"/>
                <c:pt idx="36">
                  <c:v>8345.3177914370808</c:v>
                </c:pt>
                <c:pt idx="37">
                  <c:v>2494.4239260802015</c:v>
                </c:pt>
                <c:pt idx="38">
                  <c:v>4334.2230491512673</c:v>
                </c:pt>
                <c:pt idx="39">
                  <c:v>8642.7155468813635</c:v>
                </c:pt>
                <c:pt idx="40">
                  <c:v>5556.1441662402631</c:v>
                </c:pt>
                <c:pt idx="41">
                  <c:v>6261.8406888907393</c:v>
                </c:pt>
                <c:pt idx="42">
                  <c:v>9613.8343595336864</c:v>
                </c:pt>
                <c:pt idx="43">
                  <c:v>9701.2445289493626</c:v>
                </c:pt>
                <c:pt idx="44">
                  <c:v>14604.115912832835</c:v>
                </c:pt>
                <c:pt idx="45">
                  <c:v>17178.968249149963</c:v>
                </c:pt>
                <c:pt idx="46">
                  <c:v>17142.661268209325</c:v>
                </c:pt>
                <c:pt idx="47">
                  <c:v>17876.873140175776</c:v>
                </c:pt>
                <c:pt idx="48">
                  <c:v>9775.8790731215231</c:v>
                </c:pt>
                <c:pt idx="49">
                  <c:v>15862.478157430234</c:v>
                </c:pt>
                <c:pt idx="50">
                  <c:v>16698.573608532359</c:v>
                </c:pt>
                <c:pt idx="51">
                  <c:v>15778.261071674851</c:v>
                </c:pt>
                <c:pt idx="52">
                  <c:v>15528.268030137904</c:v>
                </c:pt>
                <c:pt idx="53">
                  <c:v>9015.1555323877528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83840"/>
        <c:axId val="126263680"/>
      </c:lineChart>
      <c:catAx>
        <c:axId val="1188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26263680"/>
        <c:crosses val="autoZero"/>
        <c:auto val="1"/>
        <c:lblAlgn val="ctr"/>
        <c:lblOffset val="100"/>
        <c:noMultiLvlLbl val="0"/>
      </c:catAx>
      <c:valAx>
        <c:axId val="12626368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9525">
            <a:noFill/>
          </a:ln>
        </c:spPr>
        <c:crossAx val="118883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142874</xdr:colOff>
      <xdr:row>35</xdr:row>
      <xdr:rowOff>142875</xdr:rowOff>
    </xdr:from>
    <xdr:to>
      <xdr:col>31</xdr:col>
      <xdr:colOff>133349</xdr:colOff>
      <xdr:row>51</xdr:row>
      <xdr:rowOff>209556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RowHeight="15" x14ac:dyDescent="0.25"/>
  <cols>
    <col min="2" max="5" width="19" customWidth="1"/>
    <col min="6" max="7" width="21.140625" customWidth="1"/>
    <col min="8" max="8" width="14.42578125" customWidth="1"/>
    <col min="9" max="9" width="19" customWidth="1"/>
    <col min="10" max="10" width="16.85546875" customWidth="1"/>
    <col min="11" max="12" width="16.7109375" customWidth="1"/>
    <col min="13" max="14" width="20.140625" customWidth="1"/>
    <col min="15" max="15" width="13.28515625" customWidth="1"/>
    <col min="18" max="18" width="15.42578125" customWidth="1"/>
    <col min="20" max="20" width="18.140625" customWidth="1"/>
    <col min="21" max="22" width="21.28515625" customWidth="1"/>
    <col min="23" max="23" width="13.7109375" customWidth="1"/>
  </cols>
  <sheetData>
    <row r="1" spans="1:25" ht="18" x14ac:dyDescent="0.25">
      <c r="A1" s="2" t="s">
        <v>0</v>
      </c>
      <c r="B1" s="3" t="s">
        <v>1</v>
      </c>
      <c r="C1" s="3" t="s">
        <v>4</v>
      </c>
      <c r="D1" s="3" t="s">
        <v>2</v>
      </c>
      <c r="E1" s="14" t="s">
        <v>18</v>
      </c>
      <c r="F1" s="29" t="s">
        <v>20</v>
      </c>
      <c r="G1" s="10" t="s">
        <v>22</v>
      </c>
      <c r="H1" s="3" t="s">
        <v>5</v>
      </c>
      <c r="I1" s="2" t="s">
        <v>1</v>
      </c>
      <c r="J1" s="2" t="s">
        <v>4</v>
      </c>
      <c r="K1" s="2" t="s">
        <v>2</v>
      </c>
      <c r="L1" s="14" t="s">
        <v>18</v>
      </c>
      <c r="M1" s="29" t="s">
        <v>20</v>
      </c>
      <c r="N1" s="10" t="s">
        <v>22</v>
      </c>
      <c r="O1" s="3" t="s">
        <v>5</v>
      </c>
      <c r="P1" s="10" t="s">
        <v>1</v>
      </c>
      <c r="Q1" s="10" t="s">
        <v>4</v>
      </c>
      <c r="R1" s="10" t="s">
        <v>2</v>
      </c>
      <c r="S1" s="10" t="s">
        <v>3</v>
      </c>
      <c r="T1" s="10" t="s">
        <v>18</v>
      </c>
      <c r="U1" s="29" t="s">
        <v>20</v>
      </c>
      <c r="V1" s="10" t="s">
        <v>22</v>
      </c>
      <c r="W1" s="14" t="s">
        <v>5</v>
      </c>
    </row>
    <row r="2" spans="1:25" ht="18" x14ac:dyDescent="0.4">
      <c r="A2" s="1">
        <v>1960</v>
      </c>
      <c r="B2" s="28" t="s">
        <v>19</v>
      </c>
      <c r="C2" s="28" t="s">
        <v>19</v>
      </c>
      <c r="D2" s="28" t="s">
        <v>19</v>
      </c>
      <c r="E2" s="28" t="s">
        <v>19</v>
      </c>
      <c r="F2" s="28" t="s">
        <v>19</v>
      </c>
      <c r="G2" s="28"/>
      <c r="H2" s="28" t="s">
        <v>19</v>
      </c>
      <c r="I2" s="28" t="s">
        <v>19</v>
      </c>
      <c r="J2" s="28" t="s">
        <v>19</v>
      </c>
      <c r="K2" s="28" t="s">
        <v>19</v>
      </c>
      <c r="L2" s="28" t="s">
        <v>19</v>
      </c>
      <c r="M2" s="28"/>
      <c r="N2" s="28"/>
      <c r="O2" s="28" t="s">
        <v>19</v>
      </c>
      <c r="P2" s="28" t="s">
        <v>19</v>
      </c>
      <c r="Q2" s="28" t="s">
        <v>19</v>
      </c>
      <c r="R2" s="28" t="s">
        <v>19</v>
      </c>
      <c r="S2" s="28" t="s">
        <v>19</v>
      </c>
      <c r="T2" s="28" t="s">
        <v>19</v>
      </c>
      <c r="U2" s="28" t="s">
        <v>19</v>
      </c>
      <c r="V2" s="28"/>
      <c r="W2" s="28" t="s">
        <v>19</v>
      </c>
      <c r="Y2" s="27"/>
    </row>
    <row r="3" spans="1:25" ht="18" x14ac:dyDescent="0.4">
      <c r="A3" s="1">
        <v>1961</v>
      </c>
      <c r="B3" s="5">
        <v>6517.2396286400381</v>
      </c>
      <c r="C3" s="6">
        <v>4674.4080121944216</v>
      </c>
      <c r="D3" s="4"/>
      <c r="E3" s="12">
        <v>-4316.410878340047</v>
      </c>
      <c r="F3" s="12"/>
      <c r="G3" s="12"/>
      <c r="H3" s="4" t="s">
        <v>6</v>
      </c>
      <c r="I3" s="4">
        <v>124785631.06117953</v>
      </c>
      <c r="J3" s="9">
        <v>89500921.690189958</v>
      </c>
      <c r="L3" s="13">
        <f>E3/Precios!H3</f>
        <v>-82646348.157279417</v>
      </c>
      <c r="M3" s="13">
        <f>F3/Precios!H3</f>
        <v>0</v>
      </c>
      <c r="N3" s="13"/>
      <c r="O3" s="4" t="s">
        <v>7</v>
      </c>
      <c r="P3" s="13">
        <v>7681.3372494750502</v>
      </c>
      <c r="Q3" s="15">
        <f>(C3/'Tipo de Cambio'!C3)/Precios!C3</f>
        <v>5509.3423641392374</v>
      </c>
      <c r="S3" s="11">
        <v>4211.7378103645988</v>
      </c>
      <c r="T3" s="13">
        <f>(E3/'Tipo de Cambio'!C3)/Precios!C3</f>
        <v>-5087.4004261143591</v>
      </c>
      <c r="U3" s="13"/>
      <c r="V3" s="13"/>
      <c r="W3" s="13" t="s">
        <v>8</v>
      </c>
      <c r="Y3" s="27"/>
    </row>
    <row r="4" spans="1:25" ht="18" x14ac:dyDescent="0.4">
      <c r="A4" s="1">
        <v>1962</v>
      </c>
      <c r="B4" s="5">
        <v>7534.8645954906942</v>
      </c>
      <c r="C4" s="6">
        <v>6167.8521628256312</v>
      </c>
      <c r="D4" s="4"/>
      <c r="E4" s="12">
        <v>-5469.8252611555326</v>
      </c>
      <c r="F4" s="12"/>
      <c r="G4" s="12"/>
      <c r="H4" s="8" t="s">
        <v>6</v>
      </c>
      <c r="I4" s="4">
        <v>142837552.06305128</v>
      </c>
      <c r="J4" s="9">
        <v>116923256.31864072</v>
      </c>
      <c r="L4" s="13">
        <f>E4/Precios!H4</f>
        <v>-103690841.50280155</v>
      </c>
      <c r="M4" s="13">
        <f>F4/Precios!H4</f>
        <v>0</v>
      </c>
      <c r="N4" s="13"/>
      <c r="O4" s="12" t="s">
        <v>7</v>
      </c>
      <c r="P4" s="13">
        <v>8778.9209938718232</v>
      </c>
      <c r="Q4" s="16">
        <f>(C4/'Tipo de Cambio'!C4)/Precios!C4</f>
        <v>7186.2056913049864</v>
      </c>
      <c r="S4" s="11">
        <v>5492.0296166609933</v>
      </c>
      <c r="T4" s="13">
        <f>(E4/'Tipo de Cambio'!C4)/Precios!C4</f>
        <v>-6372.9298926892761</v>
      </c>
      <c r="U4" s="13"/>
      <c r="V4" s="13"/>
      <c r="W4" s="13" t="s">
        <v>8</v>
      </c>
    </row>
    <row r="5" spans="1:25" ht="18" x14ac:dyDescent="0.4">
      <c r="A5" s="1">
        <v>1963</v>
      </c>
      <c r="B5" s="5">
        <v>7852.6889997660219</v>
      </c>
      <c r="C5" s="6">
        <v>6738.354499733191</v>
      </c>
      <c r="D5" s="4"/>
      <c r="E5" s="12">
        <v>-527.17137660288677</v>
      </c>
      <c r="F5" s="12"/>
      <c r="G5" s="12"/>
      <c r="H5" s="8" t="s">
        <v>6</v>
      </c>
      <c r="I5" s="4">
        <v>147258142.95814827</v>
      </c>
      <c r="J5" s="9">
        <v>126361501.16908459</v>
      </c>
      <c r="L5" s="13">
        <f>E5/Precios!H5</f>
        <v>-9885821.0151382275</v>
      </c>
      <c r="M5" s="13">
        <f>F5/Precios!H5</f>
        <v>0</v>
      </c>
      <c r="N5" s="13"/>
      <c r="O5" s="12" t="s">
        <v>7</v>
      </c>
      <c r="P5" s="13">
        <v>9007.3734016930212</v>
      </c>
      <c r="Q5" s="16">
        <f>(C5/'Tipo de Cambio'!C5)/Precios!C5</f>
        <v>7729.1836075366909</v>
      </c>
      <c r="S5" s="11">
        <v>5739.8541758413458</v>
      </c>
      <c r="T5" s="13">
        <f>(E5/'Tipo de Cambio'!C5)/Precios!C5</f>
        <v>-604.68833489881251</v>
      </c>
      <c r="U5" s="13"/>
      <c r="V5" s="13"/>
      <c r="W5" s="13" t="s">
        <v>8</v>
      </c>
    </row>
    <row r="6" spans="1:25" ht="18" x14ac:dyDescent="0.4">
      <c r="A6" s="1">
        <v>1964</v>
      </c>
      <c r="B6" s="5">
        <v>8210.6373145407724</v>
      </c>
      <c r="C6" s="6">
        <v>7073.0942879015474</v>
      </c>
      <c r="D6" s="4"/>
      <c r="E6" s="12">
        <v>-571.0281245422791</v>
      </c>
      <c r="F6" s="12"/>
      <c r="G6" s="12"/>
      <c r="H6" s="8" t="s">
        <v>6</v>
      </c>
      <c r="I6" s="4">
        <v>150771580.5930101</v>
      </c>
      <c r="J6" s="9">
        <v>129882926.82003009</v>
      </c>
      <c r="L6" s="13">
        <f>E6/Precios!H6</f>
        <v>-10485764.941514408</v>
      </c>
      <c r="M6" s="13">
        <f>F6/Precios!H6</f>
        <v>0</v>
      </c>
      <c r="N6" s="13"/>
      <c r="O6" s="12" t="s">
        <v>7</v>
      </c>
      <c r="P6" s="13">
        <v>9201.9702390508901</v>
      </c>
      <c r="Q6" s="16">
        <f>(C6/'Tipo de Cambio'!C6)/Precios!C6</f>
        <v>7927.0829585914089</v>
      </c>
      <c r="S6" s="11">
        <v>6063.6323675371632</v>
      </c>
      <c r="T6" s="13">
        <f>(E6/'Tipo de Cambio'!C6)/Precios!C6</f>
        <v>-639.97270935270751</v>
      </c>
      <c r="U6" s="13"/>
      <c r="V6" s="13"/>
      <c r="W6" s="13" t="s">
        <v>8</v>
      </c>
    </row>
    <row r="7" spans="1:25" ht="18" x14ac:dyDescent="0.4">
      <c r="A7" s="1">
        <v>1965</v>
      </c>
      <c r="B7" s="5">
        <v>8823.5920394095938</v>
      </c>
      <c r="C7" s="6">
        <v>7507.7596868438523</v>
      </c>
      <c r="D7" s="4"/>
      <c r="E7" s="12">
        <v>1225.1108980418162</v>
      </c>
      <c r="F7" s="12"/>
      <c r="G7" s="12"/>
      <c r="H7" s="8" t="s">
        <v>6</v>
      </c>
      <c r="I7" s="4">
        <v>159213064.07093146</v>
      </c>
      <c r="J7" s="9">
        <v>135470159.85233709</v>
      </c>
      <c r="L7" s="13">
        <f>E7/Precios!H7</f>
        <v>22105924.552352667</v>
      </c>
      <c r="M7" s="13">
        <f>F7/Precios!H7</f>
        <v>0</v>
      </c>
      <c r="N7" s="13"/>
      <c r="O7" s="12" t="s">
        <v>7</v>
      </c>
      <c r="P7" s="13">
        <v>9496.787090084732</v>
      </c>
      <c r="Q7" s="16">
        <f>(C7/'Tipo de Cambio'!C7)/Precios!C7</f>
        <v>8080.5634429862084</v>
      </c>
      <c r="S7" s="11">
        <v>6360.7601857766276</v>
      </c>
      <c r="T7" s="13">
        <f>(E7/'Tipo de Cambio'!C7)/Precios!C7</f>
        <v>1318.5806084960534</v>
      </c>
      <c r="U7" s="13"/>
      <c r="V7" s="13"/>
      <c r="W7" s="13" t="s">
        <v>8</v>
      </c>
    </row>
    <row r="8" spans="1:25" ht="18" x14ac:dyDescent="0.4">
      <c r="A8" s="1">
        <v>1966</v>
      </c>
      <c r="B8" s="5">
        <v>7429.5229039691794</v>
      </c>
      <c r="C8" s="6">
        <v>7181.8705102057265</v>
      </c>
      <c r="D8" s="4"/>
      <c r="E8" s="12">
        <v>899.8092825971886</v>
      </c>
      <c r="F8" s="12"/>
      <c r="G8" s="12"/>
      <c r="H8" s="8" t="s">
        <v>6</v>
      </c>
      <c r="I8" s="4">
        <v>131769406.54235813</v>
      </c>
      <c r="J8" s="9">
        <v>127377064.07611839</v>
      </c>
      <c r="L8" s="13">
        <f>E8/Precios!H8</f>
        <v>15958943.35365635</v>
      </c>
      <c r="M8" s="13">
        <f>F8/Precios!H8</f>
        <v>0</v>
      </c>
      <c r="N8" s="13"/>
      <c r="O8" s="12" t="s">
        <v>7</v>
      </c>
      <c r="P8" s="13">
        <v>7768.1584320290704</v>
      </c>
      <c r="Q8" s="16">
        <f>(C8/'Tipo de Cambio'!C8)/Precios!C8</f>
        <v>7509.2181130217805</v>
      </c>
      <c r="S8" s="11">
        <v>5524.8442483401113</v>
      </c>
      <c r="T8" s="13">
        <f>(E8/'Tipo de Cambio'!C8)/Precios!C8</f>
        <v>940.82233222419791</v>
      </c>
      <c r="U8" s="13"/>
      <c r="V8" s="13"/>
      <c r="W8" s="13" t="s">
        <v>8</v>
      </c>
    </row>
    <row r="9" spans="1:25" ht="18" x14ac:dyDescent="0.4">
      <c r="A9" s="1">
        <v>1967</v>
      </c>
      <c r="B9" s="5">
        <v>7138.4503937504196</v>
      </c>
      <c r="C9" s="6">
        <v>7540.9611656347761</v>
      </c>
      <c r="D9" s="4"/>
      <c r="E9" s="12">
        <v>1384.0875319012052</v>
      </c>
      <c r="F9" s="12"/>
      <c r="G9" s="12"/>
      <c r="H9" s="8" t="s">
        <v>6</v>
      </c>
      <c r="I9" s="4">
        <v>126644712.0857698</v>
      </c>
      <c r="J9" s="9">
        <v>133785738.21958502</v>
      </c>
      <c r="L9" s="13">
        <f>E9/Precios!H9</f>
        <v>24555380.693349455</v>
      </c>
      <c r="M9" s="13">
        <f>F9/Precios!H9</f>
        <v>0</v>
      </c>
      <c r="N9" s="13"/>
      <c r="O9" s="12" t="s">
        <v>7</v>
      </c>
      <c r="P9" s="13">
        <v>7341.3441751985638</v>
      </c>
      <c r="Q9" s="16">
        <f>(C9/'Tipo de Cambio'!C9)/Precios!C9</f>
        <v>7755.2953757581299</v>
      </c>
      <c r="S9" s="11">
        <v>5771.2718255314539</v>
      </c>
      <c r="T9" s="13">
        <f>(E9/'Tipo de Cambio'!C9)/Precios!C9</f>
        <v>1423.4269876251701</v>
      </c>
      <c r="U9" s="13"/>
      <c r="V9" s="13"/>
      <c r="W9" s="13" t="s">
        <v>8</v>
      </c>
    </row>
    <row r="10" spans="1:25" ht="18" x14ac:dyDescent="0.4">
      <c r="A10" s="1">
        <v>1968</v>
      </c>
      <c r="B10" s="5">
        <v>8037.6819821779163</v>
      </c>
      <c r="C10" s="6">
        <v>8495.6638738261026</v>
      </c>
      <c r="D10" s="4"/>
      <c r="E10" s="12">
        <v>1810.2965086223403</v>
      </c>
      <c r="F10" s="12"/>
      <c r="G10" s="12"/>
      <c r="H10" s="8" t="s">
        <v>6</v>
      </c>
      <c r="I10" s="4">
        <v>140743525.84669036</v>
      </c>
      <c r="J10" s="9">
        <v>148763000.41005656</v>
      </c>
      <c r="L10" s="13">
        <f>E10/Precios!H10</f>
        <v>31699128.432352286</v>
      </c>
      <c r="M10" s="13">
        <f>F10/Precios!H10</f>
        <v>0</v>
      </c>
      <c r="N10" s="13"/>
      <c r="O10" s="12" t="s">
        <v>7</v>
      </c>
      <c r="P10" s="13">
        <v>8063.0734854025204</v>
      </c>
      <c r="Q10" s="16">
        <f>(C10/'Tipo de Cambio'!C10)/Precios!C10</f>
        <v>8522.5021683898485</v>
      </c>
      <c r="S10" s="11">
        <v>6305.2694019028431</v>
      </c>
      <c r="T10" s="13">
        <f>(E10/'Tipo de Cambio'!C10)/Precios!C10</f>
        <v>1816.0153402131018</v>
      </c>
      <c r="U10" s="13"/>
      <c r="V10" s="13"/>
      <c r="W10" s="13" t="s">
        <v>8</v>
      </c>
    </row>
    <row r="11" spans="1:25" ht="18" x14ac:dyDescent="0.4">
      <c r="A11" s="1">
        <v>1969</v>
      </c>
      <c r="B11" s="5">
        <v>6809.3279540033909</v>
      </c>
      <c r="C11" s="6">
        <v>7156.2672084875667</v>
      </c>
      <c r="D11" s="4"/>
      <c r="E11" s="12">
        <v>-1110.9811744178774</v>
      </c>
      <c r="F11" s="12"/>
      <c r="G11" s="12"/>
      <c r="H11" s="8" t="s">
        <v>6</v>
      </c>
      <c r="I11" s="4">
        <v>116411468.29307555</v>
      </c>
      <c r="J11" s="9">
        <v>122342700.90454976</v>
      </c>
      <c r="L11" s="13">
        <f>E11/Precios!H11</f>
        <v>-18993203.240257118</v>
      </c>
      <c r="M11" s="13">
        <f>F11/Precios!H11</f>
        <v>0</v>
      </c>
      <c r="N11" s="13"/>
      <c r="O11" s="12" t="s">
        <v>7</v>
      </c>
      <c r="P11" s="13">
        <v>6957.0508454465962</v>
      </c>
      <c r="Q11" s="16">
        <f>(C11/'Tipo de Cambio'!C11)/Precios!C11</f>
        <v>7311.5166679230533</v>
      </c>
      <c r="S11" s="11">
        <v>4822.4297829279803</v>
      </c>
      <c r="T11" s="13">
        <f>(E11/'Tipo de Cambio'!C11)/Precios!C11</f>
        <v>-1135.0830171448806</v>
      </c>
      <c r="U11" s="13"/>
      <c r="V11" s="13"/>
      <c r="W11" s="13" t="s">
        <v>8</v>
      </c>
    </row>
    <row r="12" spans="1:25" ht="18" x14ac:dyDescent="0.4">
      <c r="A12" s="1">
        <v>1970</v>
      </c>
      <c r="B12" s="5">
        <v>5985.9503517329504</v>
      </c>
      <c r="C12" s="6">
        <v>8291.6335107473187</v>
      </c>
      <c r="D12" s="7">
        <v>3691.2367745988968</v>
      </c>
      <c r="E12" s="13">
        <v>-1413.2268164213735</v>
      </c>
      <c r="F12" s="13"/>
      <c r="G12" s="13"/>
      <c r="H12" s="8" t="s">
        <v>6</v>
      </c>
      <c r="I12" s="4">
        <v>99826335.946105599</v>
      </c>
      <c r="J12" s="9">
        <v>138277690.88432556</v>
      </c>
      <c r="K12" s="11">
        <v>61557918.236166447</v>
      </c>
      <c r="L12" s="13">
        <f>E12/Precios!H12</f>
        <v>-23568062.989911545</v>
      </c>
      <c r="M12" s="13">
        <f>F12/Precios!H12</f>
        <v>0</v>
      </c>
      <c r="N12" s="13"/>
      <c r="O12" s="12" t="s">
        <v>7</v>
      </c>
      <c r="P12" s="13">
        <v>6117.3593276080819</v>
      </c>
      <c r="Q12" s="16">
        <f>(C12/'Tipo de Cambio'!C12)/Precios!C12</f>
        <v>8473.658920908596</v>
      </c>
      <c r="R12" s="16">
        <v>3772.2701303336694</v>
      </c>
      <c r="S12" s="11">
        <v>5369.0578204333933</v>
      </c>
      <c r="T12" s="13">
        <f>(E12/'Tipo de Cambio'!C12)/Precios!C12</f>
        <v>-1444.2512449102335</v>
      </c>
      <c r="U12" s="13"/>
      <c r="V12" s="13"/>
      <c r="W12" s="13" t="s">
        <v>8</v>
      </c>
    </row>
    <row r="13" spans="1:25" ht="18" x14ac:dyDescent="0.4">
      <c r="A13" s="1">
        <v>1971</v>
      </c>
      <c r="B13" s="5">
        <v>8284.491810141988</v>
      </c>
      <c r="C13" s="6">
        <v>9809.717741746208</v>
      </c>
      <c r="D13" s="7">
        <v>5060.2939797818799</v>
      </c>
      <c r="E13" s="13">
        <v>-35.806633222339201</v>
      </c>
      <c r="F13" s="13"/>
      <c r="G13" s="13"/>
      <c r="H13" s="8" t="s">
        <v>6</v>
      </c>
      <c r="I13" s="4">
        <v>133823182.87189417</v>
      </c>
      <c r="J13" s="9">
        <v>158460854.49300092</v>
      </c>
      <c r="K13" s="11">
        <v>81741241.606742486</v>
      </c>
      <c r="L13" s="13">
        <f>E13/Precios!H13</f>
        <v>-578400.91288083664</v>
      </c>
      <c r="M13" s="13">
        <f>F13/Precios!H13</f>
        <v>0</v>
      </c>
      <c r="N13" s="13"/>
      <c r="O13" s="12" t="s">
        <v>7</v>
      </c>
      <c r="P13" s="13">
        <v>7953.3787185996689</v>
      </c>
      <c r="Q13" s="16">
        <f>(C13/'Tipo de Cambio'!C13)/Precios!C13</f>
        <v>9417.6446921174156</v>
      </c>
      <c r="R13" s="16">
        <v>4858.0450522487081</v>
      </c>
      <c r="S13" s="11">
        <v>6487.4236624912419</v>
      </c>
      <c r="T13" s="13">
        <f>(E13/'Tipo de Cambio'!C13)/Precios!C13</f>
        <v>-34.375520090033817</v>
      </c>
      <c r="U13" s="13"/>
      <c r="V13" s="13"/>
      <c r="W13" s="13" t="s">
        <v>8</v>
      </c>
    </row>
    <row r="14" spans="1:25" ht="18" x14ac:dyDescent="0.4">
      <c r="A14" s="1">
        <v>1972</v>
      </c>
      <c r="B14" s="5">
        <v>8725.2928564114827</v>
      </c>
      <c r="C14" s="6">
        <v>9632.9722000175916</v>
      </c>
      <c r="D14" s="7">
        <v>5356.3693121228207</v>
      </c>
      <c r="E14" s="13">
        <v>1213.4038371933925</v>
      </c>
      <c r="F14" s="13"/>
      <c r="G14" s="13"/>
      <c r="H14" s="8" t="s">
        <v>6</v>
      </c>
      <c r="I14" s="4">
        <v>137091644.5424149</v>
      </c>
      <c r="J14" s="9">
        <v>151353086.07565862</v>
      </c>
      <c r="K14" s="11">
        <v>84159178.363377929</v>
      </c>
      <c r="L14" s="13">
        <f>E14/Precios!H14</f>
        <v>19064979.281776667</v>
      </c>
      <c r="M14" s="13">
        <f>F14/Precios!H14</f>
        <v>0</v>
      </c>
      <c r="N14" s="13"/>
      <c r="O14" s="12" t="s">
        <v>7</v>
      </c>
      <c r="P14" s="13">
        <v>8568.2094373653417</v>
      </c>
      <c r="Q14" s="16">
        <f>(C14/'Tipo de Cambio'!C14)/Precios!C14</f>
        <v>9459.5476246300423</v>
      </c>
      <c r="R14" s="16">
        <v>5259.9373849578988</v>
      </c>
      <c r="S14" s="11">
        <v>6023.9803580085836</v>
      </c>
      <c r="T14" s="13">
        <f>(E14/'Tipo de Cambio'!C14)/Precios!C14</f>
        <v>1191.5586537059426</v>
      </c>
      <c r="U14" s="13"/>
      <c r="V14" s="13"/>
      <c r="W14" s="13" t="s">
        <v>8</v>
      </c>
    </row>
    <row r="15" spans="1:25" ht="18" x14ac:dyDescent="0.4">
      <c r="A15" s="1">
        <v>1973</v>
      </c>
      <c r="B15" s="5">
        <v>15689.042819151258</v>
      </c>
      <c r="C15" s="6">
        <v>15035.879993996497</v>
      </c>
      <c r="D15" s="7">
        <v>9120.1658772666051</v>
      </c>
      <c r="E15" s="13">
        <v>7736.7988292285827</v>
      </c>
      <c r="F15" s="13"/>
      <c r="G15" s="13"/>
      <c r="H15" s="8" t="s">
        <v>6</v>
      </c>
      <c r="I15" s="4">
        <v>236766235.19058442</v>
      </c>
      <c r="J15" s="9">
        <v>226909234.68003929</v>
      </c>
      <c r="K15" s="11">
        <v>137634103.23784581</v>
      </c>
      <c r="L15" s="13">
        <f>E15/Precios!H15</f>
        <v>116757456.29219143</v>
      </c>
      <c r="M15" s="13">
        <f>F15/Precios!H15</f>
        <v>0</v>
      </c>
      <c r="N15" s="13"/>
      <c r="O15" s="12" t="s">
        <v>7</v>
      </c>
      <c r="P15" s="13">
        <v>14013.454527673555</v>
      </c>
      <c r="Q15" s="16">
        <f>(C15/'Tipo de Cambio'!C15)/Precios!C15</f>
        <v>13430.049430563355</v>
      </c>
      <c r="R15" s="16">
        <v>8146.1330228448915</v>
      </c>
      <c r="S15" s="11">
        <v>9757.1343663107</v>
      </c>
      <c r="T15" s="13">
        <f>(E15/'Tipo de Cambio'!C15)/Precios!C15</f>
        <v>6910.5094448979253</v>
      </c>
      <c r="U15" s="13"/>
      <c r="V15" s="13"/>
      <c r="W15" s="13" t="s">
        <v>8</v>
      </c>
    </row>
    <row r="16" spans="1:25" ht="18" x14ac:dyDescent="0.4">
      <c r="A16" s="1">
        <v>1974</v>
      </c>
      <c r="B16" s="5">
        <v>58181.27991307278</v>
      </c>
      <c r="C16" s="6">
        <v>40344.014587324273</v>
      </c>
      <c r="D16" s="7">
        <v>42097.351889665508</v>
      </c>
      <c r="E16" s="13">
        <v>30454.106384826311</v>
      </c>
      <c r="F16" s="13"/>
      <c r="G16" s="13"/>
      <c r="H16" s="8" t="s">
        <v>6</v>
      </c>
      <c r="I16" s="4">
        <v>810846596.41139269</v>
      </c>
      <c r="J16" s="9">
        <v>562256570.5426017</v>
      </c>
      <c r="K16" s="11">
        <v>586692051.95670319</v>
      </c>
      <c r="L16" s="13">
        <f>E16/Precios!H16</f>
        <v>424425322.81484681</v>
      </c>
      <c r="M16" s="13">
        <f>F16/Precios!H16</f>
        <v>0</v>
      </c>
      <c r="N16" s="13"/>
      <c r="O16" s="12" t="s">
        <v>7</v>
      </c>
      <c r="P16" s="13">
        <v>44432.068973177149</v>
      </c>
      <c r="Q16" s="16">
        <f>(C16/'Tipo de Cambio'!C16)/Precios!C16</f>
        <v>30810.048205833373</v>
      </c>
      <c r="R16" s="16">
        <v>32149.042536437046</v>
      </c>
      <c r="S16" s="11">
        <v>24737.352424353554</v>
      </c>
      <c r="T16" s="13">
        <f>(E16/'Tipo de Cambio'!C16)/Precios!C16</f>
        <v>23257.290960748353</v>
      </c>
      <c r="U16" s="13"/>
      <c r="V16" s="13"/>
      <c r="W16" s="13" t="s">
        <v>8</v>
      </c>
    </row>
    <row r="17" spans="1:23" ht="18" x14ac:dyDescent="0.4">
      <c r="A17" s="1">
        <v>1975</v>
      </c>
      <c r="B17" s="5">
        <v>39077.014681189736</v>
      </c>
      <c r="C17" s="6">
        <v>28578.123626453256</v>
      </c>
      <c r="D17" s="7">
        <v>32295.405157118199</v>
      </c>
      <c r="E17" s="13">
        <v>20967.746797035878</v>
      </c>
      <c r="F17" s="13"/>
      <c r="G17" s="13"/>
      <c r="H17" s="8" t="s">
        <v>6</v>
      </c>
      <c r="I17" s="4">
        <v>493800910.77978969</v>
      </c>
      <c r="J17" s="9">
        <v>361130541.57929331</v>
      </c>
      <c r="K17" s="11">
        <v>408104370.5793584</v>
      </c>
      <c r="L17" s="13">
        <f>E17/Precios!H17</f>
        <v>264961193.93583882</v>
      </c>
      <c r="M17" s="13">
        <f>F17/Precios!H17</f>
        <v>0</v>
      </c>
      <c r="N17" s="13"/>
      <c r="O17" s="12" t="s">
        <v>7</v>
      </c>
      <c r="P17" s="13">
        <v>28422.36900982603</v>
      </c>
      <c r="Q17" s="16">
        <f>(C17/'Tipo de Cambio'!C17)/Precios!C17</f>
        <v>20786.080562865354</v>
      </c>
      <c r="R17" s="16">
        <v>23489.816972617962</v>
      </c>
      <c r="S17" s="11">
        <v>15450.684941349908</v>
      </c>
      <c r="T17" s="13">
        <f>(E17/'Tipo de Cambio'!C17)/Precios!C17</f>
        <v>15250.730938175318</v>
      </c>
      <c r="U17" s="13"/>
      <c r="V17" s="13"/>
      <c r="W17" s="13" t="s">
        <v>8</v>
      </c>
    </row>
    <row r="18" spans="1:23" ht="18" x14ac:dyDescent="0.4">
      <c r="A18" s="1">
        <v>1976</v>
      </c>
      <c r="B18" s="5">
        <v>42646.269224968935</v>
      </c>
      <c r="C18" s="6">
        <v>30479.294315967927</v>
      </c>
      <c r="D18" s="7">
        <v>34695.664149444652</v>
      </c>
      <c r="E18" s="13">
        <v>28311.399930434956</v>
      </c>
      <c r="F18" s="13"/>
      <c r="G18" s="13"/>
      <c r="H18" s="8" t="s">
        <v>6</v>
      </c>
      <c r="I18" s="4">
        <v>500943603.89345396</v>
      </c>
      <c r="J18" s="9">
        <v>358024460.66796273</v>
      </c>
      <c r="K18" s="11">
        <v>407551970.06362218</v>
      </c>
      <c r="L18" s="13">
        <f>E18/Precios!H18</f>
        <v>332559329.81160557</v>
      </c>
      <c r="M18" s="13">
        <f>F18/Precios!H18</f>
        <v>0</v>
      </c>
      <c r="N18" s="13"/>
      <c r="O18" s="12" t="s">
        <v>7</v>
      </c>
      <c r="P18" s="13">
        <v>27571.497062526116</v>
      </c>
      <c r="Q18" s="16">
        <f>(C18/'Tipo de Cambio'!C18)/Precios!C18</f>
        <v>19705.352636299471</v>
      </c>
      <c r="R18" s="16">
        <v>22431.303360499354</v>
      </c>
      <c r="S18" s="11">
        <v>16346.437759986398</v>
      </c>
      <c r="T18" s="13">
        <f>(E18/'Tipo de Cambio'!C18)/Precios!C18</f>
        <v>18303.774144936542</v>
      </c>
      <c r="U18" s="13"/>
      <c r="V18" s="13"/>
      <c r="W18" s="13" t="s">
        <v>8</v>
      </c>
    </row>
    <row r="19" spans="1:23" ht="18" x14ac:dyDescent="0.4">
      <c r="A19" s="1">
        <v>1977</v>
      </c>
      <c r="B19" s="5">
        <v>38778.737062721979</v>
      </c>
      <c r="C19" s="6">
        <v>32008.690590215465</v>
      </c>
      <c r="D19" s="7">
        <v>29617.871938259686</v>
      </c>
      <c r="E19" s="13">
        <v>38285.913422865582</v>
      </c>
      <c r="F19" s="13"/>
      <c r="G19" s="13"/>
      <c r="H19" s="8" t="s">
        <v>6</v>
      </c>
      <c r="I19" s="4">
        <v>422715963.20225549</v>
      </c>
      <c r="J19" s="9">
        <v>348917615.64594269</v>
      </c>
      <c r="K19" s="11">
        <v>322855982.75499094</v>
      </c>
      <c r="L19" s="13">
        <f>E19/Precios!H19</f>
        <v>417343833.12814325</v>
      </c>
      <c r="M19" s="13">
        <f>F19/Precios!H19</f>
        <v>0</v>
      </c>
      <c r="N19" s="13"/>
      <c r="O19" s="12" t="s">
        <v>7</v>
      </c>
      <c r="P19" s="13">
        <v>23980.468839976016</v>
      </c>
      <c r="Q19" s="16">
        <f>(C19/'Tipo de Cambio'!C19)/Precios!C19</f>
        <v>19793.924852828015</v>
      </c>
      <c r="R19" s="16">
        <v>18315.461227451902</v>
      </c>
      <c r="S19" s="11">
        <v>15908.441379119438</v>
      </c>
      <c r="T19" s="13">
        <f>(E19/'Tipo de Cambio'!C19)/Precios!C19</f>
        <v>23675.710541115874</v>
      </c>
      <c r="U19" s="13"/>
      <c r="V19" s="13"/>
      <c r="W19" s="13" t="s">
        <v>8</v>
      </c>
    </row>
    <row r="20" spans="1:23" ht="18" x14ac:dyDescent="0.4">
      <c r="A20" s="1">
        <v>1978</v>
      </c>
      <c r="B20" s="5">
        <v>35803.164265140556</v>
      </c>
      <c r="C20" s="6">
        <v>28700.959267305214</v>
      </c>
      <c r="D20" s="7">
        <v>31248.259661957152</v>
      </c>
      <c r="E20" s="13">
        <v>36087.841968834349</v>
      </c>
      <c r="F20" s="13"/>
      <c r="G20" s="13"/>
      <c r="H20" s="8" t="s">
        <v>6</v>
      </c>
      <c r="I20" s="4">
        <v>364136479.06858414</v>
      </c>
      <c r="J20" s="9">
        <v>291903424.40383023</v>
      </c>
      <c r="K20" s="11">
        <v>317810771.30673194</v>
      </c>
      <c r="L20" s="13">
        <f>E20/Precios!H20</f>
        <v>367031796.80990785</v>
      </c>
      <c r="M20" s="13">
        <f>F20/Precios!H20</f>
        <v>0</v>
      </c>
      <c r="N20" s="13"/>
      <c r="O20" s="12" t="s">
        <v>7</v>
      </c>
      <c r="P20" s="13">
        <v>21083.659564280515</v>
      </c>
      <c r="Q20" s="16">
        <f>(C20/'Tipo de Cambio'!C20)/Precios!C20</f>
        <v>16901.334470856145</v>
      </c>
      <c r="R20" s="16">
        <v>18401.381056992381</v>
      </c>
      <c r="S20" s="11">
        <v>13637.552360084519</v>
      </c>
      <c r="T20" s="13">
        <f>(E20/'Tipo de Cambio'!C20)/Precios!C20</f>
        <v>21251.299713228604</v>
      </c>
      <c r="U20" s="13"/>
      <c r="V20" s="13"/>
      <c r="W20" s="13" t="s">
        <v>8</v>
      </c>
    </row>
    <row r="21" spans="1:23" ht="18" x14ac:dyDescent="0.4">
      <c r="A21" s="1">
        <v>1979</v>
      </c>
      <c r="B21" s="5">
        <v>61456.851968501323</v>
      </c>
      <c r="C21" s="6">
        <v>46846.728654142382</v>
      </c>
      <c r="D21" s="7">
        <v>87117.92931453776</v>
      </c>
      <c r="E21" s="13">
        <v>62965.253798984799</v>
      </c>
      <c r="F21" s="13"/>
      <c r="G21" s="13"/>
      <c r="H21" s="8" t="s">
        <v>6</v>
      </c>
      <c r="I21" s="4">
        <v>556415579.25020897</v>
      </c>
      <c r="J21" s="9">
        <v>424139031.29030782</v>
      </c>
      <c r="K21" s="11">
        <v>788744811.19650757</v>
      </c>
      <c r="L21" s="13">
        <f>E21/Precios!H21</f>
        <v>570072287.19028878</v>
      </c>
      <c r="M21" s="13">
        <f>F21/Precios!H21</f>
        <v>0</v>
      </c>
      <c r="N21" s="13"/>
      <c r="O21" s="12" t="s">
        <v>7</v>
      </c>
      <c r="P21" s="13">
        <v>30879.492939939446</v>
      </c>
      <c r="Q21" s="16">
        <f>(C21/'Tipo de Cambio'!C21)/Precios!C21</f>
        <v>23538.518170053369</v>
      </c>
      <c r="R21" s="16">
        <v>43773.109052009488</v>
      </c>
      <c r="S21" s="11">
        <v>21646.155393063087</v>
      </c>
      <c r="T21" s="13">
        <f>(E21/'Tipo de Cambio'!C21)/Precios!C21</f>
        <v>31637.401654477562</v>
      </c>
      <c r="U21" s="13"/>
      <c r="V21" s="13"/>
      <c r="W21" s="13" t="s">
        <v>8</v>
      </c>
    </row>
    <row r="22" spans="1:23" ht="18" x14ac:dyDescent="0.4">
      <c r="A22" s="1">
        <v>1980</v>
      </c>
      <c r="B22" s="5">
        <v>111633.82796409579</v>
      </c>
      <c r="C22" s="6">
        <v>59982.398024257018</v>
      </c>
      <c r="D22" s="7">
        <v>101188.99649972959</v>
      </c>
      <c r="E22" s="13">
        <v>86200.378165600079</v>
      </c>
      <c r="F22" s="13">
        <v>51969.227556107202</v>
      </c>
      <c r="G22" s="13"/>
      <c r="H22" s="8" t="s">
        <v>6</v>
      </c>
      <c r="I22" s="4">
        <v>831216388.72241795</v>
      </c>
      <c r="J22" s="9">
        <v>446624049.19653296</v>
      </c>
      <c r="K22" s="11">
        <v>753445024.53147507</v>
      </c>
      <c r="L22" s="13">
        <f>E22/Precios!H22</f>
        <v>641840993.46984375</v>
      </c>
      <c r="M22" s="13">
        <f>F22/Precios!H22</f>
        <v>386958634.68709898</v>
      </c>
      <c r="N22" s="13"/>
      <c r="O22" s="12" t="s">
        <v>7</v>
      </c>
      <c r="P22" s="13">
        <v>43028.403203772097</v>
      </c>
      <c r="Q22" s="16">
        <f>(C22/'Tipo de Cambio'!C22)/Precios!C22</f>
        <v>23119.755493352521</v>
      </c>
      <c r="R22" s="16">
        <v>39002.52298591609</v>
      </c>
      <c r="S22" s="11">
        <v>24688.684270443369</v>
      </c>
      <c r="T22" s="13">
        <f>(E22/'Tipo de Cambio'!C22)/Precios!C22</f>
        <v>33225.274951782536</v>
      </c>
      <c r="U22" s="13">
        <f>(F22/'Tipo de Cambio'!C22)/Precios!C22</f>
        <v>20031.14036537354</v>
      </c>
      <c r="V22" s="13"/>
      <c r="W22" s="13" t="s">
        <v>8</v>
      </c>
    </row>
    <row r="23" spans="1:23" ht="18" x14ac:dyDescent="0.4">
      <c r="A23" s="1">
        <v>1981</v>
      </c>
      <c r="B23" s="5">
        <v>143449.22826045286</v>
      </c>
      <c r="C23" s="6">
        <v>65054.838194049167</v>
      </c>
      <c r="D23" s="7">
        <v>83176.731018353355</v>
      </c>
      <c r="E23" s="13">
        <v>81674.092481774744</v>
      </c>
      <c r="F23" s="13">
        <v>48014.671234015419</v>
      </c>
      <c r="G23" s="13"/>
      <c r="H23" s="8" t="s">
        <v>6</v>
      </c>
      <c r="I23" s="4">
        <v>920801995.07071459</v>
      </c>
      <c r="J23" s="9">
        <v>417587640.7597056</v>
      </c>
      <c r="K23" s="11">
        <v>533912247.51729572</v>
      </c>
      <c r="L23" s="13">
        <f>E23/Precios!H23</f>
        <v>524266796.09779042</v>
      </c>
      <c r="M23" s="13">
        <f>F23/Precios!H23</f>
        <v>308206642.87348098</v>
      </c>
      <c r="N23" s="13"/>
      <c r="O23" s="12" t="s">
        <v>7</v>
      </c>
      <c r="P23" s="13">
        <v>46241.571203284286</v>
      </c>
      <c r="Q23" s="16">
        <f>(C23/'Tipo de Cambio'!C23)/Precios!C23</f>
        <v>20970.750201641873</v>
      </c>
      <c r="R23" s="16">
        <v>26812.432360097726</v>
      </c>
      <c r="S23" s="11">
        <v>23172.4535661152</v>
      </c>
      <c r="T23" s="13">
        <f>(E23/'Tipo de Cambio'!C23)/Precios!C23</f>
        <v>26328.049364632319</v>
      </c>
      <c r="U23" s="13">
        <f>(F23/'Tipo de Cambio'!C23)/Precios!C23</f>
        <v>15477.767748173457</v>
      </c>
      <c r="V23" s="13"/>
      <c r="W23" s="13" t="s">
        <v>8</v>
      </c>
    </row>
    <row r="24" spans="1:23" ht="18" x14ac:dyDescent="0.4">
      <c r="A24" s="1">
        <v>1982</v>
      </c>
      <c r="B24" s="5">
        <v>103235.75962187165</v>
      </c>
      <c r="C24" s="6">
        <v>53850.58598062634</v>
      </c>
      <c r="D24" s="7">
        <v>47720.921421806757</v>
      </c>
      <c r="E24" s="13">
        <v>53715.273165569146</v>
      </c>
      <c r="F24" s="13">
        <v>39110.325270747366</v>
      </c>
      <c r="G24" s="13"/>
      <c r="H24" s="8" t="s">
        <v>6</v>
      </c>
      <c r="I24" s="4">
        <v>604230450.59227705</v>
      </c>
      <c r="J24" s="9">
        <v>315183071.74676359</v>
      </c>
      <c r="K24" s="11">
        <v>279306646.83430141</v>
      </c>
      <c r="L24" s="13">
        <f>E24/Precios!H24</f>
        <v>314391096.91641033</v>
      </c>
      <c r="M24" s="13">
        <f>F24/Precios!H24</f>
        <v>228909532.39179313</v>
      </c>
      <c r="N24" s="13"/>
      <c r="O24" s="12" t="s">
        <v>7</v>
      </c>
      <c r="P24" s="13">
        <v>31580.824609933363</v>
      </c>
      <c r="Q24" s="16">
        <f>(C24/'Tipo de Cambio'!C24)/Precios!C24</f>
        <v>16473.41887370581</v>
      </c>
      <c r="R24" s="16">
        <v>14598.294768852576</v>
      </c>
      <c r="S24" s="11">
        <v>16138.308910019785</v>
      </c>
      <c r="T24" s="13">
        <f>(E24/'Tipo de Cambio'!C24)/Precios!C24</f>
        <v>16432.025365337689</v>
      </c>
      <c r="U24" s="13">
        <f>(F24/'Tipo de Cambio'!C24)/Precios!C24</f>
        <v>11964.229520245033</v>
      </c>
      <c r="V24" s="13"/>
      <c r="W24" s="13" t="s">
        <v>8</v>
      </c>
    </row>
    <row r="25" spans="1:23" ht="18" x14ac:dyDescent="0.4">
      <c r="A25" s="1">
        <v>1983</v>
      </c>
      <c r="B25" s="5">
        <v>93901.729930238231</v>
      </c>
      <c r="C25" s="6">
        <v>47548.616562212053</v>
      </c>
      <c r="D25" s="7">
        <v>59830.244170996877</v>
      </c>
      <c r="E25" s="13">
        <v>43480.068163118769</v>
      </c>
      <c r="F25" s="13">
        <v>34948.564435196393</v>
      </c>
      <c r="G25" s="13"/>
      <c r="H25" s="8" t="s">
        <v>6</v>
      </c>
      <c r="I25" s="4">
        <v>516895977.32290363</v>
      </c>
      <c r="J25" s="9">
        <v>261738400.84241191</v>
      </c>
      <c r="K25" s="11">
        <v>329344438.67233372</v>
      </c>
      <c r="L25" s="13">
        <f>E25/Precios!H25</f>
        <v>239342473.71096036</v>
      </c>
      <c r="M25" s="13">
        <f>F25/Precios!H25</f>
        <v>192379548.09974265</v>
      </c>
      <c r="N25" s="13"/>
      <c r="O25" s="12" t="s">
        <v>7</v>
      </c>
      <c r="P25" s="13">
        <v>25497.257006560929</v>
      </c>
      <c r="Q25" s="16">
        <f>(C25/'Tipo de Cambio'!C25)/Precios!C25</f>
        <v>12910.93676009835</v>
      </c>
      <c r="R25" s="16">
        <v>16245.782836232471</v>
      </c>
      <c r="S25" s="11">
        <v>5918.1634344138838</v>
      </c>
      <c r="T25" s="13">
        <f>(E25/'Tipo de Cambio'!C25)/Precios!C25</f>
        <v>11806.198601894215</v>
      </c>
      <c r="U25" s="13">
        <f>(F25/'Tipo de Cambio'!C25)/Precios!C25</f>
        <v>9489.6284666594602</v>
      </c>
      <c r="V25" s="13"/>
      <c r="W25" s="13" t="s">
        <v>8</v>
      </c>
    </row>
    <row r="26" spans="1:23" ht="18" x14ac:dyDescent="0.4">
      <c r="A26" s="1">
        <v>1984</v>
      </c>
      <c r="B26" s="5">
        <v>108602.2991195011</v>
      </c>
      <c r="C26" s="6">
        <v>74754.916448539763</v>
      </c>
      <c r="D26" s="7">
        <v>78996.340260603974</v>
      </c>
      <c r="E26" s="13">
        <v>46873.7584906755</v>
      </c>
      <c r="F26" s="13">
        <v>36611.909858485196</v>
      </c>
      <c r="G26" s="13"/>
      <c r="H26" s="8" t="s">
        <v>6</v>
      </c>
      <c r="I26" s="4">
        <v>535749259.00921965</v>
      </c>
      <c r="J26" s="9">
        <v>368775720.39733893</v>
      </c>
      <c r="K26" s="11">
        <v>389699215.41430062</v>
      </c>
      <c r="L26" s="13">
        <f>E26/Precios!H26</f>
        <v>231234343.85789347</v>
      </c>
      <c r="M26" s="13">
        <f>F26/Precios!H26</f>
        <v>180611310.59493077</v>
      </c>
      <c r="N26" s="13"/>
      <c r="O26" s="12" t="s">
        <v>7</v>
      </c>
      <c r="P26" s="13">
        <v>24840.344932665244</v>
      </c>
      <c r="Q26" s="16">
        <f>(C26/'Tipo de Cambio'!C26)/Precios!C26</f>
        <v>17098.513798045904</v>
      </c>
      <c r="R26" s="16">
        <v>18068.644553577731</v>
      </c>
      <c r="S26" s="11">
        <v>6762.660785055471</v>
      </c>
      <c r="T26" s="13">
        <f>(E26/'Tipo de Cambio'!C26)/Precios!C26</f>
        <v>10721.323016537759</v>
      </c>
      <c r="U26" s="13">
        <f>(F26/'Tipo de Cambio'!C26)/Precios!C26</f>
        <v>8374.1548466455461</v>
      </c>
      <c r="V26" s="13"/>
      <c r="W26" s="13" t="s">
        <v>8</v>
      </c>
    </row>
    <row r="27" spans="1:23" ht="18" x14ac:dyDescent="0.4">
      <c r="A27" s="1">
        <v>1985</v>
      </c>
      <c r="B27" s="5">
        <v>104899.06822720083</v>
      </c>
      <c r="C27" s="6">
        <v>71396.596260605293</v>
      </c>
      <c r="D27" s="7">
        <v>76688.310574377159</v>
      </c>
      <c r="E27" s="13">
        <v>38551.087351409711</v>
      </c>
      <c r="F27" s="13">
        <v>30040.817099096472</v>
      </c>
      <c r="G27" s="13"/>
      <c r="H27" s="8" t="s">
        <v>6</v>
      </c>
      <c r="I27" s="4">
        <v>464597971.8952266</v>
      </c>
      <c r="J27" s="9">
        <v>316215523.96495181</v>
      </c>
      <c r="K27" s="11">
        <v>339652526.59592319</v>
      </c>
      <c r="L27" s="13">
        <f>E27/Precios!H27</f>
        <v>170742765.40786594</v>
      </c>
      <c r="M27" s="13">
        <f>F27/Precios!H27</f>
        <v>133050778.56446178</v>
      </c>
      <c r="N27" s="13"/>
      <c r="O27" s="12" t="s">
        <v>7</v>
      </c>
      <c r="P27" s="13">
        <v>21105.677427521579</v>
      </c>
      <c r="Q27" s="16">
        <f>(C27/'Tipo de Cambio'!C27)/Precios!C27</f>
        <v>14364.984890386178</v>
      </c>
      <c r="R27" s="16">
        <v>15429.677048596475</v>
      </c>
      <c r="S27" s="11">
        <v>5022.53238023841</v>
      </c>
      <c r="T27" s="13">
        <f>(E27/'Tipo de Cambio'!C27)/Precios!C27</f>
        <v>7756.4732258325066</v>
      </c>
      <c r="U27" s="13">
        <f>(F27/'Tipo de Cambio'!C27)/Precios!C27</f>
        <v>6044.2080760856297</v>
      </c>
      <c r="V27" s="13"/>
      <c r="W27" s="13" t="s">
        <v>8</v>
      </c>
    </row>
    <row r="28" spans="1:23" ht="18" x14ac:dyDescent="0.4">
      <c r="A28" s="1">
        <v>1986</v>
      </c>
      <c r="B28" s="5">
        <v>37730.873385298277</v>
      </c>
      <c r="C28" s="6">
        <v>49893.151445231422</v>
      </c>
      <c r="D28" s="7">
        <v>39582.758175123279</v>
      </c>
      <c r="E28" s="13">
        <v>7723.1527381458782</v>
      </c>
      <c r="F28" s="13">
        <v>16644.929539684294</v>
      </c>
      <c r="G28" s="13"/>
      <c r="H28" s="8" t="s">
        <v>6</v>
      </c>
      <c r="I28" s="4">
        <v>149816559.17741346</v>
      </c>
      <c r="J28" s="9">
        <v>198108859.01609445</v>
      </c>
      <c r="K28" s="11">
        <v>157169768.42786974</v>
      </c>
      <c r="L28" s="13">
        <f>E28/Precios!H28</f>
        <v>30666031.963137075</v>
      </c>
      <c r="M28" s="13">
        <f>F28/Precios!H28</f>
        <v>66091395.391807891</v>
      </c>
      <c r="N28" s="13"/>
      <c r="O28" s="12" t="s">
        <v>7</v>
      </c>
      <c r="P28" s="13">
        <v>7084.7389263360719</v>
      </c>
      <c r="Q28" s="16">
        <f>(C28/'Tipo de Cambio'!C28)/Precios!C28</f>
        <v>9368.4540135597363</v>
      </c>
      <c r="R28" s="16">
        <v>7432.4679630743285</v>
      </c>
      <c r="S28" s="11">
        <v>1812.1531670931677</v>
      </c>
      <c r="T28" s="13">
        <f>(E28/'Tipo de Cambio'!C28)/Precios!C28</f>
        <v>1450.1790159806174</v>
      </c>
      <c r="U28" s="13">
        <f>(F28/'Tipo de Cambio'!C28)/Precios!C28</f>
        <v>3125.4240799491167</v>
      </c>
      <c r="V28" s="13"/>
      <c r="W28" s="13" t="s">
        <v>8</v>
      </c>
    </row>
    <row r="29" spans="1:23" ht="18" x14ac:dyDescent="0.4">
      <c r="A29" s="1">
        <v>1987</v>
      </c>
      <c r="B29" s="5">
        <v>70607.715810107882</v>
      </c>
      <c r="C29" s="6">
        <v>78202.276029122848</v>
      </c>
      <c r="D29" s="7">
        <v>114498.93322292708</v>
      </c>
      <c r="E29" s="13">
        <v>3794.1778076426576</v>
      </c>
      <c r="F29" s="13">
        <v>16712.833930449138</v>
      </c>
      <c r="G29" s="13"/>
      <c r="H29" s="8" t="s">
        <v>6</v>
      </c>
      <c r="I29" s="4">
        <v>218798728.31959841</v>
      </c>
      <c r="J29" s="9">
        <v>242332701.89461109</v>
      </c>
      <c r="K29" s="11">
        <v>354808546.00228685</v>
      </c>
      <c r="L29" s="13">
        <f>E29/Precios!H29</f>
        <v>11757373.394761669</v>
      </c>
      <c r="M29" s="13">
        <f>F29/Precios!H29</f>
        <v>51789620.562621616</v>
      </c>
      <c r="N29" s="13"/>
      <c r="O29" s="12" t="s">
        <v>7</v>
      </c>
      <c r="P29" s="13">
        <v>9768.0635150355793</v>
      </c>
      <c r="Q29" s="16">
        <f>(C29/'Tipo de Cambio'!C29)/Precios!C29</f>
        <v>10818.715639055727</v>
      </c>
      <c r="R29" s="16">
        <v>15840.093951393048</v>
      </c>
      <c r="S29" s="11">
        <v>2539.3446160896647</v>
      </c>
      <c r="T29" s="13">
        <f>(E29/'Tipo de Cambio'!C29)/Precios!C29</f>
        <v>524.89688112933311</v>
      </c>
      <c r="U29" s="13">
        <f>(F29/'Tipo de Cambio'!C29)/Precios!C29</f>
        <v>2312.0989183096967</v>
      </c>
      <c r="V29" s="13"/>
      <c r="W29" s="13" t="s">
        <v>8</v>
      </c>
    </row>
    <row r="30" spans="1:23" ht="18" x14ac:dyDescent="0.4">
      <c r="A30" s="1">
        <v>1988</v>
      </c>
      <c r="B30" s="5">
        <v>63043.975979326642</v>
      </c>
      <c r="C30" s="6">
        <v>80810.096674566987</v>
      </c>
      <c r="D30" s="7">
        <v>89091.488094677305</v>
      </c>
      <c r="E30" s="13">
        <v>45159.834799582488</v>
      </c>
      <c r="F30" s="13">
        <v>20673.525204935242</v>
      </c>
      <c r="G30" s="13"/>
      <c r="H30" s="8" t="s">
        <v>6</v>
      </c>
      <c r="I30" s="4">
        <v>150893755.79571819</v>
      </c>
      <c r="J30" s="9">
        <v>193416401.86905494</v>
      </c>
      <c r="K30" s="11">
        <v>213237649.42178947</v>
      </c>
      <c r="L30" s="13">
        <f>E30/Precios!H30</f>
        <v>108088631.43812077</v>
      </c>
      <c r="M30" s="13">
        <f>F30/Precios!H30</f>
        <v>49481426.500337966</v>
      </c>
      <c r="N30" s="13"/>
      <c r="O30" s="12" t="s">
        <v>7</v>
      </c>
      <c r="P30" s="13">
        <v>6707.5350123053868</v>
      </c>
      <c r="Q30" s="16">
        <f>(C30/'Tipo de Cambio'!C30)/Precios!C30</f>
        <v>8597.7533042996147</v>
      </c>
      <c r="R30" s="16">
        <v>9478.8481597257796</v>
      </c>
      <c r="S30" s="11">
        <v>1980.6977931272879</v>
      </c>
      <c r="T30" s="13">
        <f>(E30/'Tipo de Cambio'!C30)/Precios!C30</f>
        <v>4804.7599847994561</v>
      </c>
      <c r="U30" s="13">
        <f>(F30/'Tipo de Cambio'!C30)/Precios!C30</f>
        <v>2199.550266077018</v>
      </c>
      <c r="V30" s="13"/>
      <c r="W30" s="13" t="s">
        <v>8</v>
      </c>
    </row>
    <row r="31" spans="1:23" ht="18" x14ac:dyDescent="0.4">
      <c r="A31" s="1">
        <v>1989</v>
      </c>
      <c r="B31" s="5">
        <v>232526.9451180895</v>
      </c>
      <c r="C31" s="6">
        <v>256300.87529587233</v>
      </c>
      <c r="D31" s="7">
        <v>318342.58320074185</v>
      </c>
      <c r="E31" s="13">
        <v>343094.27301825274</v>
      </c>
      <c r="F31" s="13">
        <v>29165.50895180547</v>
      </c>
      <c r="G31" s="13"/>
      <c r="H31" s="8" t="s">
        <v>6</v>
      </c>
      <c r="I31" s="4">
        <v>301710963.65678042</v>
      </c>
      <c r="J31" s="9">
        <v>332558379.5560652</v>
      </c>
      <c r="K31" s="11">
        <v>413059430.6036517</v>
      </c>
      <c r="L31" s="13">
        <f>E31/Precios!H31</f>
        <v>445175520.13117874</v>
      </c>
      <c r="M31" s="13">
        <f>F31/Precios!H31</f>
        <v>37843157.518457934</v>
      </c>
      <c r="N31" s="13"/>
      <c r="O31" s="12" t="s">
        <v>7</v>
      </c>
      <c r="P31" s="13">
        <v>11046.215432306519</v>
      </c>
      <c r="Q31" s="16">
        <f>(C31/'Tipo de Cambio'!C31)/Precios!C31</f>
        <v>12175.598327192247</v>
      </c>
      <c r="R31" s="16">
        <v>15122.895772472742</v>
      </c>
      <c r="S31" s="11">
        <v>6172.6163201307627</v>
      </c>
      <c r="T31" s="13">
        <f>(E31/'Tipo de Cambio'!C31)/Precios!C31</f>
        <v>16298.727235355462</v>
      </c>
      <c r="U31" s="13">
        <f>(F31/'Tipo de Cambio'!C31)/Precios!C31</f>
        <v>1385.5103756293418</v>
      </c>
      <c r="V31" s="13"/>
      <c r="W31" s="13" t="s">
        <v>8</v>
      </c>
    </row>
    <row r="32" spans="1:23" ht="18" x14ac:dyDescent="0.4">
      <c r="A32" s="1">
        <v>1990</v>
      </c>
      <c r="B32" s="5">
        <v>503327.65325373394</v>
      </c>
      <c r="C32" s="6">
        <v>508738.06452939415</v>
      </c>
      <c r="D32" s="7">
        <v>666518.98723662668</v>
      </c>
      <c r="E32" s="13">
        <v>477799.31858302944</v>
      </c>
      <c r="F32" s="13">
        <v>23819.012979814404</v>
      </c>
      <c r="G32" s="13"/>
      <c r="H32" s="8" t="s">
        <v>6</v>
      </c>
      <c r="I32" s="4">
        <v>464313258.63729167</v>
      </c>
      <c r="J32" s="9">
        <v>469304293.15274149</v>
      </c>
      <c r="K32" s="11">
        <v>614855156.29211009</v>
      </c>
      <c r="L32" s="13">
        <f>E32/Precios!H32</f>
        <v>440763699.65336907</v>
      </c>
      <c r="M32" s="13">
        <f>F32/Precios!H32</f>
        <v>21972731.803405099</v>
      </c>
      <c r="N32" s="13"/>
      <c r="O32" s="12" t="s">
        <v>7</v>
      </c>
      <c r="P32" s="13">
        <v>16083.916658423648</v>
      </c>
      <c r="Q32" s="16">
        <f>(C32/'Tipo de Cambio'!C32)/Precios!C32</f>
        <v>16256.807226789948</v>
      </c>
      <c r="R32" s="16">
        <v>21298.722159751134</v>
      </c>
      <c r="S32" s="11">
        <v>10133.165336858492</v>
      </c>
      <c r="T32" s="13">
        <f>(E32/'Tipo de Cambio'!C32)/Precios!C32</f>
        <v>15268.154590479069</v>
      </c>
      <c r="U32" s="13">
        <f>(F32/'Tipo de Cambio'!C32)/Precios!C32</f>
        <v>761.14041653920174</v>
      </c>
      <c r="V32" s="13"/>
      <c r="W32" s="13" t="s">
        <v>8</v>
      </c>
    </row>
    <row r="33" spans="1:23" ht="18" x14ac:dyDescent="0.4">
      <c r="A33" s="1">
        <v>1991</v>
      </c>
      <c r="B33" s="5">
        <v>442975.75377292407</v>
      </c>
      <c r="C33" s="6">
        <v>498171.67167146975</v>
      </c>
      <c r="D33" s="7">
        <v>510028.67443874606</v>
      </c>
      <c r="E33" s="13">
        <v>398503.34599247592</v>
      </c>
      <c r="F33" s="13">
        <v>17532.328231249958</v>
      </c>
      <c r="G33" s="13"/>
      <c r="H33" s="8" t="s">
        <v>6</v>
      </c>
      <c r="I33" s="4">
        <v>304488055.55396855</v>
      </c>
      <c r="J33" s="9">
        <v>342428050.17511868</v>
      </c>
      <c r="K33" s="11">
        <v>350578193.12663716</v>
      </c>
      <c r="L33" s="13">
        <f>E33/Precios!H33</f>
        <v>273919075.52393889</v>
      </c>
      <c r="M33" s="13">
        <f>F33/Precios!H33</f>
        <v>12051189.003007563</v>
      </c>
      <c r="N33" s="13"/>
      <c r="O33" s="12" t="s">
        <v>7</v>
      </c>
      <c r="P33" s="13">
        <v>11596.071572051373</v>
      </c>
      <c r="Q33" s="16">
        <f>(C33/'Tipo de Cambio'!C33)/Precios!C33</f>
        <v>13040.971905726768</v>
      </c>
      <c r="R33" s="16">
        <v>13351.360570452263</v>
      </c>
      <c r="S33" s="11">
        <v>7745.3395033920888</v>
      </c>
      <c r="T33" s="13">
        <f>(E33/'Tipo de Cambio'!C33)/Precios!C33</f>
        <v>10431.887710494271</v>
      </c>
      <c r="U33" s="13">
        <f>(F33/'Tipo de Cambio'!C33)/Precios!C33</f>
        <v>458.95544228474665</v>
      </c>
      <c r="V33" s="13"/>
      <c r="W33" s="13" t="s">
        <v>8</v>
      </c>
    </row>
    <row r="34" spans="1:23" ht="18" x14ac:dyDescent="0.4">
      <c r="A34" s="1">
        <v>1992</v>
      </c>
      <c r="B34" s="5">
        <v>495011.19976988644</v>
      </c>
      <c r="C34" s="6">
        <v>518801.59345574048</v>
      </c>
      <c r="D34" s="7">
        <v>662507.66272408911</v>
      </c>
      <c r="E34" s="13">
        <v>267098.57423523866</v>
      </c>
      <c r="F34" s="13">
        <v>15813.203789205711</v>
      </c>
      <c r="G34" s="13"/>
      <c r="H34" s="8" t="s">
        <v>6</v>
      </c>
      <c r="I34" s="4">
        <v>258901824.19049174</v>
      </c>
      <c r="J34" s="9">
        <v>271344727.15175974</v>
      </c>
      <c r="K34" s="11">
        <v>346506185.11092573</v>
      </c>
      <c r="L34" s="13">
        <f>E34/Precios!H34</f>
        <v>139698471.75241545</v>
      </c>
      <c r="M34" s="13">
        <f>F34/Precios!H34</f>
        <v>8270655.9149056515</v>
      </c>
      <c r="N34" s="13"/>
      <c r="O34" s="12" t="s">
        <v>7</v>
      </c>
      <c r="P34" s="13">
        <v>9948.259853194384</v>
      </c>
      <c r="Q34" s="16">
        <f>(C34/'Tipo de Cambio'!C34)/Precios!C34</f>
        <v>10426.376345319597</v>
      </c>
      <c r="R34" s="16">
        <v>13314.442959220994</v>
      </c>
      <c r="S34" s="11">
        <v>5839.0476866555728</v>
      </c>
      <c r="T34" s="13">
        <f>(E34/'Tipo de Cambio'!C34)/Precios!C34</f>
        <v>5367.8907146850597</v>
      </c>
      <c r="U34" s="13">
        <f>(F34/'Tipo de Cambio'!C34)/Precios!C34</f>
        <v>317.79858815248269</v>
      </c>
      <c r="V34" s="13"/>
      <c r="W34" s="13" t="s">
        <v>8</v>
      </c>
    </row>
    <row r="35" spans="1:23" ht="18" x14ac:dyDescent="0.4">
      <c r="A35" s="1">
        <v>1993</v>
      </c>
      <c r="B35" s="5">
        <v>510383.23024555773</v>
      </c>
      <c r="C35" s="6">
        <v>596088.8992947808</v>
      </c>
      <c r="D35" s="7">
        <v>877013.21617088432</v>
      </c>
      <c r="E35" s="13">
        <v>414504.4981246047</v>
      </c>
      <c r="F35" s="13">
        <v>11753.753474414068</v>
      </c>
      <c r="G35" s="13"/>
      <c r="H35" s="8" t="s">
        <v>6</v>
      </c>
      <c r="I35" s="4">
        <v>193265741.4508267</v>
      </c>
      <c r="J35" s="9">
        <v>225719726.40516767</v>
      </c>
      <c r="K35" s="11">
        <v>332096745.03586489</v>
      </c>
      <c r="L35" s="13">
        <f>E35/Precios!H35</f>
        <v>156959544.15706784</v>
      </c>
      <c r="M35" s="13">
        <f>F35/Precios!H35</f>
        <v>4450769.0406872202</v>
      </c>
      <c r="N35" s="13"/>
      <c r="O35" s="12" t="s">
        <v>7</v>
      </c>
      <c r="P35" s="13">
        <v>7285.5755090623152</v>
      </c>
      <c r="Q35" s="16">
        <f>(C35/'Tipo de Cambio'!C35)/Precios!C35</f>
        <v>8508.9995684938895</v>
      </c>
      <c r="R35" s="16">
        <v>12519.114324709304</v>
      </c>
      <c r="S35" s="11">
        <v>4090.2351508441388</v>
      </c>
      <c r="T35" s="13">
        <f>(E35/'Tipo de Cambio'!C35)/Precios!C35</f>
        <v>5916.9338664983907</v>
      </c>
      <c r="U35" s="13">
        <f>(F35/'Tipo de Cambio'!C35)/Precios!C35</f>
        <v>167.78148923809115</v>
      </c>
      <c r="V35" s="13"/>
      <c r="W35" s="13" t="s">
        <v>8</v>
      </c>
    </row>
    <row r="36" spans="1:23" ht="18" x14ac:dyDescent="0.4">
      <c r="A36" s="1">
        <v>1994</v>
      </c>
      <c r="B36" s="5">
        <v>797351.42071552773</v>
      </c>
      <c r="C36" s="6">
        <v>1023355.8280906709</v>
      </c>
      <c r="D36" s="7">
        <v>1390510.9211134256</v>
      </c>
      <c r="E36" s="13">
        <v>1111220.7734130602</v>
      </c>
      <c r="F36" s="13">
        <v>9608.5241278966641</v>
      </c>
      <c r="G36" s="13"/>
      <c r="H36" s="8" t="s">
        <v>6</v>
      </c>
      <c r="I36" s="4">
        <v>187748215.71790701</v>
      </c>
      <c r="J36" s="9">
        <v>240964304.79314628</v>
      </c>
      <c r="K36" s="11">
        <v>327416415.88978857</v>
      </c>
      <c r="L36" s="13">
        <f>E36/Precios!H36</f>
        <v>261653409.09501913</v>
      </c>
      <c r="M36" s="13">
        <f>F36/Precios!H36</f>
        <v>2262469.4881413737</v>
      </c>
      <c r="N36" s="13"/>
      <c r="O36" s="12" t="s">
        <v>7</v>
      </c>
      <c r="P36" s="13">
        <v>6546.6851938382379</v>
      </c>
      <c r="Q36" s="16">
        <f>(C36/'Tipo de Cambio'!C36)/Precios!C36</f>
        <v>8402.3032677074607</v>
      </c>
      <c r="R36" s="16">
        <v>11416.844596520019</v>
      </c>
      <c r="S36" s="11">
        <v>4363.7918305729918</v>
      </c>
      <c r="T36" s="13">
        <f>(E36/'Tipo de Cambio'!C36)/Precios!C36</f>
        <v>9123.7218563685274</v>
      </c>
      <c r="U36" s="13">
        <f>(F36/'Tipo de Cambio'!C36)/Precios!C36</f>
        <v>78.891165185721675</v>
      </c>
      <c r="V36" s="13"/>
      <c r="W36" s="13" t="s">
        <v>8</v>
      </c>
    </row>
    <row r="37" spans="1:23" ht="18" x14ac:dyDescent="0.4">
      <c r="A37" s="1">
        <v>1995</v>
      </c>
      <c r="B37" s="5">
        <v>1351349.2203293685</v>
      </c>
      <c r="C37" s="6">
        <v>1290262.2587398619</v>
      </c>
      <c r="D37" s="7">
        <v>1951273.1518513558</v>
      </c>
      <c r="E37" s="13">
        <v>1301935.0128933764</v>
      </c>
      <c r="F37" s="13">
        <v>14374.582228900279</v>
      </c>
      <c r="G37" s="13"/>
      <c r="H37" s="8" t="s">
        <v>6</v>
      </c>
      <c r="I37" s="4">
        <v>198967864.02617046</v>
      </c>
      <c r="J37" s="9">
        <v>189973636.56485561</v>
      </c>
      <c r="K37" s="11">
        <v>287298534.91227865</v>
      </c>
      <c r="L37" s="13">
        <f>E37/Precios!H37</f>
        <v>191692291.46640748</v>
      </c>
      <c r="M37" s="13">
        <f>F37/Precios!H37</f>
        <v>2116462.4801098718</v>
      </c>
      <c r="N37" s="13"/>
      <c r="O37" s="12" t="s">
        <v>7</v>
      </c>
      <c r="P37" s="13">
        <v>6921.9267566932213</v>
      </c>
      <c r="Q37" s="16">
        <f>(C37/'Tipo de Cambio'!C37)/Precios!C37</f>
        <v>6609.0250525664096</v>
      </c>
      <c r="R37" s="16">
        <v>9994.8774426532145</v>
      </c>
      <c r="S37" s="11">
        <v>3074.5166888904319</v>
      </c>
      <c r="T37" s="13">
        <f>(E37/'Tipo de Cambio'!C37)/Precios!C37</f>
        <v>6668.8156293351758</v>
      </c>
      <c r="U37" s="13">
        <f>(F37/'Tipo de Cambio'!C37)/Precios!C37</f>
        <v>73.629972067664596</v>
      </c>
      <c r="V37" s="13"/>
      <c r="W37" s="13" t="s">
        <v>8</v>
      </c>
    </row>
    <row r="38" spans="1:23" ht="18" x14ac:dyDescent="0.4">
      <c r="A38" s="1">
        <v>1996</v>
      </c>
      <c r="B38" s="5">
        <v>4038065.857209851</v>
      </c>
      <c r="C38" s="6">
        <v>4810192.318018307</v>
      </c>
      <c r="D38" s="7">
        <v>6477618.3428035546</v>
      </c>
      <c r="E38" s="13">
        <v>6668094.865162801</v>
      </c>
      <c r="F38" s="13">
        <v>19903.873186876976</v>
      </c>
      <c r="G38" s="13"/>
      <c r="H38" s="8" t="s">
        <v>6</v>
      </c>
      <c r="I38" s="4">
        <v>297460183.5861491</v>
      </c>
      <c r="J38" s="9">
        <v>354338126.37000078</v>
      </c>
      <c r="K38" s="11">
        <v>477167438.46835631</v>
      </c>
      <c r="L38" s="13">
        <f>E38/Precios!H38</f>
        <v>491198705.7416895</v>
      </c>
      <c r="M38" s="13">
        <f>F38/Precios!H38</f>
        <v>1466199.4087275164</v>
      </c>
      <c r="N38" s="13"/>
      <c r="O38" s="12" t="s">
        <v>7</v>
      </c>
      <c r="P38" s="13">
        <v>9232.8373412129713</v>
      </c>
      <c r="Q38" s="16">
        <f>(C38/'Tipo de Cambio'!C38)/Precios!C38</f>
        <v>10998.266205321872</v>
      </c>
      <c r="R38" s="16">
        <v>14810.753125974757</v>
      </c>
      <c r="S38" s="11">
        <v>7970.1280995845382</v>
      </c>
      <c r="T38" s="13">
        <f>(E38/'Tipo de Cambio'!C38)/Precios!C38</f>
        <v>15246.268248919776</v>
      </c>
      <c r="U38" s="13">
        <f>(F38/'Tipo de Cambio'!C38)/Precios!C38</f>
        <v>45.509219040212194</v>
      </c>
      <c r="V38" s="13"/>
      <c r="W38" s="13" t="s">
        <v>8</v>
      </c>
    </row>
    <row r="39" spans="1:23" ht="18" x14ac:dyDescent="0.4">
      <c r="A39" s="1">
        <v>1997</v>
      </c>
      <c r="B39" s="5">
        <v>3751385.6863921634</v>
      </c>
      <c r="C39" s="6">
        <v>3758612.3190949424</v>
      </c>
      <c r="D39" s="7">
        <v>7116495.0406518616</v>
      </c>
      <c r="E39" s="13">
        <v>4925936.3206013236</v>
      </c>
      <c r="F39" s="13">
        <v>42716.533253489113</v>
      </c>
      <c r="G39" s="13">
        <v>5269000</v>
      </c>
      <c r="H39" s="8" t="s">
        <v>6</v>
      </c>
      <c r="I39" s="4">
        <v>184178762.23239112</v>
      </c>
      <c r="J39" s="9">
        <v>184533562.39893597</v>
      </c>
      <c r="K39" s="11">
        <v>349392826.4360261</v>
      </c>
      <c r="L39" s="13">
        <f>E39/Precios!H39</f>
        <v>241844728.91041681</v>
      </c>
      <c r="M39" s="13">
        <f>F39/Precios!H39</f>
        <v>2097219.2355547487</v>
      </c>
      <c r="N39" s="13">
        <f>Renta!G39/Precios!H39</f>
        <v>258687850.12499535</v>
      </c>
      <c r="O39" s="12" t="s">
        <v>7</v>
      </c>
      <c r="P39" s="13">
        <v>5941.6408637674931</v>
      </c>
      <c r="Q39" s="16">
        <f>(C39/'Tipo de Cambio'!C39)/Precios!C39</f>
        <v>5953.0867826262302</v>
      </c>
      <c r="R39" s="16">
        <v>11271.477068784538</v>
      </c>
      <c r="S39" s="11">
        <v>6462.0658193130221</v>
      </c>
      <c r="T39" s="13">
        <f>(E39/'Tipo de Cambio'!C39)/Precios!C39</f>
        <v>7801.9555922946165</v>
      </c>
      <c r="U39" s="13">
        <f>(F39/'Tipo de Cambio'!C39)/Precios!C39</f>
        <v>67.656679625897965</v>
      </c>
      <c r="V39" s="13">
        <f>(G39/'Tipo de Cambio'!C39)/Precios!C39</f>
        <v>8345.3177914370808</v>
      </c>
      <c r="W39" s="13" t="s">
        <v>8</v>
      </c>
    </row>
    <row r="40" spans="1:23" ht="18" x14ac:dyDescent="0.4">
      <c r="A40" s="1">
        <v>1998</v>
      </c>
      <c r="B40" s="5">
        <v>2504722.150739966</v>
      </c>
      <c r="C40" s="6">
        <v>1349412.9710815342</v>
      </c>
      <c r="D40" s="7">
        <v>4260904.9930800311</v>
      </c>
      <c r="E40" s="13">
        <v>-1661882.3003302638</v>
      </c>
      <c r="F40" s="13">
        <v>38030.629851775404</v>
      </c>
      <c r="G40" s="13">
        <v>2138000</v>
      </c>
      <c r="H40" s="8" t="s">
        <v>6</v>
      </c>
      <c r="I40" s="4">
        <v>90565991.338382676</v>
      </c>
      <c r="J40" s="9">
        <v>48792207.716439478</v>
      </c>
      <c r="K40" s="11">
        <v>154066224.30474126</v>
      </c>
      <c r="L40" s="13">
        <f>E40/Precios!H40</f>
        <v>-60090504.638471462</v>
      </c>
      <c r="M40" s="13">
        <f>F40/Precios!H40</f>
        <v>1375115.2768508038</v>
      </c>
      <c r="N40" s="13">
        <f>Renta!G40/Precios!H40</f>
        <v>77306015.529210821</v>
      </c>
      <c r="O40" s="12" t="s">
        <v>7</v>
      </c>
      <c r="P40" s="13">
        <v>2922.2819742697993</v>
      </c>
      <c r="Q40" s="16">
        <f>(C40/'Tipo de Cambio'!C40)/Precios!C40</f>
        <v>1574.3723111453457</v>
      </c>
      <c r="R40" s="16">
        <v>4971.2363711381777</v>
      </c>
      <c r="S40" s="11">
        <v>602.151434831698</v>
      </c>
      <c r="T40" s="13">
        <f>(E40/'Tipo de Cambio'!C40)/Precios!C40</f>
        <v>-1938.9331020921481</v>
      </c>
      <c r="U40" s="13">
        <f>(F40/'Tipo de Cambio'!C40)/Precios!C40</f>
        <v>44.370679619349161</v>
      </c>
      <c r="V40" s="13">
        <f>(G40/'Tipo de Cambio'!C40)/Precios!C40</f>
        <v>2494.4239260802015</v>
      </c>
      <c r="W40" s="13" t="s">
        <v>8</v>
      </c>
    </row>
    <row r="41" spans="1:23" ht="18" x14ac:dyDescent="0.4">
      <c r="A41" s="1">
        <v>1999</v>
      </c>
      <c r="B41" s="5">
        <v>10477681.287955211</v>
      </c>
      <c r="C41" s="6">
        <v>3824572.2374370326</v>
      </c>
      <c r="D41" s="7">
        <v>7485744.2135851467</v>
      </c>
      <c r="E41" s="13">
        <v>3597108.4938171254</v>
      </c>
      <c r="F41" s="13">
        <v>68029.115692870837</v>
      </c>
      <c r="G41" s="13">
        <v>5306000</v>
      </c>
      <c r="H41" s="8" t="s">
        <v>6</v>
      </c>
      <c r="I41" s="4">
        <v>306590089.38117683</v>
      </c>
      <c r="J41" s="9">
        <v>111911778.17830183</v>
      </c>
      <c r="K41" s="11">
        <v>219042259.87156293</v>
      </c>
      <c r="L41" s="13">
        <f>E41/Precios!H41</f>
        <v>105255903.88982035</v>
      </c>
      <c r="M41" s="13">
        <f>F41/Precios!H41</f>
        <v>1990617.2069555365</v>
      </c>
      <c r="N41" s="13">
        <f>Renta!G41/Precios!H41</f>
        <v>155260211.63924891</v>
      </c>
      <c r="O41" s="12" t="s">
        <v>7</v>
      </c>
      <c r="P41" s="13">
        <v>8558.7274293095397</v>
      </c>
      <c r="Q41" s="16">
        <f>(C41/'Tipo de Cambio'!C41)/Precios!C41</f>
        <v>3124.1140491224314</v>
      </c>
      <c r="R41" s="16">
        <v>6114.754072855535</v>
      </c>
      <c r="S41" s="11">
        <v>4261.6440261917978</v>
      </c>
      <c r="T41" s="13">
        <f>(E41/'Tipo de Cambio'!C41)/Precios!C41</f>
        <v>2938.3095635506943</v>
      </c>
      <c r="U41" s="13">
        <f>(F41/'Tipo de Cambio'!C41)/Precios!C41</f>
        <v>55.569800461631921</v>
      </c>
      <c r="V41" s="13">
        <f>(G41/'Tipo de Cambio'!C41)/Precios!C41</f>
        <v>4334.2230491512673</v>
      </c>
      <c r="W41" s="13" t="s">
        <v>8</v>
      </c>
    </row>
    <row r="42" spans="1:23" ht="18" x14ac:dyDescent="0.4">
      <c r="A42" s="1">
        <v>2000</v>
      </c>
      <c r="B42" s="5">
        <v>26941862.539802931</v>
      </c>
      <c r="C42" s="6">
        <v>9678833.1732782554</v>
      </c>
      <c r="D42" s="7">
        <v>15711916.705243532</v>
      </c>
      <c r="E42" s="13">
        <v>16348730.686749617</v>
      </c>
      <c r="F42" s="13">
        <v>108678.14150914697</v>
      </c>
      <c r="G42" s="13">
        <v>13029000</v>
      </c>
      <c r="H42" s="8" t="s">
        <v>6</v>
      </c>
      <c r="I42" s="4">
        <v>678412479.06018555</v>
      </c>
      <c r="J42" s="9">
        <v>243718903.90996304</v>
      </c>
      <c r="K42" s="11">
        <v>395635615.28249764</v>
      </c>
      <c r="L42" s="13">
        <f>E42/Precios!H42</f>
        <v>411670978.51157933</v>
      </c>
      <c r="M42" s="13">
        <f>F42/Precios!H42</f>
        <v>2736581.6781208082</v>
      </c>
      <c r="N42" s="13">
        <f>Renta!G42/Precios!H42</f>
        <v>328078141.46541226</v>
      </c>
      <c r="O42" s="12" t="s">
        <v>7</v>
      </c>
      <c r="P42" s="13">
        <v>17871.736452121837</v>
      </c>
      <c r="Q42" s="16">
        <f>(C42/'Tipo de Cambio'!C42)/Precios!C42</f>
        <v>6420.4007937956148</v>
      </c>
      <c r="R42" s="16">
        <v>10422.413598872768</v>
      </c>
      <c r="S42" s="11">
        <v>13815.168225412708</v>
      </c>
      <c r="T42" s="13">
        <f>(E42/'Tipo de Cambio'!C42)/Precios!C42</f>
        <v>10844.840653783664</v>
      </c>
      <c r="U42" s="13">
        <f>(F42/'Tipo de Cambio'!C42)/Precios!C42</f>
        <v>72.091047910605383</v>
      </c>
      <c r="V42" s="13">
        <f>(G42/'Tipo de Cambio'!C42)/Precios!C42</f>
        <v>8642.7155468813635</v>
      </c>
      <c r="W42" s="13" t="s">
        <v>8</v>
      </c>
    </row>
    <row r="43" spans="1:23" ht="18" x14ac:dyDescent="0.4">
      <c r="A43" s="1">
        <v>2001</v>
      </c>
      <c r="B43" s="5">
        <v>18939926.312671259</v>
      </c>
      <c r="C43" s="6">
        <v>5703808.6337381257</v>
      </c>
      <c r="D43" s="7">
        <v>12411897.621759349</v>
      </c>
      <c r="E43" s="13">
        <v>9111258.1746925451</v>
      </c>
      <c r="F43" s="13">
        <v>89446.128705326322</v>
      </c>
      <c r="G43" s="13">
        <v>9463000</v>
      </c>
      <c r="H43" s="8" t="s">
        <v>6</v>
      </c>
      <c r="I43" s="4">
        <v>423811142.8935129</v>
      </c>
      <c r="J43" s="9">
        <v>127631840.58922051</v>
      </c>
      <c r="K43" s="11">
        <v>277736060.30535817</v>
      </c>
      <c r="L43" s="13">
        <f>E43/Precios!H43</f>
        <v>203878973.78623411</v>
      </c>
      <c r="M43" s="13">
        <f>F43/Precios!H43</f>
        <v>2001500.1858081713</v>
      </c>
      <c r="N43" s="13">
        <f>Renta!G43/Precios!H43</f>
        <v>211749759.68719459</v>
      </c>
      <c r="O43" s="12" t="s">
        <v>7</v>
      </c>
      <c r="P43" s="13">
        <v>11120.465084134932</v>
      </c>
      <c r="Q43" s="16">
        <f>(C43/'Tipo de Cambio'!C43)/Precios!C43</f>
        <v>3348.9573143500934</v>
      </c>
      <c r="R43" s="16">
        <v>7287.5718654876473</v>
      </c>
      <c r="S43" s="11">
        <v>7827.9812180165536</v>
      </c>
      <c r="T43" s="13">
        <f>(E43/'Tipo de Cambio'!C43)/Precios!C43</f>
        <v>5349.6210455909213</v>
      </c>
      <c r="U43" s="13">
        <f>(F43/'Tipo de Cambio'!C43)/Precios!C43</f>
        <v>52.517762464215849</v>
      </c>
      <c r="V43" s="13">
        <f>(G43/'Tipo de Cambio'!C43)/Precios!C43</f>
        <v>5556.1441662402631</v>
      </c>
      <c r="W43" s="13" t="s">
        <v>8</v>
      </c>
    </row>
    <row r="44" spans="1:23" ht="18" x14ac:dyDescent="0.4">
      <c r="A44" s="1">
        <v>2002</v>
      </c>
      <c r="B44" s="5">
        <v>38682327.67148044</v>
      </c>
      <c r="C44" s="6">
        <v>13377191.781232143</v>
      </c>
      <c r="D44" s="7">
        <v>19884255.581648178</v>
      </c>
      <c r="E44" s="13">
        <v>6878850.0215165839</v>
      </c>
      <c r="F44" s="13">
        <v>154606.44268941483</v>
      </c>
      <c r="G44" s="13">
        <v>16442000</v>
      </c>
      <c r="H44" s="8" t="s">
        <v>6</v>
      </c>
      <c r="I44" s="4">
        <v>706978270.65689349</v>
      </c>
      <c r="J44" s="9">
        <v>244488490.76664567</v>
      </c>
      <c r="K44" s="11">
        <v>363414961.57631034</v>
      </c>
      <c r="L44" s="13">
        <f>E44/Precios!H44</f>
        <v>125721428.49370071</v>
      </c>
      <c r="M44" s="13">
        <f>F44/Precios!H44</f>
        <v>2825667.4834374925</v>
      </c>
      <c r="N44" s="13">
        <f>Renta!G44/Precios!H44</f>
        <v>300502514.34871233</v>
      </c>
      <c r="O44" s="12" t="s">
        <v>7</v>
      </c>
      <c r="P44" s="13">
        <v>14731.940965471378</v>
      </c>
      <c r="Q44" s="16">
        <f>(C44/'Tipo de Cambio'!C44)/Precios!C44</f>
        <v>5094.6261889559801</v>
      </c>
      <c r="R44" s="16">
        <v>7572.8038358756457</v>
      </c>
      <c r="S44" s="11">
        <v>7232.2806059612294</v>
      </c>
      <c r="T44" s="13">
        <f>(E44/'Tipo de Cambio'!C44)/Precios!C44</f>
        <v>2619.7702808362415</v>
      </c>
      <c r="U44" s="13">
        <f>(F44/'Tipo de Cambio'!C44)/Precios!C44</f>
        <v>58.880970295416134</v>
      </c>
      <c r="V44" s="13">
        <f>(G44/'Tipo de Cambio'!C44)/Precios!C44</f>
        <v>6261.8406888907393</v>
      </c>
      <c r="W44" s="13" t="s">
        <v>8</v>
      </c>
    </row>
    <row r="45" spans="1:23" ht="18" x14ac:dyDescent="0.4">
      <c r="A45" s="1">
        <v>2003</v>
      </c>
      <c r="B45" s="5">
        <v>39934903.792019218</v>
      </c>
      <c r="C45" s="6">
        <v>18479164.241160411</v>
      </c>
      <c r="D45" s="7">
        <v>31338458.567746546</v>
      </c>
      <c r="E45" s="13">
        <v>31425620.240062099</v>
      </c>
      <c r="F45" s="13">
        <v>153120.3297018031</v>
      </c>
      <c r="G45" s="13">
        <v>26113000</v>
      </c>
      <c r="H45" s="8" t="s">
        <v>6</v>
      </c>
      <c r="I45" s="4">
        <v>556768740.55767894</v>
      </c>
      <c r="J45" s="9">
        <v>257634801.24285427</v>
      </c>
      <c r="K45" s="11">
        <v>436917895.14890963</v>
      </c>
      <c r="L45" s="13">
        <f>E45/Precios!H45</f>
        <v>438133095.13468575</v>
      </c>
      <c r="M45" s="13">
        <f>F45/Precios!H45</f>
        <v>2134789.4955712091</v>
      </c>
      <c r="N45" s="13">
        <f>Renta!G45/Precios!H45</f>
        <v>364065034.38448733</v>
      </c>
      <c r="O45" s="12" t="s">
        <v>7</v>
      </c>
      <c r="P45" s="13">
        <v>14702.544717971374</v>
      </c>
      <c r="Q45" s="16">
        <f>(C45/'Tipo de Cambio'!C45)/Precios!C45</f>
        <v>6803.3402564674379</v>
      </c>
      <c r="R45" s="16">
        <v>11537.65364965437</v>
      </c>
      <c r="S45" s="11">
        <v>10236.798088482936</v>
      </c>
      <c r="T45" s="13">
        <f>(E45/'Tipo de Cambio'!C45)/Precios!C45</f>
        <v>11569.7433321934</v>
      </c>
      <c r="U45" s="13">
        <f>(F45/'Tipo de Cambio'!C45)/Precios!C45</f>
        <v>56.373204412756905</v>
      </c>
      <c r="V45" s="13">
        <f>(G45/'Tipo de Cambio'!C45)/Precios!C45</f>
        <v>9613.8343595336864</v>
      </c>
      <c r="W45" s="13" t="s">
        <v>8</v>
      </c>
    </row>
    <row r="46" spans="1:23" ht="18" x14ac:dyDescent="0.4">
      <c r="A46" s="1">
        <v>2004</v>
      </c>
      <c r="B46" s="5">
        <v>117163301.86590736</v>
      </c>
      <c r="C46" s="6">
        <v>33816356.084841445</v>
      </c>
      <c r="D46" s="7">
        <v>56996228.211304054</v>
      </c>
      <c r="E46" s="13">
        <v>59552681.585320704</v>
      </c>
      <c r="F46" s="13">
        <v>166868.67193470176</v>
      </c>
      <c r="G46" s="13">
        <v>45384000</v>
      </c>
      <c r="H46" s="8" t="s">
        <v>6</v>
      </c>
      <c r="I46" s="4">
        <v>1341699982.9839315</v>
      </c>
      <c r="J46" s="9">
        <v>387249280.79901344</v>
      </c>
      <c r="K46" s="11">
        <v>652694463.22685969</v>
      </c>
      <c r="L46" s="13">
        <f>E46/Precios!H46</f>
        <v>681969785.73648775</v>
      </c>
      <c r="M46" s="13">
        <f>F46/Precios!H46</f>
        <v>1910902.9084173355</v>
      </c>
      <c r="N46" s="13">
        <f>Renta!G46/Precios!H46</f>
        <v>519716592.63608772</v>
      </c>
      <c r="O46" s="12" t="s">
        <v>7</v>
      </c>
      <c r="P46" s="13">
        <v>25044.725921476213</v>
      </c>
      <c r="Q46" s="16">
        <f>(C46/'Tipo de Cambio'!C46)/Precios!C46</f>
        <v>7228.5549853929051</v>
      </c>
      <c r="R46" s="16">
        <v>12183.464373031527</v>
      </c>
      <c r="S46" s="11">
        <v>13647.242445110009</v>
      </c>
      <c r="T46" s="13">
        <f>(E46/'Tipo de Cambio'!C46)/Precios!C46</f>
        <v>12729.929631893528</v>
      </c>
      <c r="U46" s="13">
        <f>(F46/'Tipo de Cambio'!C46)/Precios!C46</f>
        <v>35.669702773214603</v>
      </c>
      <c r="V46" s="13">
        <f>(G46/'Tipo de Cambio'!C46)/Precios!C46</f>
        <v>9701.2445289493626</v>
      </c>
      <c r="W46" s="13" t="s">
        <v>8</v>
      </c>
    </row>
    <row r="47" spans="1:23" ht="18" x14ac:dyDescent="0.4">
      <c r="A47" s="1">
        <v>2005</v>
      </c>
      <c r="B47" s="5">
        <v>169310943.49502686</v>
      </c>
      <c r="C47" s="6">
        <v>59417179.949304461</v>
      </c>
      <c r="D47" s="7">
        <v>94137460.216352284</v>
      </c>
      <c r="E47" s="13">
        <v>106270248.15127066</v>
      </c>
      <c r="F47" s="13">
        <v>210758.76231344105</v>
      </c>
      <c r="G47" s="13">
        <v>79424000</v>
      </c>
      <c r="H47" s="8" t="s">
        <v>6</v>
      </c>
      <c r="I47" s="4">
        <v>1672094213.9164846</v>
      </c>
      <c r="J47" s="9">
        <v>586796817.43894351</v>
      </c>
      <c r="K47" s="11">
        <v>929690067.81997752</v>
      </c>
      <c r="L47" s="13">
        <f>E47/Precios!H47</f>
        <v>1049512000.6842797</v>
      </c>
      <c r="M47" s="13">
        <f>F47/Precios!H47</f>
        <v>2081427.8139490474</v>
      </c>
      <c r="N47" s="13">
        <f>Renta!G47/Precios!H47</f>
        <v>784381730.46979511</v>
      </c>
      <c r="O47" s="12" t="s">
        <v>7</v>
      </c>
      <c r="P47" s="13">
        <v>31132.109237918794</v>
      </c>
      <c r="Q47" s="16">
        <f>(C47/'Tipo de Cambio'!C47)/Precios!C47</f>
        <v>10925.354844798667</v>
      </c>
      <c r="R47" s="16">
        <v>17309.558581024605</v>
      </c>
      <c r="S47" s="11">
        <v>21435.83179418643</v>
      </c>
      <c r="T47" s="13">
        <f>(E47/'Tipo de Cambio'!C47)/Precios!C47</f>
        <v>19540.479226514224</v>
      </c>
      <c r="U47" s="13">
        <f>(F47/'Tipo de Cambio'!C47)/Precios!C47</f>
        <v>38.753341489608651</v>
      </c>
      <c r="V47" s="13">
        <f>(G47/'Tipo de Cambio'!C47)/Precios!C47</f>
        <v>14604.115912832835</v>
      </c>
      <c r="W47" s="13" t="s">
        <v>8</v>
      </c>
    </row>
    <row r="48" spans="1:23" ht="18" x14ac:dyDescent="0.4">
      <c r="A48" s="1">
        <v>2006</v>
      </c>
      <c r="B48" s="5">
        <v>221566140.49995261</v>
      </c>
      <c r="C48" s="6">
        <v>76296287.753231347</v>
      </c>
      <c r="D48" s="7">
        <v>115615558.55905844</v>
      </c>
      <c r="E48" s="13">
        <v>170492397.9584626</v>
      </c>
      <c r="F48" s="13">
        <v>227858.98357396296</v>
      </c>
      <c r="G48" s="13">
        <v>99312000</v>
      </c>
      <c r="H48" s="8" t="s">
        <v>6</v>
      </c>
      <c r="I48" s="4">
        <v>1925280078.0237932</v>
      </c>
      <c r="J48" s="9">
        <v>662970084.26925433</v>
      </c>
      <c r="K48" s="11">
        <v>1004631533.9567693</v>
      </c>
      <c r="L48" s="13">
        <f>E48/Precios!H48</f>
        <v>1481479148.8594019</v>
      </c>
      <c r="M48" s="13">
        <f>F48/Precios!H48</f>
        <v>1979961.2011285427</v>
      </c>
      <c r="N48" s="13">
        <f>Renta!G48/Precios!H48</f>
        <v>862963152.57041657</v>
      </c>
      <c r="O48" s="12" t="s">
        <v>7</v>
      </c>
      <c r="P48" s="13">
        <v>38326.462992743938</v>
      </c>
      <c r="Q48" s="16">
        <f>(C48/'Tipo de Cambio'!C48)/Precios!C48</f>
        <v>13197.715329877259</v>
      </c>
      <c r="R48" s="16">
        <v>19999.154277366313</v>
      </c>
      <c r="S48" s="11">
        <v>28123.095918493349</v>
      </c>
      <c r="T48" s="13">
        <f>(E48/'Tipo de Cambio'!C48)/Precios!C48</f>
        <v>29491.738070423198</v>
      </c>
      <c r="U48" s="13">
        <f>(F48/'Tipo de Cambio'!C48)/Precios!C48</f>
        <v>39.414997624664622</v>
      </c>
      <c r="V48" s="13">
        <f>(G48/'Tipo de Cambio'!C48)/Precios!C48</f>
        <v>17178.968249149963</v>
      </c>
      <c r="W48" s="13" t="s">
        <v>8</v>
      </c>
    </row>
    <row r="49" spans="1:23" ht="18" x14ac:dyDescent="0.4">
      <c r="A49" s="1">
        <v>2007</v>
      </c>
      <c r="B49" s="5">
        <v>261782793.68532676</v>
      </c>
      <c r="C49" s="6">
        <v>76247821.774554953</v>
      </c>
      <c r="D49" s="7">
        <v>115506757.04601359</v>
      </c>
      <c r="E49" s="13"/>
      <c r="F49" s="13">
        <v>242348.54825438396</v>
      </c>
      <c r="G49" s="13">
        <v>105559000</v>
      </c>
      <c r="H49" s="8" t="s">
        <v>6</v>
      </c>
      <c r="I49" s="4">
        <v>1916333318.3703086</v>
      </c>
      <c r="J49" s="9">
        <v>558158308.50738895</v>
      </c>
      <c r="K49" s="11">
        <v>845546202.2849791</v>
      </c>
      <c r="M49" s="13">
        <f>F49/Precios!H49</f>
        <v>1774068.4601173687</v>
      </c>
      <c r="N49" s="13">
        <f>Renta!G49/Precios!H49</f>
        <v>772725456.49813581</v>
      </c>
      <c r="O49" s="12" t="s">
        <v>7</v>
      </c>
      <c r="P49" s="13">
        <v>42513.227275675999</v>
      </c>
      <c r="Q49" s="16">
        <f>(C49/'Tipo de Cambio'!C49)/Precios!C49</f>
        <v>12382.559337621526</v>
      </c>
      <c r="R49" s="16">
        <v>18758.165672554322</v>
      </c>
      <c r="S49" s="11">
        <v>28182.865445420801</v>
      </c>
      <c r="T49" s="13"/>
      <c r="U49" s="13">
        <f>(F49/'Tipo de Cambio'!C49)/Precios!C49</f>
        <v>39.357127971723742</v>
      </c>
      <c r="V49" s="13">
        <f>(G49/'Tipo de Cambio'!C49)/Precios!C49</f>
        <v>17142.661268209325</v>
      </c>
      <c r="W49" s="13" t="s">
        <v>8</v>
      </c>
    </row>
    <row r="50" spans="1:23" ht="18" x14ac:dyDescent="0.4">
      <c r="A50" s="1">
        <v>2008</v>
      </c>
      <c r="B50" s="5">
        <v>487184553.59961075</v>
      </c>
      <c r="C50" s="6">
        <v>132359983.42811976</v>
      </c>
      <c r="D50" s="7">
        <v>156940246.31795788</v>
      </c>
      <c r="E50" s="13"/>
      <c r="F50" s="13">
        <v>322224.97077598388</v>
      </c>
      <c r="G50" s="13">
        <v>148689000</v>
      </c>
      <c r="H50" s="8" t="s">
        <v>6</v>
      </c>
      <c r="I50" s="4">
        <v>2713164792.8064299</v>
      </c>
      <c r="J50" s="9">
        <v>737121988.70071888</v>
      </c>
      <c r="K50" s="11">
        <v>874011188.85677338</v>
      </c>
      <c r="M50" s="13">
        <f>F50/Precios!H50</f>
        <v>1794493.3590628081</v>
      </c>
      <c r="N50" s="13">
        <f>Renta!G50/Precios!H50</f>
        <v>828059422.03401899</v>
      </c>
      <c r="O50" s="12" t="s">
        <v>7</v>
      </c>
      <c r="P50" s="13">
        <v>58574.181415931278</v>
      </c>
      <c r="Q50" s="16">
        <f>(C50/'Tipo de Cambio'!C50)/Precios!C50</f>
        <v>15913.636063059574</v>
      </c>
      <c r="R50" s="16">
        <v>18868.920189214208</v>
      </c>
      <c r="S50" s="11">
        <v>43452.952518950457</v>
      </c>
      <c r="T50" s="13"/>
      <c r="U50" s="13">
        <f>(F50/'Tipo de Cambio'!C50)/Precios!C50</f>
        <v>38.741096686097222</v>
      </c>
      <c r="V50" s="13">
        <f>(G50/'Tipo de Cambio'!C50)/Precios!C50</f>
        <v>17876.873140175776</v>
      </c>
      <c r="W50" s="13" t="s">
        <v>8</v>
      </c>
    </row>
    <row r="51" spans="1:23" ht="18" x14ac:dyDescent="0.4">
      <c r="A51" s="1">
        <v>2009</v>
      </c>
      <c r="B51" s="5">
        <v>317167954.94741023</v>
      </c>
      <c r="C51" s="4"/>
      <c r="D51" s="7">
        <v>73518411.187314078</v>
      </c>
      <c r="E51" s="13"/>
      <c r="F51" s="13">
        <v>237121.53265247305</v>
      </c>
      <c r="G51" s="13">
        <v>96988000</v>
      </c>
      <c r="H51" s="8" t="s">
        <v>6</v>
      </c>
      <c r="I51" s="4">
        <v>1373627941.2546933</v>
      </c>
      <c r="K51" s="11">
        <v>318402102.82369459</v>
      </c>
      <c r="M51" s="13">
        <f>F51/Precios!H51</f>
        <v>1026953.5671678475</v>
      </c>
      <c r="N51" s="13">
        <f>Renta!G51/Precios!H51</f>
        <v>420046933.1414656</v>
      </c>
      <c r="O51" s="12" t="s">
        <v>7</v>
      </c>
      <c r="P51" s="13">
        <v>31968.857729153475</v>
      </c>
      <c r="R51" s="16">
        <v>7410.268253961387</v>
      </c>
      <c r="S51" s="11">
        <v>26049.237999627141</v>
      </c>
      <c r="T51" s="13"/>
      <c r="U51" s="13">
        <f>(F51/'Tipo de Cambio'!C51)/Precios!C51</f>
        <v>23.900600371631676</v>
      </c>
      <c r="V51" s="13">
        <f>(G51/'Tipo de Cambio'!C51)/Precios!C51</f>
        <v>9775.8790731215231</v>
      </c>
      <c r="W51" s="13" t="s">
        <v>8</v>
      </c>
    </row>
    <row r="52" spans="1:23" ht="18" x14ac:dyDescent="0.4">
      <c r="A52" s="1">
        <v>2010</v>
      </c>
      <c r="B52" s="5">
        <v>674327454.58623552</v>
      </c>
      <c r="C52" s="4"/>
      <c r="D52" s="7">
        <v>118568938.50214936</v>
      </c>
      <c r="E52" s="13"/>
      <c r="F52" s="13">
        <v>237156.0053411625</v>
      </c>
      <c r="G52" s="13">
        <v>252790000</v>
      </c>
      <c r="H52" s="8" t="s">
        <v>6</v>
      </c>
      <c r="I52" s="4">
        <v>2262824205.5331497</v>
      </c>
      <c r="K52" s="11">
        <v>397878897.3254295</v>
      </c>
      <c r="M52" s="13">
        <f>F52/Precios!H52</f>
        <v>795818.62746907282</v>
      </c>
      <c r="N52" s="13">
        <f>Renta!G52/Precios!H52</f>
        <v>848281242.33457708</v>
      </c>
      <c r="O52" s="12" t="s">
        <v>7</v>
      </c>
      <c r="P52" s="13">
        <v>42313.796112701013</v>
      </c>
      <c r="R52" s="16">
        <v>7440.1566404526793</v>
      </c>
      <c r="S52" s="11">
        <v>32307.467856342908</v>
      </c>
      <c r="T52" s="13"/>
      <c r="U52" s="13">
        <f>(F52/'Tipo de Cambio'!C52)/Precios!C52</f>
        <v>14.88145082727797</v>
      </c>
      <c r="V52" s="13">
        <f>(G52/'Tipo de Cambio'!C52)/Precios!C52</f>
        <v>15862.478157430234</v>
      </c>
      <c r="W52" s="13" t="s">
        <v>8</v>
      </c>
    </row>
    <row r="53" spans="1:23" ht="18" x14ac:dyDescent="0.4">
      <c r="A53" s="1">
        <v>2011</v>
      </c>
      <c r="B53" s="5">
        <v>1221144234.3804927</v>
      </c>
      <c r="C53" s="4"/>
      <c r="D53" s="7">
        <v>292450945.44975203</v>
      </c>
      <c r="E53" s="13"/>
      <c r="F53" s="13">
        <v>398675.0918018755</v>
      </c>
      <c r="G53" s="13">
        <v>335831000</v>
      </c>
      <c r="H53" s="8" t="s">
        <v>6</v>
      </c>
      <c r="I53" s="4">
        <v>3222791146.1891375</v>
      </c>
      <c r="K53" s="11">
        <v>771823910.02996767</v>
      </c>
      <c r="M53" s="13">
        <f>F53/Precios!H53</f>
        <v>1052166.0913520593</v>
      </c>
      <c r="N53" s="13">
        <f>Renta!G53/Precios!H53</f>
        <v>886310677.26812804</v>
      </c>
      <c r="O53" s="12" t="s">
        <v>7</v>
      </c>
      <c r="P53" s="13">
        <v>60719.132195769736</v>
      </c>
      <c r="R53" s="16">
        <v>14541.580853100417</v>
      </c>
      <c r="S53" s="11">
        <v>41968.321259297903</v>
      </c>
      <c r="T53" s="13"/>
      <c r="U53" s="13">
        <f>(F53/'Tipo de Cambio'!C53)/Precios!C53</f>
        <v>19.823379516310329</v>
      </c>
      <c r="V53" s="13">
        <f>(G53/'Tipo de Cambio'!C53)/Precios!C53</f>
        <v>16698.573608532359</v>
      </c>
      <c r="W53" s="13" t="s">
        <v>8</v>
      </c>
    </row>
    <row r="54" spans="1:23" ht="18" x14ac:dyDescent="0.4">
      <c r="A54" s="1">
        <v>2012</v>
      </c>
      <c r="B54" s="5">
        <v>1230425831.3834326</v>
      </c>
      <c r="C54" s="4"/>
      <c r="D54" s="7">
        <v>278675898.29096079</v>
      </c>
      <c r="E54" s="13"/>
      <c r="F54" s="13">
        <v>392073.58708134218</v>
      </c>
      <c r="G54" s="13">
        <v>348767000</v>
      </c>
      <c r="H54" s="8" t="s">
        <v>6</v>
      </c>
      <c r="I54" s="4">
        <v>2681279114.7507591</v>
      </c>
      <c r="K54" s="11">
        <v>607275828.26494694</v>
      </c>
      <c r="M54" s="13">
        <f>F54/Precios!H54</f>
        <v>854386.09436915861</v>
      </c>
      <c r="N54" s="13">
        <f>Renta!G54/Precios!H54</f>
        <v>760014662.5358547</v>
      </c>
      <c r="O54" s="12" t="s">
        <v>7</v>
      </c>
      <c r="P54" s="13">
        <v>55664.612755508344</v>
      </c>
      <c r="R54" s="16">
        <v>12607.331191363539</v>
      </c>
      <c r="S54" s="11">
        <v>43645.731584025511</v>
      </c>
      <c r="T54" s="13"/>
      <c r="U54" s="13">
        <f>(F54/'Tipo de Cambio'!C54)/Precios!C54</f>
        <v>17.737456285363756</v>
      </c>
      <c r="V54" s="13">
        <f>(G54/'Tipo de Cambio'!C54)/Precios!C54</f>
        <v>15778.261071674851</v>
      </c>
      <c r="W54" s="13" t="s">
        <v>8</v>
      </c>
    </row>
    <row r="55" spans="1:23" ht="18" x14ac:dyDescent="0.4">
      <c r="A55" s="1">
        <v>2013</v>
      </c>
      <c r="B55" s="5">
        <v>1589258334.7709279</v>
      </c>
      <c r="C55" s="4"/>
      <c r="D55" s="7">
        <v>367729967.75307983</v>
      </c>
      <c r="E55" s="13"/>
      <c r="F55" s="13"/>
      <c r="G55" s="13">
        <v>484545000</v>
      </c>
      <c r="H55" s="8" t="s">
        <v>6</v>
      </c>
      <c r="I55" s="4">
        <v>2500071446.3172693</v>
      </c>
      <c r="K55" s="11">
        <v>578478131.73001754</v>
      </c>
      <c r="M55" s="13">
        <f>F55/Precios!H55</f>
        <v>0</v>
      </c>
      <c r="N55" s="13">
        <f>Renta!G55/Precios!H55</f>
        <v>762240532.23569179</v>
      </c>
      <c r="O55" s="12" t="s">
        <v>7</v>
      </c>
      <c r="P55" s="13">
        <v>50931.140330523689</v>
      </c>
      <c r="R55" s="16">
        <v>11784.683573215681</v>
      </c>
      <c r="S55" s="11">
        <v>40680.779563399345</v>
      </c>
      <c r="T55" s="13"/>
      <c r="U55" s="13"/>
      <c r="V55" s="13">
        <f>(G55/'Tipo de Cambio'!C55)/Precios!C55</f>
        <v>15528.268030137904</v>
      </c>
      <c r="W55" s="13" t="s">
        <v>8</v>
      </c>
    </row>
    <row r="56" spans="1:23" ht="18" x14ac:dyDescent="0.4">
      <c r="A56" s="1">
        <v>2014</v>
      </c>
      <c r="B56" s="5">
        <v>2179019878.9785972</v>
      </c>
      <c r="C56" s="4"/>
      <c r="D56" s="7">
        <v>344203656.81683069</v>
      </c>
      <c r="E56" s="13"/>
      <c r="F56" s="13"/>
      <c r="G56" s="13">
        <v>429420000</v>
      </c>
      <c r="H56" s="8" t="s">
        <v>6</v>
      </c>
      <c r="I56" s="4">
        <v>2179019878.9785972</v>
      </c>
      <c r="K56" s="11">
        <v>344203656.81683069</v>
      </c>
      <c r="M56" s="13">
        <f>F56/Precios!H56</f>
        <v>0</v>
      </c>
      <c r="N56" s="13">
        <f>Renta!G56/Precios!H56</f>
        <v>429420000</v>
      </c>
      <c r="O56" s="12" t="s">
        <v>7</v>
      </c>
      <c r="P56" s="13">
        <v>45745.897063846096</v>
      </c>
      <c r="R56" s="16">
        <v>7226.1410763829035</v>
      </c>
      <c r="T56" s="13"/>
      <c r="U56" s="13"/>
      <c r="V56" s="13">
        <f>(G56/'Tipo de Cambio'!C56)/Precios!C56</f>
        <v>9015.1555323877528</v>
      </c>
      <c r="W56" s="13" t="s">
        <v>8</v>
      </c>
    </row>
    <row r="57" spans="1:23" ht="18" x14ac:dyDescent="0.4">
      <c r="O57" s="12"/>
    </row>
    <row r="58" spans="1:23" x14ac:dyDescent="0.25">
      <c r="B58" t="s">
        <v>21</v>
      </c>
    </row>
    <row r="60" spans="1:23" x14ac:dyDescent="0.25">
      <c r="F60">
        <f>F22*1000</f>
        <v>51969227.556107201</v>
      </c>
    </row>
    <row r="61" spans="1:23" x14ac:dyDescent="0.25">
      <c r="F61">
        <f t="shared" ref="F61:F96" si="0">F23*1000</f>
        <v>48014671.23401542</v>
      </c>
    </row>
    <row r="62" spans="1:23" x14ac:dyDescent="0.25">
      <c r="F62">
        <f t="shared" si="0"/>
        <v>39110325.270747364</v>
      </c>
    </row>
    <row r="63" spans="1:23" x14ac:dyDescent="0.25">
      <c r="F63">
        <f t="shared" si="0"/>
        <v>34948564.435196392</v>
      </c>
    </row>
    <row r="64" spans="1:23" x14ac:dyDescent="0.25">
      <c r="F64">
        <f t="shared" si="0"/>
        <v>36611909.8584852</v>
      </c>
    </row>
    <row r="65" spans="6:6" x14ac:dyDescent="0.25">
      <c r="F65">
        <f t="shared" si="0"/>
        <v>30040817.099096473</v>
      </c>
    </row>
    <row r="66" spans="6:6" x14ac:dyDescent="0.25">
      <c r="F66">
        <f t="shared" si="0"/>
        <v>16644929.539684294</v>
      </c>
    </row>
    <row r="67" spans="6:6" x14ac:dyDescent="0.25">
      <c r="F67">
        <f t="shared" si="0"/>
        <v>16712833.930449137</v>
      </c>
    </row>
    <row r="68" spans="6:6" x14ac:dyDescent="0.25">
      <c r="F68">
        <f t="shared" si="0"/>
        <v>20673525.204935241</v>
      </c>
    </row>
    <row r="69" spans="6:6" x14ac:dyDescent="0.25">
      <c r="F69">
        <f t="shared" si="0"/>
        <v>29165508.951805469</v>
      </c>
    </row>
    <row r="70" spans="6:6" x14ac:dyDescent="0.25">
      <c r="F70">
        <f t="shared" si="0"/>
        <v>23819012.979814403</v>
      </c>
    </row>
    <row r="71" spans="6:6" x14ac:dyDescent="0.25">
      <c r="F71">
        <f t="shared" si="0"/>
        <v>17532328.231249958</v>
      </c>
    </row>
    <row r="72" spans="6:6" x14ac:dyDescent="0.25">
      <c r="F72">
        <f t="shared" si="0"/>
        <v>15813203.789205711</v>
      </c>
    </row>
    <row r="73" spans="6:6" x14ac:dyDescent="0.25">
      <c r="F73">
        <f t="shared" si="0"/>
        <v>11753753.474414069</v>
      </c>
    </row>
    <row r="74" spans="6:6" x14ac:dyDescent="0.25">
      <c r="F74">
        <f t="shared" si="0"/>
        <v>9608524.1278966647</v>
      </c>
    </row>
    <row r="75" spans="6:6" x14ac:dyDescent="0.25">
      <c r="F75">
        <f t="shared" si="0"/>
        <v>14374582.22890028</v>
      </c>
    </row>
    <row r="76" spans="6:6" x14ac:dyDescent="0.25">
      <c r="F76">
        <f t="shared" si="0"/>
        <v>19903873.186876975</v>
      </c>
    </row>
    <row r="77" spans="6:6" x14ac:dyDescent="0.25">
      <c r="F77">
        <f t="shared" si="0"/>
        <v>42716533.253489114</v>
      </c>
    </row>
    <row r="78" spans="6:6" x14ac:dyDescent="0.25">
      <c r="F78">
        <f t="shared" si="0"/>
        <v>38030629.8517754</v>
      </c>
    </row>
    <row r="79" spans="6:6" x14ac:dyDescent="0.25">
      <c r="F79">
        <f t="shared" si="0"/>
        <v>68029115.69287084</v>
      </c>
    </row>
    <row r="80" spans="6:6" x14ac:dyDescent="0.25">
      <c r="F80">
        <f t="shared" si="0"/>
        <v>108678141.50914697</v>
      </c>
    </row>
    <row r="81" spans="6:6" x14ac:dyDescent="0.25">
      <c r="F81">
        <f t="shared" si="0"/>
        <v>89446128.705326319</v>
      </c>
    </row>
    <row r="82" spans="6:6" x14ac:dyDescent="0.25">
      <c r="F82">
        <f t="shared" si="0"/>
        <v>154606442.68941483</v>
      </c>
    </row>
    <row r="83" spans="6:6" x14ac:dyDescent="0.25">
      <c r="F83">
        <f t="shared" si="0"/>
        <v>153120329.70180309</v>
      </c>
    </row>
    <row r="84" spans="6:6" x14ac:dyDescent="0.25">
      <c r="F84">
        <f t="shared" si="0"/>
        <v>166868671.93470177</v>
      </c>
    </row>
    <row r="85" spans="6:6" x14ac:dyDescent="0.25">
      <c r="F85">
        <f t="shared" si="0"/>
        <v>210758762.31344107</v>
      </c>
    </row>
    <row r="86" spans="6:6" x14ac:dyDescent="0.25">
      <c r="F86">
        <f t="shared" si="0"/>
        <v>227858983.57396296</v>
      </c>
    </row>
    <row r="87" spans="6:6" x14ac:dyDescent="0.25">
      <c r="F87">
        <f t="shared" si="0"/>
        <v>242348548.25438395</v>
      </c>
    </row>
    <row r="88" spans="6:6" x14ac:dyDescent="0.25">
      <c r="F88">
        <f t="shared" si="0"/>
        <v>322224970.77598387</v>
      </c>
    </row>
    <row r="89" spans="6:6" x14ac:dyDescent="0.25">
      <c r="F89">
        <f t="shared" si="0"/>
        <v>237121532.65247306</v>
      </c>
    </row>
    <row r="90" spans="6:6" x14ac:dyDescent="0.25">
      <c r="F90">
        <f t="shared" si="0"/>
        <v>237156005.3411625</v>
      </c>
    </row>
    <row r="91" spans="6:6" x14ac:dyDescent="0.25">
      <c r="F91">
        <f t="shared" si="0"/>
        <v>398675091.80187553</v>
      </c>
    </row>
    <row r="92" spans="6:6" x14ac:dyDescent="0.25">
      <c r="F92">
        <f t="shared" si="0"/>
        <v>392073587.08134216</v>
      </c>
    </row>
    <row r="93" spans="6:6" x14ac:dyDescent="0.25">
      <c r="F93">
        <f>F55*1000</f>
        <v>0</v>
      </c>
    </row>
    <row r="94" spans="6:6" x14ac:dyDescent="0.25">
      <c r="F94">
        <f t="shared" si="0"/>
        <v>0</v>
      </c>
    </row>
    <row r="95" spans="6:6" x14ac:dyDescent="0.25">
      <c r="F95">
        <f t="shared" si="0"/>
        <v>0</v>
      </c>
    </row>
    <row r="96" spans="6:6" x14ac:dyDescent="0.25">
      <c r="F9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5" workbookViewId="0">
      <selection activeCell="G13" sqref="G13"/>
    </sheetView>
  </sheetViews>
  <sheetFormatPr baseColWidth="10" defaultColWidth="14.42578125" defaultRowHeight="18" x14ac:dyDescent="0.4"/>
  <cols>
    <col min="1" max="1" width="8.7109375" style="23" customWidth="1"/>
    <col min="2" max="2" width="11.7109375" style="21" customWidth="1"/>
    <col min="3" max="3" width="12.5703125" style="21" customWidth="1"/>
    <col min="4" max="5" width="8.7109375" style="21" customWidth="1"/>
    <col min="6" max="6" width="15.140625" style="21" customWidth="1"/>
    <col min="7" max="26" width="8.7109375" style="21" customWidth="1"/>
    <col min="27" max="16384" width="14.42578125" style="21"/>
  </cols>
  <sheetData>
    <row r="1" spans="1:4" s="18" customFormat="1" x14ac:dyDescent="0.25">
      <c r="A1" s="17" t="s">
        <v>0</v>
      </c>
      <c r="B1" s="17" t="s">
        <v>9</v>
      </c>
      <c r="C1" s="17" t="s">
        <v>10</v>
      </c>
      <c r="D1" s="17" t="s">
        <v>5</v>
      </c>
    </row>
    <row r="2" spans="1:4" x14ac:dyDescent="0.4">
      <c r="A2" s="19">
        <v>1960</v>
      </c>
      <c r="B2" s="20">
        <v>3.09</v>
      </c>
      <c r="C2" s="20">
        <v>4.6186136702897258</v>
      </c>
      <c r="D2" s="21" t="s">
        <v>11</v>
      </c>
    </row>
    <row r="3" spans="1:4" x14ac:dyDescent="0.4">
      <c r="A3" s="19">
        <v>1961</v>
      </c>
      <c r="B3" s="20">
        <v>3.09</v>
      </c>
      <c r="C3" s="20">
        <v>4.5541702142467102</v>
      </c>
      <c r="D3" s="21" t="s">
        <v>11</v>
      </c>
    </row>
    <row r="4" spans="1:4" x14ac:dyDescent="0.4">
      <c r="A4" s="19">
        <v>1962</v>
      </c>
      <c r="B4" s="20">
        <v>3.09</v>
      </c>
      <c r="C4" s="20">
        <v>4.5536115418379826</v>
      </c>
      <c r="D4" s="21" t="s">
        <v>11</v>
      </c>
    </row>
    <row r="5" spans="1:4" x14ac:dyDescent="0.4">
      <c r="A5" s="19">
        <v>1963</v>
      </c>
      <c r="B5" s="20">
        <v>3.09</v>
      </c>
      <c r="C5" s="20">
        <v>4.5681977412525923</v>
      </c>
      <c r="D5" s="21" t="s">
        <v>11</v>
      </c>
    </row>
    <row r="6" spans="1:4" x14ac:dyDescent="0.4">
      <c r="A6" s="19">
        <v>1964</v>
      </c>
      <c r="B6" s="20">
        <v>4.4000000000000004</v>
      </c>
      <c r="C6" s="20">
        <v>4.6146575470210198</v>
      </c>
      <c r="D6" s="21" t="s">
        <v>11</v>
      </c>
    </row>
    <row r="7" spans="1:4" x14ac:dyDescent="0.4">
      <c r="A7" s="19">
        <v>1965</v>
      </c>
      <c r="B7" s="20">
        <v>4.4000000000000004</v>
      </c>
      <c r="C7" s="20">
        <v>4.7301659415361987</v>
      </c>
      <c r="D7" s="21" t="s">
        <v>11</v>
      </c>
    </row>
    <row r="8" spans="1:4" x14ac:dyDescent="0.4">
      <c r="A8" s="19">
        <v>1966</v>
      </c>
      <c r="B8" s="20">
        <v>4.4000000000000004</v>
      </c>
      <c r="C8" s="20">
        <v>4.7277143924232528</v>
      </c>
      <c r="D8" s="21" t="s">
        <v>11</v>
      </c>
    </row>
    <row r="9" spans="1:4" x14ac:dyDescent="0.4">
      <c r="A9" s="19">
        <v>1967</v>
      </c>
      <c r="B9" s="20">
        <v>4.4000000000000004</v>
      </c>
      <c r="C9" s="20">
        <v>4.6767759901358561</v>
      </c>
      <c r="D9" s="21" t="s">
        <v>11</v>
      </c>
    </row>
    <row r="10" spans="1:4" x14ac:dyDescent="0.4">
      <c r="A10" s="19">
        <v>1968</v>
      </c>
      <c r="B10" s="20">
        <v>4.4000000000000004</v>
      </c>
      <c r="C10" s="20">
        <v>4.600887063665362</v>
      </c>
      <c r="D10" s="21" t="s">
        <v>11</v>
      </c>
    </row>
    <row r="11" spans="1:4" x14ac:dyDescent="0.4">
      <c r="A11" s="19">
        <v>1969</v>
      </c>
      <c r="B11" s="20">
        <v>4.4000000000000004</v>
      </c>
      <c r="C11" s="20">
        <v>4.2850365448312981</v>
      </c>
      <c r="D11" s="21" t="s">
        <v>11</v>
      </c>
    </row>
    <row r="12" spans="1:4" x14ac:dyDescent="0.4">
      <c r="A12" s="19">
        <v>1970</v>
      </c>
      <c r="B12" s="20">
        <v>4.4000000000000004</v>
      </c>
      <c r="C12" s="20">
        <v>4.045459959887487</v>
      </c>
      <c r="D12" s="21" t="s">
        <v>11</v>
      </c>
    </row>
    <row r="13" spans="1:4" x14ac:dyDescent="0.4">
      <c r="A13" s="19">
        <v>1971</v>
      </c>
      <c r="B13" s="20">
        <v>4.3967000000000001</v>
      </c>
      <c r="C13" s="20">
        <v>4.1305913931945737</v>
      </c>
      <c r="D13" s="21" t="s">
        <v>11</v>
      </c>
    </row>
    <row r="14" spans="1:4" x14ac:dyDescent="0.4">
      <c r="A14" s="19">
        <v>1972</v>
      </c>
      <c r="B14" s="20">
        <v>4.3</v>
      </c>
      <c r="C14" s="20">
        <v>3.9089853091562783</v>
      </c>
      <c r="D14" s="21" t="s">
        <v>11</v>
      </c>
    </row>
    <row r="15" spans="1:4" x14ac:dyDescent="0.4">
      <c r="A15" s="19">
        <v>1973</v>
      </c>
      <c r="B15" s="20">
        <v>4.2130999999999998</v>
      </c>
      <c r="C15" s="20">
        <v>4.0459338773445399</v>
      </c>
      <c r="D15" s="21" t="s">
        <v>11</v>
      </c>
    </row>
    <row r="16" spans="1:4" x14ac:dyDescent="0.4">
      <c r="A16" s="19">
        <v>1974</v>
      </c>
      <c r="B16" s="20">
        <v>4.2</v>
      </c>
      <c r="C16" s="20">
        <v>4.2618029019312971</v>
      </c>
      <c r="D16" s="21" t="s">
        <v>11</v>
      </c>
    </row>
    <row r="17" spans="1:4" x14ac:dyDescent="0.4">
      <c r="A17" s="19">
        <v>1975</v>
      </c>
      <c r="B17" s="20">
        <v>4.2</v>
      </c>
      <c r="C17" s="20">
        <v>4.1003024446764105</v>
      </c>
      <c r="D17" s="21" t="s">
        <v>11</v>
      </c>
    </row>
    <row r="18" spans="1:4" x14ac:dyDescent="0.4">
      <c r="A18" s="19">
        <v>1976</v>
      </c>
      <c r="B18" s="20">
        <v>4.2403000000000004</v>
      </c>
      <c r="C18" s="20">
        <v>4.3626300712623962</v>
      </c>
      <c r="D18" s="21" t="s">
        <v>11</v>
      </c>
    </row>
    <row r="19" spans="1:4" x14ac:dyDescent="0.4">
      <c r="A19" s="19">
        <v>1977</v>
      </c>
      <c r="B19" s="20">
        <v>4.28</v>
      </c>
      <c r="C19" s="20">
        <v>4.2832092665951826</v>
      </c>
      <c r="D19" s="21" t="s">
        <v>11</v>
      </c>
    </row>
    <row r="20" spans="1:4" x14ac:dyDescent="0.4">
      <c r="A20" s="19">
        <v>1978</v>
      </c>
      <c r="B20" s="20">
        <v>4.28</v>
      </c>
      <c r="C20" s="20">
        <v>4.1783509604246598</v>
      </c>
      <c r="D20" s="21" t="s">
        <v>11</v>
      </c>
    </row>
    <row r="21" spans="1:4" ht="15.75" customHeight="1" x14ac:dyDescent="0.4">
      <c r="A21" s="19">
        <v>1979</v>
      </c>
      <c r="B21" s="20">
        <v>4.28</v>
      </c>
      <c r="C21" s="20">
        <v>4.4011584295894668</v>
      </c>
      <c r="D21" s="21" t="s">
        <v>11</v>
      </c>
    </row>
    <row r="22" spans="1:4" ht="15.75" customHeight="1" x14ac:dyDescent="0.4">
      <c r="A22" s="19">
        <v>1980</v>
      </c>
      <c r="B22" s="20">
        <v>4.28</v>
      </c>
      <c r="C22" s="20">
        <v>5.0544711866486729</v>
      </c>
      <c r="D22" s="21" t="s">
        <v>11</v>
      </c>
    </row>
    <row r="23" spans="1:4" ht="15.75" customHeight="1" x14ac:dyDescent="0.4">
      <c r="A23" s="19">
        <v>1981</v>
      </c>
      <c r="B23" s="20">
        <v>4.28</v>
      </c>
      <c r="C23" s="20">
        <v>5.4770647439616313</v>
      </c>
      <c r="D23" s="21" t="s">
        <v>11</v>
      </c>
    </row>
    <row r="24" spans="1:4" ht="15.75" customHeight="1" x14ac:dyDescent="0.4">
      <c r="A24" s="19">
        <v>1982</v>
      </c>
      <c r="B24" s="20">
        <v>4.2832999999999997</v>
      </c>
      <c r="C24" s="20">
        <v>5.4367978353435946</v>
      </c>
      <c r="D24" s="21" t="s">
        <v>11</v>
      </c>
    </row>
    <row r="25" spans="1:4" ht="15.75" customHeight="1" x14ac:dyDescent="0.4">
      <c r="A25" s="19">
        <v>1983</v>
      </c>
      <c r="B25" s="20">
        <v>4.2925000000000004</v>
      </c>
      <c r="C25" s="20">
        <v>5.934261459151946</v>
      </c>
      <c r="D25" s="21" t="s">
        <v>11</v>
      </c>
    </row>
    <row r="26" spans="1:4" ht="15.75" customHeight="1" x14ac:dyDescent="0.4">
      <c r="A26" s="19">
        <v>1984</v>
      </c>
      <c r="B26" s="20">
        <v>5.7462</v>
      </c>
      <c r="C26" s="20">
        <v>6.7568530800856745</v>
      </c>
      <c r="D26" s="21" t="s">
        <v>11</v>
      </c>
    </row>
    <row r="27" spans="1:4" ht="15.75" customHeight="1" x14ac:dyDescent="0.4">
      <c r="A27" s="19">
        <v>1985</v>
      </c>
      <c r="B27" s="20">
        <v>5.9924999999999997</v>
      </c>
      <c r="C27" s="20">
        <v>7.417672441178591</v>
      </c>
      <c r="D27" s="21" t="s">
        <v>11</v>
      </c>
    </row>
    <row r="28" spans="1:4" ht="15.75" customHeight="1" x14ac:dyDescent="0.4">
      <c r="A28" s="19">
        <v>1986</v>
      </c>
      <c r="B28" s="20">
        <v>7.4924999999999997</v>
      </c>
      <c r="C28" s="20">
        <v>7.7983284099793311</v>
      </c>
      <c r="D28" s="21" t="s">
        <v>11</v>
      </c>
    </row>
    <row r="29" spans="1:4" ht="15.75" customHeight="1" x14ac:dyDescent="0.4">
      <c r="A29" s="19">
        <v>1987</v>
      </c>
      <c r="B29" s="20">
        <v>10.4558</v>
      </c>
      <c r="C29" s="20">
        <v>10.211393698485146</v>
      </c>
      <c r="D29" s="21" t="s">
        <v>11</v>
      </c>
    </row>
    <row r="30" spans="1:4" ht="15.75" customHeight="1" x14ac:dyDescent="0.4">
      <c r="A30" s="19">
        <v>1988</v>
      </c>
      <c r="B30" s="20">
        <v>14.4925</v>
      </c>
      <c r="C30" s="20">
        <v>12.757035388121489</v>
      </c>
      <c r="D30" s="21" t="s">
        <v>11</v>
      </c>
    </row>
    <row r="31" spans="1:4" ht="15.75" customHeight="1" x14ac:dyDescent="0.4">
      <c r="A31" s="19">
        <v>1989</v>
      </c>
      <c r="B31" s="20">
        <v>36.89</v>
      </c>
      <c r="C31" s="20">
        <v>27.261779166516643</v>
      </c>
      <c r="D31" s="21" t="s">
        <v>11</v>
      </c>
    </row>
    <row r="32" spans="1:4" ht="15.75" customHeight="1" x14ac:dyDescent="0.4">
      <c r="A32" s="19">
        <v>1990</v>
      </c>
      <c r="B32" s="20">
        <v>48.23</v>
      </c>
      <c r="C32" s="20">
        <v>38.448974821812975</v>
      </c>
      <c r="D32" s="21" t="s">
        <v>11</v>
      </c>
    </row>
    <row r="33" spans="1:4" ht="15.75" customHeight="1" x14ac:dyDescent="0.4">
      <c r="A33" s="19">
        <v>1991</v>
      </c>
      <c r="B33" s="20">
        <v>56.96</v>
      </c>
      <c r="C33" s="20">
        <v>45.026869283477261</v>
      </c>
      <c r="D33" s="21" t="s">
        <v>11</v>
      </c>
    </row>
    <row r="34" spans="1:4" ht="15.75" customHeight="1" x14ac:dyDescent="0.4">
      <c r="A34" s="19">
        <v>1992</v>
      </c>
      <c r="B34" s="20">
        <v>69.290000000000006</v>
      </c>
      <c r="C34" s="20">
        <v>56.924721360186709</v>
      </c>
      <c r="D34" s="21" t="s">
        <v>11</v>
      </c>
    </row>
    <row r="35" spans="1:4" ht="15.75" customHeight="1" x14ac:dyDescent="0.4">
      <c r="A35" s="19">
        <v>1993</v>
      </c>
      <c r="B35" s="20">
        <v>92.31</v>
      </c>
      <c r="C35" s="20">
        <v>77.844900232463459</v>
      </c>
      <c r="D35" s="21" t="s">
        <v>11</v>
      </c>
    </row>
    <row r="36" spans="1:4" ht="15.75" customHeight="1" x14ac:dyDescent="0.4">
      <c r="A36" s="19">
        <v>1994</v>
      </c>
      <c r="B36" s="20">
        <v>153.93</v>
      </c>
      <c r="C36" s="20">
        <v>131.90061295775709</v>
      </c>
      <c r="D36" s="21" t="s">
        <v>11</v>
      </c>
    </row>
    <row r="37" spans="1:4" ht="15.75" customHeight="1" x14ac:dyDescent="0.4">
      <c r="A37" s="19">
        <v>1995</v>
      </c>
      <c r="B37" s="20">
        <v>177.26</v>
      </c>
      <c r="C37" s="20">
        <v>205.65588770996558</v>
      </c>
      <c r="D37" s="21" t="s">
        <v>11</v>
      </c>
    </row>
    <row r="38" spans="1:4" ht="15.75" customHeight="1" x14ac:dyDescent="0.4">
      <c r="A38" s="19">
        <v>1996</v>
      </c>
      <c r="B38" s="20">
        <v>416.34750000000003</v>
      </c>
      <c r="C38" s="20">
        <v>447.59847926849613</v>
      </c>
      <c r="D38" s="21" t="s">
        <v>11</v>
      </c>
    </row>
    <row r="39" spans="1:4" ht="15.75" customHeight="1" x14ac:dyDescent="0.4">
      <c r="A39" s="19">
        <v>1997</v>
      </c>
      <c r="B39" s="20">
        <v>487.28016676593211</v>
      </c>
      <c r="C39" s="20">
        <v>631.37200184352332</v>
      </c>
      <c r="D39" s="21" t="s">
        <v>11</v>
      </c>
    </row>
    <row r="40" spans="1:4" ht="15.75" customHeight="1" x14ac:dyDescent="0.4">
      <c r="A40" s="19">
        <v>1998</v>
      </c>
      <c r="B40" s="20">
        <v>546.93967590172497</v>
      </c>
      <c r="C40" s="20">
        <v>844.0203575431093</v>
      </c>
      <c r="D40" s="21" t="s">
        <v>11</v>
      </c>
    </row>
    <row r="41" spans="1:4" ht="15.75" customHeight="1" x14ac:dyDescent="0.4">
      <c r="A41" s="19">
        <v>1999</v>
      </c>
      <c r="B41" s="20">
        <v>609.31490029128383</v>
      </c>
      <c r="C41" s="20">
        <v>1179.7020004305964</v>
      </c>
      <c r="D41" s="21" t="s">
        <v>11</v>
      </c>
    </row>
    <row r="42" spans="1:4" ht="15.75" customHeight="1" x14ac:dyDescent="0.4">
      <c r="A42" s="19">
        <v>2000</v>
      </c>
      <c r="B42" s="20">
        <v>682.57797240067987</v>
      </c>
      <c r="C42" s="20">
        <v>1405.3196353006872</v>
      </c>
      <c r="D42" s="21" t="s">
        <v>11</v>
      </c>
    </row>
    <row r="43" spans="1:4" ht="15.75" customHeight="1" x14ac:dyDescent="0.4">
      <c r="A43" s="19">
        <v>2001</v>
      </c>
      <c r="B43" s="20">
        <v>721.1191028064045</v>
      </c>
      <c r="C43" s="20">
        <v>1544.0745420179537</v>
      </c>
      <c r="D43" s="21" t="s">
        <v>11</v>
      </c>
    </row>
    <row r="44" spans="1:4" ht="15.75" customHeight="1" x14ac:dyDescent="0.4">
      <c r="A44" s="19">
        <v>2002</v>
      </c>
      <c r="B44" s="20">
        <v>1180.8164711808304</v>
      </c>
      <c r="C44" s="20">
        <v>2343.2640468864283</v>
      </c>
      <c r="D44" s="21" t="s">
        <v>11</v>
      </c>
    </row>
    <row r="45" spans="1:4" ht="15.75" customHeight="1" x14ac:dyDescent="0.4">
      <c r="A45" s="19">
        <v>2003</v>
      </c>
      <c r="B45" s="20">
        <v>1616.6454745979793</v>
      </c>
      <c r="C45" s="20">
        <v>2370.0942246006139</v>
      </c>
      <c r="D45" s="21" t="s">
        <v>11</v>
      </c>
    </row>
    <row r="46" spans="1:4" ht="15.75" customHeight="1" x14ac:dyDescent="0.4">
      <c r="A46" s="19">
        <v>2004</v>
      </c>
      <c r="B46" s="20">
        <v>1887.7880927860331</v>
      </c>
      <c r="C46" s="20">
        <v>3975.4840479155587</v>
      </c>
      <c r="D46" s="21" t="s">
        <v>11</v>
      </c>
    </row>
    <row r="47" spans="1:4" ht="15.75" customHeight="1" x14ac:dyDescent="0.4">
      <c r="A47" s="19">
        <v>2005</v>
      </c>
      <c r="B47" s="20">
        <v>2113.5815135476182</v>
      </c>
      <c r="C47" s="20">
        <v>4470.5522206666183</v>
      </c>
      <c r="D47" s="21" t="s">
        <v>11</v>
      </c>
    </row>
    <row r="48" spans="1:4" ht="15.75" customHeight="1" x14ac:dyDescent="0.4">
      <c r="A48" s="19">
        <v>2006</v>
      </c>
      <c r="B48" s="20">
        <v>2143.2083817526295</v>
      </c>
      <c r="C48" s="20">
        <v>4603.2146615076654</v>
      </c>
      <c r="D48" s="21" t="s">
        <v>11</v>
      </c>
    </row>
    <row r="49" spans="1:4" ht="15.75" customHeight="1" x14ac:dyDescent="0.4">
      <c r="A49" s="19">
        <v>2007</v>
      </c>
      <c r="B49" s="20">
        <v>2136.6186062002166</v>
      </c>
      <c r="C49" s="20">
        <v>4767.1756313319129</v>
      </c>
      <c r="D49" s="21" t="s">
        <v>11</v>
      </c>
    </row>
    <row r="50" spans="1:4" ht="15.75" customHeight="1" x14ac:dyDescent="0.4">
      <c r="A50" s="19">
        <v>2008</v>
      </c>
      <c r="B50" s="20">
        <v>2125.8720276872964</v>
      </c>
      <c r="C50" s="20">
        <v>6201.1190640109453</v>
      </c>
      <c r="D50" s="21" t="s">
        <v>11</v>
      </c>
    </row>
    <row r="51" spans="1:4" ht="15.75" customHeight="1" x14ac:dyDescent="0.4">
      <c r="A51" s="19">
        <v>2009</v>
      </c>
      <c r="B51" s="20">
        <v>2107.1214056115009</v>
      </c>
      <c r="C51" s="20">
        <v>7423.2171806069946</v>
      </c>
      <c r="D51" s="21" t="s">
        <v>11</v>
      </c>
    </row>
    <row r="52" spans="1:4" ht="15.75" customHeight="1" x14ac:dyDescent="0.4">
      <c r="A52" s="19">
        <v>2010</v>
      </c>
      <c r="B52" s="20">
        <v>4220.9060249378017</v>
      </c>
      <c r="C52" s="20">
        <v>11731.508200102939</v>
      </c>
      <c r="D52" s="21" t="s">
        <v>11</v>
      </c>
    </row>
    <row r="53" spans="1:4" ht="15.75" customHeight="1" x14ac:dyDescent="0.4">
      <c r="A53" s="19">
        <v>2011</v>
      </c>
      <c r="B53" s="20">
        <v>4249.3601902671053</v>
      </c>
      <c r="C53" s="20">
        <v>14351.871156076999</v>
      </c>
      <c r="D53" s="21" t="s">
        <v>11</v>
      </c>
    </row>
    <row r="54" spans="1:4" ht="15.75" customHeight="1" x14ac:dyDescent="0.4">
      <c r="A54" s="19">
        <v>2012</v>
      </c>
      <c r="B54" s="20">
        <v>4278.7293193246232</v>
      </c>
      <c r="C54" s="20">
        <v>15454.258248637161</v>
      </c>
      <c r="D54" s="21" t="s">
        <v>11</v>
      </c>
    </row>
    <row r="55" spans="1:4" ht="15.75" customHeight="1" x14ac:dyDescent="0.4">
      <c r="A55" s="19">
        <v>2013</v>
      </c>
      <c r="B55" s="20">
        <v>6114.2502171164733</v>
      </c>
      <c r="C55" s="20">
        <v>21501.427603188175</v>
      </c>
      <c r="D55" s="21" t="s">
        <v>11</v>
      </c>
    </row>
    <row r="56" spans="1:4" ht="15.75" customHeight="1" x14ac:dyDescent="0.4">
      <c r="A56" s="19">
        <v>2014</v>
      </c>
      <c r="B56" s="20">
        <v>6588.765631103357</v>
      </c>
      <c r="C56" s="20">
        <v>32298.077955233075</v>
      </c>
      <c r="D56" s="21" t="s">
        <v>11</v>
      </c>
    </row>
    <row r="57" spans="1:4" ht="15.75" customHeight="1" x14ac:dyDescent="0.4">
      <c r="A57" s="19">
        <v>2015</v>
      </c>
      <c r="B57" s="20">
        <v>75967.049553605888</v>
      </c>
      <c r="C57" s="20">
        <v>61328.008431674236</v>
      </c>
      <c r="D57" s="21" t="s">
        <v>11</v>
      </c>
    </row>
    <row r="58" spans="1:4" ht="15.75" customHeight="1" x14ac:dyDescent="0.4">
      <c r="A58" s="19">
        <v>2016</v>
      </c>
      <c r="B58" s="20">
        <v>314537.44069864735</v>
      </c>
      <c r="C58" s="20">
        <v>263865.40476247494</v>
      </c>
      <c r="D58" s="21" t="s">
        <v>11</v>
      </c>
    </row>
    <row r="59" spans="1:4" ht="15.75" customHeight="1" x14ac:dyDescent="0.4">
      <c r="A59" s="19">
        <v>2017</v>
      </c>
      <c r="B59" s="20">
        <v>1764877.0535964535</v>
      </c>
      <c r="C59" s="20">
        <v>1942691.066331286</v>
      </c>
      <c r="D59" s="21" t="s">
        <v>11</v>
      </c>
    </row>
    <row r="60" spans="1:4" ht="15.75" customHeight="1" x14ac:dyDescent="0.4">
      <c r="A60" s="22"/>
    </row>
    <row r="61" spans="1:4" ht="15.75" customHeight="1" x14ac:dyDescent="0.4">
      <c r="A61" s="22"/>
    </row>
    <row r="62" spans="1:4" ht="15.75" customHeight="1" x14ac:dyDescent="0.4">
      <c r="A62" s="22"/>
    </row>
    <row r="63" spans="1:4" ht="15.75" customHeight="1" x14ac:dyDescent="0.4"/>
    <row r="64" spans="1:4" ht="15.75" customHeight="1" x14ac:dyDescent="0.4"/>
    <row r="65" s="21" customFormat="1" ht="15.75" customHeight="1" x14ac:dyDescent="0.4"/>
    <row r="66" s="21" customFormat="1" ht="15.75" customHeight="1" x14ac:dyDescent="0.4"/>
    <row r="67" s="21" customFormat="1" ht="15.75" customHeight="1" x14ac:dyDescent="0.4"/>
    <row r="68" s="21" customFormat="1" ht="15.75" customHeight="1" x14ac:dyDescent="0.4"/>
    <row r="69" s="21" customFormat="1" ht="15.75" customHeight="1" x14ac:dyDescent="0.4"/>
    <row r="70" s="21" customFormat="1" ht="15.75" customHeight="1" x14ac:dyDescent="0.4"/>
    <row r="71" s="21" customFormat="1" ht="15.75" customHeight="1" x14ac:dyDescent="0.4"/>
    <row r="72" s="21" customFormat="1" ht="15.75" customHeight="1" x14ac:dyDescent="0.4"/>
    <row r="73" s="21" customFormat="1" ht="15.75" customHeight="1" x14ac:dyDescent="0.4"/>
    <row r="74" s="21" customFormat="1" ht="15.75" customHeight="1" x14ac:dyDescent="0.4"/>
    <row r="75" s="21" customFormat="1" ht="15.75" customHeight="1" x14ac:dyDescent="0.4"/>
    <row r="76" s="21" customFormat="1" ht="15.75" customHeight="1" x14ac:dyDescent="0.4"/>
    <row r="77" s="21" customFormat="1" ht="15.75" customHeight="1" x14ac:dyDescent="0.4"/>
    <row r="78" s="21" customFormat="1" ht="15.75" customHeight="1" x14ac:dyDescent="0.4"/>
    <row r="79" s="21" customFormat="1" ht="15.75" customHeight="1" x14ac:dyDescent="0.4"/>
    <row r="80" s="21" customFormat="1" ht="15.75" customHeight="1" x14ac:dyDescent="0.4"/>
    <row r="81" s="21" customFormat="1" ht="15.75" customHeight="1" x14ac:dyDescent="0.4"/>
    <row r="82" s="21" customFormat="1" ht="15.75" customHeight="1" x14ac:dyDescent="0.4"/>
    <row r="83" s="21" customFormat="1" ht="15.75" customHeight="1" x14ac:dyDescent="0.4"/>
    <row r="84" s="21" customFormat="1" ht="15.75" customHeight="1" x14ac:dyDescent="0.4"/>
    <row r="85" s="21" customFormat="1" ht="15.75" customHeight="1" x14ac:dyDescent="0.4"/>
    <row r="86" s="21" customFormat="1" ht="15.75" customHeight="1" x14ac:dyDescent="0.4"/>
    <row r="87" s="21" customFormat="1" ht="15.75" customHeight="1" x14ac:dyDescent="0.4"/>
    <row r="88" s="21" customFormat="1" ht="15.75" customHeight="1" x14ac:dyDescent="0.4"/>
    <row r="89" s="21" customFormat="1" ht="15.75" customHeight="1" x14ac:dyDescent="0.4"/>
    <row r="90" s="21" customFormat="1" ht="15.75" customHeight="1" x14ac:dyDescent="0.4"/>
    <row r="91" s="21" customFormat="1" ht="15.75" customHeight="1" x14ac:dyDescent="0.4"/>
    <row r="92" s="21" customFormat="1" ht="15.75" customHeight="1" x14ac:dyDescent="0.4"/>
    <row r="93" s="21" customFormat="1" ht="15.75" customHeight="1" x14ac:dyDescent="0.4"/>
    <row r="94" s="21" customFormat="1" ht="15.75" customHeight="1" x14ac:dyDescent="0.4"/>
    <row r="95" s="21" customFormat="1" ht="15.75" customHeight="1" x14ac:dyDescent="0.4"/>
    <row r="96" s="21" customFormat="1" ht="15.75" customHeight="1" x14ac:dyDescent="0.4"/>
    <row r="97" s="21" customFormat="1" ht="15.75" customHeight="1" x14ac:dyDescent="0.4"/>
    <row r="98" s="21" customFormat="1" ht="15.75" customHeight="1" x14ac:dyDescent="0.4"/>
    <row r="99" s="21" customFormat="1" ht="15.75" customHeight="1" x14ac:dyDescent="0.4"/>
    <row r="100" s="21" customFormat="1" ht="15.75" customHeight="1" x14ac:dyDescent="0.4"/>
    <row r="101" s="21" customFormat="1" ht="15.75" customHeight="1" x14ac:dyDescent="0.4"/>
    <row r="102" s="21" customFormat="1" ht="15.75" customHeight="1" x14ac:dyDescent="0.4"/>
    <row r="103" s="21" customFormat="1" ht="15.75" customHeight="1" x14ac:dyDescent="0.4"/>
    <row r="104" s="21" customFormat="1" ht="15.75" customHeight="1" x14ac:dyDescent="0.4"/>
    <row r="105" s="21" customFormat="1" ht="15.75" customHeight="1" x14ac:dyDescent="0.4"/>
    <row r="106" s="21" customFormat="1" ht="15.75" customHeight="1" x14ac:dyDescent="0.4"/>
    <row r="107" s="21" customFormat="1" ht="15.75" customHeight="1" x14ac:dyDescent="0.4"/>
    <row r="108" s="21" customFormat="1" ht="15.75" customHeight="1" x14ac:dyDescent="0.4"/>
    <row r="109" s="21" customFormat="1" ht="15.75" customHeight="1" x14ac:dyDescent="0.4"/>
    <row r="110" s="21" customFormat="1" ht="15.75" customHeight="1" x14ac:dyDescent="0.4"/>
    <row r="111" s="21" customFormat="1" ht="15.75" customHeight="1" x14ac:dyDescent="0.4"/>
    <row r="112" s="21" customFormat="1" ht="15.75" customHeight="1" x14ac:dyDescent="0.4"/>
    <row r="113" s="21" customFormat="1" ht="15.75" customHeight="1" x14ac:dyDescent="0.4"/>
    <row r="114" s="21" customFormat="1" ht="15.75" customHeight="1" x14ac:dyDescent="0.4"/>
    <row r="115" s="21" customFormat="1" ht="15.75" customHeight="1" x14ac:dyDescent="0.4"/>
    <row r="116" s="21" customFormat="1" ht="15.75" customHeight="1" x14ac:dyDescent="0.4"/>
    <row r="117" s="21" customFormat="1" ht="15.75" customHeight="1" x14ac:dyDescent="0.4"/>
    <row r="118" s="21" customFormat="1" ht="15.75" customHeight="1" x14ac:dyDescent="0.4"/>
    <row r="119" s="21" customFormat="1" ht="15.75" customHeight="1" x14ac:dyDescent="0.4"/>
    <row r="120" s="21" customFormat="1" ht="15.75" customHeight="1" x14ac:dyDescent="0.4"/>
    <row r="121" s="21" customFormat="1" ht="15.75" customHeight="1" x14ac:dyDescent="0.4"/>
    <row r="122" s="21" customFormat="1" ht="15.75" customHeight="1" x14ac:dyDescent="0.4"/>
    <row r="123" s="21" customFormat="1" ht="15.75" customHeight="1" x14ac:dyDescent="0.4"/>
    <row r="124" s="21" customFormat="1" ht="15.75" customHeight="1" x14ac:dyDescent="0.4"/>
    <row r="125" s="21" customFormat="1" ht="15.75" customHeight="1" x14ac:dyDescent="0.4"/>
    <row r="126" s="21" customFormat="1" ht="15.75" customHeight="1" x14ac:dyDescent="0.4"/>
    <row r="127" s="21" customFormat="1" ht="15.75" customHeight="1" x14ac:dyDescent="0.4"/>
    <row r="128" s="21" customFormat="1" ht="15.75" customHeight="1" x14ac:dyDescent="0.4"/>
    <row r="129" s="21" customFormat="1" ht="15.75" customHeight="1" x14ac:dyDescent="0.4"/>
    <row r="130" s="21" customFormat="1" ht="15.75" customHeight="1" x14ac:dyDescent="0.4"/>
    <row r="131" s="21" customFormat="1" ht="15.75" customHeight="1" x14ac:dyDescent="0.4"/>
    <row r="132" s="21" customFormat="1" ht="15.75" customHeight="1" x14ac:dyDescent="0.4"/>
    <row r="133" s="21" customFormat="1" ht="15.75" customHeight="1" x14ac:dyDescent="0.4"/>
    <row r="134" s="21" customFormat="1" ht="15.75" customHeight="1" x14ac:dyDescent="0.4"/>
    <row r="135" s="21" customFormat="1" ht="15.75" customHeight="1" x14ac:dyDescent="0.4"/>
    <row r="136" s="21" customFormat="1" ht="15.75" customHeight="1" x14ac:dyDescent="0.4"/>
    <row r="137" s="21" customFormat="1" ht="15.75" customHeight="1" x14ac:dyDescent="0.4"/>
    <row r="138" s="21" customFormat="1" ht="15.75" customHeight="1" x14ac:dyDescent="0.4"/>
    <row r="139" s="21" customFormat="1" ht="15.75" customHeight="1" x14ac:dyDescent="0.4"/>
    <row r="140" s="21" customFormat="1" ht="15.75" customHeight="1" x14ac:dyDescent="0.4"/>
    <row r="141" s="21" customFormat="1" ht="15.75" customHeight="1" x14ac:dyDescent="0.4"/>
    <row r="142" s="21" customFormat="1" ht="15.75" customHeight="1" x14ac:dyDescent="0.4"/>
    <row r="143" s="21" customFormat="1" ht="15.75" customHeight="1" x14ac:dyDescent="0.4"/>
    <row r="144" s="21" customFormat="1" ht="15.75" customHeight="1" x14ac:dyDescent="0.4"/>
    <row r="145" s="21" customFormat="1" ht="15.75" customHeight="1" x14ac:dyDescent="0.4"/>
    <row r="146" s="21" customFormat="1" ht="15.75" customHeight="1" x14ac:dyDescent="0.4"/>
    <row r="147" s="21" customFormat="1" ht="15.75" customHeight="1" x14ac:dyDescent="0.4"/>
    <row r="148" s="21" customFormat="1" ht="15.75" customHeight="1" x14ac:dyDescent="0.4"/>
    <row r="149" s="21" customFormat="1" ht="15.75" customHeight="1" x14ac:dyDescent="0.4"/>
    <row r="150" s="21" customFormat="1" ht="15.75" customHeight="1" x14ac:dyDescent="0.4"/>
    <row r="151" s="21" customFormat="1" ht="15.75" customHeight="1" x14ac:dyDescent="0.4"/>
    <row r="152" s="21" customFormat="1" ht="15.75" customHeight="1" x14ac:dyDescent="0.4"/>
    <row r="153" s="21" customFormat="1" ht="15.75" customHeight="1" x14ac:dyDescent="0.4"/>
    <row r="154" s="21" customFormat="1" ht="15.75" customHeight="1" x14ac:dyDescent="0.4"/>
    <row r="155" s="21" customFormat="1" ht="15.75" customHeight="1" x14ac:dyDescent="0.4"/>
    <row r="156" s="21" customFormat="1" ht="15.75" customHeight="1" x14ac:dyDescent="0.4"/>
    <row r="157" s="21" customFormat="1" ht="15.75" customHeight="1" x14ac:dyDescent="0.4"/>
    <row r="158" s="21" customFormat="1" ht="15.75" customHeight="1" x14ac:dyDescent="0.4"/>
    <row r="159" s="21" customFormat="1" ht="15.75" customHeight="1" x14ac:dyDescent="0.4"/>
    <row r="160" s="21" customFormat="1" ht="15.75" customHeight="1" x14ac:dyDescent="0.4"/>
    <row r="161" s="21" customFormat="1" ht="15.75" customHeight="1" x14ac:dyDescent="0.4"/>
    <row r="162" s="21" customFormat="1" ht="15.75" customHeight="1" x14ac:dyDescent="0.4"/>
    <row r="163" s="21" customFormat="1" ht="15.75" customHeight="1" x14ac:dyDescent="0.4"/>
    <row r="164" s="21" customFormat="1" ht="15.75" customHeight="1" x14ac:dyDescent="0.4"/>
    <row r="165" s="21" customFormat="1" ht="15.75" customHeight="1" x14ac:dyDescent="0.4"/>
    <row r="166" s="21" customFormat="1" ht="15.75" customHeight="1" x14ac:dyDescent="0.4"/>
    <row r="167" s="21" customFormat="1" ht="15.75" customHeight="1" x14ac:dyDescent="0.4"/>
    <row r="168" s="21" customFormat="1" ht="15.75" customHeight="1" x14ac:dyDescent="0.4"/>
    <row r="169" s="21" customFormat="1" ht="15.75" customHeight="1" x14ac:dyDescent="0.4"/>
    <row r="170" s="21" customFormat="1" ht="15.75" customHeight="1" x14ac:dyDescent="0.4"/>
    <row r="171" s="21" customFormat="1" ht="15.75" customHeight="1" x14ac:dyDescent="0.4"/>
    <row r="172" s="21" customFormat="1" ht="15.75" customHeight="1" x14ac:dyDescent="0.4"/>
    <row r="173" s="21" customFormat="1" ht="15.75" customHeight="1" x14ac:dyDescent="0.4"/>
    <row r="174" s="21" customFormat="1" ht="15.75" customHeight="1" x14ac:dyDescent="0.4"/>
    <row r="175" s="21" customFormat="1" ht="15.75" customHeight="1" x14ac:dyDescent="0.4"/>
    <row r="176" s="21" customFormat="1" ht="15.75" customHeight="1" x14ac:dyDescent="0.4"/>
    <row r="177" s="21" customFormat="1" ht="15.75" customHeight="1" x14ac:dyDescent="0.4"/>
    <row r="178" s="21" customFormat="1" ht="15.75" customHeight="1" x14ac:dyDescent="0.4"/>
    <row r="179" s="21" customFormat="1" ht="15.75" customHeight="1" x14ac:dyDescent="0.4"/>
    <row r="180" s="21" customFormat="1" ht="15.75" customHeight="1" x14ac:dyDescent="0.4"/>
    <row r="181" s="21" customFormat="1" ht="15.75" customHeight="1" x14ac:dyDescent="0.4"/>
    <row r="182" s="21" customFormat="1" ht="15.75" customHeight="1" x14ac:dyDescent="0.4"/>
    <row r="183" s="21" customFormat="1" ht="15.75" customHeight="1" x14ac:dyDescent="0.4"/>
    <row r="184" s="21" customFormat="1" ht="15.75" customHeight="1" x14ac:dyDescent="0.4"/>
    <row r="185" s="21" customFormat="1" ht="15.75" customHeight="1" x14ac:dyDescent="0.4"/>
    <row r="186" s="21" customFormat="1" ht="15.75" customHeight="1" x14ac:dyDescent="0.4"/>
    <row r="187" s="21" customFormat="1" ht="15.75" customHeight="1" x14ac:dyDescent="0.4"/>
    <row r="188" s="21" customFormat="1" ht="15.75" customHeight="1" x14ac:dyDescent="0.4"/>
    <row r="189" s="21" customFormat="1" ht="15.75" customHeight="1" x14ac:dyDescent="0.4"/>
    <row r="190" s="21" customFormat="1" ht="15.75" customHeight="1" x14ac:dyDescent="0.4"/>
    <row r="191" s="21" customFormat="1" ht="15.75" customHeight="1" x14ac:dyDescent="0.4"/>
    <row r="192" s="21" customFormat="1" ht="15.75" customHeight="1" x14ac:dyDescent="0.4"/>
    <row r="193" s="21" customFormat="1" ht="15.75" customHeight="1" x14ac:dyDescent="0.4"/>
    <row r="194" s="21" customFormat="1" ht="15.75" customHeight="1" x14ac:dyDescent="0.4"/>
    <row r="195" s="21" customFormat="1" ht="15.75" customHeight="1" x14ac:dyDescent="0.4"/>
    <row r="196" s="21" customFormat="1" ht="15.75" customHeight="1" x14ac:dyDescent="0.4"/>
    <row r="197" s="21" customFormat="1" ht="15.75" customHeight="1" x14ac:dyDescent="0.4"/>
    <row r="198" s="21" customFormat="1" ht="15.75" customHeight="1" x14ac:dyDescent="0.4"/>
    <row r="199" s="21" customFormat="1" ht="15.75" customHeight="1" x14ac:dyDescent="0.4"/>
    <row r="200" s="21" customFormat="1" ht="15.75" customHeight="1" x14ac:dyDescent="0.4"/>
    <row r="201" s="21" customFormat="1" ht="15.75" customHeight="1" x14ac:dyDescent="0.4"/>
    <row r="202" s="21" customFormat="1" ht="15.75" customHeight="1" x14ac:dyDescent="0.4"/>
    <row r="203" s="21" customFormat="1" ht="15.75" customHeight="1" x14ac:dyDescent="0.4"/>
    <row r="204" s="21" customFormat="1" ht="15.75" customHeight="1" x14ac:dyDescent="0.4"/>
    <row r="205" s="21" customFormat="1" ht="15.75" customHeight="1" x14ac:dyDescent="0.4"/>
    <row r="206" s="21" customFormat="1" ht="15.75" customHeight="1" x14ac:dyDescent="0.4"/>
    <row r="207" s="21" customFormat="1" ht="15.75" customHeight="1" x14ac:dyDescent="0.4"/>
    <row r="208" s="21" customFormat="1" ht="15.75" customHeight="1" x14ac:dyDescent="0.4"/>
    <row r="209" s="21" customFormat="1" ht="15.75" customHeight="1" x14ac:dyDescent="0.4"/>
    <row r="210" s="21" customFormat="1" ht="15.75" customHeight="1" x14ac:dyDescent="0.4"/>
    <row r="211" s="21" customFormat="1" ht="15.75" customHeight="1" x14ac:dyDescent="0.4"/>
    <row r="212" s="21" customFormat="1" ht="15.75" customHeight="1" x14ac:dyDescent="0.4"/>
    <row r="213" s="21" customFormat="1" ht="15.75" customHeight="1" x14ac:dyDescent="0.4"/>
    <row r="214" s="21" customFormat="1" ht="15.75" customHeight="1" x14ac:dyDescent="0.4"/>
    <row r="215" s="21" customFormat="1" ht="15.75" customHeight="1" x14ac:dyDescent="0.4"/>
    <row r="216" s="21" customFormat="1" ht="15.75" customHeight="1" x14ac:dyDescent="0.4"/>
    <row r="217" s="21" customFormat="1" ht="15.75" customHeight="1" x14ac:dyDescent="0.4"/>
    <row r="218" s="21" customFormat="1" ht="15.75" customHeight="1" x14ac:dyDescent="0.4"/>
    <row r="219" s="21" customFormat="1" ht="15.75" customHeight="1" x14ac:dyDescent="0.4"/>
    <row r="220" s="21" customFormat="1" ht="15.75" customHeight="1" x14ac:dyDescent="0.4"/>
    <row r="221" s="21" customFormat="1" ht="15.75" customHeight="1" x14ac:dyDescent="0.4"/>
    <row r="222" s="21" customFormat="1" ht="15.75" customHeight="1" x14ac:dyDescent="0.4"/>
    <row r="223" s="21" customFormat="1" ht="15.75" customHeight="1" x14ac:dyDescent="0.4"/>
    <row r="224" s="21" customFormat="1" ht="15.75" customHeight="1" x14ac:dyDescent="0.4"/>
    <row r="225" s="21" customFormat="1" ht="15.75" customHeight="1" x14ac:dyDescent="0.4"/>
    <row r="226" s="21" customFormat="1" ht="15.75" customHeight="1" x14ac:dyDescent="0.4"/>
    <row r="227" s="21" customFormat="1" ht="15.75" customHeight="1" x14ac:dyDescent="0.4"/>
    <row r="228" s="21" customFormat="1" ht="15.75" customHeight="1" x14ac:dyDescent="0.4"/>
    <row r="229" s="21" customFormat="1" ht="15.75" customHeight="1" x14ac:dyDescent="0.4"/>
    <row r="230" s="21" customFormat="1" ht="15.75" customHeight="1" x14ac:dyDescent="0.4"/>
    <row r="231" s="21" customFormat="1" ht="15.75" customHeight="1" x14ac:dyDescent="0.4"/>
    <row r="232" s="21" customFormat="1" ht="15.75" customHeight="1" x14ac:dyDescent="0.4"/>
    <row r="233" s="21" customFormat="1" ht="15.75" customHeight="1" x14ac:dyDescent="0.4"/>
    <row r="234" s="21" customFormat="1" ht="15.75" customHeight="1" x14ac:dyDescent="0.4"/>
    <row r="235" s="21" customFormat="1" ht="15.75" customHeight="1" x14ac:dyDescent="0.4"/>
    <row r="236" s="21" customFormat="1" ht="15.75" customHeight="1" x14ac:dyDescent="0.4"/>
    <row r="237" s="21" customFormat="1" ht="15.75" customHeight="1" x14ac:dyDescent="0.4"/>
    <row r="238" s="21" customFormat="1" ht="15.75" customHeight="1" x14ac:dyDescent="0.4"/>
    <row r="239" s="21" customFormat="1" ht="15.75" customHeight="1" x14ac:dyDescent="0.4"/>
    <row r="240" s="21" customFormat="1" ht="15.75" customHeight="1" x14ac:dyDescent="0.4"/>
    <row r="241" s="21" customFormat="1" ht="15.75" customHeight="1" x14ac:dyDescent="0.4"/>
    <row r="242" s="21" customFormat="1" ht="15.75" customHeight="1" x14ac:dyDescent="0.4"/>
    <row r="243" s="21" customFormat="1" ht="15.75" customHeight="1" x14ac:dyDescent="0.4"/>
    <row r="244" s="21" customFormat="1" ht="15.75" customHeight="1" x14ac:dyDescent="0.4"/>
    <row r="245" s="21" customFormat="1" ht="15.75" customHeight="1" x14ac:dyDescent="0.4"/>
    <row r="246" s="21" customFormat="1" ht="15.75" customHeight="1" x14ac:dyDescent="0.4"/>
    <row r="247" s="21" customFormat="1" ht="15.75" customHeight="1" x14ac:dyDescent="0.4"/>
    <row r="248" s="21" customFormat="1" ht="15.75" customHeight="1" x14ac:dyDescent="0.4"/>
    <row r="249" s="21" customFormat="1" ht="15.75" customHeight="1" x14ac:dyDescent="0.4"/>
    <row r="250" s="21" customFormat="1" ht="15.75" customHeight="1" x14ac:dyDescent="0.4"/>
    <row r="251" s="21" customFormat="1" ht="15.75" customHeight="1" x14ac:dyDescent="0.4"/>
    <row r="252" s="21" customFormat="1" ht="15.75" customHeight="1" x14ac:dyDescent="0.4"/>
    <row r="253" s="21" customFormat="1" ht="15.75" customHeight="1" x14ac:dyDescent="0.4"/>
    <row r="254" s="21" customFormat="1" ht="15.75" customHeight="1" x14ac:dyDescent="0.4"/>
    <row r="255" s="21" customFormat="1" ht="15.75" customHeight="1" x14ac:dyDescent="0.4"/>
    <row r="256" s="21" customFormat="1" ht="15.75" customHeight="1" x14ac:dyDescent="0.4"/>
    <row r="257" s="21" customFormat="1" ht="15.75" customHeight="1" x14ac:dyDescent="0.4"/>
    <row r="258" s="21" customFormat="1" ht="15.75" customHeight="1" x14ac:dyDescent="0.4"/>
    <row r="259" s="21" customFormat="1" ht="15.75" customHeight="1" x14ac:dyDescent="0.4"/>
    <row r="260" s="21" customFormat="1" ht="15.75" customHeight="1" x14ac:dyDescent="0.4"/>
    <row r="261" s="21" customFormat="1" ht="15.75" customHeight="1" x14ac:dyDescent="0.4"/>
    <row r="262" s="21" customFormat="1" ht="15.75" customHeight="1" x14ac:dyDescent="0.4"/>
    <row r="263" s="21" customFormat="1" ht="15.75" customHeight="1" x14ac:dyDescent="0.4"/>
    <row r="264" s="21" customFormat="1" ht="15.75" customHeight="1" x14ac:dyDescent="0.4"/>
    <row r="265" s="21" customFormat="1" ht="15.75" customHeight="1" x14ac:dyDescent="0.4"/>
    <row r="266" s="21" customFormat="1" ht="15.75" customHeight="1" x14ac:dyDescent="0.4"/>
    <row r="267" s="21" customFormat="1" ht="15.75" customHeight="1" x14ac:dyDescent="0.4"/>
    <row r="268" s="21" customFormat="1" ht="15.75" customHeight="1" x14ac:dyDescent="0.4"/>
    <row r="269" s="21" customFormat="1" ht="15.75" customHeight="1" x14ac:dyDescent="0.4"/>
    <row r="270" s="21" customFormat="1" ht="15.75" customHeight="1" x14ac:dyDescent="0.4"/>
    <row r="271" s="21" customFormat="1" ht="15.75" customHeight="1" x14ac:dyDescent="0.4"/>
    <row r="272" s="21" customFormat="1" ht="15.75" customHeight="1" x14ac:dyDescent="0.4"/>
    <row r="273" s="21" customFormat="1" ht="15.75" customHeight="1" x14ac:dyDescent="0.4"/>
    <row r="274" s="21" customFormat="1" ht="15.75" customHeight="1" x14ac:dyDescent="0.4"/>
    <row r="275" s="21" customFormat="1" ht="15.75" customHeight="1" x14ac:dyDescent="0.4"/>
    <row r="276" s="21" customFormat="1" ht="15.75" customHeight="1" x14ac:dyDescent="0.4"/>
    <row r="277" s="21" customFormat="1" ht="15.75" customHeight="1" x14ac:dyDescent="0.4"/>
    <row r="278" s="21" customFormat="1" ht="15.75" customHeight="1" x14ac:dyDescent="0.4"/>
    <row r="279" s="21" customFormat="1" ht="15.75" customHeight="1" x14ac:dyDescent="0.4"/>
    <row r="280" s="21" customFormat="1" ht="15.75" customHeight="1" x14ac:dyDescent="0.4"/>
    <row r="281" s="21" customFormat="1" ht="15.75" customHeight="1" x14ac:dyDescent="0.4"/>
    <row r="282" s="21" customFormat="1" ht="15.75" customHeight="1" x14ac:dyDescent="0.4"/>
    <row r="283" s="21" customFormat="1" ht="15.75" customHeight="1" x14ac:dyDescent="0.4"/>
    <row r="284" s="21" customFormat="1" ht="15.75" customHeight="1" x14ac:dyDescent="0.4"/>
    <row r="285" s="21" customFormat="1" ht="15.75" customHeight="1" x14ac:dyDescent="0.4"/>
    <row r="286" s="21" customFormat="1" ht="15.75" customHeight="1" x14ac:dyDescent="0.4"/>
    <row r="287" s="21" customFormat="1" ht="15.75" customHeight="1" x14ac:dyDescent="0.4"/>
    <row r="288" s="21" customFormat="1" ht="15.75" customHeight="1" x14ac:dyDescent="0.4"/>
    <row r="289" s="21" customFormat="1" ht="15.75" customHeight="1" x14ac:dyDescent="0.4"/>
    <row r="290" s="21" customFormat="1" ht="15.75" customHeight="1" x14ac:dyDescent="0.4"/>
    <row r="291" s="21" customFormat="1" ht="15.75" customHeight="1" x14ac:dyDescent="0.4"/>
    <row r="292" s="21" customFormat="1" ht="15.75" customHeight="1" x14ac:dyDescent="0.4"/>
    <row r="293" s="21" customFormat="1" ht="15.75" customHeight="1" x14ac:dyDescent="0.4"/>
    <row r="294" s="21" customFormat="1" ht="15.75" customHeight="1" x14ac:dyDescent="0.4"/>
    <row r="295" s="21" customFormat="1" ht="15.75" customHeight="1" x14ac:dyDescent="0.4"/>
    <row r="296" s="21" customFormat="1" ht="15.75" customHeight="1" x14ac:dyDescent="0.4"/>
    <row r="297" s="21" customFormat="1" ht="15.75" customHeight="1" x14ac:dyDescent="0.4"/>
    <row r="298" s="21" customFormat="1" ht="15.75" customHeight="1" x14ac:dyDescent="0.4"/>
    <row r="299" s="21" customFormat="1" ht="15.75" customHeight="1" x14ac:dyDescent="0.4"/>
    <row r="300" s="21" customFormat="1" ht="15.75" customHeight="1" x14ac:dyDescent="0.4"/>
    <row r="301" s="21" customFormat="1" ht="15.75" customHeight="1" x14ac:dyDescent="0.4"/>
    <row r="302" s="21" customFormat="1" ht="15.75" customHeight="1" x14ac:dyDescent="0.4"/>
    <row r="303" s="21" customFormat="1" ht="15.75" customHeight="1" x14ac:dyDescent="0.4"/>
    <row r="304" s="21" customFormat="1" ht="15.75" customHeight="1" x14ac:dyDescent="0.4"/>
    <row r="305" s="21" customFormat="1" ht="15.75" customHeight="1" x14ac:dyDescent="0.4"/>
    <row r="306" s="21" customFormat="1" ht="15.75" customHeight="1" x14ac:dyDescent="0.4"/>
    <row r="307" s="21" customFormat="1" ht="15.75" customHeight="1" x14ac:dyDescent="0.4"/>
    <row r="308" s="21" customFormat="1" ht="15.75" customHeight="1" x14ac:dyDescent="0.4"/>
    <row r="309" s="21" customFormat="1" ht="15.75" customHeight="1" x14ac:dyDescent="0.4"/>
    <row r="310" s="21" customFormat="1" ht="15.75" customHeight="1" x14ac:dyDescent="0.4"/>
    <row r="311" s="21" customFormat="1" ht="15.75" customHeight="1" x14ac:dyDescent="0.4"/>
    <row r="312" s="21" customFormat="1" ht="15.75" customHeight="1" x14ac:dyDescent="0.4"/>
    <row r="313" s="21" customFormat="1" ht="15.75" customHeight="1" x14ac:dyDescent="0.4"/>
    <row r="314" s="21" customFormat="1" ht="15.75" customHeight="1" x14ac:dyDescent="0.4"/>
    <row r="315" s="21" customFormat="1" ht="15.75" customHeight="1" x14ac:dyDescent="0.4"/>
    <row r="316" s="21" customFormat="1" ht="15.75" customHeight="1" x14ac:dyDescent="0.4"/>
    <row r="317" s="21" customFormat="1" ht="15.75" customHeight="1" x14ac:dyDescent="0.4"/>
    <row r="318" s="21" customFormat="1" ht="15.75" customHeight="1" x14ac:dyDescent="0.4"/>
    <row r="319" s="21" customFormat="1" ht="15.75" customHeight="1" x14ac:dyDescent="0.4"/>
    <row r="320" s="21" customFormat="1" ht="15.75" customHeight="1" x14ac:dyDescent="0.4"/>
    <row r="321" s="21" customFormat="1" ht="15.75" customHeight="1" x14ac:dyDescent="0.4"/>
    <row r="322" s="21" customFormat="1" ht="15.75" customHeight="1" x14ac:dyDescent="0.4"/>
    <row r="323" s="21" customFormat="1" ht="15.75" customHeight="1" x14ac:dyDescent="0.4"/>
    <row r="324" s="21" customFormat="1" ht="15.75" customHeight="1" x14ac:dyDescent="0.4"/>
    <row r="325" s="21" customFormat="1" ht="15.75" customHeight="1" x14ac:dyDescent="0.4"/>
    <row r="326" s="21" customFormat="1" ht="15.75" customHeight="1" x14ac:dyDescent="0.4"/>
    <row r="327" s="21" customFormat="1" ht="15.75" customHeight="1" x14ac:dyDescent="0.4"/>
    <row r="328" s="21" customFormat="1" ht="15.75" customHeight="1" x14ac:dyDescent="0.4"/>
    <row r="329" s="21" customFormat="1" ht="15.75" customHeight="1" x14ac:dyDescent="0.4"/>
    <row r="330" s="21" customFormat="1" ht="15.75" customHeight="1" x14ac:dyDescent="0.4"/>
    <row r="331" s="21" customFormat="1" ht="15.75" customHeight="1" x14ac:dyDescent="0.4"/>
    <row r="332" s="21" customFormat="1" ht="15.75" customHeight="1" x14ac:dyDescent="0.4"/>
    <row r="333" s="21" customFormat="1" ht="15.75" customHeight="1" x14ac:dyDescent="0.4"/>
    <row r="334" s="21" customFormat="1" ht="15.75" customHeight="1" x14ac:dyDescent="0.4"/>
    <row r="335" s="21" customFormat="1" ht="15.75" customHeight="1" x14ac:dyDescent="0.4"/>
    <row r="336" s="21" customFormat="1" ht="15.75" customHeight="1" x14ac:dyDescent="0.4"/>
    <row r="337" s="21" customFormat="1" ht="15.75" customHeight="1" x14ac:dyDescent="0.4"/>
    <row r="338" s="21" customFormat="1" ht="15.75" customHeight="1" x14ac:dyDescent="0.4"/>
    <row r="339" s="21" customFormat="1" ht="15.75" customHeight="1" x14ac:dyDescent="0.4"/>
    <row r="340" s="21" customFormat="1" ht="15.75" customHeight="1" x14ac:dyDescent="0.4"/>
    <row r="341" s="21" customFormat="1" ht="15.75" customHeight="1" x14ac:dyDescent="0.4"/>
    <row r="342" s="21" customFormat="1" ht="15.75" customHeight="1" x14ac:dyDescent="0.4"/>
    <row r="343" s="21" customFormat="1" ht="15.75" customHeight="1" x14ac:dyDescent="0.4"/>
    <row r="344" s="21" customFormat="1" ht="15.75" customHeight="1" x14ac:dyDescent="0.4"/>
    <row r="345" s="21" customFormat="1" ht="15.75" customHeight="1" x14ac:dyDescent="0.4"/>
    <row r="346" s="21" customFormat="1" ht="15.75" customHeight="1" x14ac:dyDescent="0.4"/>
    <row r="347" s="21" customFormat="1" ht="15.75" customHeight="1" x14ac:dyDescent="0.4"/>
    <row r="348" s="21" customFormat="1" ht="15.75" customHeight="1" x14ac:dyDescent="0.4"/>
    <row r="349" s="21" customFormat="1" ht="15.75" customHeight="1" x14ac:dyDescent="0.4"/>
    <row r="350" s="21" customFormat="1" ht="15.75" customHeight="1" x14ac:dyDescent="0.4"/>
    <row r="351" s="21" customFormat="1" ht="15.75" customHeight="1" x14ac:dyDescent="0.4"/>
    <row r="352" s="21" customFormat="1" ht="15.75" customHeight="1" x14ac:dyDescent="0.4"/>
    <row r="353" s="21" customFormat="1" ht="15.75" customHeight="1" x14ac:dyDescent="0.4"/>
    <row r="354" s="21" customFormat="1" ht="15.75" customHeight="1" x14ac:dyDescent="0.4"/>
    <row r="355" s="21" customFormat="1" ht="15.75" customHeight="1" x14ac:dyDescent="0.4"/>
    <row r="356" s="21" customFormat="1" ht="15.75" customHeight="1" x14ac:dyDescent="0.4"/>
    <row r="357" s="21" customFormat="1" ht="15.75" customHeight="1" x14ac:dyDescent="0.4"/>
    <row r="358" s="21" customFormat="1" ht="15.75" customHeight="1" x14ac:dyDescent="0.4"/>
    <row r="359" s="21" customFormat="1" ht="15.75" customHeight="1" x14ac:dyDescent="0.4"/>
    <row r="360" s="21" customFormat="1" ht="15.75" customHeight="1" x14ac:dyDescent="0.4"/>
    <row r="361" s="21" customFormat="1" ht="15.75" customHeight="1" x14ac:dyDescent="0.4"/>
    <row r="362" s="21" customFormat="1" ht="15.75" customHeight="1" x14ac:dyDescent="0.4"/>
    <row r="363" s="21" customFormat="1" ht="15.75" customHeight="1" x14ac:dyDescent="0.4"/>
    <row r="364" s="21" customFormat="1" ht="15.75" customHeight="1" x14ac:dyDescent="0.4"/>
    <row r="365" s="21" customFormat="1" ht="15.75" customHeight="1" x14ac:dyDescent="0.4"/>
    <row r="366" s="21" customFormat="1" ht="15.75" customHeight="1" x14ac:dyDescent="0.4"/>
    <row r="367" s="21" customFormat="1" ht="15.75" customHeight="1" x14ac:dyDescent="0.4"/>
    <row r="368" s="21" customFormat="1" ht="15.75" customHeight="1" x14ac:dyDescent="0.4"/>
    <row r="369" s="21" customFormat="1" ht="15.75" customHeight="1" x14ac:dyDescent="0.4"/>
    <row r="370" s="21" customFormat="1" ht="15.75" customHeight="1" x14ac:dyDescent="0.4"/>
    <row r="371" s="21" customFormat="1" ht="15.75" customHeight="1" x14ac:dyDescent="0.4"/>
    <row r="372" s="21" customFormat="1" ht="15.75" customHeight="1" x14ac:dyDescent="0.4"/>
    <row r="373" s="21" customFormat="1" ht="15.75" customHeight="1" x14ac:dyDescent="0.4"/>
    <row r="374" s="21" customFormat="1" ht="15.75" customHeight="1" x14ac:dyDescent="0.4"/>
    <row r="375" s="21" customFormat="1" ht="15.75" customHeight="1" x14ac:dyDescent="0.4"/>
    <row r="376" s="21" customFormat="1" ht="15.75" customHeight="1" x14ac:dyDescent="0.4"/>
    <row r="377" s="21" customFormat="1" ht="15.75" customHeight="1" x14ac:dyDescent="0.4"/>
    <row r="378" s="21" customFormat="1" ht="15.75" customHeight="1" x14ac:dyDescent="0.4"/>
    <row r="379" s="21" customFormat="1" ht="15.75" customHeight="1" x14ac:dyDescent="0.4"/>
    <row r="380" s="21" customFormat="1" ht="15.75" customHeight="1" x14ac:dyDescent="0.4"/>
    <row r="381" s="21" customFormat="1" ht="15.75" customHeight="1" x14ac:dyDescent="0.4"/>
    <row r="382" s="21" customFormat="1" ht="15.75" customHeight="1" x14ac:dyDescent="0.4"/>
    <row r="383" s="21" customFormat="1" ht="15.75" customHeight="1" x14ac:dyDescent="0.4"/>
    <row r="384" s="21" customFormat="1" ht="15.75" customHeight="1" x14ac:dyDescent="0.4"/>
    <row r="385" s="21" customFormat="1" ht="15.75" customHeight="1" x14ac:dyDescent="0.4"/>
    <row r="386" s="21" customFormat="1" ht="15.75" customHeight="1" x14ac:dyDescent="0.4"/>
    <row r="387" s="21" customFormat="1" ht="15.75" customHeight="1" x14ac:dyDescent="0.4"/>
    <row r="388" s="21" customFormat="1" ht="15.75" customHeight="1" x14ac:dyDescent="0.4"/>
    <row r="389" s="21" customFormat="1" ht="15.75" customHeight="1" x14ac:dyDescent="0.4"/>
    <row r="390" s="21" customFormat="1" ht="15.75" customHeight="1" x14ac:dyDescent="0.4"/>
    <row r="391" s="21" customFormat="1" ht="15.75" customHeight="1" x14ac:dyDescent="0.4"/>
    <row r="392" s="21" customFormat="1" ht="15.75" customHeight="1" x14ac:dyDescent="0.4"/>
    <row r="393" s="21" customFormat="1" ht="15.75" customHeight="1" x14ac:dyDescent="0.4"/>
    <row r="394" s="21" customFormat="1" ht="15.75" customHeight="1" x14ac:dyDescent="0.4"/>
    <row r="395" s="21" customFormat="1" ht="15.75" customHeight="1" x14ac:dyDescent="0.4"/>
    <row r="396" s="21" customFormat="1" ht="15.75" customHeight="1" x14ac:dyDescent="0.4"/>
    <row r="397" s="21" customFormat="1" ht="15.75" customHeight="1" x14ac:dyDescent="0.4"/>
    <row r="398" s="21" customFormat="1" ht="15.75" customHeight="1" x14ac:dyDescent="0.4"/>
    <row r="399" s="21" customFormat="1" ht="15.75" customHeight="1" x14ac:dyDescent="0.4"/>
    <row r="400" s="21" customFormat="1" ht="15.75" customHeight="1" x14ac:dyDescent="0.4"/>
    <row r="401" s="21" customFormat="1" ht="15.75" customHeight="1" x14ac:dyDescent="0.4"/>
    <row r="402" s="21" customFormat="1" ht="15.75" customHeight="1" x14ac:dyDescent="0.4"/>
    <row r="403" s="21" customFormat="1" ht="15.75" customHeight="1" x14ac:dyDescent="0.4"/>
    <row r="404" s="21" customFormat="1" ht="15.75" customHeight="1" x14ac:dyDescent="0.4"/>
    <row r="405" s="21" customFormat="1" ht="15.75" customHeight="1" x14ac:dyDescent="0.4"/>
    <row r="406" s="21" customFormat="1" ht="15.75" customHeight="1" x14ac:dyDescent="0.4"/>
    <row r="407" s="21" customFormat="1" ht="15.75" customHeight="1" x14ac:dyDescent="0.4"/>
    <row r="408" s="21" customFormat="1" ht="15.75" customHeight="1" x14ac:dyDescent="0.4"/>
    <row r="409" s="21" customFormat="1" ht="15.75" customHeight="1" x14ac:dyDescent="0.4"/>
    <row r="410" s="21" customFormat="1" ht="15.75" customHeight="1" x14ac:dyDescent="0.4"/>
    <row r="411" s="21" customFormat="1" ht="15.75" customHeight="1" x14ac:dyDescent="0.4"/>
    <row r="412" s="21" customFormat="1" ht="15.75" customHeight="1" x14ac:dyDescent="0.4"/>
    <row r="413" s="21" customFormat="1" ht="15.75" customHeight="1" x14ac:dyDescent="0.4"/>
    <row r="414" s="21" customFormat="1" ht="15.75" customHeight="1" x14ac:dyDescent="0.4"/>
    <row r="415" s="21" customFormat="1" ht="15.75" customHeight="1" x14ac:dyDescent="0.4"/>
    <row r="416" s="21" customFormat="1" ht="15.75" customHeight="1" x14ac:dyDescent="0.4"/>
    <row r="417" s="21" customFormat="1" ht="15.75" customHeight="1" x14ac:dyDescent="0.4"/>
    <row r="418" s="21" customFormat="1" ht="15.75" customHeight="1" x14ac:dyDescent="0.4"/>
    <row r="419" s="21" customFormat="1" ht="15.75" customHeight="1" x14ac:dyDescent="0.4"/>
    <row r="420" s="21" customFormat="1" ht="15.75" customHeight="1" x14ac:dyDescent="0.4"/>
    <row r="421" s="21" customFormat="1" ht="15.75" customHeight="1" x14ac:dyDescent="0.4"/>
    <row r="422" s="21" customFormat="1" ht="15.75" customHeight="1" x14ac:dyDescent="0.4"/>
    <row r="423" s="21" customFormat="1" ht="15.75" customHeight="1" x14ac:dyDescent="0.4"/>
    <row r="424" s="21" customFormat="1" ht="15.75" customHeight="1" x14ac:dyDescent="0.4"/>
    <row r="425" s="21" customFormat="1" ht="15.75" customHeight="1" x14ac:dyDescent="0.4"/>
    <row r="426" s="21" customFormat="1" ht="15.75" customHeight="1" x14ac:dyDescent="0.4"/>
    <row r="427" s="21" customFormat="1" ht="15.75" customHeight="1" x14ac:dyDescent="0.4"/>
    <row r="428" s="21" customFormat="1" ht="15.75" customHeight="1" x14ac:dyDescent="0.4"/>
    <row r="429" s="21" customFormat="1" ht="15.75" customHeight="1" x14ac:dyDescent="0.4"/>
    <row r="430" s="21" customFormat="1" ht="15.75" customHeight="1" x14ac:dyDescent="0.4"/>
    <row r="431" s="21" customFormat="1" ht="15.75" customHeight="1" x14ac:dyDescent="0.4"/>
    <row r="432" s="21" customFormat="1" ht="15.75" customHeight="1" x14ac:dyDescent="0.4"/>
    <row r="433" s="21" customFormat="1" ht="15.75" customHeight="1" x14ac:dyDescent="0.4"/>
    <row r="434" s="21" customFormat="1" ht="15.75" customHeight="1" x14ac:dyDescent="0.4"/>
    <row r="435" s="21" customFormat="1" ht="15.75" customHeight="1" x14ac:dyDescent="0.4"/>
    <row r="436" s="21" customFormat="1" ht="15.75" customHeight="1" x14ac:dyDescent="0.4"/>
    <row r="437" s="21" customFormat="1" ht="15.75" customHeight="1" x14ac:dyDescent="0.4"/>
    <row r="438" s="21" customFormat="1" ht="15.75" customHeight="1" x14ac:dyDescent="0.4"/>
    <row r="439" s="21" customFormat="1" ht="15.75" customHeight="1" x14ac:dyDescent="0.4"/>
    <row r="440" s="21" customFormat="1" ht="15.75" customHeight="1" x14ac:dyDescent="0.4"/>
    <row r="441" s="21" customFormat="1" ht="15.75" customHeight="1" x14ac:dyDescent="0.4"/>
    <row r="442" s="21" customFormat="1" ht="15.75" customHeight="1" x14ac:dyDescent="0.4"/>
    <row r="443" s="21" customFormat="1" ht="15.75" customHeight="1" x14ac:dyDescent="0.4"/>
    <row r="444" s="21" customFormat="1" ht="15.75" customHeight="1" x14ac:dyDescent="0.4"/>
    <row r="445" s="21" customFormat="1" ht="15.75" customHeight="1" x14ac:dyDescent="0.4"/>
    <row r="446" s="21" customFormat="1" ht="15.75" customHeight="1" x14ac:dyDescent="0.4"/>
    <row r="447" s="21" customFormat="1" ht="15.75" customHeight="1" x14ac:dyDescent="0.4"/>
    <row r="448" s="21" customFormat="1" ht="15.75" customHeight="1" x14ac:dyDescent="0.4"/>
    <row r="449" s="21" customFormat="1" ht="15.75" customHeight="1" x14ac:dyDescent="0.4"/>
    <row r="450" s="21" customFormat="1" ht="15.75" customHeight="1" x14ac:dyDescent="0.4"/>
    <row r="451" s="21" customFormat="1" ht="15.75" customHeight="1" x14ac:dyDescent="0.4"/>
    <row r="452" s="21" customFormat="1" ht="15.75" customHeight="1" x14ac:dyDescent="0.4"/>
    <row r="453" s="21" customFormat="1" ht="15.75" customHeight="1" x14ac:dyDescent="0.4"/>
    <row r="454" s="21" customFormat="1" ht="15.75" customHeight="1" x14ac:dyDescent="0.4"/>
    <row r="455" s="21" customFormat="1" ht="15.75" customHeight="1" x14ac:dyDescent="0.4"/>
    <row r="456" s="21" customFormat="1" ht="15.75" customHeight="1" x14ac:dyDescent="0.4"/>
    <row r="457" s="21" customFormat="1" ht="15.75" customHeight="1" x14ac:dyDescent="0.4"/>
    <row r="458" s="21" customFormat="1" ht="15.75" customHeight="1" x14ac:dyDescent="0.4"/>
    <row r="459" s="21" customFormat="1" ht="15.75" customHeight="1" x14ac:dyDescent="0.4"/>
    <row r="460" s="21" customFormat="1" ht="15.75" customHeight="1" x14ac:dyDescent="0.4"/>
    <row r="461" s="21" customFormat="1" ht="15.75" customHeight="1" x14ac:dyDescent="0.4"/>
    <row r="462" s="21" customFormat="1" ht="15.75" customHeight="1" x14ac:dyDescent="0.4"/>
    <row r="463" s="21" customFormat="1" ht="15.75" customHeight="1" x14ac:dyDescent="0.4"/>
    <row r="464" s="21" customFormat="1" ht="15.75" customHeight="1" x14ac:dyDescent="0.4"/>
    <row r="465" s="21" customFormat="1" ht="15.75" customHeight="1" x14ac:dyDescent="0.4"/>
    <row r="466" s="21" customFormat="1" ht="15.75" customHeight="1" x14ac:dyDescent="0.4"/>
    <row r="467" s="21" customFormat="1" ht="15.75" customHeight="1" x14ac:dyDescent="0.4"/>
    <row r="468" s="21" customFormat="1" ht="15.75" customHeight="1" x14ac:dyDescent="0.4"/>
    <row r="469" s="21" customFormat="1" ht="15.75" customHeight="1" x14ac:dyDescent="0.4"/>
    <row r="470" s="21" customFormat="1" ht="15.75" customHeight="1" x14ac:dyDescent="0.4"/>
    <row r="471" s="21" customFormat="1" ht="15.75" customHeight="1" x14ac:dyDescent="0.4"/>
    <row r="472" s="21" customFormat="1" ht="15.75" customHeight="1" x14ac:dyDescent="0.4"/>
    <row r="473" s="21" customFormat="1" ht="15.75" customHeight="1" x14ac:dyDescent="0.4"/>
    <row r="474" s="21" customFormat="1" ht="15.75" customHeight="1" x14ac:dyDescent="0.4"/>
    <row r="475" s="21" customFormat="1" ht="15.75" customHeight="1" x14ac:dyDescent="0.4"/>
    <row r="476" s="21" customFormat="1" ht="15.75" customHeight="1" x14ac:dyDescent="0.4"/>
    <row r="477" s="21" customFormat="1" ht="15.75" customHeight="1" x14ac:dyDescent="0.4"/>
    <row r="478" s="21" customFormat="1" ht="15.75" customHeight="1" x14ac:dyDescent="0.4"/>
    <row r="479" s="21" customFormat="1" ht="15.75" customHeight="1" x14ac:dyDescent="0.4"/>
    <row r="480" s="21" customFormat="1" ht="15.75" customHeight="1" x14ac:dyDescent="0.4"/>
    <row r="481" s="21" customFormat="1" ht="15.75" customHeight="1" x14ac:dyDescent="0.4"/>
    <row r="482" s="21" customFormat="1" ht="15.75" customHeight="1" x14ac:dyDescent="0.4"/>
    <row r="483" s="21" customFormat="1" ht="15.75" customHeight="1" x14ac:dyDescent="0.4"/>
    <row r="484" s="21" customFormat="1" ht="15.75" customHeight="1" x14ac:dyDescent="0.4"/>
    <row r="485" s="21" customFormat="1" ht="15.75" customHeight="1" x14ac:dyDescent="0.4"/>
    <row r="486" s="21" customFormat="1" ht="15.75" customHeight="1" x14ac:dyDescent="0.4"/>
    <row r="487" s="21" customFormat="1" ht="15.75" customHeight="1" x14ac:dyDescent="0.4"/>
    <row r="488" s="21" customFormat="1" ht="15.75" customHeight="1" x14ac:dyDescent="0.4"/>
    <row r="489" s="21" customFormat="1" ht="15.75" customHeight="1" x14ac:dyDescent="0.4"/>
    <row r="490" s="21" customFormat="1" ht="15.75" customHeight="1" x14ac:dyDescent="0.4"/>
    <row r="491" s="21" customFormat="1" ht="15.75" customHeight="1" x14ac:dyDescent="0.4"/>
    <row r="492" s="21" customFormat="1" ht="15.75" customHeight="1" x14ac:dyDescent="0.4"/>
    <row r="493" s="21" customFormat="1" ht="15.75" customHeight="1" x14ac:dyDescent="0.4"/>
    <row r="494" s="21" customFormat="1" ht="15.75" customHeight="1" x14ac:dyDescent="0.4"/>
    <row r="495" s="21" customFormat="1" ht="15.75" customHeight="1" x14ac:dyDescent="0.4"/>
    <row r="496" s="21" customFormat="1" ht="15.75" customHeight="1" x14ac:dyDescent="0.4"/>
    <row r="497" s="21" customFormat="1" ht="15.75" customHeight="1" x14ac:dyDescent="0.4"/>
    <row r="498" s="21" customFormat="1" ht="15.75" customHeight="1" x14ac:dyDescent="0.4"/>
    <row r="499" s="21" customFormat="1" ht="15.75" customHeight="1" x14ac:dyDescent="0.4"/>
    <row r="500" s="21" customFormat="1" ht="15.75" customHeight="1" x14ac:dyDescent="0.4"/>
    <row r="501" s="21" customFormat="1" ht="15.75" customHeight="1" x14ac:dyDescent="0.4"/>
    <row r="502" s="21" customFormat="1" ht="15.75" customHeight="1" x14ac:dyDescent="0.4"/>
    <row r="503" s="21" customFormat="1" ht="15.75" customHeight="1" x14ac:dyDescent="0.4"/>
    <row r="504" s="21" customFormat="1" ht="15.75" customHeight="1" x14ac:dyDescent="0.4"/>
    <row r="505" s="21" customFormat="1" ht="15.75" customHeight="1" x14ac:dyDescent="0.4"/>
    <row r="506" s="21" customFormat="1" ht="15.75" customHeight="1" x14ac:dyDescent="0.4"/>
    <row r="507" s="21" customFormat="1" ht="15.75" customHeight="1" x14ac:dyDescent="0.4"/>
    <row r="508" s="21" customFormat="1" ht="15.75" customHeight="1" x14ac:dyDescent="0.4"/>
    <row r="509" s="21" customFormat="1" ht="15.75" customHeight="1" x14ac:dyDescent="0.4"/>
    <row r="510" s="21" customFormat="1" ht="15.75" customHeight="1" x14ac:dyDescent="0.4"/>
    <row r="511" s="21" customFormat="1" ht="15.75" customHeight="1" x14ac:dyDescent="0.4"/>
    <row r="512" s="21" customFormat="1" ht="15.75" customHeight="1" x14ac:dyDescent="0.4"/>
    <row r="513" s="21" customFormat="1" ht="15.75" customHeight="1" x14ac:dyDescent="0.4"/>
    <row r="514" s="21" customFormat="1" ht="15.75" customHeight="1" x14ac:dyDescent="0.4"/>
    <row r="515" s="21" customFormat="1" ht="15.75" customHeight="1" x14ac:dyDescent="0.4"/>
    <row r="516" s="21" customFormat="1" ht="15.75" customHeight="1" x14ac:dyDescent="0.4"/>
    <row r="517" s="21" customFormat="1" ht="15.75" customHeight="1" x14ac:dyDescent="0.4"/>
    <row r="518" s="21" customFormat="1" ht="15.75" customHeight="1" x14ac:dyDescent="0.4"/>
    <row r="519" s="21" customFormat="1" ht="15.75" customHeight="1" x14ac:dyDescent="0.4"/>
    <row r="520" s="21" customFormat="1" ht="15.75" customHeight="1" x14ac:dyDescent="0.4"/>
    <row r="521" s="21" customFormat="1" ht="15.75" customHeight="1" x14ac:dyDescent="0.4"/>
    <row r="522" s="21" customFormat="1" ht="15.75" customHeight="1" x14ac:dyDescent="0.4"/>
    <row r="523" s="21" customFormat="1" ht="15.75" customHeight="1" x14ac:dyDescent="0.4"/>
    <row r="524" s="21" customFormat="1" ht="15.75" customHeight="1" x14ac:dyDescent="0.4"/>
    <row r="525" s="21" customFormat="1" ht="15.75" customHeight="1" x14ac:dyDescent="0.4"/>
    <row r="526" s="21" customFormat="1" ht="15.75" customHeight="1" x14ac:dyDescent="0.4"/>
    <row r="527" s="21" customFormat="1" ht="15.75" customHeight="1" x14ac:dyDescent="0.4"/>
    <row r="528" s="21" customFormat="1" ht="15.75" customHeight="1" x14ac:dyDescent="0.4"/>
    <row r="529" s="21" customFormat="1" ht="15.75" customHeight="1" x14ac:dyDescent="0.4"/>
    <row r="530" s="21" customFormat="1" ht="15.75" customHeight="1" x14ac:dyDescent="0.4"/>
    <row r="531" s="21" customFormat="1" ht="15.75" customHeight="1" x14ac:dyDescent="0.4"/>
    <row r="532" s="21" customFormat="1" ht="15.75" customHeight="1" x14ac:dyDescent="0.4"/>
    <row r="533" s="21" customFormat="1" ht="15.75" customHeight="1" x14ac:dyDescent="0.4"/>
    <row r="534" s="21" customFormat="1" ht="15.75" customHeight="1" x14ac:dyDescent="0.4"/>
    <row r="535" s="21" customFormat="1" ht="15.75" customHeight="1" x14ac:dyDescent="0.4"/>
    <row r="536" s="21" customFormat="1" ht="15.75" customHeight="1" x14ac:dyDescent="0.4"/>
    <row r="537" s="21" customFormat="1" ht="15.75" customHeight="1" x14ac:dyDescent="0.4"/>
    <row r="538" s="21" customFormat="1" ht="15.75" customHeight="1" x14ac:dyDescent="0.4"/>
    <row r="539" s="21" customFormat="1" ht="15.75" customHeight="1" x14ac:dyDescent="0.4"/>
    <row r="540" s="21" customFormat="1" ht="15.75" customHeight="1" x14ac:dyDescent="0.4"/>
    <row r="541" s="21" customFormat="1" ht="15.75" customHeight="1" x14ac:dyDescent="0.4"/>
    <row r="542" s="21" customFormat="1" ht="15.75" customHeight="1" x14ac:dyDescent="0.4"/>
    <row r="543" s="21" customFormat="1" ht="15.75" customHeight="1" x14ac:dyDescent="0.4"/>
    <row r="544" s="21" customFormat="1" ht="15.75" customHeight="1" x14ac:dyDescent="0.4"/>
    <row r="545" s="21" customFormat="1" ht="15.75" customHeight="1" x14ac:dyDescent="0.4"/>
    <row r="546" s="21" customFormat="1" ht="15.75" customHeight="1" x14ac:dyDescent="0.4"/>
    <row r="547" s="21" customFormat="1" ht="15.75" customHeight="1" x14ac:dyDescent="0.4"/>
    <row r="548" s="21" customFormat="1" ht="15.75" customHeight="1" x14ac:dyDescent="0.4"/>
    <row r="549" s="21" customFormat="1" ht="15.75" customHeight="1" x14ac:dyDescent="0.4"/>
    <row r="550" s="21" customFormat="1" ht="15.75" customHeight="1" x14ac:dyDescent="0.4"/>
    <row r="551" s="21" customFormat="1" ht="15.75" customHeight="1" x14ac:dyDescent="0.4"/>
    <row r="552" s="21" customFormat="1" ht="15.75" customHeight="1" x14ac:dyDescent="0.4"/>
    <row r="553" s="21" customFormat="1" ht="15.75" customHeight="1" x14ac:dyDescent="0.4"/>
    <row r="554" s="21" customFormat="1" ht="15.75" customHeight="1" x14ac:dyDescent="0.4"/>
    <row r="555" s="21" customFormat="1" ht="15.75" customHeight="1" x14ac:dyDescent="0.4"/>
    <row r="556" s="21" customFormat="1" ht="15.75" customHeight="1" x14ac:dyDescent="0.4"/>
    <row r="557" s="21" customFormat="1" ht="15.75" customHeight="1" x14ac:dyDescent="0.4"/>
    <row r="558" s="21" customFormat="1" ht="15.75" customHeight="1" x14ac:dyDescent="0.4"/>
    <row r="559" s="21" customFormat="1" ht="15.75" customHeight="1" x14ac:dyDescent="0.4"/>
    <row r="560" s="21" customFormat="1" ht="15.75" customHeight="1" x14ac:dyDescent="0.4"/>
    <row r="561" s="21" customFormat="1" ht="15.75" customHeight="1" x14ac:dyDescent="0.4"/>
    <row r="562" s="21" customFormat="1" ht="15.75" customHeight="1" x14ac:dyDescent="0.4"/>
    <row r="563" s="21" customFormat="1" ht="15.75" customHeight="1" x14ac:dyDescent="0.4"/>
    <row r="564" s="21" customFormat="1" ht="15.75" customHeight="1" x14ac:dyDescent="0.4"/>
    <row r="565" s="21" customFormat="1" ht="15.75" customHeight="1" x14ac:dyDescent="0.4"/>
    <row r="566" s="21" customFormat="1" ht="15.75" customHeight="1" x14ac:dyDescent="0.4"/>
    <row r="567" s="21" customFormat="1" ht="15.75" customHeight="1" x14ac:dyDescent="0.4"/>
    <row r="568" s="21" customFormat="1" ht="15.75" customHeight="1" x14ac:dyDescent="0.4"/>
    <row r="569" s="21" customFormat="1" ht="15.75" customHeight="1" x14ac:dyDescent="0.4"/>
    <row r="570" s="21" customFormat="1" ht="15.75" customHeight="1" x14ac:dyDescent="0.4"/>
    <row r="571" s="21" customFormat="1" ht="15.75" customHeight="1" x14ac:dyDescent="0.4"/>
    <row r="572" s="21" customFormat="1" ht="15.75" customHeight="1" x14ac:dyDescent="0.4"/>
    <row r="573" s="21" customFormat="1" ht="15.75" customHeight="1" x14ac:dyDescent="0.4"/>
    <row r="574" s="21" customFormat="1" ht="15.75" customHeight="1" x14ac:dyDescent="0.4"/>
    <row r="575" s="21" customFormat="1" ht="15.75" customHeight="1" x14ac:dyDescent="0.4"/>
    <row r="576" s="21" customFormat="1" ht="15.75" customHeight="1" x14ac:dyDescent="0.4"/>
    <row r="577" s="21" customFormat="1" ht="15.75" customHeight="1" x14ac:dyDescent="0.4"/>
    <row r="578" s="21" customFormat="1" ht="15.75" customHeight="1" x14ac:dyDescent="0.4"/>
    <row r="579" s="21" customFormat="1" ht="15.75" customHeight="1" x14ac:dyDescent="0.4"/>
    <row r="580" s="21" customFormat="1" ht="15.75" customHeight="1" x14ac:dyDescent="0.4"/>
    <row r="581" s="21" customFormat="1" ht="15.75" customHeight="1" x14ac:dyDescent="0.4"/>
    <row r="582" s="21" customFormat="1" ht="15.75" customHeight="1" x14ac:dyDescent="0.4"/>
    <row r="583" s="21" customFormat="1" ht="15.75" customHeight="1" x14ac:dyDescent="0.4"/>
    <row r="584" s="21" customFormat="1" ht="15.75" customHeight="1" x14ac:dyDescent="0.4"/>
    <row r="585" s="21" customFormat="1" ht="15.75" customHeight="1" x14ac:dyDescent="0.4"/>
    <row r="586" s="21" customFormat="1" ht="15.75" customHeight="1" x14ac:dyDescent="0.4"/>
    <row r="587" s="21" customFormat="1" ht="15.75" customHeight="1" x14ac:dyDescent="0.4"/>
    <row r="588" s="21" customFormat="1" ht="15.75" customHeight="1" x14ac:dyDescent="0.4"/>
    <row r="589" s="21" customFormat="1" ht="15.75" customHeight="1" x14ac:dyDescent="0.4"/>
    <row r="590" s="21" customFormat="1" ht="15.75" customHeight="1" x14ac:dyDescent="0.4"/>
    <row r="591" s="21" customFormat="1" ht="15.75" customHeight="1" x14ac:dyDescent="0.4"/>
    <row r="592" s="21" customFormat="1" ht="15.75" customHeight="1" x14ac:dyDescent="0.4"/>
    <row r="593" s="21" customFormat="1" ht="15.75" customHeight="1" x14ac:dyDescent="0.4"/>
    <row r="594" s="21" customFormat="1" ht="15.75" customHeight="1" x14ac:dyDescent="0.4"/>
    <row r="595" s="21" customFormat="1" ht="15.75" customHeight="1" x14ac:dyDescent="0.4"/>
    <row r="596" s="21" customFormat="1" ht="15.75" customHeight="1" x14ac:dyDescent="0.4"/>
    <row r="597" s="21" customFormat="1" ht="15.75" customHeight="1" x14ac:dyDescent="0.4"/>
    <row r="598" s="21" customFormat="1" ht="15.75" customHeight="1" x14ac:dyDescent="0.4"/>
    <row r="599" s="21" customFormat="1" ht="15.75" customHeight="1" x14ac:dyDescent="0.4"/>
    <row r="600" s="21" customFormat="1" ht="15.75" customHeight="1" x14ac:dyDescent="0.4"/>
    <row r="601" s="21" customFormat="1" ht="15.75" customHeight="1" x14ac:dyDescent="0.4"/>
    <row r="602" s="21" customFormat="1" ht="15.75" customHeight="1" x14ac:dyDescent="0.4"/>
    <row r="603" s="21" customFormat="1" ht="15.75" customHeight="1" x14ac:dyDescent="0.4"/>
    <row r="604" s="21" customFormat="1" ht="15.75" customHeight="1" x14ac:dyDescent="0.4"/>
    <row r="605" s="21" customFormat="1" ht="15.75" customHeight="1" x14ac:dyDescent="0.4"/>
    <row r="606" s="21" customFormat="1" ht="15.75" customHeight="1" x14ac:dyDescent="0.4"/>
    <row r="607" s="21" customFormat="1" ht="15.75" customHeight="1" x14ac:dyDescent="0.4"/>
    <row r="608" s="21" customFormat="1" ht="15.75" customHeight="1" x14ac:dyDescent="0.4"/>
    <row r="609" s="21" customFormat="1" ht="15.75" customHeight="1" x14ac:dyDescent="0.4"/>
    <row r="610" s="21" customFormat="1" ht="15.75" customHeight="1" x14ac:dyDescent="0.4"/>
    <row r="611" s="21" customFormat="1" ht="15.75" customHeight="1" x14ac:dyDescent="0.4"/>
    <row r="612" s="21" customFormat="1" ht="15.75" customHeight="1" x14ac:dyDescent="0.4"/>
    <row r="613" s="21" customFormat="1" ht="15.75" customHeight="1" x14ac:dyDescent="0.4"/>
    <row r="614" s="21" customFormat="1" ht="15.75" customHeight="1" x14ac:dyDescent="0.4"/>
    <row r="615" s="21" customFormat="1" ht="15.75" customHeight="1" x14ac:dyDescent="0.4"/>
    <row r="616" s="21" customFormat="1" ht="15.75" customHeight="1" x14ac:dyDescent="0.4"/>
    <row r="617" s="21" customFormat="1" ht="15.75" customHeight="1" x14ac:dyDescent="0.4"/>
    <row r="618" s="21" customFormat="1" ht="15.75" customHeight="1" x14ac:dyDescent="0.4"/>
    <row r="619" s="21" customFormat="1" ht="15.75" customHeight="1" x14ac:dyDescent="0.4"/>
    <row r="620" s="21" customFormat="1" ht="15.75" customHeight="1" x14ac:dyDescent="0.4"/>
    <row r="621" s="21" customFormat="1" ht="15.75" customHeight="1" x14ac:dyDescent="0.4"/>
    <row r="622" s="21" customFormat="1" ht="15.75" customHeight="1" x14ac:dyDescent="0.4"/>
    <row r="623" s="21" customFormat="1" ht="15.75" customHeight="1" x14ac:dyDescent="0.4"/>
    <row r="624" s="21" customFormat="1" ht="15.75" customHeight="1" x14ac:dyDescent="0.4"/>
    <row r="625" s="21" customFormat="1" ht="15.75" customHeight="1" x14ac:dyDescent="0.4"/>
    <row r="626" s="21" customFormat="1" ht="15.75" customHeight="1" x14ac:dyDescent="0.4"/>
    <row r="627" s="21" customFormat="1" ht="15.75" customHeight="1" x14ac:dyDescent="0.4"/>
    <row r="628" s="21" customFormat="1" ht="15.75" customHeight="1" x14ac:dyDescent="0.4"/>
    <row r="629" s="21" customFormat="1" ht="15.75" customHeight="1" x14ac:dyDescent="0.4"/>
    <row r="630" s="21" customFormat="1" ht="15.75" customHeight="1" x14ac:dyDescent="0.4"/>
    <row r="631" s="21" customFormat="1" ht="15.75" customHeight="1" x14ac:dyDescent="0.4"/>
    <row r="632" s="21" customFormat="1" ht="15.75" customHeight="1" x14ac:dyDescent="0.4"/>
    <row r="633" s="21" customFormat="1" ht="15.75" customHeight="1" x14ac:dyDescent="0.4"/>
    <row r="634" s="21" customFormat="1" ht="15.75" customHeight="1" x14ac:dyDescent="0.4"/>
    <row r="635" s="21" customFormat="1" ht="15.75" customHeight="1" x14ac:dyDescent="0.4"/>
    <row r="636" s="21" customFormat="1" ht="15.75" customHeight="1" x14ac:dyDescent="0.4"/>
    <row r="637" s="21" customFormat="1" ht="15.75" customHeight="1" x14ac:dyDescent="0.4"/>
    <row r="638" s="21" customFormat="1" ht="15.75" customHeight="1" x14ac:dyDescent="0.4"/>
    <row r="639" s="21" customFormat="1" ht="15.75" customHeight="1" x14ac:dyDescent="0.4"/>
    <row r="640" s="21" customFormat="1" ht="15.75" customHeight="1" x14ac:dyDescent="0.4"/>
    <row r="641" s="21" customFormat="1" ht="15.75" customHeight="1" x14ac:dyDescent="0.4"/>
    <row r="642" s="21" customFormat="1" ht="15.75" customHeight="1" x14ac:dyDescent="0.4"/>
    <row r="643" s="21" customFormat="1" ht="15.75" customHeight="1" x14ac:dyDescent="0.4"/>
    <row r="644" s="21" customFormat="1" ht="15.75" customHeight="1" x14ac:dyDescent="0.4"/>
    <row r="645" s="21" customFormat="1" ht="15.75" customHeight="1" x14ac:dyDescent="0.4"/>
    <row r="646" s="21" customFormat="1" ht="15.75" customHeight="1" x14ac:dyDescent="0.4"/>
    <row r="647" s="21" customFormat="1" ht="15.75" customHeight="1" x14ac:dyDescent="0.4"/>
    <row r="648" s="21" customFormat="1" ht="15.75" customHeight="1" x14ac:dyDescent="0.4"/>
    <row r="649" s="21" customFormat="1" ht="15.75" customHeight="1" x14ac:dyDescent="0.4"/>
    <row r="650" s="21" customFormat="1" ht="15.75" customHeight="1" x14ac:dyDescent="0.4"/>
    <row r="651" s="21" customFormat="1" ht="15.75" customHeight="1" x14ac:dyDescent="0.4"/>
    <row r="652" s="21" customFormat="1" ht="15.75" customHeight="1" x14ac:dyDescent="0.4"/>
    <row r="653" s="21" customFormat="1" ht="15.75" customHeight="1" x14ac:dyDescent="0.4"/>
    <row r="654" s="21" customFormat="1" ht="15.75" customHeight="1" x14ac:dyDescent="0.4"/>
    <row r="655" s="21" customFormat="1" ht="15.75" customHeight="1" x14ac:dyDescent="0.4"/>
    <row r="656" s="21" customFormat="1" ht="15.75" customHeight="1" x14ac:dyDescent="0.4"/>
    <row r="657" s="21" customFormat="1" ht="15.75" customHeight="1" x14ac:dyDescent="0.4"/>
    <row r="658" s="21" customFormat="1" ht="15.75" customHeight="1" x14ac:dyDescent="0.4"/>
    <row r="659" s="21" customFormat="1" ht="15.75" customHeight="1" x14ac:dyDescent="0.4"/>
    <row r="660" s="21" customFormat="1" ht="15.75" customHeight="1" x14ac:dyDescent="0.4"/>
    <row r="661" s="21" customFormat="1" ht="15.75" customHeight="1" x14ac:dyDescent="0.4"/>
    <row r="662" s="21" customFormat="1" ht="15.75" customHeight="1" x14ac:dyDescent="0.4"/>
    <row r="663" s="21" customFormat="1" ht="15.75" customHeight="1" x14ac:dyDescent="0.4"/>
    <row r="664" s="21" customFormat="1" ht="15.75" customHeight="1" x14ac:dyDescent="0.4"/>
    <row r="665" s="21" customFormat="1" ht="15.75" customHeight="1" x14ac:dyDescent="0.4"/>
    <row r="666" s="21" customFormat="1" ht="15.75" customHeight="1" x14ac:dyDescent="0.4"/>
    <row r="667" s="21" customFormat="1" ht="15.75" customHeight="1" x14ac:dyDescent="0.4"/>
    <row r="668" s="21" customFormat="1" ht="15.75" customHeight="1" x14ac:dyDescent="0.4"/>
    <row r="669" s="21" customFormat="1" ht="15.75" customHeight="1" x14ac:dyDescent="0.4"/>
    <row r="670" s="21" customFormat="1" ht="15.75" customHeight="1" x14ac:dyDescent="0.4"/>
    <row r="671" s="21" customFormat="1" ht="15.75" customHeight="1" x14ac:dyDescent="0.4"/>
    <row r="672" s="21" customFormat="1" ht="15.75" customHeight="1" x14ac:dyDescent="0.4"/>
    <row r="673" s="21" customFormat="1" ht="15.75" customHeight="1" x14ac:dyDescent="0.4"/>
    <row r="674" s="21" customFormat="1" ht="15.75" customHeight="1" x14ac:dyDescent="0.4"/>
    <row r="675" s="21" customFormat="1" ht="15.75" customHeight="1" x14ac:dyDescent="0.4"/>
    <row r="676" s="21" customFormat="1" ht="15.75" customHeight="1" x14ac:dyDescent="0.4"/>
    <row r="677" s="21" customFormat="1" ht="15.75" customHeight="1" x14ac:dyDescent="0.4"/>
    <row r="678" s="21" customFormat="1" ht="15.75" customHeight="1" x14ac:dyDescent="0.4"/>
    <row r="679" s="21" customFormat="1" ht="15.75" customHeight="1" x14ac:dyDescent="0.4"/>
    <row r="680" s="21" customFormat="1" ht="15.75" customHeight="1" x14ac:dyDescent="0.4"/>
    <row r="681" s="21" customFormat="1" ht="15.75" customHeight="1" x14ac:dyDescent="0.4"/>
    <row r="682" s="21" customFormat="1" ht="15.75" customHeight="1" x14ac:dyDescent="0.4"/>
    <row r="683" s="21" customFormat="1" ht="15.75" customHeight="1" x14ac:dyDescent="0.4"/>
    <row r="684" s="21" customFormat="1" ht="15.75" customHeight="1" x14ac:dyDescent="0.4"/>
    <row r="685" s="21" customFormat="1" ht="15.75" customHeight="1" x14ac:dyDescent="0.4"/>
    <row r="686" s="21" customFormat="1" ht="15.75" customHeight="1" x14ac:dyDescent="0.4"/>
    <row r="687" s="21" customFormat="1" ht="15.75" customHeight="1" x14ac:dyDescent="0.4"/>
    <row r="688" s="21" customFormat="1" ht="15.75" customHeight="1" x14ac:dyDescent="0.4"/>
    <row r="689" s="21" customFormat="1" ht="15.75" customHeight="1" x14ac:dyDescent="0.4"/>
    <row r="690" s="21" customFormat="1" ht="15.75" customHeight="1" x14ac:dyDescent="0.4"/>
    <row r="691" s="21" customFormat="1" ht="15.75" customHeight="1" x14ac:dyDescent="0.4"/>
    <row r="692" s="21" customFormat="1" ht="15.75" customHeight="1" x14ac:dyDescent="0.4"/>
    <row r="693" s="21" customFormat="1" ht="15.75" customHeight="1" x14ac:dyDescent="0.4"/>
    <row r="694" s="21" customFormat="1" ht="15.75" customHeight="1" x14ac:dyDescent="0.4"/>
    <row r="695" s="21" customFormat="1" ht="15.75" customHeight="1" x14ac:dyDescent="0.4"/>
    <row r="696" s="21" customFormat="1" ht="15.75" customHeight="1" x14ac:dyDescent="0.4"/>
    <row r="697" s="21" customFormat="1" ht="15.75" customHeight="1" x14ac:dyDescent="0.4"/>
    <row r="698" s="21" customFormat="1" ht="15.75" customHeight="1" x14ac:dyDescent="0.4"/>
    <row r="699" s="21" customFormat="1" ht="15.75" customHeight="1" x14ac:dyDescent="0.4"/>
    <row r="700" s="21" customFormat="1" ht="15.75" customHeight="1" x14ac:dyDescent="0.4"/>
    <row r="701" s="21" customFormat="1" ht="15.75" customHeight="1" x14ac:dyDescent="0.4"/>
    <row r="702" s="21" customFormat="1" ht="15.75" customHeight="1" x14ac:dyDescent="0.4"/>
    <row r="703" s="21" customFormat="1" ht="15.75" customHeight="1" x14ac:dyDescent="0.4"/>
    <row r="704" s="21" customFormat="1" ht="15.75" customHeight="1" x14ac:dyDescent="0.4"/>
    <row r="705" s="21" customFormat="1" ht="15.75" customHeight="1" x14ac:dyDescent="0.4"/>
    <row r="706" s="21" customFormat="1" ht="15.75" customHeight="1" x14ac:dyDescent="0.4"/>
    <row r="707" s="21" customFormat="1" ht="15.75" customHeight="1" x14ac:dyDescent="0.4"/>
    <row r="708" s="21" customFormat="1" ht="15.75" customHeight="1" x14ac:dyDescent="0.4"/>
    <row r="709" s="21" customFormat="1" ht="15.75" customHeight="1" x14ac:dyDescent="0.4"/>
    <row r="710" s="21" customFormat="1" ht="15.75" customHeight="1" x14ac:dyDescent="0.4"/>
    <row r="711" s="21" customFormat="1" ht="15.75" customHeight="1" x14ac:dyDescent="0.4"/>
    <row r="712" s="21" customFormat="1" ht="15.75" customHeight="1" x14ac:dyDescent="0.4"/>
    <row r="713" s="21" customFormat="1" ht="15.75" customHeight="1" x14ac:dyDescent="0.4"/>
    <row r="714" s="21" customFormat="1" ht="15.75" customHeight="1" x14ac:dyDescent="0.4"/>
    <row r="715" s="21" customFormat="1" ht="15.75" customHeight="1" x14ac:dyDescent="0.4"/>
    <row r="716" s="21" customFormat="1" ht="15.75" customHeight="1" x14ac:dyDescent="0.4"/>
    <row r="717" s="21" customFormat="1" ht="15.75" customHeight="1" x14ac:dyDescent="0.4"/>
    <row r="718" s="21" customFormat="1" ht="15.75" customHeight="1" x14ac:dyDescent="0.4"/>
    <row r="719" s="21" customFormat="1" ht="15.75" customHeight="1" x14ac:dyDescent="0.4"/>
    <row r="720" s="21" customFormat="1" ht="15.75" customHeight="1" x14ac:dyDescent="0.4"/>
    <row r="721" s="21" customFormat="1" ht="15.75" customHeight="1" x14ac:dyDescent="0.4"/>
    <row r="722" s="21" customFormat="1" ht="15.75" customHeight="1" x14ac:dyDescent="0.4"/>
    <row r="723" s="21" customFormat="1" ht="15.75" customHeight="1" x14ac:dyDescent="0.4"/>
    <row r="724" s="21" customFormat="1" ht="15.75" customHeight="1" x14ac:dyDescent="0.4"/>
    <row r="725" s="21" customFormat="1" ht="15.75" customHeight="1" x14ac:dyDescent="0.4"/>
    <row r="726" s="21" customFormat="1" ht="15.75" customHeight="1" x14ac:dyDescent="0.4"/>
    <row r="727" s="21" customFormat="1" ht="15.75" customHeight="1" x14ac:dyDescent="0.4"/>
    <row r="728" s="21" customFormat="1" ht="15.75" customHeight="1" x14ac:dyDescent="0.4"/>
    <row r="729" s="21" customFormat="1" ht="15.75" customHeight="1" x14ac:dyDescent="0.4"/>
    <row r="730" s="21" customFormat="1" ht="15.75" customHeight="1" x14ac:dyDescent="0.4"/>
    <row r="731" s="21" customFormat="1" ht="15.75" customHeight="1" x14ac:dyDescent="0.4"/>
    <row r="732" s="21" customFormat="1" ht="15.75" customHeight="1" x14ac:dyDescent="0.4"/>
    <row r="733" s="21" customFormat="1" ht="15.75" customHeight="1" x14ac:dyDescent="0.4"/>
    <row r="734" s="21" customFormat="1" ht="15.75" customHeight="1" x14ac:dyDescent="0.4"/>
    <row r="735" s="21" customFormat="1" ht="15.75" customHeight="1" x14ac:dyDescent="0.4"/>
    <row r="736" s="21" customFormat="1" ht="15.75" customHeight="1" x14ac:dyDescent="0.4"/>
    <row r="737" s="21" customFormat="1" ht="15.75" customHeight="1" x14ac:dyDescent="0.4"/>
    <row r="738" s="21" customFormat="1" ht="15.75" customHeight="1" x14ac:dyDescent="0.4"/>
    <row r="739" s="21" customFormat="1" ht="15.75" customHeight="1" x14ac:dyDescent="0.4"/>
    <row r="740" s="21" customFormat="1" ht="15.75" customHeight="1" x14ac:dyDescent="0.4"/>
    <row r="741" s="21" customFormat="1" ht="15.75" customHeight="1" x14ac:dyDescent="0.4"/>
    <row r="742" s="21" customFormat="1" ht="15.75" customHeight="1" x14ac:dyDescent="0.4"/>
    <row r="743" s="21" customFormat="1" ht="15.75" customHeight="1" x14ac:dyDescent="0.4"/>
    <row r="744" s="21" customFormat="1" ht="15.75" customHeight="1" x14ac:dyDescent="0.4"/>
    <row r="745" s="21" customFormat="1" ht="15.75" customHeight="1" x14ac:dyDescent="0.4"/>
    <row r="746" s="21" customFormat="1" ht="15.75" customHeight="1" x14ac:dyDescent="0.4"/>
    <row r="747" s="21" customFormat="1" ht="15.75" customHeight="1" x14ac:dyDescent="0.4"/>
    <row r="748" s="21" customFormat="1" ht="15.75" customHeight="1" x14ac:dyDescent="0.4"/>
    <row r="749" s="21" customFormat="1" ht="15.75" customHeight="1" x14ac:dyDescent="0.4"/>
    <row r="750" s="21" customFormat="1" ht="15.75" customHeight="1" x14ac:dyDescent="0.4"/>
    <row r="751" s="21" customFormat="1" ht="15.75" customHeight="1" x14ac:dyDescent="0.4"/>
    <row r="752" s="21" customFormat="1" ht="15.75" customHeight="1" x14ac:dyDescent="0.4"/>
    <row r="753" s="21" customFormat="1" ht="15.75" customHeight="1" x14ac:dyDescent="0.4"/>
    <row r="754" s="21" customFormat="1" ht="15.75" customHeight="1" x14ac:dyDescent="0.4"/>
    <row r="755" s="21" customFormat="1" ht="15.75" customHeight="1" x14ac:dyDescent="0.4"/>
    <row r="756" s="21" customFormat="1" ht="15.75" customHeight="1" x14ac:dyDescent="0.4"/>
    <row r="757" s="21" customFormat="1" ht="15.75" customHeight="1" x14ac:dyDescent="0.4"/>
    <row r="758" s="21" customFormat="1" ht="15.75" customHeight="1" x14ac:dyDescent="0.4"/>
    <row r="759" s="21" customFormat="1" ht="15.75" customHeight="1" x14ac:dyDescent="0.4"/>
    <row r="760" s="21" customFormat="1" ht="15.75" customHeight="1" x14ac:dyDescent="0.4"/>
    <row r="761" s="21" customFormat="1" ht="15.75" customHeight="1" x14ac:dyDescent="0.4"/>
    <row r="762" s="21" customFormat="1" ht="15.75" customHeight="1" x14ac:dyDescent="0.4"/>
    <row r="763" s="21" customFormat="1" ht="15.75" customHeight="1" x14ac:dyDescent="0.4"/>
    <row r="764" s="21" customFormat="1" ht="15.75" customHeight="1" x14ac:dyDescent="0.4"/>
    <row r="765" s="21" customFormat="1" ht="15.75" customHeight="1" x14ac:dyDescent="0.4"/>
    <row r="766" s="21" customFormat="1" ht="15.75" customHeight="1" x14ac:dyDescent="0.4"/>
    <row r="767" s="21" customFormat="1" ht="15.75" customHeight="1" x14ac:dyDescent="0.4"/>
    <row r="768" s="21" customFormat="1" ht="15.75" customHeight="1" x14ac:dyDescent="0.4"/>
    <row r="769" s="21" customFormat="1" ht="15.75" customHeight="1" x14ac:dyDescent="0.4"/>
    <row r="770" s="21" customFormat="1" ht="15.75" customHeight="1" x14ac:dyDescent="0.4"/>
    <row r="771" s="21" customFormat="1" ht="15.75" customHeight="1" x14ac:dyDescent="0.4"/>
    <row r="772" s="21" customFormat="1" ht="15.75" customHeight="1" x14ac:dyDescent="0.4"/>
    <row r="773" s="21" customFormat="1" ht="15.75" customHeight="1" x14ac:dyDescent="0.4"/>
    <row r="774" s="21" customFormat="1" ht="15.75" customHeight="1" x14ac:dyDescent="0.4"/>
    <row r="775" s="21" customFormat="1" ht="15.75" customHeight="1" x14ac:dyDescent="0.4"/>
    <row r="776" s="21" customFormat="1" ht="15.75" customHeight="1" x14ac:dyDescent="0.4"/>
    <row r="777" s="21" customFormat="1" ht="15.75" customHeight="1" x14ac:dyDescent="0.4"/>
    <row r="778" s="21" customFormat="1" ht="15.75" customHeight="1" x14ac:dyDescent="0.4"/>
    <row r="779" s="21" customFormat="1" ht="15.75" customHeight="1" x14ac:dyDescent="0.4"/>
    <row r="780" s="21" customFormat="1" ht="15.75" customHeight="1" x14ac:dyDescent="0.4"/>
    <row r="781" s="21" customFormat="1" ht="15.75" customHeight="1" x14ac:dyDescent="0.4"/>
    <row r="782" s="21" customFormat="1" ht="15.75" customHeight="1" x14ac:dyDescent="0.4"/>
    <row r="783" s="21" customFormat="1" ht="15.75" customHeight="1" x14ac:dyDescent="0.4"/>
    <row r="784" s="21" customFormat="1" ht="15.75" customHeight="1" x14ac:dyDescent="0.4"/>
    <row r="785" s="21" customFormat="1" ht="15.75" customHeight="1" x14ac:dyDescent="0.4"/>
    <row r="786" s="21" customFormat="1" ht="15.75" customHeight="1" x14ac:dyDescent="0.4"/>
    <row r="787" s="21" customFormat="1" ht="15.75" customHeight="1" x14ac:dyDescent="0.4"/>
    <row r="788" s="21" customFormat="1" ht="15.75" customHeight="1" x14ac:dyDescent="0.4"/>
    <row r="789" s="21" customFormat="1" ht="15.75" customHeight="1" x14ac:dyDescent="0.4"/>
    <row r="790" s="21" customFormat="1" ht="15.75" customHeight="1" x14ac:dyDescent="0.4"/>
    <row r="791" s="21" customFormat="1" ht="15.75" customHeight="1" x14ac:dyDescent="0.4"/>
    <row r="792" s="21" customFormat="1" ht="15.75" customHeight="1" x14ac:dyDescent="0.4"/>
    <row r="793" s="21" customFormat="1" ht="15.75" customHeight="1" x14ac:dyDescent="0.4"/>
    <row r="794" s="21" customFormat="1" ht="15.75" customHeight="1" x14ac:dyDescent="0.4"/>
    <row r="795" s="21" customFormat="1" ht="15.75" customHeight="1" x14ac:dyDescent="0.4"/>
    <row r="796" s="21" customFormat="1" ht="15.75" customHeight="1" x14ac:dyDescent="0.4"/>
    <row r="797" s="21" customFormat="1" ht="15.75" customHeight="1" x14ac:dyDescent="0.4"/>
    <row r="798" s="21" customFormat="1" ht="15.75" customHeight="1" x14ac:dyDescent="0.4"/>
    <row r="799" s="21" customFormat="1" ht="15.75" customHeight="1" x14ac:dyDescent="0.4"/>
    <row r="800" s="21" customFormat="1" ht="15.75" customHeight="1" x14ac:dyDescent="0.4"/>
    <row r="801" s="21" customFormat="1" ht="15.75" customHeight="1" x14ac:dyDescent="0.4"/>
    <row r="802" s="21" customFormat="1" ht="15.75" customHeight="1" x14ac:dyDescent="0.4"/>
    <row r="803" s="21" customFormat="1" ht="15.75" customHeight="1" x14ac:dyDescent="0.4"/>
    <row r="804" s="21" customFormat="1" ht="15.75" customHeight="1" x14ac:dyDescent="0.4"/>
    <row r="805" s="21" customFormat="1" ht="15.75" customHeight="1" x14ac:dyDescent="0.4"/>
    <row r="806" s="21" customFormat="1" ht="15.75" customHeight="1" x14ac:dyDescent="0.4"/>
    <row r="807" s="21" customFormat="1" ht="15.75" customHeight="1" x14ac:dyDescent="0.4"/>
    <row r="808" s="21" customFormat="1" ht="15.75" customHeight="1" x14ac:dyDescent="0.4"/>
    <row r="809" s="21" customFormat="1" ht="15.75" customHeight="1" x14ac:dyDescent="0.4"/>
    <row r="810" s="21" customFormat="1" ht="15.75" customHeight="1" x14ac:dyDescent="0.4"/>
    <row r="811" s="21" customFormat="1" ht="15.75" customHeight="1" x14ac:dyDescent="0.4"/>
    <row r="812" s="21" customFormat="1" ht="15.75" customHeight="1" x14ac:dyDescent="0.4"/>
    <row r="813" s="21" customFormat="1" ht="15.75" customHeight="1" x14ac:dyDescent="0.4"/>
    <row r="814" s="21" customFormat="1" ht="15.75" customHeight="1" x14ac:dyDescent="0.4"/>
    <row r="815" s="21" customFormat="1" ht="15.75" customHeight="1" x14ac:dyDescent="0.4"/>
    <row r="816" s="21" customFormat="1" ht="15.75" customHeight="1" x14ac:dyDescent="0.4"/>
    <row r="817" s="21" customFormat="1" ht="15.75" customHeight="1" x14ac:dyDescent="0.4"/>
    <row r="818" s="21" customFormat="1" ht="15.75" customHeight="1" x14ac:dyDescent="0.4"/>
    <row r="819" s="21" customFormat="1" ht="15.75" customHeight="1" x14ac:dyDescent="0.4"/>
    <row r="820" s="21" customFormat="1" ht="15.75" customHeight="1" x14ac:dyDescent="0.4"/>
    <row r="821" s="21" customFormat="1" ht="15.75" customHeight="1" x14ac:dyDescent="0.4"/>
    <row r="822" s="21" customFormat="1" ht="15.75" customHeight="1" x14ac:dyDescent="0.4"/>
    <row r="823" s="21" customFormat="1" ht="15.75" customHeight="1" x14ac:dyDescent="0.4"/>
    <row r="824" s="21" customFormat="1" ht="15.75" customHeight="1" x14ac:dyDescent="0.4"/>
    <row r="825" s="21" customFormat="1" ht="15.75" customHeight="1" x14ac:dyDescent="0.4"/>
    <row r="826" s="21" customFormat="1" ht="15.75" customHeight="1" x14ac:dyDescent="0.4"/>
    <row r="827" s="21" customFormat="1" ht="15.75" customHeight="1" x14ac:dyDescent="0.4"/>
    <row r="828" s="21" customFormat="1" ht="15.75" customHeight="1" x14ac:dyDescent="0.4"/>
    <row r="829" s="21" customFormat="1" ht="15.75" customHeight="1" x14ac:dyDescent="0.4"/>
    <row r="830" s="21" customFormat="1" ht="15.75" customHeight="1" x14ac:dyDescent="0.4"/>
    <row r="831" s="21" customFormat="1" ht="15.75" customHeight="1" x14ac:dyDescent="0.4"/>
    <row r="832" s="21" customFormat="1" ht="15.75" customHeight="1" x14ac:dyDescent="0.4"/>
    <row r="833" s="21" customFormat="1" ht="15.75" customHeight="1" x14ac:dyDescent="0.4"/>
    <row r="834" s="21" customFormat="1" ht="15.75" customHeight="1" x14ac:dyDescent="0.4"/>
    <row r="835" s="21" customFormat="1" ht="15.75" customHeight="1" x14ac:dyDescent="0.4"/>
    <row r="836" s="21" customFormat="1" ht="15.75" customHeight="1" x14ac:dyDescent="0.4"/>
    <row r="837" s="21" customFormat="1" ht="15.75" customHeight="1" x14ac:dyDescent="0.4"/>
    <row r="838" s="21" customFormat="1" ht="15.75" customHeight="1" x14ac:dyDescent="0.4"/>
    <row r="839" s="21" customFormat="1" ht="15.75" customHeight="1" x14ac:dyDescent="0.4"/>
    <row r="840" s="21" customFormat="1" ht="15.75" customHeight="1" x14ac:dyDescent="0.4"/>
    <row r="841" s="21" customFormat="1" ht="15.75" customHeight="1" x14ac:dyDescent="0.4"/>
    <row r="842" s="21" customFormat="1" ht="15.75" customHeight="1" x14ac:dyDescent="0.4"/>
    <row r="843" s="21" customFormat="1" ht="15.75" customHeight="1" x14ac:dyDescent="0.4"/>
    <row r="844" s="21" customFormat="1" ht="15.75" customHeight="1" x14ac:dyDescent="0.4"/>
    <row r="845" s="21" customFormat="1" ht="15.75" customHeight="1" x14ac:dyDescent="0.4"/>
    <row r="846" s="21" customFormat="1" ht="15.75" customHeight="1" x14ac:dyDescent="0.4"/>
    <row r="847" s="21" customFormat="1" ht="15.75" customHeight="1" x14ac:dyDescent="0.4"/>
    <row r="848" s="21" customFormat="1" ht="15.75" customHeight="1" x14ac:dyDescent="0.4"/>
    <row r="849" s="21" customFormat="1" ht="15.75" customHeight="1" x14ac:dyDescent="0.4"/>
    <row r="850" s="21" customFormat="1" ht="15.75" customHeight="1" x14ac:dyDescent="0.4"/>
    <row r="851" s="21" customFormat="1" ht="15.75" customHeight="1" x14ac:dyDescent="0.4"/>
    <row r="852" s="21" customFormat="1" ht="15.75" customHeight="1" x14ac:dyDescent="0.4"/>
    <row r="853" s="21" customFormat="1" ht="15.75" customHeight="1" x14ac:dyDescent="0.4"/>
    <row r="854" s="21" customFormat="1" ht="15.75" customHeight="1" x14ac:dyDescent="0.4"/>
    <row r="855" s="21" customFormat="1" ht="15.75" customHeight="1" x14ac:dyDescent="0.4"/>
    <row r="856" s="21" customFormat="1" ht="15.75" customHeight="1" x14ac:dyDescent="0.4"/>
    <row r="857" s="21" customFormat="1" ht="15.75" customHeight="1" x14ac:dyDescent="0.4"/>
    <row r="858" s="21" customFormat="1" ht="15.75" customHeight="1" x14ac:dyDescent="0.4"/>
    <row r="859" s="21" customFormat="1" ht="15.75" customHeight="1" x14ac:dyDescent="0.4"/>
    <row r="860" s="21" customFormat="1" ht="15.75" customHeight="1" x14ac:dyDescent="0.4"/>
    <row r="861" s="21" customFormat="1" ht="15.75" customHeight="1" x14ac:dyDescent="0.4"/>
    <row r="862" s="21" customFormat="1" ht="15.75" customHeight="1" x14ac:dyDescent="0.4"/>
    <row r="863" s="21" customFormat="1" ht="15.75" customHeight="1" x14ac:dyDescent="0.4"/>
    <row r="864" s="21" customFormat="1" ht="15.75" customHeight="1" x14ac:dyDescent="0.4"/>
    <row r="865" s="21" customFormat="1" ht="15.75" customHeight="1" x14ac:dyDescent="0.4"/>
    <row r="866" s="21" customFormat="1" ht="15.75" customHeight="1" x14ac:dyDescent="0.4"/>
    <row r="867" s="21" customFormat="1" ht="15.75" customHeight="1" x14ac:dyDescent="0.4"/>
    <row r="868" s="21" customFormat="1" ht="15.75" customHeight="1" x14ac:dyDescent="0.4"/>
    <row r="869" s="21" customFormat="1" ht="15.75" customHeight="1" x14ac:dyDescent="0.4"/>
    <row r="870" s="21" customFormat="1" ht="15.75" customHeight="1" x14ac:dyDescent="0.4"/>
    <row r="871" s="21" customFormat="1" ht="15.75" customHeight="1" x14ac:dyDescent="0.4"/>
    <row r="872" s="21" customFormat="1" ht="15.75" customHeight="1" x14ac:dyDescent="0.4"/>
    <row r="873" s="21" customFormat="1" ht="15.75" customHeight="1" x14ac:dyDescent="0.4"/>
    <row r="874" s="21" customFormat="1" ht="15.75" customHeight="1" x14ac:dyDescent="0.4"/>
    <row r="875" s="21" customFormat="1" ht="15.75" customHeight="1" x14ac:dyDescent="0.4"/>
    <row r="876" s="21" customFormat="1" ht="15.75" customHeight="1" x14ac:dyDescent="0.4"/>
    <row r="877" s="21" customFormat="1" ht="15.75" customHeight="1" x14ac:dyDescent="0.4"/>
    <row r="878" s="21" customFormat="1" ht="15.75" customHeight="1" x14ac:dyDescent="0.4"/>
    <row r="879" s="21" customFormat="1" ht="15.75" customHeight="1" x14ac:dyDescent="0.4"/>
    <row r="880" s="21" customFormat="1" ht="15.75" customHeight="1" x14ac:dyDescent="0.4"/>
    <row r="881" s="21" customFormat="1" ht="15.75" customHeight="1" x14ac:dyDescent="0.4"/>
    <row r="882" s="21" customFormat="1" ht="15.75" customHeight="1" x14ac:dyDescent="0.4"/>
    <row r="883" s="21" customFormat="1" ht="15.75" customHeight="1" x14ac:dyDescent="0.4"/>
    <row r="884" s="21" customFormat="1" ht="15.75" customHeight="1" x14ac:dyDescent="0.4"/>
    <row r="885" s="21" customFormat="1" ht="15.75" customHeight="1" x14ac:dyDescent="0.4"/>
    <row r="886" s="21" customFormat="1" ht="15.75" customHeight="1" x14ac:dyDescent="0.4"/>
    <row r="887" s="21" customFormat="1" ht="15.75" customHeight="1" x14ac:dyDescent="0.4"/>
    <row r="888" s="21" customFormat="1" ht="15.75" customHeight="1" x14ac:dyDescent="0.4"/>
    <row r="889" s="21" customFormat="1" ht="15.75" customHeight="1" x14ac:dyDescent="0.4"/>
    <row r="890" s="21" customFormat="1" ht="15.75" customHeight="1" x14ac:dyDescent="0.4"/>
    <row r="891" s="21" customFormat="1" ht="15.75" customHeight="1" x14ac:dyDescent="0.4"/>
    <row r="892" s="21" customFormat="1" ht="15.75" customHeight="1" x14ac:dyDescent="0.4"/>
    <row r="893" s="21" customFormat="1" ht="15.75" customHeight="1" x14ac:dyDescent="0.4"/>
    <row r="894" s="21" customFormat="1" ht="15.75" customHeight="1" x14ac:dyDescent="0.4"/>
    <row r="895" s="21" customFormat="1" ht="15.75" customHeight="1" x14ac:dyDescent="0.4"/>
    <row r="896" s="21" customFormat="1" ht="15.75" customHeight="1" x14ac:dyDescent="0.4"/>
    <row r="897" s="21" customFormat="1" ht="15.75" customHeight="1" x14ac:dyDescent="0.4"/>
    <row r="898" s="21" customFormat="1" ht="15.75" customHeight="1" x14ac:dyDescent="0.4"/>
    <row r="899" s="21" customFormat="1" ht="15.75" customHeight="1" x14ac:dyDescent="0.4"/>
    <row r="900" s="21" customFormat="1" ht="15.75" customHeight="1" x14ac:dyDescent="0.4"/>
    <row r="901" s="21" customFormat="1" ht="15.75" customHeight="1" x14ac:dyDescent="0.4"/>
    <row r="902" s="21" customFormat="1" ht="15.75" customHeight="1" x14ac:dyDescent="0.4"/>
    <row r="903" s="21" customFormat="1" ht="15.75" customHeight="1" x14ac:dyDescent="0.4"/>
    <row r="904" s="21" customFormat="1" ht="15.75" customHeight="1" x14ac:dyDescent="0.4"/>
    <row r="905" s="21" customFormat="1" ht="15.75" customHeight="1" x14ac:dyDescent="0.4"/>
    <row r="906" s="21" customFormat="1" ht="15.75" customHeight="1" x14ac:dyDescent="0.4"/>
    <row r="907" s="21" customFormat="1" ht="15.75" customHeight="1" x14ac:dyDescent="0.4"/>
    <row r="908" s="21" customFormat="1" ht="15.75" customHeight="1" x14ac:dyDescent="0.4"/>
    <row r="909" s="21" customFormat="1" ht="15.75" customHeight="1" x14ac:dyDescent="0.4"/>
    <row r="910" s="21" customFormat="1" ht="15.75" customHeight="1" x14ac:dyDescent="0.4"/>
    <row r="911" s="21" customFormat="1" ht="15.75" customHeight="1" x14ac:dyDescent="0.4"/>
    <row r="912" s="21" customFormat="1" ht="15.75" customHeight="1" x14ac:dyDescent="0.4"/>
    <row r="913" s="21" customFormat="1" ht="15.75" customHeight="1" x14ac:dyDescent="0.4"/>
    <row r="914" s="21" customFormat="1" ht="15.75" customHeight="1" x14ac:dyDescent="0.4"/>
    <row r="915" s="21" customFormat="1" ht="15.75" customHeight="1" x14ac:dyDescent="0.4"/>
    <row r="916" s="21" customFormat="1" ht="15.75" customHeight="1" x14ac:dyDescent="0.4"/>
    <row r="917" s="21" customFormat="1" ht="15.75" customHeight="1" x14ac:dyDescent="0.4"/>
    <row r="918" s="21" customFormat="1" ht="15.75" customHeight="1" x14ac:dyDescent="0.4"/>
    <row r="919" s="21" customFormat="1" ht="15.75" customHeight="1" x14ac:dyDescent="0.4"/>
    <row r="920" s="21" customFormat="1" ht="15.75" customHeight="1" x14ac:dyDescent="0.4"/>
    <row r="921" s="21" customFormat="1" ht="15.75" customHeight="1" x14ac:dyDescent="0.4"/>
    <row r="922" s="21" customFormat="1" ht="15.75" customHeight="1" x14ac:dyDescent="0.4"/>
    <row r="923" s="21" customFormat="1" ht="15.75" customHeight="1" x14ac:dyDescent="0.4"/>
    <row r="924" s="21" customFormat="1" ht="15.75" customHeight="1" x14ac:dyDescent="0.4"/>
    <row r="925" s="21" customFormat="1" ht="15.75" customHeight="1" x14ac:dyDescent="0.4"/>
    <row r="926" s="21" customFormat="1" ht="15.75" customHeight="1" x14ac:dyDescent="0.4"/>
    <row r="927" s="21" customFormat="1" ht="15.75" customHeight="1" x14ac:dyDescent="0.4"/>
    <row r="928" s="21" customFormat="1" ht="15.75" customHeight="1" x14ac:dyDescent="0.4"/>
    <row r="929" s="21" customFormat="1" ht="15.75" customHeight="1" x14ac:dyDescent="0.4"/>
    <row r="930" s="21" customFormat="1" ht="15.75" customHeight="1" x14ac:dyDescent="0.4"/>
    <row r="931" s="21" customFormat="1" ht="15.75" customHeight="1" x14ac:dyDescent="0.4"/>
    <row r="932" s="21" customFormat="1" ht="15.75" customHeight="1" x14ac:dyDescent="0.4"/>
    <row r="933" s="21" customFormat="1" ht="15.75" customHeight="1" x14ac:dyDescent="0.4"/>
    <row r="934" s="21" customFormat="1" ht="15.75" customHeight="1" x14ac:dyDescent="0.4"/>
    <row r="935" s="21" customFormat="1" ht="15.75" customHeight="1" x14ac:dyDescent="0.4"/>
    <row r="936" s="21" customFormat="1" ht="15.75" customHeight="1" x14ac:dyDescent="0.4"/>
    <row r="937" s="21" customFormat="1" ht="15.75" customHeight="1" x14ac:dyDescent="0.4"/>
    <row r="938" s="21" customFormat="1" ht="15.75" customHeight="1" x14ac:dyDescent="0.4"/>
    <row r="939" s="21" customFormat="1" ht="15.75" customHeight="1" x14ac:dyDescent="0.4"/>
    <row r="940" s="21" customFormat="1" ht="15.75" customHeight="1" x14ac:dyDescent="0.4"/>
    <row r="941" s="21" customFormat="1" ht="15.75" customHeight="1" x14ac:dyDescent="0.4"/>
    <row r="942" s="21" customFormat="1" ht="15.75" customHeight="1" x14ac:dyDescent="0.4"/>
    <row r="943" s="21" customFormat="1" ht="15.75" customHeight="1" x14ac:dyDescent="0.4"/>
    <row r="944" s="21" customFormat="1" ht="15.75" customHeight="1" x14ac:dyDescent="0.4"/>
    <row r="945" s="21" customFormat="1" ht="15.75" customHeight="1" x14ac:dyDescent="0.4"/>
    <row r="946" s="21" customFormat="1" ht="15.75" customHeight="1" x14ac:dyDescent="0.4"/>
    <row r="947" s="21" customFormat="1" ht="15.75" customHeight="1" x14ac:dyDescent="0.4"/>
    <row r="948" s="21" customFormat="1" ht="15.75" customHeight="1" x14ac:dyDescent="0.4"/>
    <row r="949" s="21" customFormat="1" ht="15.75" customHeight="1" x14ac:dyDescent="0.4"/>
    <row r="950" s="21" customFormat="1" ht="15.75" customHeight="1" x14ac:dyDescent="0.4"/>
    <row r="951" s="21" customFormat="1" ht="15.75" customHeight="1" x14ac:dyDescent="0.4"/>
    <row r="952" s="21" customFormat="1" ht="15.75" customHeight="1" x14ac:dyDescent="0.4"/>
    <row r="953" s="21" customFormat="1" ht="15.75" customHeight="1" x14ac:dyDescent="0.4"/>
    <row r="954" s="21" customFormat="1" ht="15.75" customHeight="1" x14ac:dyDescent="0.4"/>
    <row r="955" s="21" customFormat="1" ht="15.75" customHeight="1" x14ac:dyDescent="0.4"/>
    <row r="956" s="21" customFormat="1" ht="15.75" customHeight="1" x14ac:dyDescent="0.4"/>
    <row r="957" s="21" customFormat="1" ht="15.75" customHeight="1" x14ac:dyDescent="0.4"/>
    <row r="958" s="21" customFormat="1" ht="15.75" customHeight="1" x14ac:dyDescent="0.4"/>
    <row r="959" s="21" customFormat="1" ht="15.75" customHeight="1" x14ac:dyDescent="0.4"/>
    <row r="960" s="21" customFormat="1" ht="15.75" customHeight="1" x14ac:dyDescent="0.4"/>
    <row r="961" s="21" customFormat="1" ht="15.75" customHeight="1" x14ac:dyDescent="0.4"/>
    <row r="962" s="21" customFormat="1" ht="15.75" customHeight="1" x14ac:dyDescent="0.4"/>
    <row r="963" s="21" customFormat="1" ht="15.75" customHeight="1" x14ac:dyDescent="0.4"/>
    <row r="964" s="21" customFormat="1" ht="15.75" customHeight="1" x14ac:dyDescent="0.4"/>
    <row r="965" s="21" customFormat="1" ht="15.75" customHeight="1" x14ac:dyDescent="0.4"/>
    <row r="966" s="21" customFormat="1" ht="15.75" customHeight="1" x14ac:dyDescent="0.4"/>
    <row r="967" s="21" customFormat="1" ht="15.75" customHeight="1" x14ac:dyDescent="0.4"/>
    <row r="968" s="21" customFormat="1" ht="15.75" customHeight="1" x14ac:dyDescent="0.4"/>
    <row r="969" s="21" customFormat="1" ht="15.75" customHeight="1" x14ac:dyDescent="0.4"/>
    <row r="970" s="21" customFormat="1" ht="15.75" customHeight="1" x14ac:dyDescent="0.4"/>
    <row r="971" s="21" customFormat="1" ht="15.75" customHeight="1" x14ac:dyDescent="0.4"/>
    <row r="972" s="21" customFormat="1" ht="15.75" customHeight="1" x14ac:dyDescent="0.4"/>
    <row r="973" s="21" customFormat="1" ht="15.75" customHeight="1" x14ac:dyDescent="0.4"/>
    <row r="974" s="21" customFormat="1" ht="15.75" customHeight="1" x14ac:dyDescent="0.4"/>
    <row r="975" s="21" customFormat="1" ht="15.75" customHeight="1" x14ac:dyDescent="0.4"/>
    <row r="976" s="21" customFormat="1" ht="15.75" customHeight="1" x14ac:dyDescent="0.4"/>
    <row r="977" s="21" customFormat="1" ht="15.75" customHeight="1" x14ac:dyDescent="0.4"/>
    <row r="978" s="21" customFormat="1" ht="15.75" customHeight="1" x14ac:dyDescent="0.4"/>
    <row r="979" s="21" customFormat="1" ht="15.75" customHeight="1" x14ac:dyDescent="0.4"/>
    <row r="980" s="21" customFormat="1" ht="15.75" customHeight="1" x14ac:dyDescent="0.4"/>
    <row r="981" s="21" customFormat="1" ht="15.75" customHeight="1" x14ac:dyDescent="0.4"/>
    <row r="982" s="21" customFormat="1" ht="15.75" customHeight="1" x14ac:dyDescent="0.4"/>
    <row r="983" s="21" customFormat="1" ht="15.75" customHeight="1" x14ac:dyDescent="0.4"/>
    <row r="984" s="21" customFormat="1" ht="15.75" customHeight="1" x14ac:dyDescent="0.4"/>
    <row r="985" s="21" customFormat="1" ht="15.75" customHeight="1" x14ac:dyDescent="0.4"/>
    <row r="986" s="21" customFormat="1" ht="15.75" customHeight="1" x14ac:dyDescent="0.4"/>
    <row r="987" s="21" customFormat="1" ht="15.75" customHeight="1" x14ac:dyDescent="0.4"/>
    <row r="988" s="21" customFormat="1" ht="15.75" customHeight="1" x14ac:dyDescent="0.4"/>
    <row r="989" s="21" customFormat="1" ht="15.75" customHeight="1" x14ac:dyDescent="0.4"/>
    <row r="990" s="21" customFormat="1" ht="15.75" customHeight="1" x14ac:dyDescent="0.4"/>
    <row r="991" s="21" customFormat="1" ht="15.75" customHeight="1" x14ac:dyDescent="0.4"/>
    <row r="992" s="21" customFormat="1" ht="15.75" customHeight="1" x14ac:dyDescent="0.4"/>
    <row r="993" s="21" customFormat="1" ht="15.75" customHeight="1" x14ac:dyDescent="0.4"/>
    <row r="994" s="21" customFormat="1" ht="15.75" customHeight="1" x14ac:dyDescent="0.4"/>
    <row r="995" s="21" customFormat="1" ht="15.75" customHeight="1" x14ac:dyDescent="0.4"/>
    <row r="996" s="21" customFormat="1" ht="15.75" customHeight="1" x14ac:dyDescent="0.4"/>
    <row r="997" s="21" customFormat="1" ht="15.75" customHeight="1" x14ac:dyDescent="0.4"/>
    <row r="998" s="21" customFormat="1" ht="15.75" customHeight="1" x14ac:dyDescent="0.4"/>
    <row r="999" s="21" customFormat="1" ht="15.75" customHeight="1" x14ac:dyDescent="0.4"/>
    <row r="1000" s="21" customFormat="1" ht="15.75" customHeight="1" x14ac:dyDescent="0.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34" workbookViewId="0">
      <selection activeCell="I22" sqref="I22"/>
    </sheetView>
  </sheetViews>
  <sheetFormatPr baseColWidth="10" defaultColWidth="14.42578125" defaultRowHeight="18" x14ac:dyDescent="0.4"/>
  <cols>
    <col min="1" max="1" width="8.7109375" style="23" customWidth="1"/>
    <col min="2" max="2" width="9.140625" style="21" customWidth="1"/>
    <col min="3" max="3" width="10.7109375" style="21" customWidth="1"/>
    <col min="4" max="5" width="8.7109375" style="21" customWidth="1"/>
    <col min="6" max="6" width="7.85546875" style="21" customWidth="1"/>
    <col min="7" max="7" width="8.7109375" style="21" customWidth="1"/>
    <col min="8" max="8" width="25.42578125" style="21" customWidth="1"/>
    <col min="9" max="9" width="16.42578125" style="21" customWidth="1"/>
    <col min="10" max="10" width="13.140625" style="21" customWidth="1"/>
    <col min="11" max="26" width="8.7109375" style="21" customWidth="1"/>
    <col min="27" max="16384" width="14.42578125" style="21"/>
  </cols>
  <sheetData>
    <row r="1" spans="1:10" s="18" customFormat="1" ht="36" x14ac:dyDescent="0.25">
      <c r="A1" s="17" t="s">
        <v>0</v>
      </c>
      <c r="B1" s="17" t="s">
        <v>12</v>
      </c>
      <c r="C1" s="17" t="s">
        <v>13</v>
      </c>
      <c r="D1" s="17" t="s">
        <v>14</v>
      </c>
      <c r="E1" s="17" t="s">
        <v>15</v>
      </c>
      <c r="F1" s="17" t="s">
        <v>16</v>
      </c>
      <c r="H1" s="17" t="s">
        <v>17</v>
      </c>
    </row>
    <row r="2" spans="1:10" x14ac:dyDescent="0.4">
      <c r="A2" s="19">
        <v>1960</v>
      </c>
      <c r="B2" s="24">
        <v>2.6388123946923265E-3</v>
      </c>
      <c r="C2" s="24">
        <v>0.18432636650376072</v>
      </c>
      <c r="D2" s="24">
        <v>2.5809874782485062E-3</v>
      </c>
      <c r="E2" s="24">
        <v>2.2986645438003851E-3</v>
      </c>
      <c r="F2" s="24">
        <v>2.4624105657391798E-3</v>
      </c>
      <c r="H2" s="25">
        <f t="shared" ref="H2:H55" si="0">B2/$B$56</f>
        <v>5.3747798750175714E-5</v>
      </c>
      <c r="I2" s="21">
        <f t="shared" ref="I2:I59" si="1">B2/$B$47</f>
        <v>5.3080670065226026E-4</v>
      </c>
      <c r="J2" s="26"/>
    </row>
    <row r="3" spans="1:10" x14ac:dyDescent="0.4">
      <c r="A3" s="19">
        <v>1961</v>
      </c>
      <c r="B3" s="24">
        <v>2.5641707567073805E-3</v>
      </c>
      <c r="C3" s="24">
        <v>0.18630203459152195</v>
      </c>
      <c r="D3" s="24">
        <v>2.5861063187415821E-3</v>
      </c>
      <c r="E3" s="24">
        <v>2.316843407498873E-3</v>
      </c>
      <c r="F3" s="24">
        <v>2.4936557529593091E-3</v>
      </c>
      <c r="H3" s="25">
        <f t="shared" si="0"/>
        <v>5.2227484632784241E-5</v>
      </c>
      <c r="I3" s="21">
        <f t="shared" si="1"/>
        <v>5.1579226398000522E-4</v>
      </c>
      <c r="J3" s="26"/>
    </row>
    <row r="4" spans="1:10" x14ac:dyDescent="0.4">
      <c r="A4" s="19">
        <v>1962</v>
      </c>
      <c r="B4" s="24">
        <v>2.5898874226964893E-3</v>
      </c>
      <c r="C4" s="24">
        <v>0.18848566774115288</v>
      </c>
      <c r="D4" s="24">
        <v>2.5911274650451668E-3</v>
      </c>
      <c r="E4" s="24">
        <v>2.3941982570676594E-3</v>
      </c>
      <c r="F4" s="24">
        <v>2.5279082069930964E-3</v>
      </c>
      <c r="H4" s="25">
        <f t="shared" si="0"/>
        <v>5.2751286245543175E-5</v>
      </c>
      <c r="I4" s="21">
        <f t="shared" si="1"/>
        <v>5.2096526477874014E-4</v>
      </c>
      <c r="J4" s="26"/>
    </row>
    <row r="5" spans="1:10" x14ac:dyDescent="0.4">
      <c r="A5" s="19">
        <v>1963</v>
      </c>
      <c r="B5" s="24">
        <v>2.618104103990083E-3</v>
      </c>
      <c r="C5" s="24">
        <v>0.19084260510900838</v>
      </c>
      <c r="D5" s="24">
        <v>2.6435672935715446E-3</v>
      </c>
      <c r="E5" s="24">
        <v>2.4582917289802365E-3</v>
      </c>
      <c r="F5" s="24">
        <v>2.5917501961322973E-3</v>
      </c>
      <c r="H5" s="25">
        <f t="shared" si="0"/>
        <v>5.3326008613308448E-5</v>
      </c>
      <c r="I5" s="21">
        <f t="shared" si="1"/>
        <v>5.2664115273914783E-4</v>
      </c>
      <c r="J5" s="26"/>
    </row>
    <row r="6" spans="1:10" x14ac:dyDescent="0.4">
      <c r="A6" s="19">
        <v>1964</v>
      </c>
      <c r="B6" s="24">
        <v>2.6736540600750583E-3</v>
      </c>
      <c r="C6" s="24">
        <v>0.19335551627326611</v>
      </c>
      <c r="D6" s="24">
        <v>2.667329813354922E-3</v>
      </c>
      <c r="E6" s="24">
        <v>2.440682846930952E-3</v>
      </c>
      <c r="F6" s="24">
        <v>2.5842488667599307E-3</v>
      </c>
      <c r="H6" s="25">
        <f t="shared" si="0"/>
        <v>5.44574599685627E-5</v>
      </c>
      <c r="I6" s="21">
        <f t="shared" si="1"/>
        <v>5.3781522823240842E-4</v>
      </c>
      <c r="J6" s="26"/>
    </row>
    <row r="7" spans="1:10" x14ac:dyDescent="0.4">
      <c r="A7" s="19">
        <v>1965</v>
      </c>
      <c r="B7" s="24">
        <v>2.7209123552012385E-3</v>
      </c>
      <c r="C7" s="24">
        <v>0.19642300093584281</v>
      </c>
      <c r="D7" s="24">
        <v>2.6812700085127165E-3</v>
      </c>
      <c r="E7" s="24">
        <v>2.4407629295531722E-3</v>
      </c>
      <c r="F7" s="24">
        <v>2.6022150127587456E-3</v>
      </c>
      <c r="H7" s="25">
        <f t="shared" si="0"/>
        <v>5.5420025303191008E-5</v>
      </c>
      <c r="I7" s="21">
        <f t="shared" si="1"/>
        <v>5.4732140599814659E-4</v>
      </c>
      <c r="J7" s="26"/>
    </row>
    <row r="8" spans="1:10" x14ac:dyDescent="0.4">
      <c r="A8" s="19">
        <v>1966</v>
      </c>
      <c r="B8" s="24">
        <v>2.7681789950053156E-3</v>
      </c>
      <c r="C8" s="24">
        <v>0.20229801393365915</v>
      </c>
      <c r="D8" s="24">
        <v>2.7299362320127034E-3</v>
      </c>
      <c r="E8" s="24">
        <v>2.5736025074049201E-3</v>
      </c>
      <c r="F8" s="24">
        <v>2.7561250966073657E-3</v>
      </c>
      <c r="H8" s="25">
        <f t="shared" si="0"/>
        <v>5.6382760603698334E-5</v>
      </c>
      <c r="I8" s="21">
        <f t="shared" si="1"/>
        <v>5.5682926232616199E-4</v>
      </c>
      <c r="J8" s="26"/>
    </row>
    <row r="9" spans="1:10" x14ac:dyDescent="0.4">
      <c r="A9" s="19">
        <v>1967</v>
      </c>
      <c r="B9" s="24">
        <v>2.7673540012483852E-3</v>
      </c>
      <c r="C9" s="24">
        <v>0.20791307060413852</v>
      </c>
      <c r="D9" s="24">
        <v>2.7642763125305765E-3</v>
      </c>
      <c r="E9" s="24">
        <v>2.6249845175025E-3</v>
      </c>
      <c r="F9" s="24">
        <v>2.7941869354042113E-3</v>
      </c>
      <c r="H9" s="25">
        <f t="shared" si="0"/>
        <v>5.6365956984575263E-5</v>
      </c>
      <c r="I9" s="21">
        <f t="shared" si="1"/>
        <v>5.5666331183454852E-4</v>
      </c>
      <c r="J9" s="26"/>
    </row>
    <row r="10" spans="1:10" x14ac:dyDescent="0.4">
      <c r="A10" s="19">
        <v>1968</v>
      </c>
      <c r="B10" s="24">
        <v>2.8038206201112864E-3</v>
      </c>
      <c r="C10" s="24">
        <v>0.21666493362448438</v>
      </c>
      <c r="D10" s="24">
        <v>2.8310770490294853E-3</v>
      </c>
      <c r="E10" s="24">
        <v>2.7936651600865472E-3</v>
      </c>
      <c r="F10" s="24">
        <v>3.0386770174621915E-3</v>
      </c>
      <c r="H10" s="25">
        <f t="shared" si="0"/>
        <v>5.710871554357131E-5</v>
      </c>
      <c r="I10" s="21">
        <f t="shared" si="1"/>
        <v>5.639987047110918E-4</v>
      </c>
      <c r="J10" s="26"/>
    </row>
    <row r="11" spans="1:10" x14ac:dyDescent="0.4">
      <c r="A11" s="19">
        <v>1969</v>
      </c>
      <c r="B11" s="24">
        <v>2.8718140594896349E-3</v>
      </c>
      <c r="C11" s="24">
        <v>0.22841495962011713</v>
      </c>
      <c r="D11" s="24">
        <v>2.7856358488930581E-3</v>
      </c>
      <c r="E11" s="24">
        <v>2.8453080534438812E-3</v>
      </c>
      <c r="F11" s="24">
        <v>3.0537673360549154E-3</v>
      </c>
      <c r="H11" s="25">
        <f t="shared" si="0"/>
        <v>5.8493617972933233E-5</v>
      </c>
      <c r="I11" s="21">
        <f t="shared" si="1"/>
        <v>5.7767583207907528E-4</v>
      </c>
      <c r="J11" s="26"/>
    </row>
    <row r="12" spans="1:10" x14ac:dyDescent="0.4">
      <c r="A12" s="19">
        <v>1970</v>
      </c>
      <c r="B12" s="24">
        <v>2.9439864884621843E-3</v>
      </c>
      <c r="C12" s="24">
        <v>0.24188069737617413</v>
      </c>
      <c r="D12" s="24">
        <v>2.9088514333404231E-3</v>
      </c>
      <c r="E12" s="24">
        <v>2.9351185456353529E-3</v>
      </c>
      <c r="F12" s="24">
        <v>3.1520409895037303E-3</v>
      </c>
      <c r="H12" s="25">
        <f t="shared" si="0"/>
        <v>5.9963638803337974E-5</v>
      </c>
      <c r="I12" s="21">
        <f t="shared" si="1"/>
        <v>5.9219357838723803E-4</v>
      </c>
      <c r="J12" s="26"/>
    </row>
    <row r="13" spans="1:10" x14ac:dyDescent="0.4">
      <c r="A13" s="19">
        <v>1971</v>
      </c>
      <c r="B13" s="24">
        <v>3.0393614511830644E-3</v>
      </c>
      <c r="C13" s="24">
        <v>0.25217496793871963</v>
      </c>
      <c r="D13" s="24">
        <v>3.0997063300426107E-3</v>
      </c>
      <c r="E13" s="24">
        <v>3.006767489784244E-3</v>
      </c>
      <c r="F13" s="24">
        <v>3.1916403928335256E-3</v>
      </c>
      <c r="H13" s="25">
        <f t="shared" si="0"/>
        <v>6.1906252955233772E-5</v>
      </c>
      <c r="I13" s="21">
        <f t="shared" si="1"/>
        <v>6.1137859865943722E-4</v>
      </c>
      <c r="J13" s="26"/>
    </row>
    <row r="14" spans="1:10" x14ac:dyDescent="0.4">
      <c r="A14" s="19">
        <v>1972</v>
      </c>
      <c r="B14" s="24">
        <v>3.1247613867197003E-3</v>
      </c>
      <c r="C14" s="24">
        <v>0.2605109008353263</v>
      </c>
      <c r="D14" s="24">
        <v>3.2310286082393703E-3</v>
      </c>
      <c r="E14" s="24">
        <v>3.1083158602193718E-3</v>
      </c>
      <c r="F14" s="24">
        <v>3.36829903617568E-3</v>
      </c>
      <c r="H14" s="25">
        <f t="shared" si="0"/>
        <v>6.3645693984741396E-5</v>
      </c>
      <c r="I14" s="21">
        <f t="shared" si="1"/>
        <v>6.2855710597177787E-4</v>
      </c>
      <c r="J14" s="26"/>
    </row>
    <row r="15" spans="1:10" x14ac:dyDescent="0.4">
      <c r="A15" s="19">
        <v>1973</v>
      </c>
      <c r="B15" s="24">
        <v>3.2533029932757598E-3</v>
      </c>
      <c r="C15" s="24">
        <v>0.2767148452393331</v>
      </c>
      <c r="D15" s="24">
        <v>3.6218108116059539E-3</v>
      </c>
      <c r="E15" s="24">
        <v>3.3260857986636533E-3</v>
      </c>
      <c r="F15" s="24">
        <v>3.5924030788159751E-3</v>
      </c>
      <c r="H15" s="25">
        <f t="shared" si="0"/>
        <v>6.6263852219140959E-5</v>
      </c>
      <c r="I15" s="21">
        <f t="shared" si="1"/>
        <v>6.5441371715406634E-4</v>
      </c>
      <c r="J15" s="26"/>
    </row>
    <row r="16" spans="1:10" x14ac:dyDescent="0.4">
      <c r="A16" s="19">
        <v>1974</v>
      </c>
      <c r="B16" s="24">
        <v>3.5228358383912811E-3</v>
      </c>
      <c r="C16" s="24">
        <v>0.30725104849052026</v>
      </c>
      <c r="D16" s="24">
        <v>5.2318893091084645E-3</v>
      </c>
      <c r="E16" s="24">
        <v>3.7697341192927366E-3</v>
      </c>
      <c r="F16" s="24">
        <v>3.9789510757763259E-3</v>
      </c>
      <c r="H16" s="25">
        <f t="shared" si="0"/>
        <v>7.175374500006388E-5</v>
      </c>
      <c r="I16" s="21">
        <f t="shared" si="1"/>
        <v>7.0863122822872827E-4</v>
      </c>
      <c r="J16" s="26"/>
    </row>
    <row r="17" spans="1:10" x14ac:dyDescent="0.4">
      <c r="A17" s="19">
        <v>1975</v>
      </c>
      <c r="B17" s="24">
        <v>3.8852352862453017E-3</v>
      </c>
      <c r="C17" s="24">
        <v>0.3353090014210946</v>
      </c>
      <c r="D17" s="24">
        <v>5.1903152480910963E-3</v>
      </c>
      <c r="E17" s="24">
        <v>4.3363688987692597E-3</v>
      </c>
      <c r="F17" s="24">
        <v>4.1889182119533878E-3</v>
      </c>
      <c r="H17" s="25">
        <f t="shared" si="0"/>
        <v>7.9135161211997264E-5</v>
      </c>
      <c r="I17" s="21">
        <f t="shared" si="1"/>
        <v>7.8152919385163959E-4</v>
      </c>
      <c r="J17" s="26"/>
    </row>
    <row r="18" spans="1:10" x14ac:dyDescent="0.4">
      <c r="A18" s="19">
        <v>1976</v>
      </c>
      <c r="B18" s="24">
        <v>4.1796512079473481E-3</v>
      </c>
      <c r="C18" s="24">
        <v>0.35454576964403317</v>
      </c>
      <c r="D18" s="24">
        <v>5.4589155184620371E-3</v>
      </c>
      <c r="E18" s="24">
        <v>4.7895859012107925E-3</v>
      </c>
      <c r="F18" s="24">
        <v>5.0158196167391497E-3</v>
      </c>
      <c r="H18" s="25">
        <f t="shared" si="0"/>
        <v>8.5131876908921272E-5</v>
      </c>
      <c r="I18" s="21">
        <f t="shared" si="1"/>
        <v>8.4075202618806978E-4</v>
      </c>
      <c r="J18" s="26"/>
    </row>
    <row r="19" spans="1:10" x14ac:dyDescent="0.4">
      <c r="A19" s="19">
        <v>1977</v>
      </c>
      <c r="B19" s="24">
        <v>4.5039425823283205E-3</v>
      </c>
      <c r="C19" s="24">
        <v>0.377543239402447</v>
      </c>
      <c r="D19" s="24">
        <v>5.8950704494187397E-3</v>
      </c>
      <c r="E19" s="24">
        <v>5.2210602410811104E-3</v>
      </c>
      <c r="F19" s="24">
        <v>5.0492108748990015E-3</v>
      </c>
      <c r="H19" s="25">
        <f t="shared" si="0"/>
        <v>9.1737101123308301E-5</v>
      </c>
      <c r="I19" s="21">
        <f t="shared" si="1"/>
        <v>9.0598441437579505E-4</v>
      </c>
      <c r="J19" s="26"/>
    </row>
    <row r="20" spans="1:10" x14ac:dyDescent="0.4">
      <c r="A20" s="19">
        <v>1978</v>
      </c>
      <c r="B20" s="24">
        <v>4.8273085131078997E-3</v>
      </c>
      <c r="C20" s="24">
        <v>0.40641572215867738</v>
      </c>
      <c r="D20" s="24">
        <v>6.2666529526150209E-3</v>
      </c>
      <c r="E20" s="24">
        <v>5.8223066045977982E-3</v>
      </c>
      <c r="F20" s="24">
        <v>5.6042812350741754E-3</v>
      </c>
      <c r="H20" s="25">
        <f t="shared" si="0"/>
        <v>9.8323475738329211E-5</v>
      </c>
      <c r="I20" s="21">
        <f t="shared" si="1"/>
        <v>9.7103064622073405E-4</v>
      </c>
      <c r="J20" s="26"/>
    </row>
    <row r="21" spans="1:10" ht="15.75" customHeight="1" x14ac:dyDescent="0.4">
      <c r="A21" s="19">
        <v>1979</v>
      </c>
      <c r="B21" s="24">
        <v>5.4227409967287686E-3</v>
      </c>
      <c r="C21" s="24">
        <v>0.45220269661363555</v>
      </c>
      <c r="D21" s="24">
        <v>7.5988352490340355E-3</v>
      </c>
      <c r="E21" s="24">
        <v>6.6759553312962759E-3</v>
      </c>
      <c r="F21" s="24">
        <v>6.3324324659095018E-3</v>
      </c>
      <c r="H21" s="25">
        <f t="shared" si="0"/>
        <v>1.1045135014249017E-4</v>
      </c>
      <c r="I21" s="21">
        <f t="shared" si="1"/>
        <v>1.0908040536549619E-3</v>
      </c>
      <c r="J21" s="26"/>
    </row>
    <row r="22" spans="1:10" ht="15.75" customHeight="1" x14ac:dyDescent="0.4">
      <c r="A22" s="19">
        <v>1980</v>
      </c>
      <c r="B22" s="24">
        <v>6.5937056012177657E-3</v>
      </c>
      <c r="C22" s="24">
        <v>0.51329243353783227</v>
      </c>
      <c r="D22" s="24">
        <v>9.4870956792431037E-3</v>
      </c>
      <c r="E22" s="24">
        <v>7.6539716965563645E-3</v>
      </c>
      <c r="F22" s="24">
        <v>7.6147097162698411E-3</v>
      </c>
      <c r="H22" s="25">
        <f t="shared" si="0"/>
        <v>1.3430176483367624E-4</v>
      </c>
      <c r="I22" s="21">
        <f t="shared" si="1"/>
        <v>1.3263478382527503E-3</v>
      </c>
      <c r="J22" s="26"/>
    </row>
    <row r="23" spans="1:10" ht="15.75" customHeight="1" x14ac:dyDescent="0.4">
      <c r="A23" s="19">
        <v>1981</v>
      </c>
      <c r="B23" s="24">
        <v>7.6485621064757642E-3</v>
      </c>
      <c r="C23" s="24">
        <v>0.56639284600187167</v>
      </c>
      <c r="D23" s="24">
        <v>1.0676546027920895E-2</v>
      </c>
      <c r="E23" s="24">
        <v>8.4372881956753694E-3</v>
      </c>
      <c r="F23" s="24">
        <v>8.8945704603104088E-3</v>
      </c>
      <c r="H23" s="25">
        <f t="shared" si="0"/>
        <v>1.5578726917227893E-4</v>
      </c>
      <c r="I23" s="21">
        <f t="shared" si="1"/>
        <v>1.5385360568407019E-3</v>
      </c>
      <c r="J23" s="26"/>
    </row>
    <row r="24" spans="1:10" ht="15.75" customHeight="1" x14ac:dyDescent="0.4">
      <c r="A24" s="19">
        <v>1982</v>
      </c>
      <c r="B24" s="24">
        <v>8.3883275898152445E-3</v>
      </c>
      <c r="C24" s="24">
        <v>0.60126165470867554</v>
      </c>
      <c r="D24" s="24">
        <v>1.0829509218280103E-2</v>
      </c>
      <c r="E24" s="24">
        <v>9.1284263775342229E-3</v>
      </c>
      <c r="F24" s="24">
        <v>8.8773518395109993E-3</v>
      </c>
      <c r="H24" s="25">
        <f t="shared" si="0"/>
        <v>1.7085494370678968E-4</v>
      </c>
      <c r="I24" s="21">
        <f t="shared" si="1"/>
        <v>1.6873425715659134E-3</v>
      </c>
      <c r="J24" s="26"/>
    </row>
    <row r="25" spans="1:10" ht="15.75" customHeight="1" x14ac:dyDescent="0.4">
      <c r="A25" s="19">
        <v>1983</v>
      </c>
      <c r="B25" s="24">
        <v>8.9190433318260889E-3</v>
      </c>
      <c r="C25" s="24">
        <v>0.62060240546254886</v>
      </c>
      <c r="D25" s="24">
        <v>1.1443433483054438E-2</v>
      </c>
      <c r="E25" s="24">
        <v>1.1592820016008436E-2</v>
      </c>
      <c r="F25" s="24">
        <v>1.2282525717501533E-2</v>
      </c>
      <c r="H25" s="25">
        <f t="shared" si="0"/>
        <v>1.8166465604273422E-4</v>
      </c>
      <c r="I25" s="21">
        <f t="shared" si="1"/>
        <v>1.7940979712933118E-3</v>
      </c>
      <c r="J25" s="26"/>
    </row>
    <row r="26" spans="1:10" ht="15.75" customHeight="1" x14ac:dyDescent="0.4">
      <c r="A26" s="19">
        <v>1984</v>
      </c>
      <c r="B26" s="24">
        <v>9.9523415813331604E-3</v>
      </c>
      <c r="C26" s="24">
        <v>0.64704862916363381</v>
      </c>
      <c r="D26" s="24">
        <v>1.3878243671526744E-2</v>
      </c>
      <c r="E26" s="24">
        <v>1.441220439681349E-2</v>
      </c>
      <c r="F26" s="24">
        <v>1.4802627054949016E-2</v>
      </c>
      <c r="H26" s="25">
        <f t="shared" si="0"/>
        <v>2.0271105800564844E-4</v>
      </c>
      <c r="I26" s="21">
        <f t="shared" si="1"/>
        <v>2.0019496684104748E-3</v>
      </c>
      <c r="J26" s="26"/>
    </row>
    <row r="27" spans="1:10" ht="15.75" customHeight="1" x14ac:dyDescent="0.4">
      <c r="A27" s="19">
        <v>1985</v>
      </c>
      <c r="B27" s="24">
        <v>1.108516479637946E-2</v>
      </c>
      <c r="C27" s="24">
        <v>0.67004609892204781</v>
      </c>
      <c r="D27" s="24">
        <v>1.5324385916663524E-2</v>
      </c>
      <c r="E27" s="24">
        <v>1.6083521059922432E-2</v>
      </c>
      <c r="F27" s="24">
        <v>1.6691832272775309E-2</v>
      </c>
      <c r="H27" s="25">
        <f t="shared" si="0"/>
        <v>2.25784602113711E-4</v>
      </c>
      <c r="I27" s="21">
        <f t="shared" si="1"/>
        <v>2.229821173944737E-3</v>
      </c>
      <c r="J27" s="26"/>
    </row>
    <row r="28" spans="1:10" ht="15.75" customHeight="1" x14ac:dyDescent="0.4">
      <c r="A28" s="19">
        <v>1986</v>
      </c>
      <c r="B28" s="24">
        <v>1.2364736701282734E-2</v>
      </c>
      <c r="C28" s="24">
        <v>0.68292260233614077</v>
      </c>
      <c r="D28" s="24">
        <v>1.5144045001033005E-2</v>
      </c>
      <c r="E28" s="24">
        <v>2.015948441938336E-2</v>
      </c>
      <c r="F28" s="24">
        <v>2.0295356503211952E-2</v>
      </c>
      <c r="H28" s="25">
        <f t="shared" si="0"/>
        <v>2.5184714955719413E-4</v>
      </c>
      <c r="I28" s="21">
        <f t="shared" si="1"/>
        <v>2.487211711618116E-3</v>
      </c>
      <c r="J28" s="26"/>
    </row>
    <row r="29" spans="1:10" ht="15.75" customHeight="1" x14ac:dyDescent="0.4">
      <c r="A29" s="19">
        <v>1987</v>
      </c>
      <c r="B29" s="24">
        <v>1.5843648602158172E-2</v>
      </c>
      <c r="C29" s="24">
        <v>0.70787840976049343</v>
      </c>
      <c r="D29" s="24">
        <v>2.0814660639418718E-2</v>
      </c>
      <c r="E29" s="24">
        <v>2.8032469110411427E-2</v>
      </c>
      <c r="F29" s="24">
        <v>2.8905547274034504E-2</v>
      </c>
      <c r="H29" s="25">
        <f t="shared" si="0"/>
        <v>3.2270624400966119E-4</v>
      </c>
      <c r="I29" s="21">
        <f t="shared" si="1"/>
        <v>3.1870074802289733E-3</v>
      </c>
      <c r="J29" s="26"/>
    </row>
    <row r="30" spans="1:10" ht="15.75" customHeight="1" x14ac:dyDescent="0.4">
      <c r="A30" s="19">
        <v>1988</v>
      </c>
      <c r="B30" s="24">
        <v>2.0512573936678189E-2</v>
      </c>
      <c r="C30" s="24">
        <v>0.73676822293854627</v>
      </c>
      <c r="D30" s="24">
        <v>2.4664885805869872E-2</v>
      </c>
      <c r="E30" s="24">
        <v>3.5105795583176544E-2</v>
      </c>
      <c r="F30" s="24">
        <v>3.5199506938279834E-2</v>
      </c>
      <c r="H30" s="25">
        <f t="shared" si="0"/>
        <v>4.1780374308315546E-4</v>
      </c>
      <c r="I30" s="21">
        <f t="shared" si="1"/>
        <v>4.1261787746313854E-3</v>
      </c>
      <c r="J30" s="26"/>
    </row>
    <row r="31" spans="1:10" ht="15.75" customHeight="1" x14ac:dyDescent="0.4">
      <c r="A31" s="19">
        <v>1989</v>
      </c>
      <c r="B31" s="24">
        <v>3.7838161541137116E-2</v>
      </c>
      <c r="C31" s="24">
        <v>0.77215694430002424</v>
      </c>
      <c r="D31" s="24">
        <v>4.6656868352922806E-2</v>
      </c>
      <c r="E31" s="24">
        <v>5.5033034816611121E-2</v>
      </c>
      <c r="F31" s="24">
        <v>5.6411281007094291E-2</v>
      </c>
      <c r="H31" s="25">
        <f t="shared" si="0"/>
        <v>7.7069438345835821E-4</v>
      </c>
      <c r="I31" s="21">
        <f t="shared" si="1"/>
        <v>7.611283669425096E-3</v>
      </c>
      <c r="J31" s="26"/>
    </row>
    <row r="32" spans="1:10" ht="15.75" customHeight="1" x14ac:dyDescent="0.4">
      <c r="A32" s="19">
        <v>1990</v>
      </c>
      <c r="B32" s="24">
        <v>5.3221552532255578E-2</v>
      </c>
      <c r="C32" s="24">
        <v>0.81390593047034765</v>
      </c>
      <c r="D32" s="24">
        <v>6.6131751858604523E-2</v>
      </c>
      <c r="E32" s="24">
        <v>7.0136025913053568E-2</v>
      </c>
      <c r="F32" s="24">
        <v>7.3127180438244677E-2</v>
      </c>
      <c r="H32" s="25">
        <f t="shared" si="0"/>
        <v>1.0840260188368198E-3</v>
      </c>
      <c r="I32" s="21">
        <f t="shared" si="1"/>
        <v>1.070570865896338E-2</v>
      </c>
      <c r="J32" s="26"/>
    </row>
    <row r="33" spans="1:10" ht="15.75" customHeight="1" x14ac:dyDescent="0.4">
      <c r="A33" s="19">
        <v>1991</v>
      </c>
      <c r="B33" s="24">
        <v>7.1426197116741905E-2</v>
      </c>
      <c r="C33" s="24">
        <v>0.84839346989705722</v>
      </c>
      <c r="D33" s="24">
        <v>8.0316758995376131E-2</v>
      </c>
      <c r="E33" s="24">
        <v>8.6471232670626216E-2</v>
      </c>
      <c r="F33" s="24">
        <v>9.0129835449358889E-2</v>
      </c>
      <c r="H33" s="25">
        <f t="shared" si="0"/>
        <v>1.4548214476492313E-3</v>
      </c>
      <c r="I33" s="21">
        <f t="shared" si="1"/>
        <v>1.4367639059121631E-2</v>
      </c>
      <c r="J33" s="26"/>
    </row>
    <row r="34" spans="1:10" ht="15.75" customHeight="1" x14ac:dyDescent="0.4">
      <c r="A34" s="19">
        <v>1992</v>
      </c>
      <c r="B34" s="24">
        <v>9.3870200961789024E-2</v>
      </c>
      <c r="C34" s="24">
        <v>0.87411181588159848</v>
      </c>
      <c r="D34" s="24">
        <v>0.1030014744826285</v>
      </c>
      <c r="E34" s="24">
        <v>0.10627993699815538</v>
      </c>
      <c r="F34" s="24">
        <v>0.10717580750880452</v>
      </c>
      <c r="H34" s="25">
        <f t="shared" si="0"/>
        <v>1.9119648975731934E-3</v>
      </c>
      <c r="I34" s="21">
        <f t="shared" si="1"/>
        <v>1.8882331977185311E-2</v>
      </c>
      <c r="J34" s="26"/>
    </row>
    <row r="35" spans="1:10" ht="15.75" customHeight="1" x14ac:dyDescent="0.4">
      <c r="A35" s="19">
        <v>1993</v>
      </c>
      <c r="B35" s="24">
        <v>0.1296550246304779</v>
      </c>
      <c r="C35" s="24">
        <v>0.89991681397525203</v>
      </c>
      <c r="D35" s="24">
        <v>0.1355971400942145</v>
      </c>
      <c r="E35" s="24">
        <v>0.14053671925223435</v>
      </c>
      <c r="F35" s="24">
        <v>0.13993914350228409</v>
      </c>
      <c r="H35" s="25">
        <f t="shared" si="0"/>
        <v>2.6408365311625412E-3</v>
      </c>
      <c r="I35" s="21">
        <f t="shared" si="1"/>
        <v>2.6080579273281692E-2</v>
      </c>
      <c r="J35" s="26"/>
    </row>
    <row r="36" spans="1:10" ht="15.75" customHeight="1" x14ac:dyDescent="0.4">
      <c r="A36" s="19">
        <v>1994</v>
      </c>
      <c r="B36" s="24">
        <v>0.20850755083886982</v>
      </c>
      <c r="C36" s="24">
        <v>0.92338220512287261</v>
      </c>
      <c r="D36" s="24">
        <v>0.22087510967681492</v>
      </c>
      <c r="E36" s="24">
        <v>0.2386410801352602</v>
      </c>
      <c r="F36" s="24">
        <v>0.24699756202542808</v>
      </c>
      <c r="H36" s="25">
        <f t="shared" si="0"/>
        <v>4.246918766533333E-3</v>
      </c>
      <c r="I36" s="21">
        <f t="shared" si="1"/>
        <v>4.1942051410884161E-2</v>
      </c>
      <c r="J36" s="26"/>
    </row>
    <row r="37" spans="1:10" ht="15.75" customHeight="1" x14ac:dyDescent="0.4">
      <c r="A37" s="19">
        <v>1995</v>
      </c>
      <c r="B37" s="24">
        <v>0.33345135817788923</v>
      </c>
      <c r="C37" s="24">
        <v>0.94929118574746119</v>
      </c>
      <c r="D37" s="24">
        <v>0.33519984949535087</v>
      </c>
      <c r="E37" s="24">
        <v>0.32897274291844342</v>
      </c>
      <c r="F37" s="24">
        <v>0.33603336110683041</v>
      </c>
      <c r="H37" s="25">
        <f t="shared" si="0"/>
        <v>6.7917963885445543E-3</v>
      </c>
      <c r="I37" s="21">
        <f t="shared" si="1"/>
        <v>6.70749522089681E-2</v>
      </c>
      <c r="J37" s="26"/>
    </row>
    <row r="38" spans="1:10" ht="15.75" customHeight="1" x14ac:dyDescent="0.4">
      <c r="A38" s="19">
        <v>1996</v>
      </c>
      <c r="B38" s="24">
        <v>0.66648808367896495</v>
      </c>
      <c r="C38" s="24">
        <v>0.97712384319434331</v>
      </c>
      <c r="D38" s="24">
        <v>0.72243853101632294</v>
      </c>
      <c r="E38" s="24">
        <v>0.75935666553330317</v>
      </c>
      <c r="F38" s="24">
        <v>0.76871727501311493</v>
      </c>
      <c r="H38" s="25">
        <f t="shared" si="0"/>
        <v>1.3575147465208111E-2</v>
      </c>
      <c r="I38" s="21">
        <f t="shared" si="1"/>
        <v>0.13406649954853181</v>
      </c>
      <c r="J38" s="26"/>
    </row>
    <row r="39" spans="1:10" ht="15.75" customHeight="1" x14ac:dyDescent="0.4">
      <c r="A39" s="19">
        <v>1997</v>
      </c>
      <c r="B39" s="24">
        <v>1</v>
      </c>
      <c r="C39" s="24">
        <v>1</v>
      </c>
      <c r="D39" s="24">
        <v>1</v>
      </c>
      <c r="E39" s="24">
        <v>1.0000000935874183</v>
      </c>
      <c r="F39" s="24">
        <v>1.0000001618168994</v>
      </c>
      <c r="H39" s="25">
        <f t="shared" si="0"/>
        <v>2.036817731274999E-2</v>
      </c>
      <c r="I39" s="21">
        <f t="shared" si="1"/>
        <v>0.20115363324801644</v>
      </c>
      <c r="J39" s="26"/>
    </row>
    <row r="40" spans="1:10" ht="15.75" customHeight="1" x14ac:dyDescent="0.4">
      <c r="A40" s="19">
        <v>1998</v>
      </c>
      <c r="B40" s="24">
        <v>1.3578201340704399</v>
      </c>
      <c r="C40" s="24">
        <v>1.0155107275311082</v>
      </c>
      <c r="D40" s="24">
        <v>1.1889028670257158</v>
      </c>
      <c r="E40" s="24">
        <v>1.2672604560002654</v>
      </c>
      <c r="F40" s="24">
        <v>1.2836944597802067</v>
      </c>
      <c r="H40" s="25">
        <f t="shared" si="0"/>
        <v>2.7656321249568683E-2</v>
      </c>
      <c r="I40" s="21">
        <f t="shared" si="1"/>
        <v>0.27313045326557778</v>
      </c>
      <c r="J40" s="26"/>
    </row>
    <row r="41" spans="1:10" ht="15.75" customHeight="1" x14ac:dyDescent="0.4">
      <c r="A41" s="19">
        <v>1999</v>
      </c>
      <c r="B41" s="24">
        <v>1.6778568480632015</v>
      </c>
      <c r="C41" s="24">
        <v>1.0377283283075109</v>
      </c>
      <c r="D41" s="24">
        <v>1.5003087478992818</v>
      </c>
      <c r="E41" s="24">
        <v>1.4773478445258184</v>
      </c>
      <c r="F41" s="24">
        <v>1.5659843550504151</v>
      </c>
      <c r="H41" s="25">
        <f t="shared" si="0"/>
        <v>3.4174885786763108E-2</v>
      </c>
      <c r="I41" s="21">
        <f t="shared" si="1"/>
        <v>0.3375070010579781</v>
      </c>
      <c r="J41" s="26"/>
    </row>
    <row r="42" spans="1:10" ht="15.75" customHeight="1" x14ac:dyDescent="0.4">
      <c r="A42" s="19">
        <v>2000</v>
      </c>
      <c r="B42" s="24">
        <v>1.9497620856696076</v>
      </c>
      <c r="C42" s="24">
        <v>1.0727184499670723</v>
      </c>
      <c r="D42" s="24">
        <v>1.9421920595354294</v>
      </c>
      <c r="E42" s="24">
        <v>1.7130892868546317</v>
      </c>
      <c r="F42" s="24">
        <v>1.779393682912112</v>
      </c>
      <c r="H42" s="25">
        <f t="shared" si="0"/>
        <v>3.9713099878595802E-2</v>
      </c>
      <c r="I42" s="21">
        <f t="shared" si="1"/>
        <v>0.39220172750167187</v>
      </c>
      <c r="J42" s="26"/>
    </row>
    <row r="43" spans="1:10" ht="15.75" customHeight="1" x14ac:dyDescent="0.4">
      <c r="A43" s="19">
        <v>2001</v>
      </c>
      <c r="B43" s="24">
        <v>2.1940865084459369</v>
      </c>
      <c r="C43" s="24">
        <v>1.1030293577345673</v>
      </c>
      <c r="D43" s="24">
        <v>2.0975072951237013</v>
      </c>
      <c r="E43" s="24">
        <v>1.9238643628857848</v>
      </c>
      <c r="F43" s="24">
        <v>1.977755972536936</v>
      </c>
      <c r="H43" s="25">
        <f t="shared" si="0"/>
        <v>4.4689543043539372E-2</v>
      </c>
      <c r="I43" s="21">
        <f t="shared" si="1"/>
        <v>0.44134847283435491</v>
      </c>
      <c r="J43" s="26"/>
    </row>
    <row r="44" spans="1:10" ht="15.75" customHeight="1" x14ac:dyDescent="0.4">
      <c r="A44" s="19">
        <v>2002</v>
      </c>
      <c r="B44" s="24">
        <v>2.6862991006556216</v>
      </c>
      <c r="C44" s="24">
        <v>1.1205504141970817</v>
      </c>
      <c r="D44" s="24">
        <v>2.790164529932774</v>
      </c>
      <c r="E44" s="24">
        <v>2.604859712754529</v>
      </c>
      <c r="F44" s="24">
        <v>2.6695985760658636</v>
      </c>
      <c r="H44" s="25">
        <f t="shared" si="0"/>
        <v>5.4715016397234535E-2</v>
      </c>
      <c r="I44" s="21">
        <f t="shared" si="1"/>
        <v>0.54035882408775737</v>
      </c>
      <c r="J44" s="26"/>
    </row>
    <row r="45" spans="1:10" ht="15.75" customHeight="1" x14ac:dyDescent="0.4">
      <c r="A45" s="19">
        <v>2003</v>
      </c>
      <c r="B45" s="24">
        <v>3.521483285564778</v>
      </c>
      <c r="C45" s="24">
        <v>1.146026134276108</v>
      </c>
      <c r="D45" s="24">
        <v>3.764873791528367</v>
      </c>
      <c r="E45" s="24">
        <v>3.63276431989738</v>
      </c>
      <c r="F45" s="24">
        <v>3.7978691069562664</v>
      </c>
      <c r="H45" s="25">
        <f t="shared" si="0"/>
        <v>7.172619596426881E-2</v>
      </c>
      <c r="I45" s="21">
        <f t="shared" si="1"/>
        <v>0.70835915731351728</v>
      </c>
      <c r="J45" s="26"/>
    </row>
    <row r="46" spans="1:10" ht="15.75" customHeight="1" x14ac:dyDescent="0.4">
      <c r="A46" s="19">
        <v>2004</v>
      </c>
      <c r="B46" s="24">
        <v>4.2873014523597108</v>
      </c>
      <c r="C46" s="24">
        <v>1.1767529721673424</v>
      </c>
      <c r="D46" s="24">
        <v>5.0431886603976448</v>
      </c>
      <c r="E46" s="24">
        <v>4.5564050954949664</v>
      </c>
      <c r="F46" s="24">
        <v>4.8759173168930481</v>
      </c>
      <c r="H46" s="25">
        <f t="shared" si="0"/>
        <v>8.7324516174873149E-2</v>
      </c>
      <c r="I46" s="21">
        <f t="shared" si="1"/>
        <v>0.86240626397165354</v>
      </c>
      <c r="J46" s="26"/>
    </row>
    <row r="47" spans="1:10" ht="15.75" customHeight="1" x14ac:dyDescent="0.4">
      <c r="A47" s="19">
        <v>2005</v>
      </c>
      <c r="B47" s="24">
        <v>4.9713245734270668</v>
      </c>
      <c r="C47" s="24">
        <v>1.2165089598280825</v>
      </c>
      <c r="D47" s="24">
        <v>6.536177224619677</v>
      </c>
      <c r="E47" s="24">
        <v>5.2024407350093744</v>
      </c>
      <c r="F47" s="24">
        <v>5.6741020071223591</v>
      </c>
      <c r="H47" s="25">
        <f t="shared" si="0"/>
        <v>0.1012568203907937</v>
      </c>
      <c r="I47" s="21">
        <f>B47/$B$47</f>
        <v>1</v>
      </c>
      <c r="J47" s="26"/>
    </row>
    <row r="48" spans="1:10" ht="15.75" customHeight="1" x14ac:dyDescent="0.4">
      <c r="A48" s="19">
        <v>2006</v>
      </c>
      <c r="B48" s="24">
        <v>5.6501152780955319</v>
      </c>
      <c r="C48" s="24">
        <v>1.255866347786905</v>
      </c>
      <c r="D48" s="24">
        <v>7.7064350197616101</v>
      </c>
      <c r="E48" s="24">
        <v>5.7443020967500464</v>
      </c>
      <c r="F48" s="24">
        <v>6.2511647703195266</v>
      </c>
      <c r="H48" s="25">
        <f t="shared" si="0"/>
        <v>0.11508254982172751</v>
      </c>
      <c r="I48" s="21">
        <f t="shared" si="1"/>
        <v>1.1365412164590432</v>
      </c>
      <c r="J48" s="26"/>
    </row>
    <row r="49" spans="1:10" ht="15.75" customHeight="1" x14ac:dyDescent="0.4">
      <c r="A49" s="19">
        <v>2007</v>
      </c>
      <c r="B49" s="24">
        <v>6.7068389914914457</v>
      </c>
      <c r="C49" s="24">
        <v>1.2916827839589615</v>
      </c>
      <c r="D49" s="24">
        <v>8.8969619197216581</v>
      </c>
      <c r="E49" s="24">
        <v>6.4323552984052963</v>
      </c>
      <c r="F49" s="24">
        <v>6.796716688601073</v>
      </c>
      <c r="H49" s="25">
        <f t="shared" si="0"/>
        <v>0.13660608578676309</v>
      </c>
      <c r="I49" s="21">
        <f t="shared" si="1"/>
        <v>1.3491050307479668</v>
      </c>
      <c r="J49" s="26"/>
    </row>
    <row r="50" spans="1:10" ht="15.75" customHeight="1" x14ac:dyDescent="0.4">
      <c r="A50" s="19">
        <v>2008</v>
      </c>
      <c r="B50" s="24">
        <v>8.8158698597875649</v>
      </c>
      <c r="C50" s="24">
        <v>1.3412730927870786</v>
      </c>
      <c r="D50" s="24">
        <v>11.577834775569869</v>
      </c>
      <c r="E50" s="24">
        <v>7.5987215323466462</v>
      </c>
      <c r="F50" s="24">
        <v>8.0839574206433866</v>
      </c>
      <c r="H50" s="25">
        <f t="shared" si="0"/>
        <v>0.17956320047028151</v>
      </c>
      <c r="I50" s="21">
        <f t="shared" si="1"/>
        <v>1.7733442525379499</v>
      </c>
      <c r="J50" s="26"/>
    </row>
    <row r="51" spans="1:10" ht="15.75" customHeight="1" x14ac:dyDescent="0.4">
      <c r="A51" s="19">
        <v>2009</v>
      </c>
      <c r="B51" s="24">
        <v>11.336213552533039</v>
      </c>
      <c r="C51" s="24">
        <v>1.3365032407888808</v>
      </c>
      <c r="D51" s="24">
        <v>12.48457216690764</v>
      </c>
      <c r="E51" s="24">
        <v>9.2128181169135157</v>
      </c>
      <c r="F51" s="24">
        <v>9.2384175066297605</v>
      </c>
      <c r="H51" s="25">
        <f t="shared" si="0"/>
        <v>0.23089800769319241</v>
      </c>
      <c r="I51" s="21">
        <f t="shared" si="1"/>
        <v>2.2803205433674245</v>
      </c>
      <c r="J51" s="26"/>
    </row>
    <row r="52" spans="1:10" ht="15.75" customHeight="1" x14ac:dyDescent="0.4">
      <c r="A52" s="19">
        <v>2010</v>
      </c>
      <c r="B52" s="24">
        <v>14.630792773495568</v>
      </c>
      <c r="C52" s="24">
        <v>1.3584229316141554</v>
      </c>
      <c r="D52" s="24">
        <v>18.220392703419307</v>
      </c>
      <c r="E52" s="24">
        <v>11.223337224207903</v>
      </c>
      <c r="F52" s="24">
        <v>12.227622033880726</v>
      </c>
      <c r="H52" s="25">
        <f t="shared" si="0"/>
        <v>0.29800258143665892</v>
      </c>
      <c r="I52" s="21">
        <f t="shared" si="1"/>
        <v>2.9430371236874566</v>
      </c>
      <c r="J52" s="26"/>
    </row>
    <row r="53" spans="1:10" ht="15.75" customHeight="1" x14ac:dyDescent="0.4">
      <c r="A53" s="19">
        <v>2011</v>
      </c>
      <c r="B53" s="24">
        <v>18.602984936495719</v>
      </c>
      <c r="C53" s="24">
        <v>1.4013056739801049</v>
      </c>
      <c r="D53" s="24">
        <v>23.349285837870408</v>
      </c>
      <c r="E53" s="24">
        <v>13.624984737197034</v>
      </c>
      <c r="F53" s="24">
        <v>14.704830347574257</v>
      </c>
      <c r="H53" s="25">
        <f t="shared" si="0"/>
        <v>0.37890889573296194</v>
      </c>
      <c r="I53" s="21">
        <f t="shared" si="1"/>
        <v>3.7420580092342344</v>
      </c>
      <c r="J53" s="26"/>
    </row>
    <row r="54" spans="1:10" ht="15.75" customHeight="1" x14ac:dyDescent="0.4">
      <c r="A54" s="19">
        <v>2012</v>
      </c>
      <c r="B54" s="24">
        <v>22.530002903360018</v>
      </c>
      <c r="C54" s="24">
        <v>1.430303109077675</v>
      </c>
      <c r="D54" s="24">
        <v>26.632062350756041</v>
      </c>
      <c r="E54" s="24">
        <v>15.248193900295316</v>
      </c>
      <c r="H54" s="25">
        <f t="shared" si="0"/>
        <v>0.45889509399240891</v>
      </c>
      <c r="I54" s="21">
        <f t="shared" si="1"/>
        <v>4.5319919410992267</v>
      </c>
      <c r="J54" s="26"/>
    </row>
    <row r="55" spans="1:10" ht="15.75" customHeight="1" x14ac:dyDescent="0.4">
      <c r="A55" s="19">
        <v>2013</v>
      </c>
      <c r="B55" s="24">
        <v>31.209722755349279</v>
      </c>
      <c r="C55" s="24">
        <v>1.4512552424526015</v>
      </c>
      <c r="D55" s="24">
        <v>36.087156795690966</v>
      </c>
      <c r="E55" s="24">
        <v>25.181264930108103</v>
      </c>
      <c r="H55" s="25">
        <f t="shared" si="0"/>
        <v>0.63568516696272226</v>
      </c>
      <c r="I55" s="21">
        <f t="shared" si="1"/>
        <v>6.2779491249018022</v>
      </c>
      <c r="J55" s="26"/>
    </row>
    <row r="56" spans="1:10" ht="15.75" customHeight="1" x14ac:dyDescent="0.4">
      <c r="A56" s="19">
        <v>2014</v>
      </c>
      <c r="B56" s="24">
        <v>49.096194747579304</v>
      </c>
      <c r="C56" s="24">
        <v>1.4747974073688954</v>
      </c>
      <c r="D56" s="24">
        <v>50.680979869389297</v>
      </c>
      <c r="E56" s="24">
        <v>39.810389724295248</v>
      </c>
      <c r="H56" s="25">
        <f>B56/$B$56</f>
        <v>1</v>
      </c>
      <c r="I56" s="21">
        <f t="shared" si="1"/>
        <v>9.8758779521277589</v>
      </c>
      <c r="J56" s="26"/>
    </row>
    <row r="57" spans="1:10" ht="15.75" customHeight="1" x14ac:dyDescent="0.4">
      <c r="A57" s="19">
        <v>2015</v>
      </c>
      <c r="B57" s="24">
        <v>103.98472531079868</v>
      </c>
      <c r="C57" s="24">
        <v>1.4765470867560917</v>
      </c>
      <c r="D57" s="24">
        <v>143.29097838178905</v>
      </c>
      <c r="E57" s="24">
        <v>143.45323667129355</v>
      </c>
      <c r="H57" s="25">
        <f t="shared" ref="H57:H59" si="2">B57/$B$56</f>
        <v>2.1179793229479493</v>
      </c>
      <c r="I57" s="21">
        <f t="shared" si="1"/>
        <v>20.916905298564131</v>
      </c>
      <c r="J57" s="26"/>
    </row>
    <row r="58" spans="1:10" ht="15.75" customHeight="1" x14ac:dyDescent="0.4">
      <c r="A58" s="19">
        <v>2016</v>
      </c>
      <c r="B58" s="24">
        <v>368.51226949446919</v>
      </c>
      <c r="C58" s="24">
        <v>1.4951746906519707</v>
      </c>
      <c r="D58" s="24">
        <v>603.69348647994923</v>
      </c>
      <c r="E58" s="24">
        <v>526.75036672711678</v>
      </c>
      <c r="H58" s="25">
        <f t="shared" si="2"/>
        <v>7.5059232469872574</v>
      </c>
      <c r="I58" s="21">
        <f t="shared" si="1"/>
        <v>74.127581905284657</v>
      </c>
      <c r="J58" s="26"/>
    </row>
    <row r="59" spans="1:10" ht="15.75" customHeight="1" x14ac:dyDescent="0.4">
      <c r="A59" s="19">
        <v>2017</v>
      </c>
      <c r="B59" s="24">
        <v>2187.492059164515</v>
      </c>
      <c r="C59" s="24">
        <v>1.5270238466604276</v>
      </c>
      <c r="D59" s="24">
        <v>5119.6577903302687</v>
      </c>
      <c r="E59" s="24">
        <v>8403.4044760467532</v>
      </c>
      <c r="H59" s="25">
        <f t="shared" si="2"/>
        <v>44.555226131295434</v>
      </c>
      <c r="I59" s="21">
        <f t="shared" si="1"/>
        <v>440.02197540212717</v>
      </c>
      <c r="J59" s="26"/>
    </row>
    <row r="60" spans="1:10" ht="15.75" customHeight="1" x14ac:dyDescent="0.4">
      <c r="A60" s="22"/>
      <c r="B60" s="24"/>
    </row>
    <row r="61" spans="1:10" ht="15.75" customHeight="1" x14ac:dyDescent="0.4">
      <c r="B61" s="24"/>
    </row>
    <row r="62" spans="1:10" ht="15.75" customHeight="1" x14ac:dyDescent="0.4">
      <c r="B62" s="24"/>
    </row>
    <row r="63" spans="1:10" ht="15.75" customHeight="1" x14ac:dyDescent="0.4"/>
    <row r="64" spans="1:10" ht="15.75" customHeight="1" x14ac:dyDescent="0.4"/>
    <row r="65" s="21" customFormat="1" ht="15.75" customHeight="1" x14ac:dyDescent="0.4"/>
    <row r="66" s="21" customFormat="1" ht="15.75" customHeight="1" x14ac:dyDescent="0.4"/>
    <row r="67" s="21" customFormat="1" ht="15.75" customHeight="1" x14ac:dyDescent="0.4"/>
    <row r="68" s="21" customFormat="1" ht="15.75" customHeight="1" x14ac:dyDescent="0.4"/>
    <row r="69" s="21" customFormat="1" ht="15.75" customHeight="1" x14ac:dyDescent="0.4"/>
    <row r="70" s="21" customFormat="1" ht="15.75" customHeight="1" x14ac:dyDescent="0.4"/>
    <row r="71" s="21" customFormat="1" ht="15.75" customHeight="1" x14ac:dyDescent="0.4"/>
    <row r="72" s="21" customFormat="1" ht="15.75" customHeight="1" x14ac:dyDescent="0.4"/>
    <row r="73" s="21" customFormat="1" ht="15.75" customHeight="1" x14ac:dyDescent="0.4"/>
    <row r="74" s="21" customFormat="1" ht="15.75" customHeight="1" x14ac:dyDescent="0.4"/>
    <row r="75" s="21" customFormat="1" ht="15.75" customHeight="1" x14ac:dyDescent="0.4"/>
    <row r="76" s="21" customFormat="1" ht="15.75" customHeight="1" x14ac:dyDescent="0.4"/>
    <row r="77" s="21" customFormat="1" ht="15.75" customHeight="1" x14ac:dyDescent="0.4"/>
    <row r="78" s="21" customFormat="1" ht="15.75" customHeight="1" x14ac:dyDescent="0.4"/>
    <row r="79" s="21" customFormat="1" ht="15.75" customHeight="1" x14ac:dyDescent="0.4"/>
    <row r="80" s="21" customFormat="1" ht="15.75" customHeight="1" x14ac:dyDescent="0.4"/>
    <row r="81" s="21" customFormat="1" ht="15.75" customHeight="1" x14ac:dyDescent="0.4"/>
    <row r="82" s="21" customFormat="1" ht="15.75" customHeight="1" x14ac:dyDescent="0.4"/>
    <row r="83" s="21" customFormat="1" ht="15.75" customHeight="1" x14ac:dyDescent="0.4"/>
    <row r="84" s="21" customFormat="1" ht="15.75" customHeight="1" x14ac:dyDescent="0.4"/>
    <row r="85" s="21" customFormat="1" ht="15.75" customHeight="1" x14ac:dyDescent="0.4"/>
    <row r="86" s="21" customFormat="1" ht="15.75" customHeight="1" x14ac:dyDescent="0.4"/>
    <row r="87" s="21" customFormat="1" ht="15.75" customHeight="1" x14ac:dyDescent="0.4"/>
    <row r="88" s="21" customFormat="1" ht="15.75" customHeight="1" x14ac:dyDescent="0.4"/>
    <row r="89" s="21" customFormat="1" ht="15.75" customHeight="1" x14ac:dyDescent="0.4"/>
    <row r="90" s="21" customFormat="1" ht="15.75" customHeight="1" x14ac:dyDescent="0.4"/>
    <row r="91" s="21" customFormat="1" ht="15.75" customHeight="1" x14ac:dyDescent="0.4"/>
    <row r="92" s="21" customFormat="1" ht="15.75" customHeight="1" x14ac:dyDescent="0.4"/>
    <row r="93" s="21" customFormat="1" ht="15.75" customHeight="1" x14ac:dyDescent="0.4"/>
    <row r="94" s="21" customFormat="1" ht="15.75" customHeight="1" x14ac:dyDescent="0.4"/>
    <row r="95" s="21" customFormat="1" ht="15.75" customHeight="1" x14ac:dyDescent="0.4"/>
    <row r="96" s="21" customFormat="1" ht="15.75" customHeight="1" x14ac:dyDescent="0.4"/>
    <row r="97" s="21" customFormat="1" ht="15.75" customHeight="1" x14ac:dyDescent="0.4"/>
    <row r="98" s="21" customFormat="1" ht="15.75" customHeight="1" x14ac:dyDescent="0.4"/>
    <row r="99" s="21" customFormat="1" ht="15.75" customHeight="1" x14ac:dyDescent="0.4"/>
    <row r="100" s="21" customFormat="1" ht="15.75" customHeight="1" x14ac:dyDescent="0.4"/>
    <row r="101" s="21" customFormat="1" ht="15.75" customHeight="1" x14ac:dyDescent="0.4"/>
    <row r="102" s="21" customFormat="1" ht="15.75" customHeight="1" x14ac:dyDescent="0.4"/>
    <row r="103" s="21" customFormat="1" ht="15.75" customHeight="1" x14ac:dyDescent="0.4"/>
    <row r="104" s="21" customFormat="1" ht="15.75" customHeight="1" x14ac:dyDescent="0.4"/>
    <row r="105" s="21" customFormat="1" ht="15.75" customHeight="1" x14ac:dyDescent="0.4"/>
    <row r="106" s="21" customFormat="1" ht="15.75" customHeight="1" x14ac:dyDescent="0.4"/>
    <row r="107" s="21" customFormat="1" ht="15.75" customHeight="1" x14ac:dyDescent="0.4"/>
    <row r="108" s="21" customFormat="1" ht="15.75" customHeight="1" x14ac:dyDescent="0.4"/>
    <row r="109" s="21" customFormat="1" ht="15.75" customHeight="1" x14ac:dyDescent="0.4"/>
    <row r="110" s="21" customFormat="1" ht="15.75" customHeight="1" x14ac:dyDescent="0.4"/>
    <row r="111" s="21" customFormat="1" ht="15.75" customHeight="1" x14ac:dyDescent="0.4"/>
    <row r="112" s="21" customFormat="1" ht="15.75" customHeight="1" x14ac:dyDescent="0.4"/>
    <row r="113" s="21" customFormat="1" ht="15.75" customHeight="1" x14ac:dyDescent="0.4"/>
    <row r="114" s="21" customFormat="1" ht="15.75" customHeight="1" x14ac:dyDescent="0.4"/>
    <row r="115" s="21" customFormat="1" ht="15.75" customHeight="1" x14ac:dyDescent="0.4"/>
    <row r="116" s="21" customFormat="1" ht="15.75" customHeight="1" x14ac:dyDescent="0.4"/>
    <row r="117" s="21" customFormat="1" ht="15.75" customHeight="1" x14ac:dyDescent="0.4"/>
    <row r="118" s="21" customFormat="1" ht="15.75" customHeight="1" x14ac:dyDescent="0.4"/>
    <row r="119" s="21" customFormat="1" ht="15.75" customHeight="1" x14ac:dyDescent="0.4"/>
    <row r="120" s="21" customFormat="1" ht="15.75" customHeight="1" x14ac:dyDescent="0.4"/>
    <row r="121" s="21" customFormat="1" ht="15.75" customHeight="1" x14ac:dyDescent="0.4"/>
    <row r="122" s="21" customFormat="1" ht="15.75" customHeight="1" x14ac:dyDescent="0.4"/>
    <row r="123" s="21" customFormat="1" ht="15.75" customHeight="1" x14ac:dyDescent="0.4"/>
    <row r="124" s="21" customFormat="1" ht="15.75" customHeight="1" x14ac:dyDescent="0.4"/>
    <row r="125" s="21" customFormat="1" ht="15.75" customHeight="1" x14ac:dyDescent="0.4"/>
    <row r="126" s="21" customFormat="1" ht="15.75" customHeight="1" x14ac:dyDescent="0.4"/>
    <row r="127" s="21" customFormat="1" ht="15.75" customHeight="1" x14ac:dyDescent="0.4"/>
    <row r="128" s="21" customFormat="1" ht="15.75" customHeight="1" x14ac:dyDescent="0.4"/>
    <row r="129" s="21" customFormat="1" ht="15.75" customHeight="1" x14ac:dyDescent="0.4"/>
    <row r="130" s="21" customFormat="1" ht="15.75" customHeight="1" x14ac:dyDescent="0.4"/>
    <row r="131" s="21" customFormat="1" ht="15.75" customHeight="1" x14ac:dyDescent="0.4"/>
    <row r="132" s="21" customFormat="1" ht="15.75" customHeight="1" x14ac:dyDescent="0.4"/>
    <row r="133" s="21" customFormat="1" ht="15.75" customHeight="1" x14ac:dyDescent="0.4"/>
    <row r="134" s="21" customFormat="1" ht="15.75" customHeight="1" x14ac:dyDescent="0.4"/>
    <row r="135" s="21" customFormat="1" ht="15.75" customHeight="1" x14ac:dyDescent="0.4"/>
    <row r="136" s="21" customFormat="1" ht="15.75" customHeight="1" x14ac:dyDescent="0.4"/>
    <row r="137" s="21" customFormat="1" ht="15.75" customHeight="1" x14ac:dyDescent="0.4"/>
    <row r="138" s="21" customFormat="1" ht="15.75" customHeight="1" x14ac:dyDescent="0.4"/>
    <row r="139" s="21" customFormat="1" ht="15.75" customHeight="1" x14ac:dyDescent="0.4"/>
    <row r="140" s="21" customFormat="1" ht="15.75" customHeight="1" x14ac:dyDescent="0.4"/>
    <row r="141" s="21" customFormat="1" ht="15.75" customHeight="1" x14ac:dyDescent="0.4"/>
    <row r="142" s="21" customFormat="1" ht="15.75" customHeight="1" x14ac:dyDescent="0.4"/>
    <row r="143" s="21" customFormat="1" ht="15.75" customHeight="1" x14ac:dyDescent="0.4"/>
    <row r="144" s="21" customFormat="1" ht="15.75" customHeight="1" x14ac:dyDescent="0.4"/>
    <row r="145" s="21" customFormat="1" ht="15.75" customHeight="1" x14ac:dyDescent="0.4"/>
    <row r="146" s="21" customFormat="1" ht="15.75" customHeight="1" x14ac:dyDescent="0.4"/>
    <row r="147" s="21" customFormat="1" ht="15.75" customHeight="1" x14ac:dyDescent="0.4"/>
    <row r="148" s="21" customFormat="1" ht="15.75" customHeight="1" x14ac:dyDescent="0.4"/>
    <row r="149" s="21" customFormat="1" ht="15.75" customHeight="1" x14ac:dyDescent="0.4"/>
    <row r="150" s="21" customFormat="1" ht="15.75" customHeight="1" x14ac:dyDescent="0.4"/>
    <row r="151" s="21" customFormat="1" ht="15.75" customHeight="1" x14ac:dyDescent="0.4"/>
    <row r="152" s="21" customFormat="1" ht="15.75" customHeight="1" x14ac:dyDescent="0.4"/>
    <row r="153" s="21" customFormat="1" ht="15.75" customHeight="1" x14ac:dyDescent="0.4"/>
    <row r="154" s="21" customFormat="1" ht="15.75" customHeight="1" x14ac:dyDescent="0.4"/>
    <row r="155" s="21" customFormat="1" ht="15.75" customHeight="1" x14ac:dyDescent="0.4"/>
    <row r="156" s="21" customFormat="1" ht="15.75" customHeight="1" x14ac:dyDescent="0.4"/>
    <row r="157" s="21" customFormat="1" ht="15.75" customHeight="1" x14ac:dyDescent="0.4"/>
    <row r="158" s="21" customFormat="1" ht="15.75" customHeight="1" x14ac:dyDescent="0.4"/>
    <row r="159" s="21" customFormat="1" ht="15.75" customHeight="1" x14ac:dyDescent="0.4"/>
    <row r="160" s="21" customFormat="1" ht="15.75" customHeight="1" x14ac:dyDescent="0.4"/>
    <row r="161" s="21" customFormat="1" ht="15.75" customHeight="1" x14ac:dyDescent="0.4"/>
    <row r="162" s="21" customFormat="1" ht="15.75" customHeight="1" x14ac:dyDescent="0.4"/>
    <row r="163" s="21" customFormat="1" ht="15.75" customHeight="1" x14ac:dyDescent="0.4"/>
    <row r="164" s="21" customFormat="1" ht="15.75" customHeight="1" x14ac:dyDescent="0.4"/>
    <row r="165" s="21" customFormat="1" ht="15.75" customHeight="1" x14ac:dyDescent="0.4"/>
    <row r="166" s="21" customFormat="1" ht="15.75" customHeight="1" x14ac:dyDescent="0.4"/>
    <row r="167" s="21" customFormat="1" ht="15.75" customHeight="1" x14ac:dyDescent="0.4"/>
    <row r="168" s="21" customFormat="1" ht="15.75" customHeight="1" x14ac:dyDescent="0.4"/>
    <row r="169" s="21" customFormat="1" ht="15.75" customHeight="1" x14ac:dyDescent="0.4"/>
    <row r="170" s="21" customFormat="1" ht="15.75" customHeight="1" x14ac:dyDescent="0.4"/>
    <row r="171" s="21" customFormat="1" ht="15.75" customHeight="1" x14ac:dyDescent="0.4"/>
    <row r="172" s="21" customFormat="1" ht="15.75" customHeight="1" x14ac:dyDescent="0.4"/>
    <row r="173" s="21" customFormat="1" ht="15.75" customHeight="1" x14ac:dyDescent="0.4"/>
    <row r="174" s="21" customFormat="1" ht="15.75" customHeight="1" x14ac:dyDescent="0.4"/>
    <row r="175" s="21" customFormat="1" ht="15.75" customHeight="1" x14ac:dyDescent="0.4"/>
    <row r="176" s="21" customFormat="1" ht="15.75" customHeight="1" x14ac:dyDescent="0.4"/>
    <row r="177" s="21" customFormat="1" ht="15.75" customHeight="1" x14ac:dyDescent="0.4"/>
    <row r="178" s="21" customFormat="1" ht="15.75" customHeight="1" x14ac:dyDescent="0.4"/>
    <row r="179" s="21" customFormat="1" ht="15.75" customHeight="1" x14ac:dyDescent="0.4"/>
    <row r="180" s="21" customFormat="1" ht="15.75" customHeight="1" x14ac:dyDescent="0.4"/>
    <row r="181" s="21" customFormat="1" ht="15.75" customHeight="1" x14ac:dyDescent="0.4"/>
    <row r="182" s="21" customFormat="1" ht="15.75" customHeight="1" x14ac:dyDescent="0.4"/>
    <row r="183" s="21" customFormat="1" ht="15.75" customHeight="1" x14ac:dyDescent="0.4"/>
    <row r="184" s="21" customFormat="1" ht="15.75" customHeight="1" x14ac:dyDescent="0.4"/>
    <row r="185" s="21" customFormat="1" ht="15.75" customHeight="1" x14ac:dyDescent="0.4"/>
    <row r="186" s="21" customFormat="1" ht="15.75" customHeight="1" x14ac:dyDescent="0.4"/>
    <row r="187" s="21" customFormat="1" ht="15.75" customHeight="1" x14ac:dyDescent="0.4"/>
    <row r="188" s="21" customFormat="1" ht="15.75" customHeight="1" x14ac:dyDescent="0.4"/>
    <row r="189" s="21" customFormat="1" ht="15.75" customHeight="1" x14ac:dyDescent="0.4"/>
    <row r="190" s="21" customFormat="1" ht="15.75" customHeight="1" x14ac:dyDescent="0.4"/>
    <row r="191" s="21" customFormat="1" ht="15.75" customHeight="1" x14ac:dyDescent="0.4"/>
    <row r="192" s="21" customFormat="1" ht="15.75" customHeight="1" x14ac:dyDescent="0.4"/>
    <row r="193" s="21" customFormat="1" ht="15.75" customHeight="1" x14ac:dyDescent="0.4"/>
    <row r="194" s="21" customFormat="1" ht="15.75" customHeight="1" x14ac:dyDescent="0.4"/>
    <row r="195" s="21" customFormat="1" ht="15.75" customHeight="1" x14ac:dyDescent="0.4"/>
    <row r="196" s="21" customFormat="1" ht="15.75" customHeight="1" x14ac:dyDescent="0.4"/>
    <row r="197" s="21" customFormat="1" ht="15.75" customHeight="1" x14ac:dyDescent="0.4"/>
    <row r="198" s="21" customFormat="1" ht="15.75" customHeight="1" x14ac:dyDescent="0.4"/>
    <row r="199" s="21" customFormat="1" ht="15.75" customHeight="1" x14ac:dyDescent="0.4"/>
    <row r="200" s="21" customFormat="1" ht="15.75" customHeight="1" x14ac:dyDescent="0.4"/>
    <row r="201" s="21" customFormat="1" ht="15.75" customHeight="1" x14ac:dyDescent="0.4"/>
    <row r="202" s="21" customFormat="1" ht="15.75" customHeight="1" x14ac:dyDescent="0.4"/>
    <row r="203" s="21" customFormat="1" ht="15.75" customHeight="1" x14ac:dyDescent="0.4"/>
    <row r="204" s="21" customFormat="1" ht="15.75" customHeight="1" x14ac:dyDescent="0.4"/>
    <row r="205" s="21" customFormat="1" ht="15.75" customHeight="1" x14ac:dyDescent="0.4"/>
    <row r="206" s="21" customFormat="1" ht="15.75" customHeight="1" x14ac:dyDescent="0.4"/>
    <row r="207" s="21" customFormat="1" ht="15.75" customHeight="1" x14ac:dyDescent="0.4"/>
    <row r="208" s="21" customFormat="1" ht="15.75" customHeight="1" x14ac:dyDescent="0.4"/>
    <row r="209" s="21" customFormat="1" ht="15.75" customHeight="1" x14ac:dyDescent="0.4"/>
    <row r="210" s="21" customFormat="1" ht="15.75" customHeight="1" x14ac:dyDescent="0.4"/>
    <row r="211" s="21" customFormat="1" ht="15.75" customHeight="1" x14ac:dyDescent="0.4"/>
    <row r="212" s="21" customFormat="1" ht="15.75" customHeight="1" x14ac:dyDescent="0.4"/>
    <row r="213" s="21" customFormat="1" ht="15.75" customHeight="1" x14ac:dyDescent="0.4"/>
    <row r="214" s="21" customFormat="1" ht="15.75" customHeight="1" x14ac:dyDescent="0.4"/>
    <row r="215" s="21" customFormat="1" ht="15.75" customHeight="1" x14ac:dyDescent="0.4"/>
    <row r="216" s="21" customFormat="1" ht="15.75" customHeight="1" x14ac:dyDescent="0.4"/>
    <row r="217" s="21" customFormat="1" ht="15.75" customHeight="1" x14ac:dyDescent="0.4"/>
    <row r="218" s="21" customFormat="1" ht="15.75" customHeight="1" x14ac:dyDescent="0.4"/>
    <row r="219" s="21" customFormat="1" ht="15.75" customHeight="1" x14ac:dyDescent="0.4"/>
    <row r="220" s="21" customFormat="1" ht="15.75" customHeight="1" x14ac:dyDescent="0.4"/>
    <row r="221" s="21" customFormat="1" ht="15.75" customHeight="1" x14ac:dyDescent="0.4"/>
    <row r="222" s="21" customFormat="1" ht="15.75" customHeight="1" x14ac:dyDescent="0.4"/>
    <row r="223" s="21" customFormat="1" ht="15.75" customHeight="1" x14ac:dyDescent="0.4"/>
    <row r="224" s="21" customFormat="1" ht="15.75" customHeight="1" x14ac:dyDescent="0.4"/>
    <row r="225" s="21" customFormat="1" ht="15.75" customHeight="1" x14ac:dyDescent="0.4"/>
    <row r="226" s="21" customFormat="1" ht="15.75" customHeight="1" x14ac:dyDescent="0.4"/>
    <row r="227" s="21" customFormat="1" ht="15.75" customHeight="1" x14ac:dyDescent="0.4"/>
    <row r="228" s="21" customFormat="1" ht="15.75" customHeight="1" x14ac:dyDescent="0.4"/>
    <row r="229" s="21" customFormat="1" ht="15.75" customHeight="1" x14ac:dyDescent="0.4"/>
    <row r="230" s="21" customFormat="1" ht="15.75" customHeight="1" x14ac:dyDescent="0.4"/>
    <row r="231" s="21" customFormat="1" ht="15.75" customHeight="1" x14ac:dyDescent="0.4"/>
    <row r="232" s="21" customFormat="1" ht="15.75" customHeight="1" x14ac:dyDescent="0.4"/>
    <row r="233" s="21" customFormat="1" ht="15.75" customHeight="1" x14ac:dyDescent="0.4"/>
    <row r="234" s="21" customFormat="1" ht="15.75" customHeight="1" x14ac:dyDescent="0.4"/>
    <row r="235" s="21" customFormat="1" ht="15.75" customHeight="1" x14ac:dyDescent="0.4"/>
    <row r="236" s="21" customFormat="1" ht="15.75" customHeight="1" x14ac:dyDescent="0.4"/>
    <row r="237" s="21" customFormat="1" ht="15.75" customHeight="1" x14ac:dyDescent="0.4"/>
    <row r="238" s="21" customFormat="1" ht="15.75" customHeight="1" x14ac:dyDescent="0.4"/>
    <row r="239" s="21" customFormat="1" ht="15.75" customHeight="1" x14ac:dyDescent="0.4"/>
    <row r="240" s="21" customFormat="1" ht="15.75" customHeight="1" x14ac:dyDescent="0.4"/>
    <row r="241" s="21" customFormat="1" ht="15.75" customHeight="1" x14ac:dyDescent="0.4"/>
    <row r="242" s="21" customFormat="1" ht="15.75" customHeight="1" x14ac:dyDescent="0.4"/>
    <row r="243" s="21" customFormat="1" ht="15.75" customHeight="1" x14ac:dyDescent="0.4"/>
    <row r="244" s="21" customFormat="1" ht="15.75" customHeight="1" x14ac:dyDescent="0.4"/>
    <row r="245" s="21" customFormat="1" ht="15.75" customHeight="1" x14ac:dyDescent="0.4"/>
    <row r="246" s="21" customFormat="1" ht="15.75" customHeight="1" x14ac:dyDescent="0.4"/>
    <row r="247" s="21" customFormat="1" ht="15.75" customHeight="1" x14ac:dyDescent="0.4"/>
    <row r="248" s="21" customFormat="1" ht="15.75" customHeight="1" x14ac:dyDescent="0.4"/>
    <row r="249" s="21" customFormat="1" ht="15.75" customHeight="1" x14ac:dyDescent="0.4"/>
    <row r="250" s="21" customFormat="1" ht="15.75" customHeight="1" x14ac:dyDescent="0.4"/>
    <row r="251" s="21" customFormat="1" ht="15.75" customHeight="1" x14ac:dyDescent="0.4"/>
    <row r="252" s="21" customFormat="1" ht="15.75" customHeight="1" x14ac:dyDescent="0.4"/>
    <row r="253" s="21" customFormat="1" ht="15.75" customHeight="1" x14ac:dyDescent="0.4"/>
    <row r="254" s="21" customFormat="1" ht="15.75" customHeight="1" x14ac:dyDescent="0.4"/>
    <row r="255" s="21" customFormat="1" ht="15.75" customHeight="1" x14ac:dyDescent="0.4"/>
    <row r="256" s="21" customFormat="1" ht="15.75" customHeight="1" x14ac:dyDescent="0.4"/>
    <row r="257" s="21" customFormat="1" ht="15.75" customHeight="1" x14ac:dyDescent="0.4"/>
    <row r="258" s="21" customFormat="1" ht="15.75" customHeight="1" x14ac:dyDescent="0.4"/>
    <row r="259" s="21" customFormat="1" ht="15.75" customHeight="1" x14ac:dyDescent="0.4"/>
    <row r="260" s="21" customFormat="1" ht="15.75" customHeight="1" x14ac:dyDescent="0.4"/>
    <row r="261" s="21" customFormat="1" ht="15.75" customHeight="1" x14ac:dyDescent="0.4"/>
    <row r="262" s="21" customFormat="1" ht="15.75" customHeight="1" x14ac:dyDescent="0.4"/>
    <row r="263" s="21" customFormat="1" ht="15.75" customHeight="1" x14ac:dyDescent="0.4"/>
    <row r="264" s="21" customFormat="1" ht="15.75" customHeight="1" x14ac:dyDescent="0.4"/>
    <row r="265" s="21" customFormat="1" ht="15.75" customHeight="1" x14ac:dyDescent="0.4"/>
    <row r="266" s="21" customFormat="1" ht="15.75" customHeight="1" x14ac:dyDescent="0.4"/>
    <row r="267" s="21" customFormat="1" ht="15.75" customHeight="1" x14ac:dyDescent="0.4"/>
    <row r="268" s="21" customFormat="1" ht="15.75" customHeight="1" x14ac:dyDescent="0.4"/>
    <row r="269" s="21" customFormat="1" ht="15.75" customHeight="1" x14ac:dyDescent="0.4"/>
    <row r="270" s="21" customFormat="1" ht="15.75" customHeight="1" x14ac:dyDescent="0.4"/>
    <row r="271" s="21" customFormat="1" ht="15.75" customHeight="1" x14ac:dyDescent="0.4"/>
    <row r="272" s="21" customFormat="1" ht="15.75" customHeight="1" x14ac:dyDescent="0.4"/>
    <row r="273" s="21" customFormat="1" ht="15.75" customHeight="1" x14ac:dyDescent="0.4"/>
    <row r="274" s="21" customFormat="1" ht="15.75" customHeight="1" x14ac:dyDescent="0.4"/>
    <row r="275" s="21" customFormat="1" ht="15.75" customHeight="1" x14ac:dyDescent="0.4"/>
    <row r="276" s="21" customFormat="1" ht="15.75" customHeight="1" x14ac:dyDescent="0.4"/>
    <row r="277" s="21" customFormat="1" ht="15.75" customHeight="1" x14ac:dyDescent="0.4"/>
    <row r="278" s="21" customFormat="1" ht="15.75" customHeight="1" x14ac:dyDescent="0.4"/>
    <row r="279" s="21" customFormat="1" ht="15.75" customHeight="1" x14ac:dyDescent="0.4"/>
    <row r="280" s="21" customFormat="1" ht="15.75" customHeight="1" x14ac:dyDescent="0.4"/>
    <row r="281" s="21" customFormat="1" ht="15.75" customHeight="1" x14ac:dyDescent="0.4"/>
    <row r="282" s="21" customFormat="1" ht="15.75" customHeight="1" x14ac:dyDescent="0.4"/>
    <row r="283" s="21" customFormat="1" ht="15.75" customHeight="1" x14ac:dyDescent="0.4"/>
    <row r="284" s="21" customFormat="1" ht="15.75" customHeight="1" x14ac:dyDescent="0.4"/>
    <row r="285" s="21" customFormat="1" ht="15.75" customHeight="1" x14ac:dyDescent="0.4"/>
    <row r="286" s="21" customFormat="1" ht="15.75" customHeight="1" x14ac:dyDescent="0.4"/>
    <row r="287" s="21" customFormat="1" ht="15.75" customHeight="1" x14ac:dyDescent="0.4"/>
    <row r="288" s="21" customFormat="1" ht="15.75" customHeight="1" x14ac:dyDescent="0.4"/>
    <row r="289" s="21" customFormat="1" ht="15.75" customHeight="1" x14ac:dyDescent="0.4"/>
    <row r="290" s="21" customFormat="1" ht="15.75" customHeight="1" x14ac:dyDescent="0.4"/>
    <row r="291" s="21" customFormat="1" ht="15.75" customHeight="1" x14ac:dyDescent="0.4"/>
    <row r="292" s="21" customFormat="1" ht="15.75" customHeight="1" x14ac:dyDescent="0.4"/>
    <row r="293" s="21" customFormat="1" ht="15.75" customHeight="1" x14ac:dyDescent="0.4"/>
    <row r="294" s="21" customFormat="1" ht="15.75" customHeight="1" x14ac:dyDescent="0.4"/>
    <row r="295" s="21" customFormat="1" ht="15.75" customHeight="1" x14ac:dyDescent="0.4"/>
    <row r="296" s="21" customFormat="1" ht="15.75" customHeight="1" x14ac:dyDescent="0.4"/>
    <row r="297" s="21" customFormat="1" ht="15.75" customHeight="1" x14ac:dyDescent="0.4"/>
    <row r="298" s="21" customFormat="1" ht="15.75" customHeight="1" x14ac:dyDescent="0.4"/>
    <row r="299" s="21" customFormat="1" ht="15.75" customHeight="1" x14ac:dyDescent="0.4"/>
    <row r="300" s="21" customFormat="1" ht="15.75" customHeight="1" x14ac:dyDescent="0.4"/>
    <row r="301" s="21" customFormat="1" ht="15.75" customHeight="1" x14ac:dyDescent="0.4"/>
    <row r="302" s="21" customFormat="1" ht="15.75" customHeight="1" x14ac:dyDescent="0.4"/>
    <row r="303" s="21" customFormat="1" ht="15.75" customHeight="1" x14ac:dyDescent="0.4"/>
    <row r="304" s="21" customFormat="1" ht="15.75" customHeight="1" x14ac:dyDescent="0.4"/>
    <row r="305" s="21" customFormat="1" ht="15.75" customHeight="1" x14ac:dyDescent="0.4"/>
    <row r="306" s="21" customFormat="1" ht="15.75" customHeight="1" x14ac:dyDescent="0.4"/>
    <row r="307" s="21" customFormat="1" ht="15.75" customHeight="1" x14ac:dyDescent="0.4"/>
    <row r="308" s="21" customFormat="1" ht="15.75" customHeight="1" x14ac:dyDescent="0.4"/>
    <row r="309" s="21" customFormat="1" ht="15.75" customHeight="1" x14ac:dyDescent="0.4"/>
    <row r="310" s="21" customFormat="1" ht="15.75" customHeight="1" x14ac:dyDescent="0.4"/>
    <row r="311" s="21" customFormat="1" ht="15.75" customHeight="1" x14ac:dyDescent="0.4"/>
    <row r="312" s="21" customFormat="1" ht="15.75" customHeight="1" x14ac:dyDescent="0.4"/>
    <row r="313" s="21" customFormat="1" ht="15.75" customHeight="1" x14ac:dyDescent="0.4"/>
    <row r="314" s="21" customFormat="1" ht="15.75" customHeight="1" x14ac:dyDescent="0.4"/>
    <row r="315" s="21" customFormat="1" ht="15.75" customHeight="1" x14ac:dyDescent="0.4"/>
    <row r="316" s="21" customFormat="1" ht="15.75" customHeight="1" x14ac:dyDescent="0.4"/>
    <row r="317" s="21" customFormat="1" ht="15.75" customHeight="1" x14ac:dyDescent="0.4"/>
    <row r="318" s="21" customFormat="1" ht="15.75" customHeight="1" x14ac:dyDescent="0.4"/>
    <row r="319" s="21" customFormat="1" ht="15.75" customHeight="1" x14ac:dyDescent="0.4"/>
    <row r="320" s="21" customFormat="1" ht="15.75" customHeight="1" x14ac:dyDescent="0.4"/>
    <row r="321" s="21" customFormat="1" ht="15.75" customHeight="1" x14ac:dyDescent="0.4"/>
    <row r="322" s="21" customFormat="1" ht="15.75" customHeight="1" x14ac:dyDescent="0.4"/>
    <row r="323" s="21" customFormat="1" ht="15.75" customHeight="1" x14ac:dyDescent="0.4"/>
    <row r="324" s="21" customFormat="1" ht="15.75" customHeight="1" x14ac:dyDescent="0.4"/>
    <row r="325" s="21" customFormat="1" ht="15.75" customHeight="1" x14ac:dyDescent="0.4"/>
    <row r="326" s="21" customFormat="1" ht="15.75" customHeight="1" x14ac:dyDescent="0.4"/>
    <row r="327" s="21" customFormat="1" ht="15.75" customHeight="1" x14ac:dyDescent="0.4"/>
    <row r="328" s="21" customFormat="1" ht="15.75" customHeight="1" x14ac:dyDescent="0.4"/>
    <row r="329" s="21" customFormat="1" ht="15.75" customHeight="1" x14ac:dyDescent="0.4"/>
    <row r="330" s="21" customFormat="1" ht="15.75" customHeight="1" x14ac:dyDescent="0.4"/>
    <row r="331" s="21" customFormat="1" ht="15.75" customHeight="1" x14ac:dyDescent="0.4"/>
    <row r="332" s="21" customFormat="1" ht="15.75" customHeight="1" x14ac:dyDescent="0.4"/>
    <row r="333" s="21" customFormat="1" ht="15.75" customHeight="1" x14ac:dyDescent="0.4"/>
    <row r="334" s="21" customFormat="1" ht="15.75" customHeight="1" x14ac:dyDescent="0.4"/>
    <row r="335" s="21" customFormat="1" ht="15.75" customHeight="1" x14ac:dyDescent="0.4"/>
    <row r="336" s="21" customFormat="1" ht="15.75" customHeight="1" x14ac:dyDescent="0.4"/>
    <row r="337" s="21" customFormat="1" ht="15.75" customHeight="1" x14ac:dyDescent="0.4"/>
    <row r="338" s="21" customFormat="1" ht="15.75" customHeight="1" x14ac:dyDescent="0.4"/>
    <row r="339" s="21" customFormat="1" ht="15.75" customHeight="1" x14ac:dyDescent="0.4"/>
    <row r="340" s="21" customFormat="1" ht="15.75" customHeight="1" x14ac:dyDescent="0.4"/>
    <row r="341" s="21" customFormat="1" ht="15.75" customHeight="1" x14ac:dyDescent="0.4"/>
    <row r="342" s="21" customFormat="1" ht="15.75" customHeight="1" x14ac:dyDescent="0.4"/>
    <row r="343" s="21" customFormat="1" ht="15.75" customHeight="1" x14ac:dyDescent="0.4"/>
    <row r="344" s="21" customFormat="1" ht="15.75" customHeight="1" x14ac:dyDescent="0.4"/>
    <row r="345" s="21" customFormat="1" ht="15.75" customHeight="1" x14ac:dyDescent="0.4"/>
    <row r="346" s="21" customFormat="1" ht="15.75" customHeight="1" x14ac:dyDescent="0.4"/>
    <row r="347" s="21" customFormat="1" ht="15.75" customHeight="1" x14ac:dyDescent="0.4"/>
    <row r="348" s="21" customFormat="1" ht="15.75" customHeight="1" x14ac:dyDescent="0.4"/>
    <row r="349" s="21" customFormat="1" ht="15.75" customHeight="1" x14ac:dyDescent="0.4"/>
    <row r="350" s="21" customFormat="1" ht="15.75" customHeight="1" x14ac:dyDescent="0.4"/>
    <row r="351" s="21" customFormat="1" ht="15.75" customHeight="1" x14ac:dyDescent="0.4"/>
    <row r="352" s="21" customFormat="1" ht="15.75" customHeight="1" x14ac:dyDescent="0.4"/>
    <row r="353" s="21" customFormat="1" ht="15.75" customHeight="1" x14ac:dyDescent="0.4"/>
    <row r="354" s="21" customFormat="1" ht="15.75" customHeight="1" x14ac:dyDescent="0.4"/>
    <row r="355" s="21" customFormat="1" ht="15.75" customHeight="1" x14ac:dyDescent="0.4"/>
    <row r="356" s="21" customFormat="1" ht="15.75" customHeight="1" x14ac:dyDescent="0.4"/>
    <row r="357" s="21" customFormat="1" ht="15.75" customHeight="1" x14ac:dyDescent="0.4"/>
    <row r="358" s="21" customFormat="1" ht="15.75" customHeight="1" x14ac:dyDescent="0.4"/>
    <row r="359" s="21" customFormat="1" ht="15.75" customHeight="1" x14ac:dyDescent="0.4"/>
    <row r="360" s="21" customFormat="1" ht="15.75" customHeight="1" x14ac:dyDescent="0.4"/>
    <row r="361" s="21" customFormat="1" ht="15.75" customHeight="1" x14ac:dyDescent="0.4"/>
    <row r="362" s="21" customFormat="1" ht="15.75" customHeight="1" x14ac:dyDescent="0.4"/>
    <row r="363" s="21" customFormat="1" ht="15.75" customHeight="1" x14ac:dyDescent="0.4"/>
    <row r="364" s="21" customFormat="1" ht="15.75" customHeight="1" x14ac:dyDescent="0.4"/>
    <row r="365" s="21" customFormat="1" ht="15.75" customHeight="1" x14ac:dyDescent="0.4"/>
    <row r="366" s="21" customFormat="1" ht="15.75" customHeight="1" x14ac:dyDescent="0.4"/>
    <row r="367" s="21" customFormat="1" ht="15.75" customHeight="1" x14ac:dyDescent="0.4"/>
    <row r="368" s="21" customFormat="1" ht="15.75" customHeight="1" x14ac:dyDescent="0.4"/>
    <row r="369" s="21" customFormat="1" ht="15.75" customHeight="1" x14ac:dyDescent="0.4"/>
    <row r="370" s="21" customFormat="1" ht="15.75" customHeight="1" x14ac:dyDescent="0.4"/>
    <row r="371" s="21" customFormat="1" ht="15.75" customHeight="1" x14ac:dyDescent="0.4"/>
    <row r="372" s="21" customFormat="1" ht="15.75" customHeight="1" x14ac:dyDescent="0.4"/>
    <row r="373" s="21" customFormat="1" ht="15.75" customHeight="1" x14ac:dyDescent="0.4"/>
    <row r="374" s="21" customFormat="1" ht="15.75" customHeight="1" x14ac:dyDescent="0.4"/>
    <row r="375" s="21" customFormat="1" ht="15.75" customHeight="1" x14ac:dyDescent="0.4"/>
    <row r="376" s="21" customFormat="1" ht="15.75" customHeight="1" x14ac:dyDescent="0.4"/>
    <row r="377" s="21" customFormat="1" ht="15.75" customHeight="1" x14ac:dyDescent="0.4"/>
    <row r="378" s="21" customFormat="1" ht="15.75" customHeight="1" x14ac:dyDescent="0.4"/>
    <row r="379" s="21" customFormat="1" ht="15.75" customHeight="1" x14ac:dyDescent="0.4"/>
    <row r="380" s="21" customFormat="1" ht="15.75" customHeight="1" x14ac:dyDescent="0.4"/>
    <row r="381" s="21" customFormat="1" ht="15.75" customHeight="1" x14ac:dyDescent="0.4"/>
    <row r="382" s="21" customFormat="1" ht="15.75" customHeight="1" x14ac:dyDescent="0.4"/>
    <row r="383" s="21" customFormat="1" ht="15.75" customHeight="1" x14ac:dyDescent="0.4"/>
    <row r="384" s="21" customFormat="1" ht="15.75" customHeight="1" x14ac:dyDescent="0.4"/>
    <row r="385" s="21" customFormat="1" ht="15.75" customHeight="1" x14ac:dyDescent="0.4"/>
    <row r="386" s="21" customFormat="1" ht="15.75" customHeight="1" x14ac:dyDescent="0.4"/>
    <row r="387" s="21" customFormat="1" ht="15.75" customHeight="1" x14ac:dyDescent="0.4"/>
    <row r="388" s="21" customFormat="1" ht="15.75" customHeight="1" x14ac:dyDescent="0.4"/>
    <row r="389" s="21" customFormat="1" ht="15.75" customHeight="1" x14ac:dyDescent="0.4"/>
    <row r="390" s="21" customFormat="1" ht="15.75" customHeight="1" x14ac:dyDescent="0.4"/>
    <row r="391" s="21" customFormat="1" ht="15.75" customHeight="1" x14ac:dyDescent="0.4"/>
    <row r="392" s="21" customFormat="1" ht="15.75" customHeight="1" x14ac:dyDescent="0.4"/>
    <row r="393" s="21" customFormat="1" ht="15.75" customHeight="1" x14ac:dyDescent="0.4"/>
    <row r="394" s="21" customFormat="1" ht="15.75" customHeight="1" x14ac:dyDescent="0.4"/>
    <row r="395" s="21" customFormat="1" ht="15.75" customHeight="1" x14ac:dyDescent="0.4"/>
    <row r="396" s="21" customFormat="1" ht="15.75" customHeight="1" x14ac:dyDescent="0.4"/>
    <row r="397" s="21" customFormat="1" ht="15.75" customHeight="1" x14ac:dyDescent="0.4"/>
    <row r="398" s="21" customFormat="1" ht="15.75" customHeight="1" x14ac:dyDescent="0.4"/>
    <row r="399" s="21" customFormat="1" ht="15.75" customHeight="1" x14ac:dyDescent="0.4"/>
    <row r="400" s="21" customFormat="1" ht="15.75" customHeight="1" x14ac:dyDescent="0.4"/>
    <row r="401" s="21" customFormat="1" ht="15.75" customHeight="1" x14ac:dyDescent="0.4"/>
    <row r="402" s="21" customFormat="1" ht="15.75" customHeight="1" x14ac:dyDescent="0.4"/>
    <row r="403" s="21" customFormat="1" ht="15.75" customHeight="1" x14ac:dyDescent="0.4"/>
    <row r="404" s="21" customFormat="1" ht="15.75" customHeight="1" x14ac:dyDescent="0.4"/>
    <row r="405" s="21" customFormat="1" ht="15.75" customHeight="1" x14ac:dyDescent="0.4"/>
    <row r="406" s="21" customFormat="1" ht="15.75" customHeight="1" x14ac:dyDescent="0.4"/>
    <row r="407" s="21" customFormat="1" ht="15.75" customHeight="1" x14ac:dyDescent="0.4"/>
    <row r="408" s="21" customFormat="1" ht="15.75" customHeight="1" x14ac:dyDescent="0.4"/>
    <row r="409" s="21" customFormat="1" ht="15.75" customHeight="1" x14ac:dyDescent="0.4"/>
    <row r="410" s="21" customFormat="1" ht="15.75" customHeight="1" x14ac:dyDescent="0.4"/>
    <row r="411" s="21" customFormat="1" ht="15.75" customHeight="1" x14ac:dyDescent="0.4"/>
    <row r="412" s="21" customFormat="1" ht="15.75" customHeight="1" x14ac:dyDescent="0.4"/>
    <row r="413" s="21" customFormat="1" ht="15.75" customHeight="1" x14ac:dyDescent="0.4"/>
    <row r="414" s="21" customFormat="1" ht="15.75" customHeight="1" x14ac:dyDescent="0.4"/>
    <row r="415" s="21" customFormat="1" ht="15.75" customHeight="1" x14ac:dyDescent="0.4"/>
    <row r="416" s="21" customFormat="1" ht="15.75" customHeight="1" x14ac:dyDescent="0.4"/>
    <row r="417" s="21" customFormat="1" ht="15.75" customHeight="1" x14ac:dyDescent="0.4"/>
    <row r="418" s="21" customFormat="1" ht="15.75" customHeight="1" x14ac:dyDescent="0.4"/>
    <row r="419" s="21" customFormat="1" ht="15.75" customHeight="1" x14ac:dyDescent="0.4"/>
    <row r="420" s="21" customFormat="1" ht="15.75" customHeight="1" x14ac:dyDescent="0.4"/>
    <row r="421" s="21" customFormat="1" ht="15.75" customHeight="1" x14ac:dyDescent="0.4"/>
    <row r="422" s="21" customFormat="1" ht="15.75" customHeight="1" x14ac:dyDescent="0.4"/>
    <row r="423" s="21" customFormat="1" ht="15.75" customHeight="1" x14ac:dyDescent="0.4"/>
    <row r="424" s="21" customFormat="1" ht="15.75" customHeight="1" x14ac:dyDescent="0.4"/>
    <row r="425" s="21" customFormat="1" ht="15.75" customHeight="1" x14ac:dyDescent="0.4"/>
    <row r="426" s="21" customFormat="1" ht="15.75" customHeight="1" x14ac:dyDescent="0.4"/>
    <row r="427" s="21" customFormat="1" ht="15.75" customHeight="1" x14ac:dyDescent="0.4"/>
    <row r="428" s="21" customFormat="1" ht="15.75" customHeight="1" x14ac:dyDescent="0.4"/>
    <row r="429" s="21" customFormat="1" ht="15.75" customHeight="1" x14ac:dyDescent="0.4"/>
    <row r="430" s="21" customFormat="1" ht="15.75" customHeight="1" x14ac:dyDescent="0.4"/>
    <row r="431" s="21" customFormat="1" ht="15.75" customHeight="1" x14ac:dyDescent="0.4"/>
    <row r="432" s="21" customFormat="1" ht="15.75" customHeight="1" x14ac:dyDescent="0.4"/>
    <row r="433" s="21" customFormat="1" ht="15.75" customHeight="1" x14ac:dyDescent="0.4"/>
    <row r="434" s="21" customFormat="1" ht="15.75" customHeight="1" x14ac:dyDescent="0.4"/>
    <row r="435" s="21" customFormat="1" ht="15.75" customHeight="1" x14ac:dyDescent="0.4"/>
    <row r="436" s="21" customFormat="1" ht="15.75" customHeight="1" x14ac:dyDescent="0.4"/>
    <row r="437" s="21" customFormat="1" ht="15.75" customHeight="1" x14ac:dyDescent="0.4"/>
    <row r="438" s="21" customFormat="1" ht="15.75" customHeight="1" x14ac:dyDescent="0.4"/>
    <row r="439" s="21" customFormat="1" ht="15.75" customHeight="1" x14ac:dyDescent="0.4"/>
    <row r="440" s="21" customFormat="1" ht="15.75" customHeight="1" x14ac:dyDescent="0.4"/>
    <row r="441" s="21" customFormat="1" ht="15.75" customHeight="1" x14ac:dyDescent="0.4"/>
    <row r="442" s="21" customFormat="1" ht="15.75" customHeight="1" x14ac:dyDescent="0.4"/>
    <row r="443" s="21" customFormat="1" ht="15.75" customHeight="1" x14ac:dyDescent="0.4"/>
    <row r="444" s="21" customFormat="1" ht="15.75" customHeight="1" x14ac:dyDescent="0.4"/>
    <row r="445" s="21" customFormat="1" ht="15.75" customHeight="1" x14ac:dyDescent="0.4"/>
    <row r="446" s="21" customFormat="1" ht="15.75" customHeight="1" x14ac:dyDescent="0.4"/>
    <row r="447" s="21" customFormat="1" ht="15.75" customHeight="1" x14ac:dyDescent="0.4"/>
    <row r="448" s="21" customFormat="1" ht="15.75" customHeight="1" x14ac:dyDescent="0.4"/>
    <row r="449" s="21" customFormat="1" ht="15.75" customHeight="1" x14ac:dyDescent="0.4"/>
    <row r="450" s="21" customFormat="1" ht="15.75" customHeight="1" x14ac:dyDescent="0.4"/>
    <row r="451" s="21" customFormat="1" ht="15.75" customHeight="1" x14ac:dyDescent="0.4"/>
    <row r="452" s="21" customFormat="1" ht="15.75" customHeight="1" x14ac:dyDescent="0.4"/>
    <row r="453" s="21" customFormat="1" ht="15.75" customHeight="1" x14ac:dyDescent="0.4"/>
    <row r="454" s="21" customFormat="1" ht="15.75" customHeight="1" x14ac:dyDescent="0.4"/>
    <row r="455" s="21" customFormat="1" ht="15.75" customHeight="1" x14ac:dyDescent="0.4"/>
    <row r="456" s="21" customFormat="1" ht="15.75" customHeight="1" x14ac:dyDescent="0.4"/>
    <row r="457" s="21" customFormat="1" ht="15.75" customHeight="1" x14ac:dyDescent="0.4"/>
    <row r="458" s="21" customFormat="1" ht="15.75" customHeight="1" x14ac:dyDescent="0.4"/>
    <row r="459" s="21" customFormat="1" ht="15.75" customHeight="1" x14ac:dyDescent="0.4"/>
    <row r="460" s="21" customFormat="1" ht="15.75" customHeight="1" x14ac:dyDescent="0.4"/>
    <row r="461" s="21" customFormat="1" ht="15.75" customHeight="1" x14ac:dyDescent="0.4"/>
    <row r="462" s="21" customFormat="1" ht="15.75" customHeight="1" x14ac:dyDescent="0.4"/>
    <row r="463" s="21" customFormat="1" ht="15.75" customHeight="1" x14ac:dyDescent="0.4"/>
    <row r="464" s="21" customFormat="1" ht="15.75" customHeight="1" x14ac:dyDescent="0.4"/>
    <row r="465" s="21" customFormat="1" ht="15.75" customHeight="1" x14ac:dyDescent="0.4"/>
    <row r="466" s="21" customFormat="1" ht="15.75" customHeight="1" x14ac:dyDescent="0.4"/>
    <row r="467" s="21" customFormat="1" ht="15.75" customHeight="1" x14ac:dyDescent="0.4"/>
    <row r="468" s="21" customFormat="1" ht="15.75" customHeight="1" x14ac:dyDescent="0.4"/>
    <row r="469" s="21" customFormat="1" ht="15.75" customHeight="1" x14ac:dyDescent="0.4"/>
    <row r="470" s="21" customFormat="1" ht="15.75" customHeight="1" x14ac:dyDescent="0.4"/>
    <row r="471" s="21" customFormat="1" ht="15.75" customHeight="1" x14ac:dyDescent="0.4"/>
    <row r="472" s="21" customFormat="1" ht="15.75" customHeight="1" x14ac:dyDescent="0.4"/>
    <row r="473" s="21" customFormat="1" ht="15.75" customHeight="1" x14ac:dyDescent="0.4"/>
    <row r="474" s="21" customFormat="1" ht="15.75" customHeight="1" x14ac:dyDescent="0.4"/>
    <row r="475" s="21" customFormat="1" ht="15.75" customHeight="1" x14ac:dyDescent="0.4"/>
    <row r="476" s="21" customFormat="1" ht="15.75" customHeight="1" x14ac:dyDescent="0.4"/>
    <row r="477" s="21" customFormat="1" ht="15.75" customHeight="1" x14ac:dyDescent="0.4"/>
    <row r="478" s="21" customFormat="1" ht="15.75" customHeight="1" x14ac:dyDescent="0.4"/>
    <row r="479" s="21" customFormat="1" ht="15.75" customHeight="1" x14ac:dyDescent="0.4"/>
    <row r="480" s="21" customFormat="1" ht="15.75" customHeight="1" x14ac:dyDescent="0.4"/>
    <row r="481" s="21" customFormat="1" ht="15.75" customHeight="1" x14ac:dyDescent="0.4"/>
    <row r="482" s="21" customFormat="1" ht="15.75" customHeight="1" x14ac:dyDescent="0.4"/>
    <row r="483" s="21" customFormat="1" ht="15.75" customHeight="1" x14ac:dyDescent="0.4"/>
    <row r="484" s="21" customFormat="1" ht="15.75" customHeight="1" x14ac:dyDescent="0.4"/>
    <row r="485" s="21" customFormat="1" ht="15.75" customHeight="1" x14ac:dyDescent="0.4"/>
    <row r="486" s="21" customFormat="1" ht="15.75" customHeight="1" x14ac:dyDescent="0.4"/>
    <row r="487" s="21" customFormat="1" ht="15.75" customHeight="1" x14ac:dyDescent="0.4"/>
    <row r="488" s="21" customFormat="1" ht="15.75" customHeight="1" x14ac:dyDescent="0.4"/>
    <row r="489" s="21" customFormat="1" ht="15.75" customHeight="1" x14ac:dyDescent="0.4"/>
    <row r="490" s="21" customFormat="1" ht="15.75" customHeight="1" x14ac:dyDescent="0.4"/>
    <row r="491" s="21" customFormat="1" ht="15.75" customHeight="1" x14ac:dyDescent="0.4"/>
    <row r="492" s="21" customFormat="1" ht="15.75" customHeight="1" x14ac:dyDescent="0.4"/>
    <row r="493" s="21" customFormat="1" ht="15.75" customHeight="1" x14ac:dyDescent="0.4"/>
    <row r="494" s="21" customFormat="1" ht="15.75" customHeight="1" x14ac:dyDescent="0.4"/>
    <row r="495" s="21" customFormat="1" ht="15.75" customHeight="1" x14ac:dyDescent="0.4"/>
    <row r="496" s="21" customFormat="1" ht="15.75" customHeight="1" x14ac:dyDescent="0.4"/>
    <row r="497" s="21" customFormat="1" ht="15.75" customHeight="1" x14ac:dyDescent="0.4"/>
    <row r="498" s="21" customFormat="1" ht="15.75" customHeight="1" x14ac:dyDescent="0.4"/>
    <row r="499" s="21" customFormat="1" ht="15.75" customHeight="1" x14ac:dyDescent="0.4"/>
    <row r="500" s="21" customFormat="1" ht="15.75" customHeight="1" x14ac:dyDescent="0.4"/>
    <row r="501" s="21" customFormat="1" ht="15.75" customHeight="1" x14ac:dyDescent="0.4"/>
    <row r="502" s="21" customFormat="1" ht="15.75" customHeight="1" x14ac:dyDescent="0.4"/>
    <row r="503" s="21" customFormat="1" ht="15.75" customHeight="1" x14ac:dyDescent="0.4"/>
    <row r="504" s="21" customFormat="1" ht="15.75" customHeight="1" x14ac:dyDescent="0.4"/>
    <row r="505" s="21" customFormat="1" ht="15.75" customHeight="1" x14ac:dyDescent="0.4"/>
    <row r="506" s="21" customFormat="1" ht="15.75" customHeight="1" x14ac:dyDescent="0.4"/>
    <row r="507" s="21" customFormat="1" ht="15.75" customHeight="1" x14ac:dyDescent="0.4"/>
    <row r="508" s="21" customFormat="1" ht="15.75" customHeight="1" x14ac:dyDescent="0.4"/>
    <row r="509" s="21" customFormat="1" ht="15.75" customHeight="1" x14ac:dyDescent="0.4"/>
    <row r="510" s="21" customFormat="1" ht="15.75" customHeight="1" x14ac:dyDescent="0.4"/>
    <row r="511" s="21" customFormat="1" ht="15.75" customHeight="1" x14ac:dyDescent="0.4"/>
    <row r="512" s="21" customFormat="1" ht="15.75" customHeight="1" x14ac:dyDescent="0.4"/>
    <row r="513" s="21" customFormat="1" ht="15.75" customHeight="1" x14ac:dyDescent="0.4"/>
    <row r="514" s="21" customFormat="1" ht="15.75" customHeight="1" x14ac:dyDescent="0.4"/>
    <row r="515" s="21" customFormat="1" ht="15.75" customHeight="1" x14ac:dyDescent="0.4"/>
    <row r="516" s="21" customFormat="1" ht="15.75" customHeight="1" x14ac:dyDescent="0.4"/>
    <row r="517" s="21" customFormat="1" ht="15.75" customHeight="1" x14ac:dyDescent="0.4"/>
    <row r="518" s="21" customFormat="1" ht="15.75" customHeight="1" x14ac:dyDescent="0.4"/>
    <row r="519" s="21" customFormat="1" ht="15.75" customHeight="1" x14ac:dyDescent="0.4"/>
    <row r="520" s="21" customFormat="1" ht="15.75" customHeight="1" x14ac:dyDescent="0.4"/>
    <row r="521" s="21" customFormat="1" ht="15.75" customHeight="1" x14ac:dyDescent="0.4"/>
    <row r="522" s="21" customFormat="1" ht="15.75" customHeight="1" x14ac:dyDescent="0.4"/>
    <row r="523" s="21" customFormat="1" ht="15.75" customHeight="1" x14ac:dyDescent="0.4"/>
    <row r="524" s="21" customFormat="1" ht="15.75" customHeight="1" x14ac:dyDescent="0.4"/>
    <row r="525" s="21" customFormat="1" ht="15.75" customHeight="1" x14ac:dyDescent="0.4"/>
    <row r="526" s="21" customFormat="1" ht="15.75" customHeight="1" x14ac:dyDescent="0.4"/>
    <row r="527" s="21" customFormat="1" ht="15.75" customHeight="1" x14ac:dyDescent="0.4"/>
    <row r="528" s="21" customFormat="1" ht="15.75" customHeight="1" x14ac:dyDescent="0.4"/>
    <row r="529" s="21" customFormat="1" ht="15.75" customHeight="1" x14ac:dyDescent="0.4"/>
    <row r="530" s="21" customFormat="1" ht="15.75" customHeight="1" x14ac:dyDescent="0.4"/>
    <row r="531" s="21" customFormat="1" ht="15.75" customHeight="1" x14ac:dyDescent="0.4"/>
    <row r="532" s="21" customFormat="1" ht="15.75" customHeight="1" x14ac:dyDescent="0.4"/>
    <row r="533" s="21" customFormat="1" ht="15.75" customHeight="1" x14ac:dyDescent="0.4"/>
    <row r="534" s="21" customFormat="1" ht="15.75" customHeight="1" x14ac:dyDescent="0.4"/>
    <row r="535" s="21" customFormat="1" ht="15.75" customHeight="1" x14ac:dyDescent="0.4"/>
    <row r="536" s="21" customFormat="1" ht="15.75" customHeight="1" x14ac:dyDescent="0.4"/>
    <row r="537" s="21" customFormat="1" ht="15.75" customHeight="1" x14ac:dyDescent="0.4"/>
    <row r="538" s="21" customFormat="1" ht="15.75" customHeight="1" x14ac:dyDescent="0.4"/>
    <row r="539" s="21" customFormat="1" ht="15.75" customHeight="1" x14ac:dyDescent="0.4"/>
    <row r="540" s="21" customFormat="1" ht="15.75" customHeight="1" x14ac:dyDescent="0.4"/>
    <row r="541" s="21" customFormat="1" ht="15.75" customHeight="1" x14ac:dyDescent="0.4"/>
    <row r="542" s="21" customFormat="1" ht="15.75" customHeight="1" x14ac:dyDescent="0.4"/>
    <row r="543" s="21" customFormat="1" ht="15.75" customHeight="1" x14ac:dyDescent="0.4"/>
    <row r="544" s="21" customFormat="1" ht="15.75" customHeight="1" x14ac:dyDescent="0.4"/>
    <row r="545" s="21" customFormat="1" ht="15.75" customHeight="1" x14ac:dyDescent="0.4"/>
    <row r="546" s="21" customFormat="1" ht="15.75" customHeight="1" x14ac:dyDescent="0.4"/>
    <row r="547" s="21" customFormat="1" ht="15.75" customHeight="1" x14ac:dyDescent="0.4"/>
    <row r="548" s="21" customFormat="1" ht="15.75" customHeight="1" x14ac:dyDescent="0.4"/>
    <row r="549" s="21" customFormat="1" ht="15.75" customHeight="1" x14ac:dyDescent="0.4"/>
    <row r="550" s="21" customFormat="1" ht="15.75" customHeight="1" x14ac:dyDescent="0.4"/>
    <row r="551" s="21" customFormat="1" ht="15.75" customHeight="1" x14ac:dyDescent="0.4"/>
    <row r="552" s="21" customFormat="1" ht="15.75" customHeight="1" x14ac:dyDescent="0.4"/>
    <row r="553" s="21" customFormat="1" ht="15.75" customHeight="1" x14ac:dyDescent="0.4"/>
    <row r="554" s="21" customFormat="1" ht="15.75" customHeight="1" x14ac:dyDescent="0.4"/>
    <row r="555" s="21" customFormat="1" ht="15.75" customHeight="1" x14ac:dyDescent="0.4"/>
    <row r="556" s="21" customFormat="1" ht="15.75" customHeight="1" x14ac:dyDescent="0.4"/>
    <row r="557" s="21" customFormat="1" ht="15.75" customHeight="1" x14ac:dyDescent="0.4"/>
    <row r="558" s="21" customFormat="1" ht="15.75" customHeight="1" x14ac:dyDescent="0.4"/>
    <row r="559" s="21" customFormat="1" ht="15.75" customHeight="1" x14ac:dyDescent="0.4"/>
    <row r="560" s="21" customFormat="1" ht="15.75" customHeight="1" x14ac:dyDescent="0.4"/>
    <row r="561" s="21" customFormat="1" ht="15.75" customHeight="1" x14ac:dyDescent="0.4"/>
    <row r="562" s="21" customFormat="1" ht="15.75" customHeight="1" x14ac:dyDescent="0.4"/>
    <row r="563" s="21" customFormat="1" ht="15.75" customHeight="1" x14ac:dyDescent="0.4"/>
    <row r="564" s="21" customFormat="1" ht="15.75" customHeight="1" x14ac:dyDescent="0.4"/>
    <row r="565" s="21" customFormat="1" ht="15.75" customHeight="1" x14ac:dyDescent="0.4"/>
    <row r="566" s="21" customFormat="1" ht="15.75" customHeight="1" x14ac:dyDescent="0.4"/>
    <row r="567" s="21" customFormat="1" ht="15.75" customHeight="1" x14ac:dyDescent="0.4"/>
    <row r="568" s="21" customFormat="1" ht="15.75" customHeight="1" x14ac:dyDescent="0.4"/>
    <row r="569" s="21" customFormat="1" ht="15.75" customHeight="1" x14ac:dyDescent="0.4"/>
    <row r="570" s="21" customFormat="1" ht="15.75" customHeight="1" x14ac:dyDescent="0.4"/>
    <row r="571" s="21" customFormat="1" ht="15.75" customHeight="1" x14ac:dyDescent="0.4"/>
    <row r="572" s="21" customFormat="1" ht="15.75" customHeight="1" x14ac:dyDescent="0.4"/>
    <row r="573" s="21" customFormat="1" ht="15.75" customHeight="1" x14ac:dyDescent="0.4"/>
    <row r="574" s="21" customFormat="1" ht="15.75" customHeight="1" x14ac:dyDescent="0.4"/>
    <row r="575" s="21" customFormat="1" ht="15.75" customHeight="1" x14ac:dyDescent="0.4"/>
    <row r="576" s="21" customFormat="1" ht="15.75" customHeight="1" x14ac:dyDescent="0.4"/>
    <row r="577" s="21" customFormat="1" ht="15.75" customHeight="1" x14ac:dyDescent="0.4"/>
    <row r="578" s="21" customFormat="1" ht="15.75" customHeight="1" x14ac:dyDescent="0.4"/>
    <row r="579" s="21" customFormat="1" ht="15.75" customHeight="1" x14ac:dyDescent="0.4"/>
    <row r="580" s="21" customFormat="1" ht="15.75" customHeight="1" x14ac:dyDescent="0.4"/>
    <row r="581" s="21" customFormat="1" ht="15.75" customHeight="1" x14ac:dyDescent="0.4"/>
    <row r="582" s="21" customFormat="1" ht="15.75" customHeight="1" x14ac:dyDescent="0.4"/>
    <row r="583" s="21" customFormat="1" ht="15.75" customHeight="1" x14ac:dyDescent="0.4"/>
    <row r="584" s="21" customFormat="1" ht="15.75" customHeight="1" x14ac:dyDescent="0.4"/>
    <row r="585" s="21" customFormat="1" ht="15.75" customHeight="1" x14ac:dyDescent="0.4"/>
    <row r="586" s="21" customFormat="1" ht="15.75" customHeight="1" x14ac:dyDescent="0.4"/>
    <row r="587" s="21" customFormat="1" ht="15.75" customHeight="1" x14ac:dyDescent="0.4"/>
    <row r="588" s="21" customFormat="1" ht="15.75" customHeight="1" x14ac:dyDescent="0.4"/>
    <row r="589" s="21" customFormat="1" ht="15.75" customHeight="1" x14ac:dyDescent="0.4"/>
    <row r="590" s="21" customFormat="1" ht="15.75" customHeight="1" x14ac:dyDescent="0.4"/>
    <row r="591" s="21" customFormat="1" ht="15.75" customHeight="1" x14ac:dyDescent="0.4"/>
    <row r="592" s="21" customFormat="1" ht="15.75" customHeight="1" x14ac:dyDescent="0.4"/>
    <row r="593" s="21" customFormat="1" ht="15.75" customHeight="1" x14ac:dyDescent="0.4"/>
    <row r="594" s="21" customFormat="1" ht="15.75" customHeight="1" x14ac:dyDescent="0.4"/>
    <row r="595" s="21" customFormat="1" ht="15.75" customHeight="1" x14ac:dyDescent="0.4"/>
    <row r="596" s="21" customFormat="1" ht="15.75" customHeight="1" x14ac:dyDescent="0.4"/>
    <row r="597" s="21" customFormat="1" ht="15.75" customHeight="1" x14ac:dyDescent="0.4"/>
    <row r="598" s="21" customFormat="1" ht="15.75" customHeight="1" x14ac:dyDescent="0.4"/>
    <row r="599" s="21" customFormat="1" ht="15.75" customHeight="1" x14ac:dyDescent="0.4"/>
    <row r="600" s="21" customFormat="1" ht="15.75" customHeight="1" x14ac:dyDescent="0.4"/>
    <row r="601" s="21" customFormat="1" ht="15.75" customHeight="1" x14ac:dyDescent="0.4"/>
    <row r="602" s="21" customFormat="1" ht="15.75" customHeight="1" x14ac:dyDescent="0.4"/>
    <row r="603" s="21" customFormat="1" ht="15.75" customHeight="1" x14ac:dyDescent="0.4"/>
    <row r="604" s="21" customFormat="1" ht="15.75" customHeight="1" x14ac:dyDescent="0.4"/>
    <row r="605" s="21" customFormat="1" ht="15.75" customHeight="1" x14ac:dyDescent="0.4"/>
    <row r="606" s="21" customFormat="1" ht="15.75" customHeight="1" x14ac:dyDescent="0.4"/>
    <row r="607" s="21" customFormat="1" ht="15.75" customHeight="1" x14ac:dyDescent="0.4"/>
    <row r="608" s="21" customFormat="1" ht="15.75" customHeight="1" x14ac:dyDescent="0.4"/>
    <row r="609" s="21" customFormat="1" ht="15.75" customHeight="1" x14ac:dyDescent="0.4"/>
    <row r="610" s="21" customFormat="1" ht="15.75" customHeight="1" x14ac:dyDescent="0.4"/>
    <row r="611" s="21" customFormat="1" ht="15.75" customHeight="1" x14ac:dyDescent="0.4"/>
    <row r="612" s="21" customFormat="1" ht="15.75" customHeight="1" x14ac:dyDescent="0.4"/>
    <row r="613" s="21" customFormat="1" ht="15.75" customHeight="1" x14ac:dyDescent="0.4"/>
    <row r="614" s="21" customFormat="1" ht="15.75" customHeight="1" x14ac:dyDescent="0.4"/>
    <row r="615" s="21" customFormat="1" ht="15.75" customHeight="1" x14ac:dyDescent="0.4"/>
    <row r="616" s="21" customFormat="1" ht="15.75" customHeight="1" x14ac:dyDescent="0.4"/>
    <row r="617" s="21" customFormat="1" ht="15.75" customHeight="1" x14ac:dyDescent="0.4"/>
    <row r="618" s="21" customFormat="1" ht="15.75" customHeight="1" x14ac:dyDescent="0.4"/>
    <row r="619" s="21" customFormat="1" ht="15.75" customHeight="1" x14ac:dyDescent="0.4"/>
    <row r="620" s="21" customFormat="1" ht="15.75" customHeight="1" x14ac:dyDescent="0.4"/>
    <row r="621" s="21" customFormat="1" ht="15.75" customHeight="1" x14ac:dyDescent="0.4"/>
    <row r="622" s="21" customFormat="1" ht="15.75" customHeight="1" x14ac:dyDescent="0.4"/>
    <row r="623" s="21" customFormat="1" ht="15.75" customHeight="1" x14ac:dyDescent="0.4"/>
    <row r="624" s="21" customFormat="1" ht="15.75" customHeight="1" x14ac:dyDescent="0.4"/>
    <row r="625" s="21" customFormat="1" ht="15.75" customHeight="1" x14ac:dyDescent="0.4"/>
    <row r="626" s="21" customFormat="1" ht="15.75" customHeight="1" x14ac:dyDescent="0.4"/>
    <row r="627" s="21" customFormat="1" ht="15.75" customHeight="1" x14ac:dyDescent="0.4"/>
    <row r="628" s="21" customFormat="1" ht="15.75" customHeight="1" x14ac:dyDescent="0.4"/>
    <row r="629" s="21" customFormat="1" ht="15.75" customHeight="1" x14ac:dyDescent="0.4"/>
    <row r="630" s="21" customFormat="1" ht="15.75" customHeight="1" x14ac:dyDescent="0.4"/>
    <row r="631" s="21" customFormat="1" ht="15.75" customHeight="1" x14ac:dyDescent="0.4"/>
    <row r="632" s="21" customFormat="1" ht="15.75" customHeight="1" x14ac:dyDescent="0.4"/>
    <row r="633" s="21" customFormat="1" ht="15.75" customHeight="1" x14ac:dyDescent="0.4"/>
    <row r="634" s="21" customFormat="1" ht="15.75" customHeight="1" x14ac:dyDescent="0.4"/>
    <row r="635" s="21" customFormat="1" ht="15.75" customHeight="1" x14ac:dyDescent="0.4"/>
    <row r="636" s="21" customFormat="1" ht="15.75" customHeight="1" x14ac:dyDescent="0.4"/>
    <row r="637" s="21" customFormat="1" ht="15.75" customHeight="1" x14ac:dyDescent="0.4"/>
    <row r="638" s="21" customFormat="1" ht="15.75" customHeight="1" x14ac:dyDescent="0.4"/>
    <row r="639" s="21" customFormat="1" ht="15.75" customHeight="1" x14ac:dyDescent="0.4"/>
    <row r="640" s="21" customFormat="1" ht="15.75" customHeight="1" x14ac:dyDescent="0.4"/>
    <row r="641" s="21" customFormat="1" ht="15.75" customHeight="1" x14ac:dyDescent="0.4"/>
    <row r="642" s="21" customFormat="1" ht="15.75" customHeight="1" x14ac:dyDescent="0.4"/>
    <row r="643" s="21" customFormat="1" ht="15.75" customHeight="1" x14ac:dyDescent="0.4"/>
    <row r="644" s="21" customFormat="1" ht="15.75" customHeight="1" x14ac:dyDescent="0.4"/>
    <row r="645" s="21" customFormat="1" ht="15.75" customHeight="1" x14ac:dyDescent="0.4"/>
    <row r="646" s="21" customFormat="1" ht="15.75" customHeight="1" x14ac:dyDescent="0.4"/>
    <row r="647" s="21" customFormat="1" ht="15.75" customHeight="1" x14ac:dyDescent="0.4"/>
    <row r="648" s="21" customFormat="1" ht="15.75" customHeight="1" x14ac:dyDescent="0.4"/>
    <row r="649" s="21" customFormat="1" ht="15.75" customHeight="1" x14ac:dyDescent="0.4"/>
    <row r="650" s="21" customFormat="1" ht="15.75" customHeight="1" x14ac:dyDescent="0.4"/>
    <row r="651" s="21" customFormat="1" ht="15.75" customHeight="1" x14ac:dyDescent="0.4"/>
    <row r="652" s="21" customFormat="1" ht="15.75" customHeight="1" x14ac:dyDescent="0.4"/>
    <row r="653" s="21" customFormat="1" ht="15.75" customHeight="1" x14ac:dyDescent="0.4"/>
    <row r="654" s="21" customFormat="1" ht="15.75" customHeight="1" x14ac:dyDescent="0.4"/>
    <row r="655" s="21" customFormat="1" ht="15.75" customHeight="1" x14ac:dyDescent="0.4"/>
    <row r="656" s="21" customFormat="1" ht="15.75" customHeight="1" x14ac:dyDescent="0.4"/>
    <row r="657" s="21" customFormat="1" ht="15.75" customHeight="1" x14ac:dyDescent="0.4"/>
    <row r="658" s="21" customFormat="1" ht="15.75" customHeight="1" x14ac:dyDescent="0.4"/>
    <row r="659" s="21" customFormat="1" ht="15.75" customHeight="1" x14ac:dyDescent="0.4"/>
    <row r="660" s="21" customFormat="1" ht="15.75" customHeight="1" x14ac:dyDescent="0.4"/>
    <row r="661" s="21" customFormat="1" ht="15.75" customHeight="1" x14ac:dyDescent="0.4"/>
    <row r="662" s="21" customFormat="1" ht="15.75" customHeight="1" x14ac:dyDescent="0.4"/>
    <row r="663" s="21" customFormat="1" ht="15.75" customHeight="1" x14ac:dyDescent="0.4"/>
    <row r="664" s="21" customFormat="1" ht="15.75" customHeight="1" x14ac:dyDescent="0.4"/>
    <row r="665" s="21" customFormat="1" ht="15.75" customHeight="1" x14ac:dyDescent="0.4"/>
    <row r="666" s="21" customFormat="1" ht="15.75" customHeight="1" x14ac:dyDescent="0.4"/>
    <row r="667" s="21" customFormat="1" ht="15.75" customHeight="1" x14ac:dyDescent="0.4"/>
    <row r="668" s="21" customFormat="1" ht="15.75" customHeight="1" x14ac:dyDescent="0.4"/>
    <row r="669" s="21" customFormat="1" ht="15.75" customHeight="1" x14ac:dyDescent="0.4"/>
    <row r="670" s="21" customFormat="1" ht="15.75" customHeight="1" x14ac:dyDescent="0.4"/>
    <row r="671" s="21" customFormat="1" ht="15.75" customHeight="1" x14ac:dyDescent="0.4"/>
    <row r="672" s="21" customFormat="1" ht="15.75" customHeight="1" x14ac:dyDescent="0.4"/>
    <row r="673" s="21" customFormat="1" ht="15.75" customHeight="1" x14ac:dyDescent="0.4"/>
    <row r="674" s="21" customFormat="1" ht="15.75" customHeight="1" x14ac:dyDescent="0.4"/>
    <row r="675" s="21" customFormat="1" ht="15.75" customHeight="1" x14ac:dyDescent="0.4"/>
    <row r="676" s="21" customFormat="1" ht="15.75" customHeight="1" x14ac:dyDescent="0.4"/>
    <row r="677" s="21" customFormat="1" ht="15.75" customHeight="1" x14ac:dyDescent="0.4"/>
    <row r="678" s="21" customFormat="1" ht="15.75" customHeight="1" x14ac:dyDescent="0.4"/>
    <row r="679" s="21" customFormat="1" ht="15.75" customHeight="1" x14ac:dyDescent="0.4"/>
    <row r="680" s="21" customFormat="1" ht="15.75" customHeight="1" x14ac:dyDescent="0.4"/>
    <row r="681" s="21" customFormat="1" ht="15.75" customHeight="1" x14ac:dyDescent="0.4"/>
    <row r="682" s="21" customFormat="1" ht="15.75" customHeight="1" x14ac:dyDescent="0.4"/>
    <row r="683" s="21" customFormat="1" ht="15.75" customHeight="1" x14ac:dyDescent="0.4"/>
    <row r="684" s="21" customFormat="1" ht="15.75" customHeight="1" x14ac:dyDescent="0.4"/>
    <row r="685" s="21" customFormat="1" ht="15.75" customHeight="1" x14ac:dyDescent="0.4"/>
    <row r="686" s="21" customFormat="1" ht="15.75" customHeight="1" x14ac:dyDescent="0.4"/>
    <row r="687" s="21" customFormat="1" ht="15.75" customHeight="1" x14ac:dyDescent="0.4"/>
    <row r="688" s="21" customFormat="1" ht="15.75" customHeight="1" x14ac:dyDescent="0.4"/>
    <row r="689" s="21" customFormat="1" ht="15.75" customHeight="1" x14ac:dyDescent="0.4"/>
    <row r="690" s="21" customFormat="1" ht="15.75" customHeight="1" x14ac:dyDescent="0.4"/>
    <row r="691" s="21" customFormat="1" ht="15.75" customHeight="1" x14ac:dyDescent="0.4"/>
    <row r="692" s="21" customFormat="1" ht="15.75" customHeight="1" x14ac:dyDescent="0.4"/>
    <row r="693" s="21" customFormat="1" ht="15.75" customHeight="1" x14ac:dyDescent="0.4"/>
    <row r="694" s="21" customFormat="1" ht="15.75" customHeight="1" x14ac:dyDescent="0.4"/>
    <row r="695" s="21" customFormat="1" ht="15.75" customHeight="1" x14ac:dyDescent="0.4"/>
    <row r="696" s="21" customFormat="1" ht="15.75" customHeight="1" x14ac:dyDescent="0.4"/>
    <row r="697" s="21" customFormat="1" ht="15.75" customHeight="1" x14ac:dyDescent="0.4"/>
    <row r="698" s="21" customFormat="1" ht="15.75" customHeight="1" x14ac:dyDescent="0.4"/>
    <row r="699" s="21" customFormat="1" ht="15.75" customHeight="1" x14ac:dyDescent="0.4"/>
    <row r="700" s="21" customFormat="1" ht="15.75" customHeight="1" x14ac:dyDescent="0.4"/>
    <row r="701" s="21" customFormat="1" ht="15.75" customHeight="1" x14ac:dyDescent="0.4"/>
    <row r="702" s="21" customFormat="1" ht="15.75" customHeight="1" x14ac:dyDescent="0.4"/>
    <row r="703" s="21" customFormat="1" ht="15.75" customHeight="1" x14ac:dyDescent="0.4"/>
    <row r="704" s="21" customFormat="1" ht="15.75" customHeight="1" x14ac:dyDescent="0.4"/>
    <row r="705" s="21" customFormat="1" ht="15.75" customHeight="1" x14ac:dyDescent="0.4"/>
    <row r="706" s="21" customFormat="1" ht="15.75" customHeight="1" x14ac:dyDescent="0.4"/>
    <row r="707" s="21" customFormat="1" ht="15.75" customHeight="1" x14ac:dyDescent="0.4"/>
    <row r="708" s="21" customFormat="1" ht="15.75" customHeight="1" x14ac:dyDescent="0.4"/>
    <row r="709" s="21" customFormat="1" ht="15.75" customHeight="1" x14ac:dyDescent="0.4"/>
    <row r="710" s="21" customFormat="1" ht="15.75" customHeight="1" x14ac:dyDescent="0.4"/>
    <row r="711" s="21" customFormat="1" ht="15.75" customHeight="1" x14ac:dyDescent="0.4"/>
    <row r="712" s="21" customFormat="1" ht="15.75" customHeight="1" x14ac:dyDescent="0.4"/>
    <row r="713" s="21" customFormat="1" ht="15.75" customHeight="1" x14ac:dyDescent="0.4"/>
    <row r="714" s="21" customFormat="1" ht="15.75" customHeight="1" x14ac:dyDescent="0.4"/>
    <row r="715" s="21" customFormat="1" ht="15.75" customHeight="1" x14ac:dyDescent="0.4"/>
    <row r="716" s="21" customFormat="1" ht="15.75" customHeight="1" x14ac:dyDescent="0.4"/>
    <row r="717" s="21" customFormat="1" ht="15.75" customHeight="1" x14ac:dyDescent="0.4"/>
    <row r="718" s="21" customFormat="1" ht="15.75" customHeight="1" x14ac:dyDescent="0.4"/>
    <row r="719" s="21" customFormat="1" ht="15.75" customHeight="1" x14ac:dyDescent="0.4"/>
    <row r="720" s="21" customFormat="1" ht="15.75" customHeight="1" x14ac:dyDescent="0.4"/>
    <row r="721" s="21" customFormat="1" ht="15.75" customHeight="1" x14ac:dyDescent="0.4"/>
    <row r="722" s="21" customFormat="1" ht="15.75" customHeight="1" x14ac:dyDescent="0.4"/>
    <row r="723" s="21" customFormat="1" ht="15.75" customHeight="1" x14ac:dyDescent="0.4"/>
    <row r="724" s="21" customFormat="1" ht="15.75" customHeight="1" x14ac:dyDescent="0.4"/>
    <row r="725" s="21" customFormat="1" ht="15.75" customHeight="1" x14ac:dyDescent="0.4"/>
    <row r="726" s="21" customFormat="1" ht="15.75" customHeight="1" x14ac:dyDescent="0.4"/>
    <row r="727" s="21" customFormat="1" ht="15.75" customHeight="1" x14ac:dyDescent="0.4"/>
    <row r="728" s="21" customFormat="1" ht="15.75" customHeight="1" x14ac:dyDescent="0.4"/>
    <row r="729" s="21" customFormat="1" ht="15.75" customHeight="1" x14ac:dyDescent="0.4"/>
    <row r="730" s="21" customFormat="1" ht="15.75" customHeight="1" x14ac:dyDescent="0.4"/>
    <row r="731" s="21" customFormat="1" ht="15.75" customHeight="1" x14ac:dyDescent="0.4"/>
    <row r="732" s="21" customFormat="1" ht="15.75" customHeight="1" x14ac:dyDescent="0.4"/>
    <row r="733" s="21" customFormat="1" ht="15.75" customHeight="1" x14ac:dyDescent="0.4"/>
    <row r="734" s="21" customFormat="1" ht="15.75" customHeight="1" x14ac:dyDescent="0.4"/>
    <row r="735" s="21" customFormat="1" ht="15.75" customHeight="1" x14ac:dyDescent="0.4"/>
    <row r="736" s="21" customFormat="1" ht="15.75" customHeight="1" x14ac:dyDescent="0.4"/>
    <row r="737" s="21" customFormat="1" ht="15.75" customHeight="1" x14ac:dyDescent="0.4"/>
    <row r="738" s="21" customFormat="1" ht="15.75" customHeight="1" x14ac:dyDescent="0.4"/>
    <row r="739" s="21" customFormat="1" ht="15.75" customHeight="1" x14ac:dyDescent="0.4"/>
    <row r="740" s="21" customFormat="1" ht="15.75" customHeight="1" x14ac:dyDescent="0.4"/>
    <row r="741" s="21" customFormat="1" ht="15.75" customHeight="1" x14ac:dyDescent="0.4"/>
    <row r="742" s="21" customFormat="1" ht="15.75" customHeight="1" x14ac:dyDescent="0.4"/>
    <row r="743" s="21" customFormat="1" ht="15.75" customHeight="1" x14ac:dyDescent="0.4"/>
    <row r="744" s="21" customFormat="1" ht="15.75" customHeight="1" x14ac:dyDescent="0.4"/>
    <row r="745" s="21" customFormat="1" ht="15.75" customHeight="1" x14ac:dyDescent="0.4"/>
    <row r="746" s="21" customFormat="1" ht="15.75" customHeight="1" x14ac:dyDescent="0.4"/>
    <row r="747" s="21" customFormat="1" ht="15.75" customHeight="1" x14ac:dyDescent="0.4"/>
    <row r="748" s="21" customFormat="1" ht="15.75" customHeight="1" x14ac:dyDescent="0.4"/>
    <row r="749" s="21" customFormat="1" ht="15.75" customHeight="1" x14ac:dyDescent="0.4"/>
    <row r="750" s="21" customFormat="1" ht="15.75" customHeight="1" x14ac:dyDescent="0.4"/>
    <row r="751" s="21" customFormat="1" ht="15.75" customHeight="1" x14ac:dyDescent="0.4"/>
    <row r="752" s="21" customFormat="1" ht="15.75" customHeight="1" x14ac:dyDescent="0.4"/>
    <row r="753" s="21" customFormat="1" ht="15.75" customHeight="1" x14ac:dyDescent="0.4"/>
    <row r="754" s="21" customFormat="1" ht="15.75" customHeight="1" x14ac:dyDescent="0.4"/>
    <row r="755" s="21" customFormat="1" ht="15.75" customHeight="1" x14ac:dyDescent="0.4"/>
    <row r="756" s="21" customFormat="1" ht="15.75" customHeight="1" x14ac:dyDescent="0.4"/>
    <row r="757" s="21" customFormat="1" ht="15.75" customHeight="1" x14ac:dyDescent="0.4"/>
    <row r="758" s="21" customFormat="1" ht="15.75" customHeight="1" x14ac:dyDescent="0.4"/>
    <row r="759" s="21" customFormat="1" ht="15.75" customHeight="1" x14ac:dyDescent="0.4"/>
    <row r="760" s="21" customFormat="1" ht="15.75" customHeight="1" x14ac:dyDescent="0.4"/>
    <row r="761" s="21" customFormat="1" ht="15.75" customHeight="1" x14ac:dyDescent="0.4"/>
    <row r="762" s="21" customFormat="1" ht="15.75" customHeight="1" x14ac:dyDescent="0.4"/>
    <row r="763" s="21" customFormat="1" ht="15.75" customHeight="1" x14ac:dyDescent="0.4"/>
    <row r="764" s="21" customFormat="1" ht="15.75" customHeight="1" x14ac:dyDescent="0.4"/>
    <row r="765" s="21" customFormat="1" ht="15.75" customHeight="1" x14ac:dyDescent="0.4"/>
    <row r="766" s="21" customFormat="1" ht="15.75" customHeight="1" x14ac:dyDescent="0.4"/>
    <row r="767" s="21" customFormat="1" ht="15.75" customHeight="1" x14ac:dyDescent="0.4"/>
    <row r="768" s="21" customFormat="1" ht="15.75" customHeight="1" x14ac:dyDescent="0.4"/>
    <row r="769" s="21" customFormat="1" ht="15.75" customHeight="1" x14ac:dyDescent="0.4"/>
    <row r="770" s="21" customFormat="1" ht="15.75" customHeight="1" x14ac:dyDescent="0.4"/>
    <row r="771" s="21" customFormat="1" ht="15.75" customHeight="1" x14ac:dyDescent="0.4"/>
    <row r="772" s="21" customFormat="1" ht="15.75" customHeight="1" x14ac:dyDescent="0.4"/>
    <row r="773" s="21" customFormat="1" ht="15.75" customHeight="1" x14ac:dyDescent="0.4"/>
    <row r="774" s="21" customFormat="1" ht="15.75" customHeight="1" x14ac:dyDescent="0.4"/>
    <row r="775" s="21" customFormat="1" ht="15.75" customHeight="1" x14ac:dyDescent="0.4"/>
    <row r="776" s="21" customFormat="1" ht="15.75" customHeight="1" x14ac:dyDescent="0.4"/>
    <row r="777" s="21" customFormat="1" ht="15.75" customHeight="1" x14ac:dyDescent="0.4"/>
    <row r="778" s="21" customFormat="1" ht="15.75" customHeight="1" x14ac:dyDescent="0.4"/>
    <row r="779" s="21" customFormat="1" ht="15.75" customHeight="1" x14ac:dyDescent="0.4"/>
    <row r="780" s="21" customFormat="1" ht="15.75" customHeight="1" x14ac:dyDescent="0.4"/>
    <row r="781" s="21" customFormat="1" ht="15.75" customHeight="1" x14ac:dyDescent="0.4"/>
    <row r="782" s="21" customFormat="1" ht="15.75" customHeight="1" x14ac:dyDescent="0.4"/>
    <row r="783" s="21" customFormat="1" ht="15.75" customHeight="1" x14ac:dyDescent="0.4"/>
    <row r="784" s="21" customFormat="1" ht="15.75" customHeight="1" x14ac:dyDescent="0.4"/>
    <row r="785" s="21" customFormat="1" ht="15.75" customHeight="1" x14ac:dyDescent="0.4"/>
    <row r="786" s="21" customFormat="1" ht="15.75" customHeight="1" x14ac:dyDescent="0.4"/>
    <row r="787" s="21" customFormat="1" ht="15.75" customHeight="1" x14ac:dyDescent="0.4"/>
    <row r="788" s="21" customFormat="1" ht="15.75" customHeight="1" x14ac:dyDescent="0.4"/>
    <row r="789" s="21" customFormat="1" ht="15.75" customHeight="1" x14ac:dyDescent="0.4"/>
    <row r="790" s="21" customFormat="1" ht="15.75" customHeight="1" x14ac:dyDescent="0.4"/>
    <row r="791" s="21" customFormat="1" ht="15.75" customHeight="1" x14ac:dyDescent="0.4"/>
    <row r="792" s="21" customFormat="1" ht="15.75" customHeight="1" x14ac:dyDescent="0.4"/>
    <row r="793" s="21" customFormat="1" ht="15.75" customHeight="1" x14ac:dyDescent="0.4"/>
    <row r="794" s="21" customFormat="1" ht="15.75" customHeight="1" x14ac:dyDescent="0.4"/>
    <row r="795" s="21" customFormat="1" ht="15.75" customHeight="1" x14ac:dyDescent="0.4"/>
    <row r="796" s="21" customFormat="1" ht="15.75" customHeight="1" x14ac:dyDescent="0.4"/>
    <row r="797" s="21" customFormat="1" ht="15.75" customHeight="1" x14ac:dyDescent="0.4"/>
    <row r="798" s="21" customFormat="1" ht="15.75" customHeight="1" x14ac:dyDescent="0.4"/>
    <row r="799" s="21" customFormat="1" ht="15.75" customHeight="1" x14ac:dyDescent="0.4"/>
    <row r="800" s="21" customFormat="1" ht="15.75" customHeight="1" x14ac:dyDescent="0.4"/>
    <row r="801" s="21" customFormat="1" ht="15.75" customHeight="1" x14ac:dyDescent="0.4"/>
    <row r="802" s="21" customFormat="1" ht="15.75" customHeight="1" x14ac:dyDescent="0.4"/>
    <row r="803" s="21" customFormat="1" ht="15.75" customHeight="1" x14ac:dyDescent="0.4"/>
    <row r="804" s="21" customFormat="1" ht="15.75" customHeight="1" x14ac:dyDescent="0.4"/>
    <row r="805" s="21" customFormat="1" ht="15.75" customHeight="1" x14ac:dyDescent="0.4"/>
    <row r="806" s="21" customFormat="1" ht="15.75" customHeight="1" x14ac:dyDescent="0.4"/>
    <row r="807" s="21" customFormat="1" ht="15.75" customHeight="1" x14ac:dyDescent="0.4"/>
    <row r="808" s="21" customFormat="1" ht="15.75" customHeight="1" x14ac:dyDescent="0.4"/>
    <row r="809" s="21" customFormat="1" ht="15.75" customHeight="1" x14ac:dyDescent="0.4"/>
    <row r="810" s="21" customFormat="1" ht="15.75" customHeight="1" x14ac:dyDescent="0.4"/>
    <row r="811" s="21" customFormat="1" ht="15.75" customHeight="1" x14ac:dyDescent="0.4"/>
    <row r="812" s="21" customFormat="1" ht="15.75" customHeight="1" x14ac:dyDescent="0.4"/>
    <row r="813" s="21" customFormat="1" ht="15.75" customHeight="1" x14ac:dyDescent="0.4"/>
    <row r="814" s="21" customFormat="1" ht="15.75" customHeight="1" x14ac:dyDescent="0.4"/>
    <row r="815" s="21" customFormat="1" ht="15.75" customHeight="1" x14ac:dyDescent="0.4"/>
    <row r="816" s="21" customFormat="1" ht="15.75" customHeight="1" x14ac:dyDescent="0.4"/>
    <row r="817" s="21" customFormat="1" ht="15.75" customHeight="1" x14ac:dyDescent="0.4"/>
    <row r="818" s="21" customFormat="1" ht="15.75" customHeight="1" x14ac:dyDescent="0.4"/>
    <row r="819" s="21" customFormat="1" ht="15.75" customHeight="1" x14ac:dyDescent="0.4"/>
    <row r="820" s="21" customFormat="1" ht="15.75" customHeight="1" x14ac:dyDescent="0.4"/>
    <row r="821" s="21" customFormat="1" ht="15.75" customHeight="1" x14ac:dyDescent="0.4"/>
    <row r="822" s="21" customFormat="1" ht="15.75" customHeight="1" x14ac:dyDescent="0.4"/>
    <row r="823" s="21" customFormat="1" ht="15.75" customHeight="1" x14ac:dyDescent="0.4"/>
    <row r="824" s="21" customFormat="1" ht="15.75" customHeight="1" x14ac:dyDescent="0.4"/>
    <row r="825" s="21" customFormat="1" ht="15.75" customHeight="1" x14ac:dyDescent="0.4"/>
    <row r="826" s="21" customFormat="1" ht="15.75" customHeight="1" x14ac:dyDescent="0.4"/>
    <row r="827" s="21" customFormat="1" ht="15.75" customHeight="1" x14ac:dyDescent="0.4"/>
    <row r="828" s="21" customFormat="1" ht="15.75" customHeight="1" x14ac:dyDescent="0.4"/>
    <row r="829" s="21" customFormat="1" ht="15.75" customHeight="1" x14ac:dyDescent="0.4"/>
    <row r="830" s="21" customFormat="1" ht="15.75" customHeight="1" x14ac:dyDescent="0.4"/>
    <row r="831" s="21" customFormat="1" ht="15.75" customHeight="1" x14ac:dyDescent="0.4"/>
    <row r="832" s="21" customFormat="1" ht="15.75" customHeight="1" x14ac:dyDescent="0.4"/>
    <row r="833" s="21" customFormat="1" ht="15.75" customHeight="1" x14ac:dyDescent="0.4"/>
    <row r="834" s="21" customFormat="1" ht="15.75" customHeight="1" x14ac:dyDescent="0.4"/>
    <row r="835" s="21" customFormat="1" ht="15.75" customHeight="1" x14ac:dyDescent="0.4"/>
    <row r="836" s="21" customFormat="1" ht="15.75" customHeight="1" x14ac:dyDescent="0.4"/>
    <row r="837" s="21" customFormat="1" ht="15.75" customHeight="1" x14ac:dyDescent="0.4"/>
    <row r="838" s="21" customFormat="1" ht="15.75" customHeight="1" x14ac:dyDescent="0.4"/>
    <row r="839" s="21" customFormat="1" ht="15.75" customHeight="1" x14ac:dyDescent="0.4"/>
    <row r="840" s="21" customFormat="1" ht="15.75" customHeight="1" x14ac:dyDescent="0.4"/>
    <row r="841" s="21" customFormat="1" ht="15.75" customHeight="1" x14ac:dyDescent="0.4"/>
    <row r="842" s="21" customFormat="1" ht="15.75" customHeight="1" x14ac:dyDescent="0.4"/>
    <row r="843" s="21" customFormat="1" ht="15.75" customHeight="1" x14ac:dyDescent="0.4"/>
    <row r="844" s="21" customFormat="1" ht="15.75" customHeight="1" x14ac:dyDescent="0.4"/>
    <row r="845" s="21" customFormat="1" ht="15.75" customHeight="1" x14ac:dyDescent="0.4"/>
    <row r="846" s="21" customFormat="1" ht="15.75" customHeight="1" x14ac:dyDescent="0.4"/>
    <row r="847" s="21" customFormat="1" ht="15.75" customHeight="1" x14ac:dyDescent="0.4"/>
    <row r="848" s="21" customFormat="1" ht="15.75" customHeight="1" x14ac:dyDescent="0.4"/>
    <row r="849" s="21" customFormat="1" ht="15.75" customHeight="1" x14ac:dyDescent="0.4"/>
    <row r="850" s="21" customFormat="1" ht="15.75" customHeight="1" x14ac:dyDescent="0.4"/>
    <row r="851" s="21" customFormat="1" ht="15.75" customHeight="1" x14ac:dyDescent="0.4"/>
    <row r="852" s="21" customFormat="1" ht="15.75" customHeight="1" x14ac:dyDescent="0.4"/>
    <row r="853" s="21" customFormat="1" ht="15.75" customHeight="1" x14ac:dyDescent="0.4"/>
    <row r="854" s="21" customFormat="1" ht="15.75" customHeight="1" x14ac:dyDescent="0.4"/>
    <row r="855" s="21" customFormat="1" ht="15.75" customHeight="1" x14ac:dyDescent="0.4"/>
    <row r="856" s="21" customFormat="1" ht="15.75" customHeight="1" x14ac:dyDescent="0.4"/>
    <row r="857" s="21" customFormat="1" ht="15.75" customHeight="1" x14ac:dyDescent="0.4"/>
    <row r="858" s="21" customFormat="1" ht="15.75" customHeight="1" x14ac:dyDescent="0.4"/>
    <row r="859" s="21" customFormat="1" ht="15.75" customHeight="1" x14ac:dyDescent="0.4"/>
    <row r="860" s="21" customFormat="1" ht="15.75" customHeight="1" x14ac:dyDescent="0.4"/>
    <row r="861" s="21" customFormat="1" ht="15.75" customHeight="1" x14ac:dyDescent="0.4"/>
    <row r="862" s="21" customFormat="1" ht="15.75" customHeight="1" x14ac:dyDescent="0.4"/>
    <row r="863" s="21" customFormat="1" ht="15.75" customHeight="1" x14ac:dyDescent="0.4"/>
    <row r="864" s="21" customFormat="1" ht="15.75" customHeight="1" x14ac:dyDescent="0.4"/>
    <row r="865" s="21" customFormat="1" ht="15.75" customHeight="1" x14ac:dyDescent="0.4"/>
    <row r="866" s="21" customFormat="1" ht="15.75" customHeight="1" x14ac:dyDescent="0.4"/>
    <row r="867" s="21" customFormat="1" ht="15.75" customHeight="1" x14ac:dyDescent="0.4"/>
    <row r="868" s="21" customFormat="1" ht="15.75" customHeight="1" x14ac:dyDescent="0.4"/>
    <row r="869" s="21" customFormat="1" ht="15.75" customHeight="1" x14ac:dyDescent="0.4"/>
    <row r="870" s="21" customFormat="1" ht="15.75" customHeight="1" x14ac:dyDescent="0.4"/>
    <row r="871" s="21" customFormat="1" ht="15.75" customHeight="1" x14ac:dyDescent="0.4"/>
    <row r="872" s="21" customFormat="1" ht="15.75" customHeight="1" x14ac:dyDescent="0.4"/>
    <row r="873" s="21" customFormat="1" ht="15.75" customHeight="1" x14ac:dyDescent="0.4"/>
    <row r="874" s="21" customFormat="1" ht="15.75" customHeight="1" x14ac:dyDescent="0.4"/>
    <row r="875" s="21" customFormat="1" ht="15.75" customHeight="1" x14ac:dyDescent="0.4"/>
    <row r="876" s="21" customFormat="1" ht="15.75" customHeight="1" x14ac:dyDescent="0.4"/>
    <row r="877" s="21" customFormat="1" ht="15.75" customHeight="1" x14ac:dyDescent="0.4"/>
    <row r="878" s="21" customFormat="1" ht="15.75" customHeight="1" x14ac:dyDescent="0.4"/>
    <row r="879" s="21" customFormat="1" ht="15.75" customHeight="1" x14ac:dyDescent="0.4"/>
    <row r="880" s="21" customFormat="1" ht="15.75" customHeight="1" x14ac:dyDescent="0.4"/>
    <row r="881" s="21" customFormat="1" ht="15.75" customHeight="1" x14ac:dyDescent="0.4"/>
    <row r="882" s="21" customFormat="1" ht="15.75" customHeight="1" x14ac:dyDescent="0.4"/>
    <row r="883" s="21" customFormat="1" ht="15.75" customHeight="1" x14ac:dyDescent="0.4"/>
    <row r="884" s="21" customFormat="1" ht="15.75" customHeight="1" x14ac:dyDescent="0.4"/>
    <row r="885" s="21" customFormat="1" ht="15.75" customHeight="1" x14ac:dyDescent="0.4"/>
    <row r="886" s="21" customFormat="1" ht="15.75" customHeight="1" x14ac:dyDescent="0.4"/>
    <row r="887" s="21" customFormat="1" ht="15.75" customHeight="1" x14ac:dyDescent="0.4"/>
    <row r="888" s="21" customFormat="1" ht="15.75" customHeight="1" x14ac:dyDescent="0.4"/>
    <row r="889" s="21" customFormat="1" ht="15.75" customHeight="1" x14ac:dyDescent="0.4"/>
    <row r="890" s="21" customFormat="1" ht="15.75" customHeight="1" x14ac:dyDescent="0.4"/>
    <row r="891" s="21" customFormat="1" ht="15.75" customHeight="1" x14ac:dyDescent="0.4"/>
    <row r="892" s="21" customFormat="1" ht="15.75" customHeight="1" x14ac:dyDescent="0.4"/>
    <row r="893" s="21" customFormat="1" ht="15.75" customHeight="1" x14ac:dyDescent="0.4"/>
    <row r="894" s="21" customFormat="1" ht="15.75" customHeight="1" x14ac:dyDescent="0.4"/>
    <row r="895" s="21" customFormat="1" ht="15.75" customHeight="1" x14ac:dyDescent="0.4"/>
    <row r="896" s="21" customFormat="1" ht="15.75" customHeight="1" x14ac:dyDescent="0.4"/>
    <row r="897" s="21" customFormat="1" ht="15.75" customHeight="1" x14ac:dyDescent="0.4"/>
    <row r="898" s="21" customFormat="1" ht="15.75" customHeight="1" x14ac:dyDescent="0.4"/>
    <row r="899" s="21" customFormat="1" ht="15.75" customHeight="1" x14ac:dyDescent="0.4"/>
    <row r="900" s="21" customFormat="1" ht="15.75" customHeight="1" x14ac:dyDescent="0.4"/>
    <row r="901" s="21" customFormat="1" ht="15.75" customHeight="1" x14ac:dyDescent="0.4"/>
    <row r="902" s="21" customFormat="1" ht="15.75" customHeight="1" x14ac:dyDescent="0.4"/>
    <row r="903" s="21" customFormat="1" ht="15.75" customHeight="1" x14ac:dyDescent="0.4"/>
    <row r="904" s="21" customFormat="1" ht="15.75" customHeight="1" x14ac:dyDescent="0.4"/>
    <row r="905" s="21" customFormat="1" ht="15.75" customHeight="1" x14ac:dyDescent="0.4"/>
    <row r="906" s="21" customFormat="1" ht="15.75" customHeight="1" x14ac:dyDescent="0.4"/>
    <row r="907" s="21" customFormat="1" ht="15.75" customHeight="1" x14ac:dyDescent="0.4"/>
    <row r="908" s="21" customFormat="1" ht="15.75" customHeight="1" x14ac:dyDescent="0.4"/>
    <row r="909" s="21" customFormat="1" ht="15.75" customHeight="1" x14ac:dyDescent="0.4"/>
    <row r="910" s="21" customFormat="1" ht="15.75" customHeight="1" x14ac:dyDescent="0.4"/>
    <row r="911" s="21" customFormat="1" ht="15.75" customHeight="1" x14ac:dyDescent="0.4"/>
    <row r="912" s="21" customFormat="1" ht="15.75" customHeight="1" x14ac:dyDescent="0.4"/>
    <row r="913" s="21" customFormat="1" ht="15.75" customHeight="1" x14ac:dyDescent="0.4"/>
    <row r="914" s="21" customFormat="1" ht="15.75" customHeight="1" x14ac:dyDescent="0.4"/>
    <row r="915" s="21" customFormat="1" ht="15.75" customHeight="1" x14ac:dyDescent="0.4"/>
    <row r="916" s="21" customFormat="1" ht="15.75" customHeight="1" x14ac:dyDescent="0.4"/>
    <row r="917" s="21" customFormat="1" ht="15.75" customHeight="1" x14ac:dyDescent="0.4"/>
    <row r="918" s="21" customFormat="1" ht="15.75" customHeight="1" x14ac:dyDescent="0.4"/>
    <row r="919" s="21" customFormat="1" ht="15.75" customHeight="1" x14ac:dyDescent="0.4"/>
    <row r="920" s="21" customFormat="1" ht="15.75" customHeight="1" x14ac:dyDescent="0.4"/>
    <row r="921" s="21" customFormat="1" ht="15.75" customHeight="1" x14ac:dyDescent="0.4"/>
    <row r="922" s="21" customFormat="1" ht="15.75" customHeight="1" x14ac:dyDescent="0.4"/>
    <row r="923" s="21" customFormat="1" ht="15.75" customHeight="1" x14ac:dyDescent="0.4"/>
    <row r="924" s="21" customFormat="1" ht="15.75" customHeight="1" x14ac:dyDescent="0.4"/>
    <row r="925" s="21" customFormat="1" ht="15.75" customHeight="1" x14ac:dyDescent="0.4"/>
    <row r="926" s="21" customFormat="1" ht="15.75" customHeight="1" x14ac:dyDescent="0.4"/>
    <row r="927" s="21" customFormat="1" ht="15.75" customHeight="1" x14ac:dyDescent="0.4"/>
    <row r="928" s="21" customFormat="1" ht="15.75" customHeight="1" x14ac:dyDescent="0.4"/>
    <row r="929" s="21" customFormat="1" ht="15.75" customHeight="1" x14ac:dyDescent="0.4"/>
    <row r="930" s="21" customFormat="1" ht="15.75" customHeight="1" x14ac:dyDescent="0.4"/>
    <row r="931" s="21" customFormat="1" ht="15.75" customHeight="1" x14ac:dyDescent="0.4"/>
    <row r="932" s="21" customFormat="1" ht="15.75" customHeight="1" x14ac:dyDescent="0.4"/>
    <row r="933" s="21" customFormat="1" ht="15.75" customHeight="1" x14ac:dyDescent="0.4"/>
    <row r="934" s="21" customFormat="1" ht="15.75" customHeight="1" x14ac:dyDescent="0.4"/>
    <row r="935" s="21" customFormat="1" ht="15.75" customHeight="1" x14ac:dyDescent="0.4"/>
    <row r="936" s="21" customFormat="1" ht="15.75" customHeight="1" x14ac:dyDescent="0.4"/>
    <row r="937" s="21" customFormat="1" ht="15.75" customHeight="1" x14ac:dyDescent="0.4"/>
    <row r="938" s="21" customFormat="1" ht="15.75" customHeight="1" x14ac:dyDescent="0.4"/>
    <row r="939" s="21" customFormat="1" ht="15.75" customHeight="1" x14ac:dyDescent="0.4"/>
    <row r="940" s="21" customFormat="1" ht="15.75" customHeight="1" x14ac:dyDescent="0.4"/>
    <row r="941" s="21" customFormat="1" ht="15.75" customHeight="1" x14ac:dyDescent="0.4"/>
    <row r="942" s="21" customFormat="1" ht="15.75" customHeight="1" x14ac:dyDescent="0.4"/>
    <row r="943" s="21" customFormat="1" ht="15.75" customHeight="1" x14ac:dyDescent="0.4"/>
    <row r="944" s="21" customFormat="1" ht="15.75" customHeight="1" x14ac:dyDescent="0.4"/>
    <row r="945" s="21" customFormat="1" ht="15.75" customHeight="1" x14ac:dyDescent="0.4"/>
    <row r="946" s="21" customFormat="1" ht="15.75" customHeight="1" x14ac:dyDescent="0.4"/>
    <row r="947" s="21" customFormat="1" ht="15.75" customHeight="1" x14ac:dyDescent="0.4"/>
    <row r="948" s="21" customFormat="1" ht="15.75" customHeight="1" x14ac:dyDescent="0.4"/>
    <row r="949" s="21" customFormat="1" ht="15.75" customHeight="1" x14ac:dyDescent="0.4"/>
    <row r="950" s="21" customFormat="1" ht="15.75" customHeight="1" x14ac:dyDescent="0.4"/>
    <row r="951" s="21" customFormat="1" ht="15.75" customHeight="1" x14ac:dyDescent="0.4"/>
    <row r="952" s="21" customFormat="1" ht="15.75" customHeight="1" x14ac:dyDescent="0.4"/>
    <row r="953" s="21" customFormat="1" ht="15.75" customHeight="1" x14ac:dyDescent="0.4"/>
    <row r="954" s="21" customFormat="1" ht="15.75" customHeight="1" x14ac:dyDescent="0.4"/>
    <row r="955" s="21" customFormat="1" ht="15.75" customHeight="1" x14ac:dyDescent="0.4"/>
    <row r="956" s="21" customFormat="1" ht="15.75" customHeight="1" x14ac:dyDescent="0.4"/>
    <row r="957" s="21" customFormat="1" ht="15.75" customHeight="1" x14ac:dyDescent="0.4"/>
    <row r="958" s="21" customFormat="1" ht="15.75" customHeight="1" x14ac:dyDescent="0.4"/>
    <row r="959" s="21" customFormat="1" ht="15.75" customHeight="1" x14ac:dyDescent="0.4"/>
    <row r="960" s="21" customFormat="1" ht="15.75" customHeight="1" x14ac:dyDescent="0.4"/>
    <row r="961" s="21" customFormat="1" ht="15.75" customHeight="1" x14ac:dyDescent="0.4"/>
    <row r="962" s="21" customFormat="1" ht="15.75" customHeight="1" x14ac:dyDescent="0.4"/>
    <row r="963" s="21" customFormat="1" ht="15.75" customHeight="1" x14ac:dyDescent="0.4"/>
    <row r="964" s="21" customFormat="1" ht="15.75" customHeight="1" x14ac:dyDescent="0.4"/>
    <row r="965" s="21" customFormat="1" ht="15.75" customHeight="1" x14ac:dyDescent="0.4"/>
    <row r="966" s="21" customFormat="1" ht="15.75" customHeight="1" x14ac:dyDescent="0.4"/>
    <row r="967" s="21" customFormat="1" ht="15.75" customHeight="1" x14ac:dyDescent="0.4"/>
    <row r="968" s="21" customFormat="1" ht="15.75" customHeight="1" x14ac:dyDescent="0.4"/>
    <row r="969" s="21" customFormat="1" ht="15.75" customHeight="1" x14ac:dyDescent="0.4"/>
    <row r="970" s="21" customFormat="1" ht="15.75" customHeight="1" x14ac:dyDescent="0.4"/>
    <row r="971" s="21" customFormat="1" ht="15.75" customHeight="1" x14ac:dyDescent="0.4"/>
    <row r="972" s="21" customFormat="1" ht="15.75" customHeight="1" x14ac:dyDescent="0.4"/>
    <row r="973" s="21" customFormat="1" ht="15.75" customHeight="1" x14ac:dyDescent="0.4"/>
    <row r="974" s="21" customFormat="1" ht="15.75" customHeight="1" x14ac:dyDescent="0.4"/>
    <row r="975" s="21" customFormat="1" ht="15.75" customHeight="1" x14ac:dyDescent="0.4"/>
    <row r="976" s="21" customFormat="1" ht="15.75" customHeight="1" x14ac:dyDescent="0.4"/>
    <row r="977" s="21" customFormat="1" ht="15.75" customHeight="1" x14ac:dyDescent="0.4"/>
    <row r="978" s="21" customFormat="1" ht="15.75" customHeight="1" x14ac:dyDescent="0.4"/>
    <row r="979" s="21" customFormat="1" ht="15.75" customHeight="1" x14ac:dyDescent="0.4"/>
    <row r="980" s="21" customFormat="1" ht="15.75" customHeight="1" x14ac:dyDescent="0.4"/>
    <row r="981" s="21" customFormat="1" ht="15.75" customHeight="1" x14ac:dyDescent="0.4"/>
    <row r="982" s="21" customFormat="1" ht="15.75" customHeight="1" x14ac:dyDescent="0.4"/>
    <row r="983" s="21" customFormat="1" ht="15.75" customHeight="1" x14ac:dyDescent="0.4"/>
    <row r="984" s="21" customFormat="1" ht="15.75" customHeight="1" x14ac:dyDescent="0.4"/>
    <row r="985" s="21" customFormat="1" ht="15.75" customHeight="1" x14ac:dyDescent="0.4"/>
    <row r="986" s="21" customFormat="1" ht="15.75" customHeight="1" x14ac:dyDescent="0.4"/>
    <row r="987" s="21" customFormat="1" ht="15.75" customHeight="1" x14ac:dyDescent="0.4"/>
    <row r="988" s="21" customFormat="1" ht="15.75" customHeight="1" x14ac:dyDescent="0.4"/>
    <row r="989" s="21" customFormat="1" ht="15.75" customHeight="1" x14ac:dyDescent="0.4"/>
    <row r="990" s="21" customFormat="1" ht="15.75" customHeight="1" x14ac:dyDescent="0.4"/>
    <row r="991" s="21" customFormat="1" ht="15.75" customHeight="1" x14ac:dyDescent="0.4"/>
    <row r="992" s="21" customFormat="1" ht="15.75" customHeight="1" x14ac:dyDescent="0.4"/>
    <row r="993" s="21" customFormat="1" ht="15.75" customHeight="1" x14ac:dyDescent="0.4"/>
    <row r="994" s="21" customFormat="1" ht="15.75" customHeight="1" x14ac:dyDescent="0.4"/>
    <row r="995" s="21" customFormat="1" ht="15.75" customHeight="1" x14ac:dyDescent="0.4"/>
    <row r="996" s="21" customFormat="1" ht="15.75" customHeight="1" x14ac:dyDescent="0.4"/>
    <row r="997" s="21" customFormat="1" ht="15.75" customHeight="1" x14ac:dyDescent="0.4"/>
    <row r="998" s="21" customFormat="1" ht="15.75" customHeight="1" x14ac:dyDescent="0.4"/>
    <row r="999" s="21" customFormat="1" ht="15.75" customHeight="1" x14ac:dyDescent="0.4"/>
    <row r="1000" s="21" customFormat="1" ht="15.75" customHeight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Renta</vt:lpstr>
      <vt:lpstr>Tipo de Cambio</vt:lpstr>
      <vt:lpstr>Precios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Gisella</dc:creator>
  <cp:lastModifiedBy>Gisella</cp:lastModifiedBy>
  <dcterms:created xsi:type="dcterms:W3CDTF">2021-11-12T16:56:10Z</dcterms:created>
  <dcterms:modified xsi:type="dcterms:W3CDTF">2021-11-13T15:48:35Z</dcterms:modified>
</cp:coreProperties>
</file>