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5828" windowHeight="5256"/>
  </bookViews>
  <sheets>
    <sheet name="Hoja1" sheetId="1" r:id="rId1"/>
    <sheet name="Hoja2" sheetId="2" r:id="rId2"/>
    <sheet name="Hoja3" sheetId="3" r:id="rId3"/>
  </sheets>
  <calcPr calcId="124519" iterate="1" calcOnSave="0"/>
</workbook>
</file>

<file path=xl/calcChain.xml><?xml version="1.0" encoding="utf-8"?>
<calcChain xmlns="http://schemas.openxmlformats.org/spreadsheetml/2006/main">
  <c r="P36" i="1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J36"/>
  <c r="J35"/>
  <c r="J34"/>
  <c r="M8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7"/>
  <c r="N9"/>
  <c r="N10" s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N29" s="1"/>
  <c r="N30" s="1"/>
  <c r="N31" s="1"/>
  <c r="N32" s="1"/>
  <c r="N33" s="1"/>
  <c r="N34" s="1"/>
  <c r="N35" s="1"/>
  <c r="N36" s="1"/>
  <c r="N8"/>
  <c r="N7"/>
  <c r="N6"/>
  <c r="M6"/>
  <c r="M34" l="1"/>
  <c r="M35" s="1"/>
  <c r="M36" s="1"/>
  <c r="A20" l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</calcChain>
</file>

<file path=xl/sharedStrings.xml><?xml version="1.0" encoding="utf-8"?>
<sst xmlns="http://schemas.openxmlformats.org/spreadsheetml/2006/main" count="26" uniqueCount="15">
  <si>
    <t>TCC</t>
  </si>
  <si>
    <t>Paridad por ipi + ipc</t>
  </si>
  <si>
    <t>Paridad por IPC</t>
  </si>
  <si>
    <t>JK</t>
  </si>
  <si>
    <t>IPC</t>
  </si>
  <si>
    <t>2004=1</t>
  </si>
  <si>
    <t>IPT Industria</t>
  </si>
  <si>
    <t>1997=100</t>
  </si>
  <si>
    <t>ARG</t>
  </si>
  <si>
    <t>USA</t>
  </si>
  <si>
    <t>jk</t>
  </si>
  <si>
    <t>IPT Industrai</t>
  </si>
  <si>
    <t>JIC</t>
  </si>
  <si>
    <t>Propias</t>
  </si>
  <si>
    <t>Propia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</si>
</sst>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0" xfId="0" applyFill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title>
      <c:tx>
        <c:rich>
          <a:bodyPr/>
          <a:lstStyle/>
          <a:p>
            <a:pPr>
              <a:defRPr sz="1200"/>
            </a:pPr>
            <a:r>
              <a:rPr lang="es-AR" sz="1200"/>
              <a:t>Nivel de sobrevaluación</a:t>
            </a:r>
            <a:r>
              <a:rPr lang="es-AR" sz="1200" baseline="0"/>
              <a:t> </a:t>
            </a:r>
            <a:endParaRPr lang="es-AR" sz="12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Por ipc + product Ind</c:v>
          </c:tx>
          <c:marker>
            <c:symbol val="none"/>
          </c:marker>
          <c:cat>
            <c:numRef>
              <c:f>Hoja1!$A$6:$A$36</c:f>
              <c:numCache>
                <c:formatCode>General</c:formatCode>
                <c:ptCount val="3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</c:numCache>
            </c:numRef>
          </c:cat>
          <c:val>
            <c:numRef>
              <c:f>Hoja1!$O$6:$O$36</c:f>
              <c:numCache>
                <c:formatCode>General</c:formatCode>
                <c:ptCount val="31"/>
                <c:pt idx="0">
                  <c:v>1.7789473684210526</c:v>
                </c:pt>
                <c:pt idx="1">
                  <c:v>1.9271241548536908</c:v>
                </c:pt>
                <c:pt idx="2">
                  <c:v>1.9972781845820811</c:v>
                </c:pt>
                <c:pt idx="3">
                  <c:v>1.8254204172054214</c:v>
                </c:pt>
                <c:pt idx="4">
                  <c:v>1.8849043903143219</c:v>
                </c:pt>
                <c:pt idx="5">
                  <c:v>1.7121776600551892</c:v>
                </c:pt>
                <c:pt idx="6">
                  <c:v>1.692647974275886</c:v>
                </c:pt>
                <c:pt idx="7">
                  <c:v>1.8283109746205819</c:v>
                </c:pt>
                <c:pt idx="8">
                  <c:v>1.9420481763890327</c:v>
                </c:pt>
                <c:pt idx="9">
                  <c:v>1.9542106316288086</c:v>
                </c:pt>
                <c:pt idx="10">
                  <c:v>2.0605985297348179</c:v>
                </c:pt>
                <c:pt idx="11">
                  <c:v>0.99411588429656106</c:v>
                </c:pt>
                <c:pt idx="12">
                  <c:v>1.2378096178732818</c:v>
                </c:pt>
                <c:pt idx="13">
                  <c:v>1.2035224460529526</c:v>
                </c:pt>
                <c:pt idx="14">
                  <c:v>1.3501430843732851</c:v>
                </c:pt>
                <c:pt idx="15">
                  <c:v>1.344359568048199</c:v>
                </c:pt>
                <c:pt idx="16">
                  <c:v>1.4597207637984138</c:v>
                </c:pt>
                <c:pt idx="17">
                  <c:v>1.7492073402923984</c:v>
                </c:pt>
                <c:pt idx="18">
                  <c:v>1.8840630492383101</c:v>
                </c:pt>
                <c:pt idx="19">
                  <c:v>1.9955236223549513</c:v>
                </c:pt>
                <c:pt idx="20">
                  <c:v>2.2505168357567982</c:v>
                </c:pt>
                <c:pt idx="21">
                  <c:v>2.6452950656884018</c:v>
                </c:pt>
                <c:pt idx="22">
                  <c:v>2.7039072200168492</c:v>
                </c:pt>
                <c:pt idx="23">
                  <c:v>2.6256536160227677</c:v>
                </c:pt>
                <c:pt idx="24">
                  <c:v>2.6874444096282271</c:v>
                </c:pt>
                <c:pt idx="25">
                  <c:v>2.4748706976954158</c:v>
                </c:pt>
                <c:pt idx="26">
                  <c:v>2.8553079528392846</c:v>
                </c:pt>
                <c:pt idx="27">
                  <c:v>2.2739457489217654</c:v>
                </c:pt>
                <c:pt idx="28">
                  <c:v>2.0687401540599253</c:v>
                </c:pt>
                <c:pt idx="29">
                  <c:v>2.2531247667007581</c:v>
                </c:pt>
                <c:pt idx="30">
                  <c:v>1.9041550487208627</c:v>
                </c:pt>
              </c:numCache>
            </c:numRef>
          </c:val>
        </c:ser>
        <c:ser>
          <c:idx val="1"/>
          <c:order val="1"/>
          <c:tx>
            <c:v>Por ipc</c:v>
          </c:tx>
          <c:marker>
            <c:symbol val="none"/>
          </c:marker>
          <c:cat>
            <c:numRef>
              <c:f>Hoja1!$A$6:$A$36</c:f>
              <c:numCache>
                <c:formatCode>General</c:formatCode>
                <c:ptCount val="31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</c:numCache>
            </c:numRef>
          </c:cat>
          <c:val>
            <c:numRef>
              <c:f>Hoja1!$P$6:$P$36</c:f>
              <c:numCache>
                <c:formatCode>General</c:formatCode>
                <c:ptCount val="31"/>
                <c:pt idx="0">
                  <c:v>1.6736842105263159</c:v>
                </c:pt>
                <c:pt idx="1">
                  <c:v>1.9474984870391483</c:v>
                </c:pt>
                <c:pt idx="2">
                  <c:v>2.0914715565656103</c:v>
                </c:pt>
                <c:pt idx="3">
                  <c:v>2.1023888797972661</c:v>
                </c:pt>
                <c:pt idx="4">
                  <c:v>2.134975496961447</c:v>
                </c:pt>
                <c:pt idx="5">
                  <c:v>2.0564885624307663</c:v>
                </c:pt>
                <c:pt idx="6">
                  <c:v>2.0208386813698409</c:v>
                </c:pt>
                <c:pt idx="7">
                  <c:v>2.0087871590547901</c:v>
                </c:pt>
                <c:pt idx="8">
                  <c:v>1.9423035935336923</c:v>
                </c:pt>
                <c:pt idx="9">
                  <c:v>1.8611115419708282</c:v>
                </c:pt>
                <c:pt idx="10">
                  <c:v>1.7902180676639496</c:v>
                </c:pt>
                <c:pt idx="11">
                  <c:v>0.70666669349483613</c:v>
                </c:pt>
                <c:pt idx="12">
                  <c:v>0.84022548517927742</c:v>
                </c:pt>
                <c:pt idx="13">
                  <c:v>0.85450706963062117</c:v>
                </c:pt>
                <c:pt idx="14">
                  <c:v>0.90633533785729736</c:v>
                </c:pt>
                <c:pt idx="15">
                  <c:v>0.92639723153927778</c:v>
                </c:pt>
                <c:pt idx="16">
                  <c:v>1.045406646701571</c:v>
                </c:pt>
                <c:pt idx="17">
                  <c:v>1.2535363609397792</c:v>
                </c:pt>
                <c:pt idx="18">
                  <c:v>1.223506415269924</c:v>
                </c:pt>
                <c:pt idx="19">
                  <c:v>1.4283430244428186</c:v>
                </c:pt>
                <c:pt idx="20">
                  <c:v>1.6176849656438348</c:v>
                </c:pt>
                <c:pt idx="21">
                  <c:v>1.7692344305123848</c:v>
                </c:pt>
                <c:pt idx="22">
                  <c:v>1.8144801867546825</c:v>
                </c:pt>
                <c:pt idx="23">
                  <c:v>1.6721521353828568</c:v>
                </c:pt>
                <c:pt idx="24">
                  <c:v>1.8053785023032782</c:v>
                </c:pt>
                <c:pt idx="25">
                  <c:v>1.6086191011435709</c:v>
                </c:pt>
                <c:pt idx="26">
                  <c:v>1.7802410014029917</c:v>
                </c:pt>
                <c:pt idx="27">
                  <c:v>1.3737089798793134</c:v>
                </c:pt>
                <c:pt idx="28">
                  <c:v>1.1998081427071416</c:v>
                </c:pt>
                <c:pt idx="29">
                  <c:v>1.1346104260750742</c:v>
                </c:pt>
                <c:pt idx="30">
                  <c:v>1.159401326959528</c:v>
                </c:pt>
              </c:numCache>
            </c:numRef>
          </c:val>
        </c:ser>
        <c:dLbls/>
        <c:marker val="1"/>
        <c:axId val="134497792"/>
        <c:axId val="134499328"/>
      </c:lineChart>
      <c:catAx>
        <c:axId val="134497792"/>
        <c:scaling>
          <c:orientation val="minMax"/>
        </c:scaling>
        <c:axPos val="b"/>
        <c:numFmt formatCode="General" sourceLinked="1"/>
        <c:majorTickMark val="none"/>
        <c:tickLblPos val="nextTo"/>
        <c:crossAx val="134499328"/>
        <c:crosses val="autoZero"/>
        <c:auto val="1"/>
        <c:lblAlgn val="ctr"/>
        <c:lblOffset val="100"/>
      </c:catAx>
      <c:valAx>
        <c:axId val="1344993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13449779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40640</xdr:colOff>
      <xdr:row>37</xdr:row>
      <xdr:rowOff>50800</xdr:rowOff>
    </xdr:from>
    <xdr:to>
      <xdr:col>16</xdr:col>
      <xdr:colOff>487680</xdr:colOff>
      <xdr:row>54</xdr:row>
      <xdr:rowOff>121920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topLeftCell="C32" zoomScale="75" zoomScaleNormal="75" workbookViewId="0">
      <selection activeCell="R51" sqref="R51"/>
    </sheetView>
  </sheetViews>
  <sheetFormatPr baseColWidth="10" defaultRowHeight="14.4"/>
  <cols>
    <col min="3" max="3" width="18.6640625" customWidth="1"/>
    <col min="12" max="12" width="3.109375" customWidth="1"/>
  </cols>
  <sheetData>
    <row r="1" spans="1:16" s="3" customFormat="1">
      <c r="B1" s="16" t="s">
        <v>12</v>
      </c>
      <c r="C1" s="17"/>
      <c r="D1" s="18"/>
      <c r="F1" s="13" t="s">
        <v>3</v>
      </c>
      <c r="G1" s="16" t="s">
        <v>13</v>
      </c>
      <c r="H1" s="18"/>
      <c r="I1" s="13" t="s">
        <v>3</v>
      </c>
      <c r="J1" s="13" t="s">
        <v>14</v>
      </c>
      <c r="K1" s="13" t="s">
        <v>3</v>
      </c>
      <c r="L1" s="14"/>
      <c r="M1" s="16" t="s">
        <v>13</v>
      </c>
      <c r="N1" s="17"/>
      <c r="O1" s="17"/>
      <c r="P1" s="18"/>
    </row>
    <row r="2" spans="1:16" s="3" customFormat="1">
      <c r="B2" s="4"/>
      <c r="C2" s="5"/>
      <c r="D2" s="6"/>
      <c r="G2" s="3" t="s">
        <v>8</v>
      </c>
      <c r="I2" s="3" t="s">
        <v>9</v>
      </c>
      <c r="J2" s="3" t="s">
        <v>9</v>
      </c>
      <c r="K2" s="3" t="s">
        <v>9</v>
      </c>
    </row>
    <row r="3" spans="1:16" s="3" customFormat="1">
      <c r="B3" s="4" t="s">
        <v>0</v>
      </c>
      <c r="C3" s="5" t="s">
        <v>1</v>
      </c>
      <c r="D3" s="6" t="s">
        <v>2</v>
      </c>
      <c r="F3" s="3" t="s">
        <v>0</v>
      </c>
      <c r="G3" s="3" t="s">
        <v>4</v>
      </c>
      <c r="H3" s="3" t="s">
        <v>6</v>
      </c>
      <c r="I3" s="3" t="s">
        <v>4</v>
      </c>
      <c r="J3" s="3" t="s">
        <v>11</v>
      </c>
      <c r="K3" s="3" t="s">
        <v>11</v>
      </c>
      <c r="M3" s="3" t="s">
        <v>1</v>
      </c>
      <c r="N3" s="3" t="s">
        <v>2</v>
      </c>
    </row>
    <row r="4" spans="1:16" s="3" customFormat="1">
      <c r="B4" s="4"/>
      <c r="C4" s="5"/>
      <c r="D4" s="6"/>
      <c r="F4" s="3" t="s">
        <v>3</v>
      </c>
      <c r="G4" s="3" t="s">
        <v>5</v>
      </c>
      <c r="H4" s="3" t="s">
        <v>7</v>
      </c>
      <c r="I4" s="3" t="s">
        <v>10</v>
      </c>
    </row>
    <row r="5" spans="1:16">
      <c r="A5">
        <v>1990</v>
      </c>
      <c r="B5" s="7"/>
      <c r="C5" s="8"/>
      <c r="D5" s="9"/>
      <c r="G5">
        <v>0.16858591685018604</v>
      </c>
    </row>
    <row r="6" spans="1:16">
      <c r="A6" s="1">
        <v>1991</v>
      </c>
      <c r="B6" s="7">
        <v>0.95</v>
      </c>
      <c r="C6" s="8">
        <v>1.69</v>
      </c>
      <c r="D6" s="9">
        <v>1.59</v>
      </c>
      <c r="F6">
        <v>0.95</v>
      </c>
      <c r="G6">
        <v>0.45800022532925971</v>
      </c>
      <c r="H6">
        <v>62.070843456280826</v>
      </c>
      <c r="I6">
        <v>0.9426000000000001</v>
      </c>
      <c r="J6">
        <v>78.76662326258274</v>
      </c>
      <c r="M6">
        <f>C6</f>
        <v>1.69</v>
      </c>
      <c r="N6">
        <f>D6</f>
        <v>1.59</v>
      </c>
      <c r="O6">
        <f>M6/F6</f>
        <v>1.7789473684210526</v>
      </c>
      <c r="P6">
        <f>N6/F6</f>
        <v>1.6736842105263159</v>
      </c>
    </row>
    <row r="7" spans="1:16">
      <c r="A7" s="1">
        <v>1992</v>
      </c>
      <c r="B7" s="7">
        <v>0.99</v>
      </c>
      <c r="C7" s="8">
        <v>1.9</v>
      </c>
      <c r="D7" s="9">
        <v>1.93</v>
      </c>
      <c r="F7">
        <v>0.99</v>
      </c>
      <c r="G7">
        <v>0.57204205293199928</v>
      </c>
      <c r="H7">
        <v>70.705118434743383</v>
      </c>
      <c r="I7">
        <v>0.97089999999999999</v>
      </c>
      <c r="J7">
        <v>83.531142301632144</v>
      </c>
      <c r="M7" s="2">
        <f>M6*((G7/G6)/(I7/I6))*((J7/J6)/(H7/H6))</f>
        <v>1.9078529133051538</v>
      </c>
      <c r="N7" s="2">
        <f>N6*(G7/G6)/(I7/I6)</f>
        <v>1.9280235021687568</v>
      </c>
      <c r="O7">
        <f t="shared" ref="O7:O36" si="0">M7/F7</f>
        <v>1.9271241548536908</v>
      </c>
      <c r="P7">
        <f t="shared" ref="P7:P36" si="1">N7/F7</f>
        <v>1.9474984870391483</v>
      </c>
    </row>
    <row r="8" spans="1:16">
      <c r="A8" s="1">
        <v>1993</v>
      </c>
      <c r="B8" s="7">
        <v>0.99</v>
      </c>
      <c r="C8" s="8">
        <v>1.97</v>
      </c>
      <c r="D8" s="9">
        <v>2.0699999999999998</v>
      </c>
      <c r="F8">
        <v>0.99</v>
      </c>
      <c r="G8">
        <v>0.63274436940445666</v>
      </c>
      <c r="H8">
        <v>75.310065089923413</v>
      </c>
      <c r="I8">
        <v>1</v>
      </c>
      <c r="J8">
        <v>85.862715448401005</v>
      </c>
      <c r="M8" s="2">
        <f t="shared" ref="M8:M36" si="2">M7*((G8/G7)/(I8/I7))*((J8/J7)/(H8/H7))</f>
        <v>1.9773054027362602</v>
      </c>
      <c r="N8" s="2">
        <f t="shared" ref="N8:N36" si="3">N7*(G8/G7)/(I8/I7)</f>
        <v>2.0705568409999544</v>
      </c>
      <c r="O8">
        <f t="shared" si="0"/>
        <v>1.9972781845820811</v>
      </c>
      <c r="P8">
        <f t="shared" si="1"/>
        <v>2.0914715565656103</v>
      </c>
    </row>
    <row r="9" spans="1:16">
      <c r="A9" s="1">
        <v>1994</v>
      </c>
      <c r="B9" s="7">
        <v>1</v>
      </c>
      <c r="C9" s="8">
        <v>1.98</v>
      </c>
      <c r="D9" s="9">
        <v>2.1</v>
      </c>
      <c r="F9">
        <v>1</v>
      </c>
      <c r="G9">
        <v>0.65917623792779523</v>
      </c>
      <c r="H9">
        <v>85.395923131385814</v>
      </c>
      <c r="I9">
        <v>1.026</v>
      </c>
      <c r="J9">
        <v>88.522157675319818</v>
      </c>
      <c r="M9" s="2">
        <f t="shared" si="2"/>
        <v>1.8254204172054214</v>
      </c>
      <c r="N9" s="2">
        <f t="shared" si="3"/>
        <v>2.1023888797972661</v>
      </c>
      <c r="O9">
        <f t="shared" si="0"/>
        <v>1.8254204172054214</v>
      </c>
      <c r="P9">
        <f t="shared" si="1"/>
        <v>2.1023888797972661</v>
      </c>
    </row>
    <row r="10" spans="1:16">
      <c r="A10" s="1">
        <v>1995</v>
      </c>
      <c r="B10" s="7">
        <v>0.99</v>
      </c>
      <c r="C10" s="8">
        <v>2.0699999999999998</v>
      </c>
      <c r="D10" s="9">
        <v>2.11</v>
      </c>
      <c r="F10">
        <v>0.99</v>
      </c>
      <c r="G10">
        <v>0.68143067731108498</v>
      </c>
      <c r="H10">
        <v>86.177238254903372</v>
      </c>
      <c r="I10">
        <v>1.0549999999999999</v>
      </c>
      <c r="J10">
        <v>90.835163748947338</v>
      </c>
      <c r="M10" s="2">
        <f t="shared" si="2"/>
        <v>1.8660553464111787</v>
      </c>
      <c r="N10" s="2">
        <f t="shared" si="3"/>
        <v>2.1136257419918323</v>
      </c>
      <c r="O10">
        <f t="shared" si="0"/>
        <v>1.8849043903143219</v>
      </c>
      <c r="P10">
        <f t="shared" si="1"/>
        <v>2.134975496961447</v>
      </c>
    </row>
    <row r="11" spans="1:16">
      <c r="A11" s="1">
        <v>1996</v>
      </c>
      <c r="B11" s="7">
        <v>1</v>
      </c>
      <c r="C11" s="8">
        <v>1.89</v>
      </c>
      <c r="D11" s="9">
        <v>2.06</v>
      </c>
      <c r="F11">
        <v>1</v>
      </c>
      <c r="G11">
        <v>0.68249151372334571</v>
      </c>
      <c r="H11">
        <v>95.176292587336448</v>
      </c>
      <c r="I11">
        <v>1.0859999999999999</v>
      </c>
      <c r="J11">
        <v>94.605483994248615</v>
      </c>
      <c r="M11" s="2">
        <f t="shared" si="2"/>
        <v>1.7121776600551892</v>
      </c>
      <c r="N11" s="2">
        <f t="shared" si="3"/>
        <v>2.0564885624307663</v>
      </c>
      <c r="O11">
        <f t="shared" si="0"/>
        <v>1.7121776600551892</v>
      </c>
      <c r="P11">
        <f t="shared" si="1"/>
        <v>2.0564885624307663</v>
      </c>
    </row>
    <row r="12" spans="1:16">
      <c r="A12" s="1">
        <v>1997</v>
      </c>
      <c r="B12" s="7">
        <v>1</v>
      </c>
      <c r="C12" s="8">
        <v>1.79</v>
      </c>
      <c r="D12" s="9">
        <v>2.02</v>
      </c>
      <c r="F12">
        <v>1</v>
      </c>
      <c r="G12">
        <v>0.68609908018984989</v>
      </c>
      <c r="H12">
        <v>100</v>
      </c>
      <c r="I12">
        <v>1.111</v>
      </c>
      <c r="J12">
        <v>100</v>
      </c>
      <c r="M12" s="2">
        <f t="shared" si="2"/>
        <v>1.692647974275886</v>
      </c>
      <c r="N12" s="2">
        <f t="shared" si="3"/>
        <v>2.0208386813698409</v>
      </c>
      <c r="O12">
        <f t="shared" si="0"/>
        <v>1.692647974275886</v>
      </c>
      <c r="P12">
        <f t="shared" si="1"/>
        <v>2.0208386813698409</v>
      </c>
    </row>
    <row r="13" spans="1:16">
      <c r="A13" s="1">
        <v>1998</v>
      </c>
      <c r="B13" s="7">
        <v>1</v>
      </c>
      <c r="C13" s="8">
        <v>1.8</v>
      </c>
      <c r="D13" s="9">
        <v>2.0099999999999998</v>
      </c>
      <c r="F13">
        <v>1</v>
      </c>
      <c r="G13">
        <v>0.69244320061850628</v>
      </c>
      <c r="H13">
        <v>96.014894179061258</v>
      </c>
      <c r="I13">
        <v>1.1279999999999999</v>
      </c>
      <c r="J13">
        <v>104.33253282715791</v>
      </c>
      <c r="M13" s="2">
        <f t="shared" si="2"/>
        <v>1.8283109746205819</v>
      </c>
      <c r="N13" s="2">
        <f t="shared" si="3"/>
        <v>2.0087871590547901</v>
      </c>
      <c r="O13">
        <f t="shared" si="0"/>
        <v>1.8283109746205819</v>
      </c>
      <c r="P13">
        <f t="shared" si="1"/>
        <v>2.0087871590547901</v>
      </c>
    </row>
    <row r="14" spans="1:16">
      <c r="A14" s="1">
        <v>1999</v>
      </c>
      <c r="B14" s="7">
        <v>1</v>
      </c>
      <c r="C14" s="8">
        <v>1.85</v>
      </c>
      <c r="D14" s="9">
        <v>1.94</v>
      </c>
      <c r="F14">
        <v>1</v>
      </c>
      <c r="G14">
        <v>0.68436462539129039</v>
      </c>
      <c r="H14">
        <v>92.485537929387746</v>
      </c>
      <c r="I14">
        <v>1.153</v>
      </c>
      <c r="J14">
        <v>110.4032130811607</v>
      </c>
      <c r="M14" s="2">
        <f t="shared" si="2"/>
        <v>1.9420481763890327</v>
      </c>
      <c r="N14" s="2">
        <f t="shared" si="3"/>
        <v>1.9423035935336923</v>
      </c>
      <c r="O14">
        <f t="shared" si="0"/>
        <v>1.9420481763890327</v>
      </c>
      <c r="P14">
        <f t="shared" si="1"/>
        <v>1.9423035935336923</v>
      </c>
    </row>
    <row r="15" spans="1:16">
      <c r="A15" s="1">
        <v>2000</v>
      </c>
      <c r="B15" s="7">
        <v>1</v>
      </c>
      <c r="C15" s="8">
        <v>1.74</v>
      </c>
      <c r="D15" s="9">
        <v>1.86</v>
      </c>
      <c r="F15">
        <v>1</v>
      </c>
      <c r="G15">
        <v>0.6779377065296085</v>
      </c>
      <c r="H15">
        <v>91.019581914181614</v>
      </c>
      <c r="I15">
        <v>1.1919999999999999</v>
      </c>
      <c r="J15">
        <v>114.10345790902305</v>
      </c>
      <c r="M15" s="2">
        <f t="shared" si="2"/>
        <v>1.9542106316288086</v>
      </c>
      <c r="N15" s="2">
        <f t="shared" si="3"/>
        <v>1.8611115419708282</v>
      </c>
      <c r="O15">
        <f t="shared" si="0"/>
        <v>1.9542106316288086</v>
      </c>
      <c r="P15">
        <f t="shared" si="1"/>
        <v>1.8611115419708282</v>
      </c>
    </row>
    <row r="16" spans="1:16">
      <c r="A16" s="1">
        <v>2001</v>
      </c>
      <c r="B16" s="7">
        <v>1</v>
      </c>
      <c r="C16" s="8">
        <v>1.79</v>
      </c>
      <c r="D16" s="9">
        <v>1.79</v>
      </c>
      <c r="F16">
        <v>1</v>
      </c>
      <c r="G16">
        <v>0.67071425702770793</v>
      </c>
      <c r="H16">
        <v>84.489402100146776</v>
      </c>
      <c r="I16">
        <v>1.226</v>
      </c>
      <c r="J16">
        <v>116.10600630831588</v>
      </c>
      <c r="M16" s="2">
        <f t="shared" si="2"/>
        <v>2.0605985297348179</v>
      </c>
      <c r="N16" s="2">
        <f t="shared" si="3"/>
        <v>1.7902180676639496</v>
      </c>
      <c r="O16">
        <f t="shared" si="0"/>
        <v>2.0605985297348179</v>
      </c>
      <c r="P16">
        <f t="shared" si="1"/>
        <v>1.7902180676639496</v>
      </c>
    </row>
    <row r="17" spans="1:16">
      <c r="A17" s="1">
        <v>2002</v>
      </c>
      <c r="B17" s="7">
        <v>3.14</v>
      </c>
      <c r="C17" s="8">
        <v>2.4</v>
      </c>
      <c r="D17" s="9">
        <v>2.2200000000000002</v>
      </c>
      <c r="F17">
        <v>3.14</v>
      </c>
      <c r="G17">
        <v>0.84421828458090353</v>
      </c>
      <c r="H17">
        <v>75.593851550549402</v>
      </c>
      <c r="I17">
        <v>1.2450000000000001</v>
      </c>
      <c r="J17">
        <v>126.96203192378334</v>
      </c>
      <c r="M17" s="2">
        <f t="shared" si="2"/>
        <v>3.1215238766912017</v>
      </c>
      <c r="N17" s="2">
        <f t="shared" si="3"/>
        <v>2.2189334175737856</v>
      </c>
      <c r="O17">
        <f t="shared" si="0"/>
        <v>0.99411588429656106</v>
      </c>
      <c r="P17">
        <f t="shared" si="1"/>
        <v>0.70666669349483613</v>
      </c>
    </row>
    <row r="18" spans="1:16">
      <c r="A18" s="1">
        <v>2003</v>
      </c>
      <c r="B18" s="7">
        <v>2.93</v>
      </c>
      <c r="C18" s="8">
        <v>2.5299999999999998</v>
      </c>
      <c r="D18" s="9">
        <v>2.46</v>
      </c>
      <c r="F18">
        <v>2.93</v>
      </c>
      <c r="G18">
        <v>0.95770775932323515</v>
      </c>
      <c r="H18">
        <v>77.243090835675744</v>
      </c>
      <c r="I18">
        <v>1.2729999999999999</v>
      </c>
      <c r="J18">
        <v>135.85719594687384</v>
      </c>
      <c r="M18" s="2">
        <f t="shared" si="2"/>
        <v>3.6267821803687159</v>
      </c>
      <c r="N18" s="2">
        <f t="shared" si="3"/>
        <v>2.4618606715752831</v>
      </c>
      <c r="O18">
        <f t="shared" si="0"/>
        <v>1.2378096178732818</v>
      </c>
      <c r="P18">
        <f t="shared" si="1"/>
        <v>0.84022548517927742</v>
      </c>
    </row>
    <row r="19" spans="1:16">
      <c r="A19" s="1">
        <v>2004</v>
      </c>
      <c r="B19" s="10">
        <v>2.93</v>
      </c>
      <c r="C19" s="11">
        <v>2.64</v>
      </c>
      <c r="D19" s="12">
        <v>2.5</v>
      </c>
      <c r="F19">
        <v>2.93</v>
      </c>
      <c r="G19">
        <v>1</v>
      </c>
      <c r="H19">
        <v>83.476572251268735</v>
      </c>
      <c r="I19">
        <v>1.3069999999999999</v>
      </c>
      <c r="J19">
        <v>140.36800978013497</v>
      </c>
      <c r="M19" s="2">
        <f t="shared" si="2"/>
        <v>3.5263207669351511</v>
      </c>
      <c r="N19" s="2">
        <f t="shared" si="3"/>
        <v>2.5037057140177201</v>
      </c>
      <c r="O19">
        <f t="shared" si="0"/>
        <v>1.2035224460529526</v>
      </c>
      <c r="P19">
        <f t="shared" si="1"/>
        <v>0.85450706963062117</v>
      </c>
    </row>
    <row r="20" spans="1:16">
      <c r="A20">
        <f>A19+1</f>
        <v>2005</v>
      </c>
      <c r="F20">
        <v>2.9284166666666671</v>
      </c>
      <c r="G20">
        <v>1.0964239819992485</v>
      </c>
      <c r="H20">
        <v>82.127056551674087</v>
      </c>
      <c r="I20">
        <v>1.3518098637415767</v>
      </c>
      <c r="J20">
        <v>146.06364734907112</v>
      </c>
      <c r="M20" s="2">
        <f t="shared" si="2"/>
        <v>3.9537815106634686</v>
      </c>
      <c r="N20" s="2">
        <f t="shared" si="3"/>
        <v>2.6541275089702743</v>
      </c>
      <c r="O20">
        <f t="shared" si="0"/>
        <v>1.3501430843732851</v>
      </c>
      <c r="P20">
        <f t="shared" si="1"/>
        <v>0.90633533785729736</v>
      </c>
    </row>
    <row r="21" spans="1:16">
      <c r="A21">
        <f t="shared" ref="A21:A36" si="4">A20+1</f>
        <v>2006</v>
      </c>
      <c r="F21">
        <v>3.0777499999999995</v>
      </c>
      <c r="G21">
        <v>1.2158951666873792</v>
      </c>
      <c r="H21">
        <v>84.978594885032138</v>
      </c>
      <c r="I21">
        <v>1.3954825547957348</v>
      </c>
      <c r="J21">
        <v>147.22878908443033</v>
      </c>
      <c r="M21" s="2">
        <f t="shared" si="2"/>
        <v>4.1376026605603435</v>
      </c>
      <c r="N21" s="2">
        <f t="shared" si="3"/>
        <v>2.8512190793700118</v>
      </c>
      <c r="O21">
        <f t="shared" si="0"/>
        <v>1.344359568048199</v>
      </c>
      <c r="P21">
        <f t="shared" si="1"/>
        <v>0.92639723153927778</v>
      </c>
    </row>
    <row r="22" spans="1:16">
      <c r="A22">
        <f t="shared" si="4"/>
        <v>2007</v>
      </c>
      <c r="F22">
        <v>3.1191666666666666</v>
      </c>
      <c r="G22">
        <v>1.4301885530069212</v>
      </c>
      <c r="H22">
        <v>92.434018990890337</v>
      </c>
      <c r="I22">
        <v>1.4352525517834864</v>
      </c>
      <c r="J22">
        <v>154.09245183434217</v>
      </c>
      <c r="M22" s="2">
        <f t="shared" si="2"/>
        <v>4.5531123490812186</v>
      </c>
      <c r="N22" s="2">
        <f t="shared" si="3"/>
        <v>3.2607975655033168</v>
      </c>
      <c r="O22">
        <f t="shared" si="0"/>
        <v>1.4597207637984138</v>
      </c>
      <c r="P22">
        <f t="shared" si="1"/>
        <v>1.045406646701571</v>
      </c>
    </row>
    <row r="23" spans="1:16">
      <c r="A23">
        <f t="shared" si="4"/>
        <v>2008</v>
      </c>
      <c r="F23">
        <v>3.1831666666666667</v>
      </c>
      <c r="G23">
        <v>1.8171998268522611</v>
      </c>
      <c r="H23">
        <v>91.440930957697901</v>
      </c>
      <c r="I23">
        <v>1.4902709664236544</v>
      </c>
      <c r="J23">
        <v>152.33861209916313</v>
      </c>
      <c r="M23" s="2">
        <f t="shared" si="2"/>
        <v>5.5680184987074197</v>
      </c>
      <c r="N23" s="2">
        <f t="shared" si="3"/>
        <v>3.9902151595981401</v>
      </c>
      <c r="O23">
        <f t="shared" si="0"/>
        <v>1.7492073402923984</v>
      </c>
      <c r="P23">
        <f t="shared" si="1"/>
        <v>1.2535363609397792</v>
      </c>
    </row>
    <row r="24" spans="1:16">
      <c r="A24">
        <f t="shared" si="4"/>
        <v>2009</v>
      </c>
      <c r="F24">
        <v>3.75</v>
      </c>
      <c r="G24">
        <v>2.0822573595387337</v>
      </c>
      <c r="H24">
        <v>84.424050157689791</v>
      </c>
      <c r="I24">
        <v>1.4851001953895027</v>
      </c>
      <c r="J24">
        <v>155.21023800386766</v>
      </c>
      <c r="M24" s="2">
        <f t="shared" si="2"/>
        <v>7.0652364346436629</v>
      </c>
      <c r="N24" s="2">
        <f t="shared" si="3"/>
        <v>4.588149057262215</v>
      </c>
      <c r="O24">
        <f t="shared" si="0"/>
        <v>1.8840630492383101</v>
      </c>
      <c r="P24">
        <f t="shared" si="1"/>
        <v>1.223506415269924</v>
      </c>
    </row>
    <row r="25" spans="1:16">
      <c r="A25">
        <f t="shared" si="4"/>
        <v>2010</v>
      </c>
      <c r="F25">
        <v>3.89</v>
      </c>
      <c r="G25">
        <v>2.5630419478498032</v>
      </c>
      <c r="H25">
        <v>101.99768313923747</v>
      </c>
      <c r="I25">
        <v>1.5094977244430594</v>
      </c>
      <c r="J25">
        <v>170.12951438926214</v>
      </c>
      <c r="M25" s="2">
        <f t="shared" si="2"/>
        <v>7.7625868909607609</v>
      </c>
      <c r="N25" s="2">
        <f t="shared" si="3"/>
        <v>5.5562543650825642</v>
      </c>
      <c r="O25">
        <f t="shared" si="0"/>
        <v>1.9955236223549513</v>
      </c>
      <c r="P25">
        <f t="shared" si="1"/>
        <v>1.4283430244428186</v>
      </c>
    </row>
    <row r="26" spans="1:16">
      <c r="A26">
        <f t="shared" si="4"/>
        <v>2011</v>
      </c>
      <c r="F26">
        <v>4.1100000000000003</v>
      </c>
      <c r="G26">
        <v>3.1636716810305039</v>
      </c>
      <c r="H26">
        <v>103.31321316995883</v>
      </c>
      <c r="I26">
        <v>1.5570928265565678</v>
      </c>
      <c r="J26">
        <v>171.59680057545927</v>
      </c>
      <c r="M26" s="2">
        <f t="shared" si="2"/>
        <v>9.2496241949604414</v>
      </c>
      <c r="N26" s="2">
        <f t="shared" si="3"/>
        <v>6.6486852087961612</v>
      </c>
      <c r="O26">
        <f t="shared" si="0"/>
        <v>2.2505168357567982</v>
      </c>
      <c r="P26">
        <f t="shared" si="1"/>
        <v>1.6176849656438348</v>
      </c>
    </row>
    <row r="27" spans="1:16">
      <c r="A27">
        <f t="shared" si="4"/>
        <v>2012</v>
      </c>
      <c r="F27">
        <v>4.5525185190000004</v>
      </c>
      <c r="G27">
        <v>3.9120057032833038</v>
      </c>
      <c r="H27">
        <v>95.394314319922259</v>
      </c>
      <c r="I27">
        <v>1.5893562123039116</v>
      </c>
      <c r="J27">
        <v>170.28493602456899</v>
      </c>
      <c r="M27" s="2">
        <f t="shared" si="2"/>
        <v>12.042754774765772</v>
      </c>
      <c r="N27" s="2">
        <f t="shared" si="3"/>
        <v>8.0544725093600515</v>
      </c>
      <c r="O27">
        <f t="shared" si="0"/>
        <v>2.6452950656884018</v>
      </c>
      <c r="P27">
        <f t="shared" si="1"/>
        <v>1.7692344305123848</v>
      </c>
    </row>
    <row r="28" spans="1:16">
      <c r="A28">
        <f t="shared" si="4"/>
        <v>2013</v>
      </c>
      <c r="F28">
        <v>5.49</v>
      </c>
      <c r="G28">
        <v>4.9091424414151597</v>
      </c>
      <c r="H28">
        <v>97.309399078076765</v>
      </c>
      <c r="I28">
        <v>1.6126492796378304</v>
      </c>
      <c r="J28">
        <v>173.12482452780657</v>
      </c>
      <c r="M28" s="2">
        <f t="shared" si="2"/>
        <v>14.844450637892503</v>
      </c>
      <c r="N28" s="2">
        <f t="shared" si="3"/>
        <v>9.9614962252832076</v>
      </c>
      <c r="O28">
        <f t="shared" si="0"/>
        <v>2.7039072200168492</v>
      </c>
      <c r="P28">
        <f t="shared" si="1"/>
        <v>1.8144801867546825</v>
      </c>
    </row>
    <row r="29" spans="1:16">
      <c r="A29">
        <f t="shared" si="4"/>
        <v>2014</v>
      </c>
      <c r="F29">
        <v>8.1235999999999997</v>
      </c>
      <c r="G29">
        <v>6.802796220329471</v>
      </c>
      <c r="H29">
        <v>91.8575646375633</v>
      </c>
      <c r="I29">
        <v>1.6387851168156911</v>
      </c>
      <c r="J29">
        <v>172.20334046670359</v>
      </c>
      <c r="M29" s="2">
        <f t="shared" si="2"/>
        <v>21.329759715122556</v>
      </c>
      <c r="N29" s="2">
        <f t="shared" si="3"/>
        <v>13.583895086996176</v>
      </c>
      <c r="O29">
        <f t="shared" si="0"/>
        <v>2.6256536160227677</v>
      </c>
      <c r="P29">
        <f t="shared" si="1"/>
        <v>1.6721521353828568</v>
      </c>
    </row>
    <row r="30" spans="1:16">
      <c r="A30">
        <f t="shared" si="4"/>
        <v>2015</v>
      </c>
      <c r="F30">
        <v>9.43</v>
      </c>
      <c r="G30">
        <v>8.5686951195467103</v>
      </c>
      <c r="H30">
        <v>94.731876182465541</v>
      </c>
      <c r="I30">
        <v>1.647</v>
      </c>
      <c r="J30">
        <v>168.35745881021464</v>
      </c>
      <c r="M30" s="2">
        <f t="shared" si="2"/>
        <v>25.342600782794182</v>
      </c>
      <c r="N30" s="2">
        <f t="shared" si="3"/>
        <v>17.024719276719914</v>
      </c>
      <c r="O30">
        <f t="shared" si="0"/>
        <v>2.6874444096282271</v>
      </c>
      <c r="P30">
        <f t="shared" si="1"/>
        <v>1.8053785023032782</v>
      </c>
    </row>
    <row r="31" spans="1:16">
      <c r="A31">
        <f t="shared" si="4"/>
        <v>2016</v>
      </c>
      <c r="F31">
        <v>14.777446188672441</v>
      </c>
      <c r="G31">
        <v>12.115232433931457</v>
      </c>
      <c r="H31">
        <v>91.636863549549034</v>
      </c>
      <c r="I31">
        <v>1.6677771172531926</v>
      </c>
      <c r="J31">
        <v>168.31952968338021</v>
      </c>
      <c r="M31" s="2">
        <f t="shared" si="2"/>
        <v>36.572268559116225</v>
      </c>
      <c r="N31" s="2">
        <f t="shared" si="3"/>
        <v>23.771282205219748</v>
      </c>
      <c r="O31">
        <f t="shared" si="0"/>
        <v>2.4748706976954158</v>
      </c>
      <c r="P31">
        <f t="shared" si="1"/>
        <v>1.6086191011435709</v>
      </c>
    </row>
    <row r="32" spans="1:16">
      <c r="A32">
        <f t="shared" si="4"/>
        <v>2017</v>
      </c>
      <c r="F32">
        <v>16.556716666666663</v>
      </c>
      <c r="G32">
        <v>15.342177333550014</v>
      </c>
      <c r="H32">
        <v>87.791750851638255</v>
      </c>
      <c r="I32">
        <v>1.703306682643017</v>
      </c>
      <c r="J32">
        <v>168.10973614762557</v>
      </c>
      <c r="M32" s="2">
        <f t="shared" si="2"/>
        <v>47.274524771240053</v>
      </c>
      <c r="N32" s="2">
        <f t="shared" si="3"/>
        <v>29.474945858612262</v>
      </c>
      <c r="O32">
        <f t="shared" si="0"/>
        <v>2.8553079528392846</v>
      </c>
      <c r="P32">
        <f t="shared" si="1"/>
        <v>1.7802410014029917</v>
      </c>
    </row>
    <row r="33" spans="1:16">
      <c r="A33">
        <f t="shared" si="4"/>
        <v>2018</v>
      </c>
      <c r="F33">
        <v>28.112430345117847</v>
      </c>
      <c r="G33">
        <v>20.592410324523239</v>
      </c>
      <c r="H33">
        <v>85.354189376996075</v>
      </c>
      <c r="I33">
        <v>1.7449095592299284</v>
      </c>
      <c r="J33">
        <v>168.68451024013845</v>
      </c>
      <c r="K33">
        <v>1.848059355283352</v>
      </c>
      <c r="M33" s="2">
        <f t="shared" si="2"/>
        <v>63.926141475139971</v>
      </c>
      <c r="N33" s="2">
        <f t="shared" si="3"/>
        <v>38.618298011320093</v>
      </c>
      <c r="O33">
        <f t="shared" si="0"/>
        <v>2.2739457489217654</v>
      </c>
      <c r="P33">
        <f t="shared" si="1"/>
        <v>1.3737089798793134</v>
      </c>
    </row>
    <row r="34" spans="1:16">
      <c r="A34">
        <f t="shared" si="4"/>
        <v>2019</v>
      </c>
      <c r="F34">
        <v>48.254858333333338</v>
      </c>
      <c r="G34">
        <v>31.431548156597401</v>
      </c>
      <c r="H34">
        <v>82.627615210733182</v>
      </c>
      <c r="I34">
        <v>1.7765269115717437</v>
      </c>
      <c r="J34" s="15">
        <f>J33*K34/K33</f>
        <v>170.09218413864886</v>
      </c>
      <c r="K34">
        <v>1.8634814287957739</v>
      </c>
      <c r="M34" s="2">
        <f t="shared" si="2"/>
        <v>99.826763062639884</v>
      </c>
      <c r="N34" s="2">
        <f t="shared" si="3"/>
        <v>57.896571953512904</v>
      </c>
      <c r="O34">
        <f t="shared" si="0"/>
        <v>2.0687401540599253</v>
      </c>
      <c r="P34">
        <f t="shared" si="1"/>
        <v>1.1998081427071416</v>
      </c>
    </row>
    <row r="35" spans="1:16">
      <c r="A35">
        <f t="shared" si="4"/>
        <v>2020</v>
      </c>
      <c r="F35">
        <v>70.634765241702738</v>
      </c>
      <c r="G35">
        <v>44.118034280099018</v>
      </c>
      <c r="H35">
        <v>71.820201208475765</v>
      </c>
      <c r="I35">
        <v>1.801398288333748</v>
      </c>
      <c r="J35" s="15">
        <f t="shared" ref="J35:J36" si="5">J34*K35/K34</f>
        <v>170.27468648214531</v>
      </c>
      <c r="K35">
        <v>1.8654808723889027</v>
      </c>
      <c r="M35" s="2">
        <f t="shared" si="2"/>
        <v>159.14893895617431</v>
      </c>
      <c r="N35" s="2">
        <f t="shared" si="3"/>
        <v>80.142941086601184</v>
      </c>
      <c r="O35">
        <f t="shared" si="0"/>
        <v>2.2531247667007581</v>
      </c>
      <c r="P35">
        <f t="shared" si="1"/>
        <v>1.1346104260750742</v>
      </c>
    </row>
    <row r="36" spans="1:16">
      <c r="A36">
        <f t="shared" si="4"/>
        <v>2021</v>
      </c>
      <c r="F36">
        <v>95.093249999999998</v>
      </c>
      <c r="G36">
        <v>64.940875456641763</v>
      </c>
      <c r="H36">
        <v>89.027164997138328</v>
      </c>
      <c r="I36">
        <v>1.9274961685171104</v>
      </c>
      <c r="J36" s="15">
        <f t="shared" si="5"/>
        <v>174.56455261444742</v>
      </c>
      <c r="K36">
        <v>1.9124794214994758</v>
      </c>
      <c r="M36" s="2">
        <f t="shared" si="2"/>
        <v>181.07229208677518</v>
      </c>
      <c r="N36" s="2">
        <f t="shared" si="3"/>
        <v>110.25124023489413</v>
      </c>
      <c r="O36">
        <f t="shared" si="0"/>
        <v>1.9041550487208627</v>
      </c>
      <c r="P36">
        <f t="shared" si="1"/>
        <v>1.159401326959528</v>
      </c>
    </row>
  </sheetData>
  <mergeCells count="3">
    <mergeCell ref="B1:D1"/>
    <mergeCell ref="G1:H1"/>
    <mergeCell ref="M1:P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2023-04-26T15:42:29Z</dcterms:created>
  <dcterms:modified xsi:type="dcterms:W3CDTF">2023-05-03T15:21:53Z</dcterms:modified>
</cp:coreProperties>
</file>