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1280" yWindow="240" windowWidth="24880" windowHeight="12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1" l="1"/>
  <c r="M13" i="1"/>
  <c r="N23" i="1"/>
  <c r="M23" i="1"/>
  <c r="N18" i="1"/>
  <c r="M18" i="1"/>
  <c r="N21" i="1"/>
  <c r="M21" i="1"/>
  <c r="Q27" i="1"/>
  <c r="P24" i="1"/>
  <c r="Q24" i="1"/>
  <c r="P15" i="1"/>
  <c r="Q15" i="1"/>
  <c r="P16" i="1"/>
  <c r="Q16" i="1"/>
  <c r="P9" i="1"/>
  <c r="Q9" i="1"/>
  <c r="P7" i="1"/>
  <c r="Q7" i="1"/>
  <c r="N9" i="1"/>
  <c r="M9" i="1"/>
  <c r="N11" i="1"/>
  <c r="M11" i="1"/>
  <c r="N14" i="1"/>
  <c r="M14" i="1"/>
  <c r="N15" i="1"/>
  <c r="M15" i="1"/>
  <c r="N17" i="1"/>
  <c r="M17" i="1"/>
  <c r="N20" i="1"/>
  <c r="M20" i="1"/>
  <c r="N22" i="1"/>
  <c r="M22" i="1"/>
  <c r="N12" i="1"/>
  <c r="M12" i="1"/>
  <c r="N8" i="1"/>
  <c r="M8" i="1"/>
  <c r="N10" i="1"/>
  <c r="M10" i="1"/>
  <c r="N27" i="1"/>
  <c r="M27" i="1"/>
  <c r="N3" i="1"/>
  <c r="M3" i="1"/>
  <c r="N7" i="1"/>
  <c r="M7" i="1"/>
  <c r="N16" i="1"/>
  <c r="M16" i="1"/>
  <c r="N19" i="1"/>
  <c r="M19" i="1"/>
  <c r="N6" i="1"/>
  <c r="M6" i="1"/>
  <c r="N28" i="1"/>
  <c r="M28" i="1"/>
  <c r="N30" i="1"/>
  <c r="M30" i="1"/>
  <c r="N29" i="1"/>
  <c r="M29" i="1"/>
  <c r="N24" i="1"/>
  <c r="M24" i="1"/>
  <c r="N26" i="1"/>
  <c r="M26" i="1"/>
  <c r="N25" i="1"/>
  <c r="M25" i="1"/>
  <c r="N2" i="1"/>
  <c r="M2" i="1"/>
  <c r="N4" i="1"/>
  <c r="M4" i="1"/>
  <c r="N5" i="1"/>
  <c r="M5" i="1"/>
</calcChain>
</file>

<file path=xl/comments1.xml><?xml version="1.0" encoding="utf-8"?>
<comments xmlns="http://schemas.openxmlformats.org/spreadsheetml/2006/main">
  <authors>
    <author/>
  </authors>
  <commentList>
    <comment ref="H8" authorId="0">
      <text>
        <r>
          <rPr>
            <sz val="10"/>
            <color rgb="FF000000"/>
            <rFont val="Arial"/>
          </rPr>
          <t>mid-thickness, 1500µm from corner
	-Tracy Berman</t>
        </r>
      </text>
    </comment>
    <comment ref="H10" authorId="0">
      <text>
        <r>
          <rPr>
            <sz val="10"/>
            <color rgb="FF000000"/>
            <rFont val="Arial"/>
          </rPr>
          <t>mid-thickness, 300 µm from "corner"
	-Tracy Berman</t>
        </r>
      </text>
    </comment>
    <comment ref="H12" authorId="0">
      <text>
        <r>
          <rPr>
            <sz val="10"/>
            <color rgb="FF000000"/>
            <rFont val="Arial"/>
          </rPr>
          <t>mid-thickness, 3000µm from corner
	-Tracy Berman</t>
        </r>
      </text>
    </comment>
    <comment ref="O17" authorId="0">
      <text>
        <r>
          <rPr>
            <sz val="10"/>
            <color rgb="FF000000"/>
            <rFont val="Arial"/>
          </rPr>
          <t>need to evaluate cutoffs for "quality" in more complicated Al alloys
	-Tracy Berman</t>
        </r>
      </text>
    </comment>
  </commentList>
</comments>
</file>

<file path=xl/sharedStrings.xml><?xml version="1.0" encoding="utf-8"?>
<sst xmlns="http://schemas.openxmlformats.org/spreadsheetml/2006/main" count="205" uniqueCount="44">
  <si>
    <t>Date</t>
  </si>
  <si>
    <t>Material</t>
  </si>
  <si>
    <t>Annealing Temp</t>
  </si>
  <si>
    <t>Annealing Time (min)</t>
  </si>
  <si>
    <t>Location</t>
  </si>
  <si>
    <t>Standards</t>
  </si>
  <si>
    <t>Points</t>
  </si>
  <si>
    <t>Good Points (98-101)</t>
  </si>
  <si>
    <t>Good Points (99-100.5)</t>
  </si>
  <si>
    <t>fg (98-101)</t>
  </si>
  <si>
    <t>fg (99-100.5)</t>
  </si>
  <si>
    <t>Quality set (&gt;2/3, &gt;1/3)</t>
  </si>
  <si>
    <t>start row</t>
  </si>
  <si>
    <t>end row</t>
  </si>
  <si>
    <t>data file</t>
  </si>
  <si>
    <t>center</t>
  </si>
  <si>
    <t>yes</t>
  </si>
  <si>
    <t>edge</t>
  </si>
  <si>
    <t>near edge</t>
  </si>
  <si>
    <t>Al, Mg, Si, Cu, Fe, Mn</t>
  </si>
  <si>
    <t>L124</t>
  </si>
  <si>
    <t>Berman_Lift380_L124_20161227</t>
  </si>
  <si>
    <t>Berman_Lift380_L124_20170130</t>
  </si>
  <si>
    <t>nearedge300</t>
  </si>
  <si>
    <t>Al, Mg, Si, Cu, Mn</t>
  </si>
  <si>
    <t>Berman_L2101_and_L124_20170518</t>
  </si>
  <si>
    <t>nearedge1500</t>
  </si>
  <si>
    <t>L2101</t>
  </si>
  <si>
    <t>Berman_Lift380_L2101_20170206</t>
  </si>
  <si>
    <t>center300</t>
  </si>
  <si>
    <t>Berman_L380_L2101_20170411</t>
  </si>
  <si>
    <t>center1500</t>
  </si>
  <si>
    <t>center5000</t>
  </si>
  <si>
    <t>nearedge5000</t>
  </si>
  <si>
    <t>Berman_L380_L2101_20170428</t>
  </si>
  <si>
    <t>edgeW</t>
  </si>
  <si>
    <t>round tensile, grip</t>
  </si>
  <si>
    <t>&gt;300</t>
  </si>
  <si>
    <t>Location along Width (µm)</t>
  </si>
  <si>
    <t>Location Along Thickness (µm)</t>
  </si>
  <si>
    <t>Casting Geometry</t>
  </si>
  <si>
    <t>2mm thick plate</t>
  </si>
  <si>
    <t>5mm thick plate</t>
  </si>
  <si>
    <t>3mm thick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</si>
</sst>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14" fontId="2" fillId="0" borderId="0" xfId="0" applyNumberFormat="1" applyFont="1" applyAlignment="1"/>
    <xf numFmtId="0" fontId="1" fillId="2" borderId="0" xfId="0" applyFont="1" applyFill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</xdr:colOff>
      <xdr:row>1</xdr:row>
      <xdr:rowOff>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63500</xdr:colOff>
      <xdr:row>66</xdr:row>
      <xdr:rowOff>127000</xdr:rowOff>
    </xdr:to>
    <xdr:sp macro="" textlink="">
      <xdr:nvSpPr>
        <xdr:cNvPr id="2" name="Rectangle 4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tabSelected="1" workbookViewId="0">
      <pane ySplit="1" topLeftCell="A2" activePane="bottomLeft" state="frozen"/>
      <selection pane="bottomLeft" activeCell="H1" sqref="H1:H1048576"/>
    </sheetView>
  </sheetViews>
  <sheetFormatPr baseColWidth="10" defaultColWidth="14.5" defaultRowHeight="15.75" customHeight="1" x14ac:dyDescent="0"/>
  <cols>
    <col min="2" max="2" width="23.6640625" customWidth="1"/>
    <col min="4" max="4" width="22.1640625" customWidth="1"/>
    <col min="5" max="5" width="16.5" customWidth="1"/>
    <col min="6" max="6" width="25" customWidth="1"/>
    <col min="7" max="7" width="25.6640625" customWidth="1"/>
    <col min="8" max="8" width="23.83203125" customWidth="1"/>
    <col min="9" max="9" width="24" customWidth="1"/>
    <col min="15" max="15" width="20.1640625" customWidth="1"/>
    <col min="19" max="19" width="21.5" customWidth="1"/>
  </cols>
  <sheetData>
    <row r="1" spans="1:19" ht="15.75" customHeight="1">
      <c r="A1" s="4" t="s">
        <v>0</v>
      </c>
      <c r="B1" s="1" t="s">
        <v>1</v>
      </c>
      <c r="C1" s="4" t="s">
        <v>2</v>
      </c>
      <c r="D1" s="4" t="s">
        <v>3</v>
      </c>
      <c r="E1" s="2" t="s">
        <v>40</v>
      </c>
      <c r="F1" s="2" t="s">
        <v>38</v>
      </c>
      <c r="G1" s="2" t="s">
        <v>39</v>
      </c>
      <c r="H1" s="2" t="s">
        <v>4</v>
      </c>
      <c r="I1" s="3" t="s">
        <v>5</v>
      </c>
      <c r="J1" s="2" t="s">
        <v>6</v>
      </c>
      <c r="K1" s="4" t="s">
        <v>7</v>
      </c>
      <c r="L1" s="1" t="s">
        <v>8</v>
      </c>
      <c r="M1" s="2" t="s">
        <v>9</v>
      </c>
      <c r="N1" s="2" t="s">
        <v>10</v>
      </c>
      <c r="O1" s="2" t="s">
        <v>11</v>
      </c>
      <c r="P1" s="4" t="s">
        <v>12</v>
      </c>
      <c r="Q1" s="4" t="s">
        <v>13</v>
      </c>
      <c r="R1" s="4" t="s">
        <v>14</v>
      </c>
      <c r="S1" s="4"/>
    </row>
    <row r="2" spans="1:19" ht="15.75" customHeight="1">
      <c r="A2" s="5">
        <v>42731</v>
      </c>
      <c r="B2" s="4" t="s">
        <v>20</v>
      </c>
      <c r="C2" s="9">
        <v>0</v>
      </c>
      <c r="D2" s="8">
        <v>0</v>
      </c>
      <c r="E2" s="6" t="s">
        <v>41</v>
      </c>
      <c r="F2" s="4" t="s">
        <v>37</v>
      </c>
      <c r="G2" s="6">
        <v>1000</v>
      </c>
      <c r="H2" s="4" t="s">
        <v>15</v>
      </c>
      <c r="I2" s="4" t="s">
        <v>19</v>
      </c>
      <c r="J2" s="6">
        <v>400</v>
      </c>
      <c r="K2" s="6">
        <v>292</v>
      </c>
      <c r="L2" s="6">
        <v>109</v>
      </c>
      <c r="M2" s="10">
        <f t="shared" ref="M2:M30" si="0">K2/J2</f>
        <v>0.73</v>
      </c>
      <c r="N2" s="7">
        <f t="shared" ref="N2:N30" si="1">L2/J2</f>
        <v>0.27250000000000002</v>
      </c>
      <c r="O2" s="15" t="s">
        <v>16</v>
      </c>
      <c r="P2" s="6">
        <v>801</v>
      </c>
      <c r="Q2" s="6">
        <v>1200</v>
      </c>
      <c r="R2" s="4" t="s">
        <v>21</v>
      </c>
    </row>
    <row r="3" spans="1:19" ht="15.75" customHeight="1">
      <c r="A3" s="5">
        <v>42772</v>
      </c>
      <c r="B3" s="4" t="s">
        <v>27</v>
      </c>
      <c r="C3" s="9">
        <v>0</v>
      </c>
      <c r="D3" s="8">
        <v>0</v>
      </c>
      <c r="E3" s="6" t="s">
        <v>41</v>
      </c>
      <c r="F3" s="4" t="s">
        <v>37</v>
      </c>
      <c r="G3" s="6">
        <v>1000</v>
      </c>
      <c r="H3" s="4" t="s">
        <v>15</v>
      </c>
      <c r="I3" s="4" t="s">
        <v>19</v>
      </c>
      <c r="J3" s="6">
        <v>400</v>
      </c>
      <c r="K3" s="6">
        <v>306</v>
      </c>
      <c r="L3" s="6">
        <v>240</v>
      </c>
      <c r="M3" s="10">
        <f t="shared" si="0"/>
        <v>0.76500000000000001</v>
      </c>
      <c r="N3" s="7">
        <f t="shared" si="1"/>
        <v>0.6</v>
      </c>
      <c r="O3" s="15" t="s">
        <v>16</v>
      </c>
      <c r="P3" s="6">
        <v>2001</v>
      </c>
      <c r="Q3" s="6">
        <v>2400</v>
      </c>
      <c r="R3" s="4" t="s">
        <v>21</v>
      </c>
    </row>
    <row r="4" spans="1:19" ht="15.75" customHeight="1">
      <c r="A4" s="5">
        <v>42731</v>
      </c>
      <c r="B4" s="4" t="s">
        <v>20</v>
      </c>
      <c r="C4" s="9">
        <v>0</v>
      </c>
      <c r="D4" s="8">
        <v>0</v>
      </c>
      <c r="E4" s="6" t="s">
        <v>41</v>
      </c>
      <c r="F4" s="4" t="s">
        <v>37</v>
      </c>
      <c r="G4" s="6">
        <v>10</v>
      </c>
      <c r="H4" s="4" t="s">
        <v>17</v>
      </c>
      <c r="I4" s="4" t="s">
        <v>19</v>
      </c>
      <c r="J4" s="6">
        <v>400</v>
      </c>
      <c r="K4" s="6">
        <v>143</v>
      </c>
      <c r="L4" s="6">
        <v>93</v>
      </c>
      <c r="M4" s="10">
        <f t="shared" si="0"/>
        <v>0.35749999999999998</v>
      </c>
      <c r="N4" s="7">
        <f t="shared" si="1"/>
        <v>0.23250000000000001</v>
      </c>
      <c r="O4" s="15" t="s">
        <v>16</v>
      </c>
      <c r="P4" s="6">
        <v>3201</v>
      </c>
      <c r="Q4" s="6">
        <v>3484</v>
      </c>
      <c r="R4" s="4" t="s">
        <v>21</v>
      </c>
    </row>
    <row r="5" spans="1:19" ht="15.75" customHeight="1">
      <c r="A5" s="5">
        <v>42731</v>
      </c>
      <c r="B5" s="4" t="s">
        <v>20</v>
      </c>
      <c r="C5" s="9">
        <v>0</v>
      </c>
      <c r="D5" s="8">
        <v>0</v>
      </c>
      <c r="E5" s="6" t="s">
        <v>41</v>
      </c>
      <c r="F5" s="4" t="s">
        <v>37</v>
      </c>
      <c r="G5" s="6">
        <v>300</v>
      </c>
      <c r="H5" s="4" t="s">
        <v>18</v>
      </c>
      <c r="I5" s="4" t="s">
        <v>19</v>
      </c>
      <c r="J5" s="6">
        <v>400</v>
      </c>
      <c r="K5" s="6">
        <v>287</v>
      </c>
      <c r="L5" s="6">
        <v>170</v>
      </c>
      <c r="M5" s="10">
        <f t="shared" si="0"/>
        <v>0.71750000000000003</v>
      </c>
      <c r="N5" s="7">
        <f t="shared" si="1"/>
        <v>0.42499999999999999</v>
      </c>
      <c r="O5" s="4" t="s">
        <v>16</v>
      </c>
      <c r="P5" s="6">
        <v>401</v>
      </c>
      <c r="Q5" s="6">
        <v>800</v>
      </c>
      <c r="R5" s="4" t="s">
        <v>28</v>
      </c>
    </row>
    <row r="6" spans="1:19" ht="15.75" customHeight="1">
      <c r="A6" s="5">
        <v>42765</v>
      </c>
      <c r="B6" s="4" t="s">
        <v>20</v>
      </c>
      <c r="C6" s="9">
        <v>0</v>
      </c>
      <c r="D6" s="8">
        <v>0</v>
      </c>
      <c r="E6" s="6" t="s">
        <v>41</v>
      </c>
      <c r="F6" s="4" t="s">
        <v>37</v>
      </c>
      <c r="G6" s="6">
        <v>300</v>
      </c>
      <c r="H6" s="4" t="s">
        <v>18</v>
      </c>
      <c r="I6" s="4" t="s">
        <v>19</v>
      </c>
      <c r="J6" s="6">
        <v>400</v>
      </c>
      <c r="K6" s="6">
        <v>276</v>
      </c>
      <c r="L6" s="6">
        <v>208</v>
      </c>
      <c r="M6" s="10">
        <f t="shared" si="0"/>
        <v>0.69</v>
      </c>
      <c r="N6" s="7">
        <f t="shared" si="1"/>
        <v>0.52</v>
      </c>
      <c r="O6" s="11" t="s">
        <v>16</v>
      </c>
      <c r="P6">
        <v>401</v>
      </c>
      <c r="Q6">
        <v>800</v>
      </c>
      <c r="R6" s="11" t="s">
        <v>30</v>
      </c>
    </row>
    <row r="7" spans="1:19" ht="15.75" customHeight="1">
      <c r="A7" s="5">
        <v>42772</v>
      </c>
      <c r="B7" s="4" t="s">
        <v>27</v>
      </c>
      <c r="C7" s="9">
        <v>0</v>
      </c>
      <c r="D7" s="8">
        <v>0</v>
      </c>
      <c r="E7" s="6" t="s">
        <v>41</v>
      </c>
      <c r="F7" s="4" t="s">
        <v>37</v>
      </c>
      <c r="G7" s="6">
        <v>300</v>
      </c>
      <c r="H7" s="4" t="s">
        <v>18</v>
      </c>
      <c r="I7" s="4" t="s">
        <v>19</v>
      </c>
      <c r="J7" s="6">
        <v>400</v>
      </c>
      <c r="K7" s="6">
        <v>322</v>
      </c>
      <c r="L7" s="6">
        <v>269</v>
      </c>
      <c r="M7" s="10">
        <f t="shared" si="0"/>
        <v>0.80500000000000005</v>
      </c>
      <c r="N7" s="7">
        <f t="shared" si="1"/>
        <v>0.67249999999999999</v>
      </c>
      <c r="O7" s="11" t="s">
        <v>16</v>
      </c>
      <c r="P7">
        <f>Q6+1</f>
        <v>801</v>
      </c>
      <c r="Q7">
        <f>P7+J7-1</f>
        <v>1200</v>
      </c>
      <c r="R7" s="11" t="s">
        <v>34</v>
      </c>
    </row>
    <row r="8" spans="1:19" ht="15.75" customHeight="1">
      <c r="A8" s="14">
        <v>42836</v>
      </c>
      <c r="B8" s="11" t="s">
        <v>27</v>
      </c>
      <c r="C8" s="12">
        <v>0</v>
      </c>
      <c r="D8" s="13">
        <v>0</v>
      </c>
      <c r="E8" s="11" t="s">
        <v>43</v>
      </c>
      <c r="F8" s="11">
        <v>1500</v>
      </c>
      <c r="G8" s="11">
        <v>1500</v>
      </c>
      <c r="H8" s="11" t="s">
        <v>31</v>
      </c>
      <c r="I8" s="4" t="s">
        <v>24</v>
      </c>
      <c r="J8" s="11">
        <v>400</v>
      </c>
      <c r="K8" s="11">
        <v>290</v>
      </c>
      <c r="L8" s="11">
        <v>224</v>
      </c>
      <c r="M8" s="10">
        <f t="shared" si="0"/>
        <v>0.72499999999999998</v>
      </c>
      <c r="N8" s="7">
        <f t="shared" si="1"/>
        <v>0.56000000000000005</v>
      </c>
      <c r="O8" s="11" t="s">
        <v>16</v>
      </c>
      <c r="P8" s="11">
        <v>1</v>
      </c>
      <c r="Q8">
        <v>400</v>
      </c>
      <c r="R8" s="11" t="s">
        <v>30</v>
      </c>
    </row>
    <row r="9" spans="1:19" ht="15.75" customHeight="1">
      <c r="A9" s="14">
        <v>42853</v>
      </c>
      <c r="B9" s="11" t="s">
        <v>27</v>
      </c>
      <c r="C9" s="12">
        <v>0</v>
      </c>
      <c r="D9" s="13">
        <v>0</v>
      </c>
      <c r="E9" s="11" t="s">
        <v>43</v>
      </c>
      <c r="F9" s="11">
        <v>1500</v>
      </c>
      <c r="G9" s="11">
        <v>1500</v>
      </c>
      <c r="H9" s="11" t="s">
        <v>31</v>
      </c>
      <c r="I9" s="4" t="s">
        <v>24</v>
      </c>
      <c r="J9" s="11">
        <v>184</v>
      </c>
      <c r="K9" s="11">
        <v>135</v>
      </c>
      <c r="L9" s="11">
        <v>95</v>
      </c>
      <c r="M9" s="10">
        <f t="shared" si="0"/>
        <v>0.73369565217391308</v>
      </c>
      <c r="N9" s="7">
        <f t="shared" si="1"/>
        <v>0.51630434782608692</v>
      </c>
      <c r="O9" s="11" t="s">
        <v>16</v>
      </c>
      <c r="P9">
        <f>Q8+1</f>
        <v>401</v>
      </c>
      <c r="Q9">
        <f>P9+J9-1</f>
        <v>584</v>
      </c>
      <c r="R9" s="11" t="s">
        <v>34</v>
      </c>
    </row>
    <row r="10" spans="1:19" ht="15.75" customHeight="1">
      <c r="A10" s="14">
        <v>42836</v>
      </c>
      <c r="B10" s="11" t="s">
        <v>27</v>
      </c>
      <c r="C10" s="12">
        <v>0</v>
      </c>
      <c r="D10" s="13">
        <v>0</v>
      </c>
      <c r="E10" s="11" t="s">
        <v>43</v>
      </c>
      <c r="F10" s="11">
        <v>300</v>
      </c>
      <c r="G10" s="11">
        <v>1500</v>
      </c>
      <c r="H10" s="11" t="s">
        <v>29</v>
      </c>
      <c r="I10" s="4" t="s">
        <v>24</v>
      </c>
      <c r="J10" s="11">
        <v>400</v>
      </c>
      <c r="K10" s="11">
        <v>254</v>
      </c>
      <c r="L10" s="11">
        <v>177</v>
      </c>
      <c r="M10" s="10">
        <f t="shared" si="0"/>
        <v>0.63500000000000001</v>
      </c>
      <c r="N10" s="7">
        <f t="shared" si="1"/>
        <v>0.4425</v>
      </c>
      <c r="O10" s="11" t="s">
        <v>16</v>
      </c>
      <c r="P10">
        <v>801</v>
      </c>
      <c r="Q10">
        <v>1200</v>
      </c>
      <c r="R10" s="11" t="s">
        <v>30</v>
      </c>
    </row>
    <row r="11" spans="1:19" ht="15.75" customHeight="1">
      <c r="A11" s="14">
        <v>42853</v>
      </c>
      <c r="B11" s="11" t="s">
        <v>27</v>
      </c>
      <c r="C11" s="12">
        <v>0</v>
      </c>
      <c r="D11" s="13">
        <v>0</v>
      </c>
      <c r="E11" s="11" t="s">
        <v>43</v>
      </c>
      <c r="F11" s="11">
        <v>300</v>
      </c>
      <c r="G11" s="11">
        <v>1500</v>
      </c>
      <c r="H11" s="11" t="s">
        <v>29</v>
      </c>
      <c r="I11" s="4" t="s">
        <v>24</v>
      </c>
      <c r="J11" s="11">
        <v>450</v>
      </c>
      <c r="K11" s="11">
        <v>282</v>
      </c>
      <c r="L11" s="11">
        <v>149</v>
      </c>
      <c r="M11" s="10">
        <f t="shared" si="0"/>
        <v>0.62666666666666671</v>
      </c>
      <c r="N11" s="7">
        <f t="shared" si="1"/>
        <v>0.33111111111111113</v>
      </c>
      <c r="O11" s="11" t="s">
        <v>16</v>
      </c>
      <c r="P11">
        <v>651</v>
      </c>
      <c r="Q11">
        <v>750</v>
      </c>
      <c r="R11" s="11" t="s">
        <v>25</v>
      </c>
    </row>
    <row r="12" spans="1:19" ht="15.75" customHeight="1">
      <c r="A12" s="14">
        <v>42836</v>
      </c>
      <c r="B12" s="11" t="s">
        <v>27</v>
      </c>
      <c r="C12" s="12">
        <v>0</v>
      </c>
      <c r="D12" s="13">
        <v>0</v>
      </c>
      <c r="E12" s="11" t="s">
        <v>43</v>
      </c>
      <c r="F12" s="11">
        <v>5000</v>
      </c>
      <c r="G12" s="11">
        <v>1500</v>
      </c>
      <c r="H12" s="11" t="s">
        <v>32</v>
      </c>
      <c r="I12" s="4" t="s">
        <v>24</v>
      </c>
      <c r="J12" s="11">
        <v>400</v>
      </c>
      <c r="K12" s="11">
        <v>307</v>
      </c>
      <c r="L12" s="11">
        <v>266</v>
      </c>
      <c r="M12" s="10">
        <f t="shared" si="0"/>
        <v>0.76749999999999996</v>
      </c>
      <c r="N12" s="7">
        <f t="shared" si="1"/>
        <v>0.66500000000000004</v>
      </c>
      <c r="O12" s="15" t="s">
        <v>16</v>
      </c>
      <c r="P12" s="6">
        <v>401</v>
      </c>
      <c r="Q12" s="6">
        <v>800</v>
      </c>
      <c r="R12" s="4" t="s">
        <v>21</v>
      </c>
    </row>
    <row r="13" spans="1:19" ht="15.75" customHeight="1">
      <c r="A13" s="14">
        <v>42873</v>
      </c>
      <c r="B13" s="11" t="s">
        <v>27</v>
      </c>
      <c r="C13" s="12">
        <v>0</v>
      </c>
      <c r="D13" s="13">
        <v>0</v>
      </c>
      <c r="E13" s="11" t="s">
        <v>43</v>
      </c>
      <c r="F13" s="11">
        <v>5000</v>
      </c>
      <c r="G13" s="11">
        <v>1500</v>
      </c>
      <c r="H13" s="11" t="s">
        <v>32</v>
      </c>
      <c r="I13" s="4" t="s">
        <v>24</v>
      </c>
      <c r="J13" s="11">
        <v>100</v>
      </c>
      <c r="K13" s="11">
        <v>66</v>
      </c>
      <c r="L13" s="11">
        <v>47</v>
      </c>
      <c r="M13" s="10">
        <f t="shared" si="0"/>
        <v>0.66</v>
      </c>
      <c r="N13" s="7">
        <f t="shared" si="1"/>
        <v>0.47</v>
      </c>
      <c r="O13" s="15" t="s">
        <v>16</v>
      </c>
      <c r="P13" s="6">
        <v>1201</v>
      </c>
      <c r="Q13" s="6">
        <v>1600</v>
      </c>
      <c r="R13" s="4" t="s">
        <v>21</v>
      </c>
    </row>
    <row r="14" spans="1:19" ht="15.75" customHeight="1">
      <c r="A14" s="14">
        <v>42853</v>
      </c>
      <c r="B14" s="11" t="s">
        <v>27</v>
      </c>
      <c r="C14" s="12">
        <v>0</v>
      </c>
      <c r="D14" s="13">
        <v>0</v>
      </c>
      <c r="E14" s="11" t="s">
        <v>43</v>
      </c>
      <c r="F14" s="4"/>
      <c r="G14" s="11">
        <v>10</v>
      </c>
      <c r="H14" s="11" t="s">
        <v>17</v>
      </c>
      <c r="I14" s="4" t="s">
        <v>24</v>
      </c>
      <c r="J14" s="11">
        <v>400</v>
      </c>
      <c r="K14" s="11">
        <v>224</v>
      </c>
      <c r="L14" s="11">
        <v>139</v>
      </c>
      <c r="M14" s="10">
        <f t="shared" si="0"/>
        <v>0.56000000000000005</v>
      </c>
      <c r="N14" s="7">
        <f t="shared" si="1"/>
        <v>0.34749999999999998</v>
      </c>
      <c r="O14" s="15" t="s">
        <v>16</v>
      </c>
      <c r="P14" s="6">
        <v>2401</v>
      </c>
      <c r="Q14" s="6">
        <v>2800</v>
      </c>
      <c r="R14" s="4" t="s">
        <v>21</v>
      </c>
    </row>
    <row r="15" spans="1:19" ht="15.75" customHeight="1">
      <c r="A15" s="14">
        <v>42853</v>
      </c>
      <c r="B15" s="11" t="s">
        <v>27</v>
      </c>
      <c r="C15" s="12">
        <v>0</v>
      </c>
      <c r="D15" s="13">
        <v>0</v>
      </c>
      <c r="E15" s="11" t="s">
        <v>43</v>
      </c>
      <c r="F15" s="11">
        <v>10</v>
      </c>
      <c r="G15" s="11"/>
      <c r="H15" s="11" t="s">
        <v>35</v>
      </c>
      <c r="I15" s="4" t="s">
        <v>24</v>
      </c>
      <c r="J15" s="11">
        <v>320</v>
      </c>
      <c r="K15" s="11">
        <v>218</v>
      </c>
      <c r="L15" s="11">
        <v>120</v>
      </c>
      <c r="M15" s="10">
        <f t="shared" si="0"/>
        <v>0.68125000000000002</v>
      </c>
      <c r="N15" s="7">
        <f t="shared" si="1"/>
        <v>0.375</v>
      </c>
      <c r="O15" s="11" t="s">
        <v>16</v>
      </c>
      <c r="P15">
        <f>Q14+1</f>
        <v>2801</v>
      </c>
      <c r="Q15">
        <f>P15+J15-1</f>
        <v>3120</v>
      </c>
      <c r="R15" s="11" t="s">
        <v>34</v>
      </c>
    </row>
    <row r="16" spans="1:19" ht="15.75" customHeight="1">
      <c r="A16" s="14">
        <v>42873</v>
      </c>
      <c r="B16" s="11" t="s">
        <v>20</v>
      </c>
      <c r="C16" s="12">
        <v>0</v>
      </c>
      <c r="D16" s="13">
        <v>0</v>
      </c>
      <c r="E16" s="11" t="s">
        <v>43</v>
      </c>
      <c r="F16" s="11">
        <v>1500</v>
      </c>
      <c r="G16" s="11">
        <v>300</v>
      </c>
      <c r="H16" s="11" t="s">
        <v>26</v>
      </c>
      <c r="I16" s="4" t="s">
        <v>24</v>
      </c>
      <c r="J16" s="11">
        <v>355</v>
      </c>
      <c r="K16" s="11">
        <v>263</v>
      </c>
      <c r="L16" s="11">
        <v>187</v>
      </c>
      <c r="M16" s="10">
        <f t="shared" si="0"/>
        <v>0.74084507042253522</v>
      </c>
      <c r="N16" s="7">
        <f t="shared" si="1"/>
        <v>0.52676056338028165</v>
      </c>
      <c r="O16" s="11" t="s">
        <v>16</v>
      </c>
      <c r="P16">
        <f>Q15+1</f>
        <v>3121</v>
      </c>
      <c r="Q16">
        <f>P16+J16-1</f>
        <v>3475</v>
      </c>
      <c r="R16" s="11" t="s">
        <v>34</v>
      </c>
    </row>
    <row r="17" spans="1:18" ht="15.75" customHeight="1">
      <c r="A17" s="14">
        <v>42853</v>
      </c>
      <c r="B17" s="11" t="s">
        <v>27</v>
      </c>
      <c r="C17" s="12">
        <v>0</v>
      </c>
      <c r="D17" s="13">
        <v>0</v>
      </c>
      <c r="E17" s="11" t="s">
        <v>43</v>
      </c>
      <c r="F17" s="11">
        <v>1500</v>
      </c>
      <c r="G17" s="11">
        <v>300</v>
      </c>
      <c r="H17" s="11" t="s">
        <v>26</v>
      </c>
      <c r="I17" s="4" t="s">
        <v>24</v>
      </c>
      <c r="J17" s="11">
        <v>400</v>
      </c>
      <c r="K17" s="11">
        <v>273</v>
      </c>
      <c r="L17" s="11">
        <v>205</v>
      </c>
      <c r="M17" s="10">
        <f t="shared" si="0"/>
        <v>0.6825</v>
      </c>
      <c r="N17" s="7">
        <f t="shared" si="1"/>
        <v>0.51249999999999996</v>
      </c>
      <c r="O17" s="15" t="s">
        <v>16</v>
      </c>
      <c r="P17" s="6">
        <v>1</v>
      </c>
      <c r="Q17" s="6">
        <v>400</v>
      </c>
      <c r="R17" s="4" t="s">
        <v>21</v>
      </c>
    </row>
    <row r="18" spans="1:18" ht="15.75" customHeight="1">
      <c r="A18" s="14">
        <v>42873</v>
      </c>
      <c r="B18" s="11" t="s">
        <v>27</v>
      </c>
      <c r="C18" s="12">
        <v>0</v>
      </c>
      <c r="D18" s="13">
        <v>0</v>
      </c>
      <c r="E18" s="11" t="s">
        <v>43</v>
      </c>
      <c r="F18" s="11">
        <v>1500</v>
      </c>
      <c r="G18" s="11">
        <v>300</v>
      </c>
      <c r="H18" s="11" t="s">
        <v>26</v>
      </c>
      <c r="I18" s="4" t="s">
        <v>24</v>
      </c>
      <c r="J18" s="11">
        <v>225</v>
      </c>
      <c r="K18" s="11">
        <v>156</v>
      </c>
      <c r="L18" s="11">
        <v>93</v>
      </c>
      <c r="M18" s="10">
        <f t="shared" si="0"/>
        <v>0.69333333333333336</v>
      </c>
      <c r="N18" s="7">
        <f t="shared" si="1"/>
        <v>0.41333333333333333</v>
      </c>
      <c r="O18" s="15" t="s">
        <v>16</v>
      </c>
      <c r="P18" s="6">
        <v>1601</v>
      </c>
      <c r="Q18" s="6">
        <v>2000</v>
      </c>
      <c r="R18" s="4" t="s">
        <v>21</v>
      </c>
    </row>
    <row r="19" spans="1:18" ht="15.75" customHeight="1">
      <c r="A19" s="14">
        <v>42873</v>
      </c>
      <c r="B19" s="11" t="s">
        <v>20</v>
      </c>
      <c r="C19" s="12">
        <v>0</v>
      </c>
      <c r="D19" s="13">
        <v>0</v>
      </c>
      <c r="E19" s="11" t="s">
        <v>43</v>
      </c>
      <c r="F19" s="11">
        <v>300</v>
      </c>
      <c r="G19" s="11">
        <v>300</v>
      </c>
      <c r="H19" s="11" t="s">
        <v>23</v>
      </c>
      <c r="I19" s="4" t="s">
        <v>24</v>
      </c>
      <c r="J19" s="11">
        <v>400</v>
      </c>
      <c r="K19" s="11">
        <v>280</v>
      </c>
      <c r="L19" s="11">
        <v>186</v>
      </c>
      <c r="M19" s="10">
        <f t="shared" si="0"/>
        <v>0.7</v>
      </c>
      <c r="N19" s="7">
        <f t="shared" si="1"/>
        <v>0.46500000000000002</v>
      </c>
      <c r="O19" s="15" t="s">
        <v>16</v>
      </c>
      <c r="P19" s="6">
        <v>2801</v>
      </c>
      <c r="Q19" s="6">
        <v>3200</v>
      </c>
      <c r="R19" s="4" t="s">
        <v>21</v>
      </c>
    </row>
    <row r="20" spans="1:18" ht="15.75" customHeight="1">
      <c r="A20" s="14">
        <v>42853</v>
      </c>
      <c r="B20" s="11" t="s">
        <v>27</v>
      </c>
      <c r="C20" s="12">
        <v>0</v>
      </c>
      <c r="D20" s="13">
        <v>0</v>
      </c>
      <c r="E20" s="11" t="s">
        <v>43</v>
      </c>
      <c r="F20" s="11">
        <v>300</v>
      </c>
      <c r="G20" s="11">
        <v>300</v>
      </c>
      <c r="H20" s="11" t="s">
        <v>23</v>
      </c>
      <c r="I20" s="4" t="s">
        <v>24</v>
      </c>
      <c r="J20" s="11">
        <v>400</v>
      </c>
      <c r="K20" s="11">
        <v>278</v>
      </c>
      <c r="L20" s="11">
        <v>200</v>
      </c>
      <c r="M20" s="10">
        <f t="shared" si="0"/>
        <v>0.69499999999999995</v>
      </c>
      <c r="N20" s="7">
        <f t="shared" si="1"/>
        <v>0.5</v>
      </c>
      <c r="O20" s="4" t="s">
        <v>16</v>
      </c>
      <c r="P20" s="6">
        <v>1</v>
      </c>
      <c r="Q20" s="6">
        <v>400</v>
      </c>
      <c r="R20" s="4" t="s">
        <v>22</v>
      </c>
    </row>
    <row r="21" spans="1:18" ht="15.75" customHeight="1">
      <c r="A21" s="14">
        <v>42873</v>
      </c>
      <c r="B21" s="11" t="s">
        <v>27</v>
      </c>
      <c r="C21" s="12">
        <v>0</v>
      </c>
      <c r="D21" s="13">
        <v>0</v>
      </c>
      <c r="E21" s="11" t="s">
        <v>43</v>
      </c>
      <c r="F21" s="11">
        <v>300</v>
      </c>
      <c r="G21" s="11">
        <v>300</v>
      </c>
      <c r="H21" s="11" t="s">
        <v>23</v>
      </c>
      <c r="I21" s="4" t="s">
        <v>24</v>
      </c>
      <c r="J21" s="11">
        <v>256</v>
      </c>
      <c r="K21" s="11">
        <v>199</v>
      </c>
      <c r="L21" s="11">
        <v>144</v>
      </c>
      <c r="M21" s="10">
        <f t="shared" si="0"/>
        <v>0.77734375</v>
      </c>
      <c r="N21" s="7">
        <f t="shared" si="1"/>
        <v>0.5625</v>
      </c>
      <c r="O21" s="4" t="s">
        <v>16</v>
      </c>
      <c r="P21" s="6">
        <v>1</v>
      </c>
      <c r="Q21" s="6">
        <v>400</v>
      </c>
      <c r="R21" s="4" t="s">
        <v>28</v>
      </c>
    </row>
    <row r="22" spans="1:18" ht="15.75" customHeight="1">
      <c r="A22" s="14">
        <v>42836</v>
      </c>
      <c r="B22" s="11" t="s">
        <v>27</v>
      </c>
      <c r="C22" s="12">
        <v>0</v>
      </c>
      <c r="D22" s="13">
        <v>0</v>
      </c>
      <c r="E22" s="11" t="s">
        <v>43</v>
      </c>
      <c r="F22" s="11">
        <v>5000</v>
      </c>
      <c r="G22" s="11">
        <v>300</v>
      </c>
      <c r="H22" s="11" t="s">
        <v>33</v>
      </c>
      <c r="I22" s="4" t="s">
        <v>24</v>
      </c>
      <c r="J22" s="11">
        <v>343</v>
      </c>
      <c r="K22" s="11">
        <v>260</v>
      </c>
      <c r="L22" s="11">
        <v>222</v>
      </c>
      <c r="M22" s="10">
        <f t="shared" si="0"/>
        <v>0.75801749271137031</v>
      </c>
      <c r="N22" s="7">
        <f t="shared" si="1"/>
        <v>0.64723032069970843</v>
      </c>
      <c r="O22" s="4" t="s">
        <v>16</v>
      </c>
      <c r="P22" s="6">
        <v>801</v>
      </c>
      <c r="Q22" s="6">
        <v>932</v>
      </c>
      <c r="R22" s="4" t="s">
        <v>28</v>
      </c>
    </row>
    <row r="23" spans="1:18" ht="15.75" customHeight="1">
      <c r="A23" s="14">
        <v>42873</v>
      </c>
      <c r="B23" s="11" t="s">
        <v>27</v>
      </c>
      <c r="C23" s="12">
        <v>0</v>
      </c>
      <c r="D23" s="13">
        <v>0</v>
      </c>
      <c r="E23" s="11" t="s">
        <v>43</v>
      </c>
      <c r="F23" s="11">
        <v>5000</v>
      </c>
      <c r="G23" s="11">
        <v>300</v>
      </c>
      <c r="H23" s="11" t="s">
        <v>33</v>
      </c>
      <c r="I23" s="4" t="s">
        <v>24</v>
      </c>
      <c r="J23" s="11">
        <v>169</v>
      </c>
      <c r="K23" s="11">
        <v>122</v>
      </c>
      <c r="L23" s="11">
        <v>95</v>
      </c>
      <c r="M23" s="10">
        <f t="shared" si="0"/>
        <v>0.72189349112426038</v>
      </c>
      <c r="N23" s="7">
        <f t="shared" si="1"/>
        <v>0.56213017751479288</v>
      </c>
      <c r="O23" s="11" t="s">
        <v>16</v>
      </c>
      <c r="P23">
        <v>1151</v>
      </c>
      <c r="Q23">
        <v>1505</v>
      </c>
      <c r="R23" s="11" t="s">
        <v>25</v>
      </c>
    </row>
    <row r="24" spans="1:18" ht="15.75" customHeight="1">
      <c r="A24" s="5">
        <v>42731</v>
      </c>
      <c r="B24" s="4" t="s">
        <v>20</v>
      </c>
      <c r="C24" s="9">
        <v>0</v>
      </c>
      <c r="D24" s="8">
        <v>0</v>
      </c>
      <c r="E24" s="6" t="s">
        <v>42</v>
      </c>
      <c r="F24" s="4" t="s">
        <v>37</v>
      </c>
      <c r="G24" s="6">
        <v>2500</v>
      </c>
      <c r="H24" s="4" t="s">
        <v>15</v>
      </c>
      <c r="I24" s="4" t="s">
        <v>19</v>
      </c>
      <c r="J24" s="6">
        <v>400</v>
      </c>
      <c r="K24" s="6">
        <v>298</v>
      </c>
      <c r="L24" s="6">
        <v>96</v>
      </c>
      <c r="M24" s="10">
        <f t="shared" si="0"/>
        <v>0.745</v>
      </c>
      <c r="N24" s="7">
        <f t="shared" si="1"/>
        <v>0.24</v>
      </c>
      <c r="O24" s="11" t="s">
        <v>16</v>
      </c>
      <c r="P24">
        <f>Q23+1</f>
        <v>1506</v>
      </c>
      <c r="Q24">
        <f>P24+J24-1</f>
        <v>1905</v>
      </c>
      <c r="R24" s="11" t="s">
        <v>34</v>
      </c>
    </row>
    <row r="25" spans="1:18" ht="15.75" customHeight="1">
      <c r="A25" s="5">
        <v>42731</v>
      </c>
      <c r="B25" s="4" t="s">
        <v>20</v>
      </c>
      <c r="C25" s="9">
        <v>0</v>
      </c>
      <c r="D25" s="8">
        <v>0</v>
      </c>
      <c r="E25" s="6" t="s">
        <v>42</v>
      </c>
      <c r="F25" s="4" t="s">
        <v>37</v>
      </c>
      <c r="G25" s="6">
        <v>10</v>
      </c>
      <c r="H25" s="4" t="s">
        <v>17</v>
      </c>
      <c r="I25" s="4" t="s">
        <v>19</v>
      </c>
      <c r="J25" s="6">
        <v>400</v>
      </c>
      <c r="K25" s="6">
        <v>205</v>
      </c>
      <c r="L25" s="6">
        <v>80</v>
      </c>
      <c r="M25" s="10">
        <f t="shared" si="0"/>
        <v>0.51249999999999996</v>
      </c>
      <c r="N25" s="7">
        <f t="shared" si="1"/>
        <v>0.2</v>
      </c>
      <c r="O25" s="11" t="s">
        <v>16</v>
      </c>
      <c r="P25">
        <v>257</v>
      </c>
      <c r="Q25">
        <v>481</v>
      </c>
      <c r="R25" s="11" t="s">
        <v>25</v>
      </c>
    </row>
    <row r="26" spans="1:18" ht="15.75" customHeight="1">
      <c r="A26" s="5">
        <v>42731</v>
      </c>
      <c r="B26" s="4" t="s">
        <v>20</v>
      </c>
      <c r="C26" s="9">
        <v>0</v>
      </c>
      <c r="D26" s="8">
        <v>0</v>
      </c>
      <c r="E26" s="6" t="s">
        <v>42</v>
      </c>
      <c r="F26" s="4" t="s">
        <v>37</v>
      </c>
      <c r="G26" s="6">
        <v>300</v>
      </c>
      <c r="H26" s="4" t="s">
        <v>18</v>
      </c>
      <c r="I26" s="4" t="s">
        <v>19</v>
      </c>
      <c r="J26" s="6">
        <v>400</v>
      </c>
      <c r="K26" s="6">
        <v>278</v>
      </c>
      <c r="L26" s="6">
        <v>160</v>
      </c>
      <c r="M26" s="10">
        <f t="shared" si="0"/>
        <v>0.69499999999999995</v>
      </c>
      <c r="N26" s="7">
        <f t="shared" si="1"/>
        <v>0.4</v>
      </c>
      <c r="O26" s="11" t="s">
        <v>16</v>
      </c>
      <c r="P26">
        <v>751</v>
      </c>
      <c r="Q26">
        <v>1150</v>
      </c>
      <c r="R26" s="11" t="s">
        <v>25</v>
      </c>
    </row>
    <row r="27" spans="1:18" ht="15.75" customHeight="1">
      <c r="A27" s="5">
        <v>42772</v>
      </c>
      <c r="B27" s="4" t="s">
        <v>27</v>
      </c>
      <c r="C27" s="9">
        <v>0</v>
      </c>
      <c r="D27" s="8">
        <v>0</v>
      </c>
      <c r="E27" s="6" t="s">
        <v>42</v>
      </c>
      <c r="F27" s="4" t="s">
        <v>37</v>
      </c>
      <c r="G27" s="6">
        <v>300</v>
      </c>
      <c r="H27" s="4" t="s">
        <v>18</v>
      </c>
      <c r="I27" s="4" t="s">
        <v>19</v>
      </c>
      <c r="J27" s="6">
        <v>132</v>
      </c>
      <c r="K27" s="6">
        <v>91</v>
      </c>
      <c r="L27" s="6">
        <v>56</v>
      </c>
      <c r="M27" s="10">
        <f t="shared" si="0"/>
        <v>0.68939393939393945</v>
      </c>
      <c r="N27" s="7">
        <f t="shared" si="1"/>
        <v>0.42424242424242425</v>
      </c>
      <c r="O27" s="11" t="s">
        <v>16</v>
      </c>
      <c r="P27" s="11">
        <v>1</v>
      </c>
      <c r="Q27">
        <f>P27+J27-1</f>
        <v>132</v>
      </c>
      <c r="R27" s="11" t="s">
        <v>34</v>
      </c>
    </row>
    <row r="28" spans="1:18" ht="15.75" customHeight="1">
      <c r="A28" s="5">
        <v>42731</v>
      </c>
      <c r="B28" s="4" t="s">
        <v>20</v>
      </c>
      <c r="C28" s="9">
        <v>0</v>
      </c>
      <c r="D28" s="8">
        <v>0</v>
      </c>
      <c r="E28" s="6" t="s">
        <v>36</v>
      </c>
      <c r="F28" s="4" t="s">
        <v>37</v>
      </c>
      <c r="G28" s="6"/>
      <c r="H28" s="4" t="s">
        <v>15</v>
      </c>
      <c r="I28" s="4" t="s">
        <v>19</v>
      </c>
      <c r="J28" s="6">
        <v>284</v>
      </c>
      <c r="K28" s="6">
        <v>217</v>
      </c>
      <c r="L28" s="6">
        <v>47</v>
      </c>
      <c r="M28" s="10">
        <f t="shared" si="0"/>
        <v>0.7640845070422535</v>
      </c>
      <c r="N28" s="7">
        <f t="shared" si="1"/>
        <v>0.16549295774647887</v>
      </c>
      <c r="O28" s="11" t="s">
        <v>16</v>
      </c>
      <c r="P28" s="11">
        <v>1</v>
      </c>
      <c r="Q28">
        <v>256</v>
      </c>
      <c r="R28" s="11" t="s">
        <v>25</v>
      </c>
    </row>
    <row r="29" spans="1:18" ht="15.75" customHeight="1">
      <c r="A29" s="5">
        <v>42731</v>
      </c>
      <c r="B29" s="4" t="s">
        <v>20</v>
      </c>
      <c r="C29" s="9">
        <v>0</v>
      </c>
      <c r="D29" s="8">
        <v>0</v>
      </c>
      <c r="E29" s="6" t="s">
        <v>36</v>
      </c>
      <c r="F29" s="4" t="s">
        <v>37</v>
      </c>
      <c r="G29" s="6">
        <v>10</v>
      </c>
      <c r="H29" s="4" t="s">
        <v>17</v>
      </c>
      <c r="I29" s="4" t="s">
        <v>19</v>
      </c>
      <c r="J29" s="6">
        <v>400</v>
      </c>
      <c r="K29" s="6">
        <v>265</v>
      </c>
      <c r="L29" s="6">
        <v>74</v>
      </c>
      <c r="M29" s="10">
        <f t="shared" si="0"/>
        <v>0.66249999999999998</v>
      </c>
      <c r="N29" s="7">
        <f t="shared" si="1"/>
        <v>0.185</v>
      </c>
      <c r="O29" s="11" t="s">
        <v>16</v>
      </c>
      <c r="P29">
        <v>1201</v>
      </c>
      <c r="Q29">
        <v>1543</v>
      </c>
      <c r="R29" s="11" t="s">
        <v>30</v>
      </c>
    </row>
    <row r="30" spans="1:18" ht="15.75" customHeight="1">
      <c r="A30" s="5">
        <v>42731</v>
      </c>
      <c r="B30" s="4" t="s">
        <v>20</v>
      </c>
      <c r="C30" s="9">
        <v>0</v>
      </c>
      <c r="D30" s="8">
        <v>0</v>
      </c>
      <c r="E30" s="6" t="s">
        <v>36</v>
      </c>
      <c r="F30" s="4" t="s">
        <v>37</v>
      </c>
      <c r="G30" s="6">
        <v>300</v>
      </c>
      <c r="H30" s="4" t="s">
        <v>18</v>
      </c>
      <c r="I30" s="4" t="s">
        <v>19</v>
      </c>
      <c r="J30" s="6">
        <v>400</v>
      </c>
      <c r="K30" s="6">
        <v>272</v>
      </c>
      <c r="L30" s="6">
        <v>80</v>
      </c>
      <c r="M30" s="10">
        <f t="shared" si="0"/>
        <v>0.68</v>
      </c>
      <c r="N30" s="7">
        <f t="shared" si="1"/>
        <v>0.2</v>
      </c>
      <c r="O30" s="11" t="s">
        <v>16</v>
      </c>
      <c r="P30">
        <v>482</v>
      </c>
      <c r="Q30">
        <v>650</v>
      </c>
      <c r="R30" s="11" t="s">
        <v>25</v>
      </c>
    </row>
  </sheetData>
  <sortState ref="A2:O30">
    <sortCondition ref="E2:E30"/>
    <sortCondition ref="H2:H30"/>
  </sortState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Tracy Berman</cp:lastModifiedBy>
  <dcterms:modified xsi:type="dcterms:W3CDTF">2017-06-19T14:27:07Z</dcterms:modified>
</cp:coreProperties>
</file>