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3" i="1"/>
  <c r="M4"/>
  <c r="M5"/>
  <c r="M6"/>
  <c r="M7"/>
  <c r="M8"/>
  <c r="M9"/>
  <c r="M10"/>
  <c r="M11"/>
  <c r="M12"/>
  <c r="M13"/>
  <c r="M14"/>
  <c r="M15"/>
  <c r="M16"/>
  <c r="M17"/>
  <c r="N3"/>
  <c r="N4"/>
  <c r="N5"/>
  <c r="N6"/>
  <c r="N7"/>
  <c r="N8"/>
  <c r="N9"/>
  <c r="N10"/>
  <c r="N11"/>
  <c r="N12"/>
  <c r="N13"/>
  <c r="N14"/>
  <c r="N15"/>
  <c r="N16"/>
  <c r="N17"/>
  <c r="M2"/>
  <c r="N2"/>
  <c r="I2"/>
  <c r="I3"/>
  <c r="I4"/>
  <c r="I5"/>
  <c r="I6"/>
  <c r="L6" s="1"/>
  <c r="I7"/>
  <c r="I8"/>
  <c r="I9"/>
  <c r="I10"/>
  <c r="I11"/>
  <c r="I12"/>
  <c r="I13"/>
  <c r="I14"/>
  <c r="I15"/>
  <c r="I16"/>
  <c r="I17"/>
  <c r="E3"/>
  <c r="E4"/>
  <c r="E5"/>
  <c r="E6"/>
  <c r="E7"/>
  <c r="E8"/>
  <c r="E9"/>
  <c r="E10"/>
  <c r="E11"/>
  <c r="L11" s="1"/>
  <c r="E12"/>
  <c r="E13"/>
  <c r="E14"/>
  <c r="E15"/>
  <c r="L15" s="1"/>
  <c r="E16"/>
  <c r="E17"/>
  <c r="E2"/>
  <c r="L3"/>
  <c r="L5"/>
  <c r="L10"/>
  <c r="L8" l="1"/>
  <c r="L12"/>
  <c r="L4"/>
  <c r="L14"/>
  <c r="L13"/>
  <c r="L17"/>
  <c r="L9"/>
  <c r="L2"/>
  <c r="L7"/>
  <c r="L16"/>
</calcChain>
</file>

<file path=xl/sharedStrings.xml><?xml version="1.0" encoding="utf-8"?>
<sst xmlns="http://schemas.openxmlformats.org/spreadsheetml/2006/main" count="35" uniqueCount="35">
  <si>
    <t>f</t>
  </si>
  <si>
    <t>LZeq1</t>
  </si>
  <si>
    <t>LZeq2</t>
  </si>
  <si>
    <t>LZeq3</t>
  </si>
  <si>
    <t>L1[dB]</t>
  </si>
  <si>
    <t>LZeqpr1</t>
  </si>
  <si>
    <t>LZeqpr2</t>
  </si>
  <si>
    <t>LZeqpr3</t>
  </si>
  <si>
    <t>L2[dB]</t>
  </si>
  <si>
    <t>Lpoz[dB]</t>
  </si>
  <si>
    <t>T</t>
  </si>
  <si>
    <t>100Hz</t>
  </si>
  <si>
    <t>125Hz</t>
  </si>
  <si>
    <t>160Hz</t>
  </si>
  <si>
    <t>200Hz</t>
  </si>
  <si>
    <t>250Hz</t>
  </si>
  <si>
    <t>315Hz</t>
  </si>
  <si>
    <t>400Hz</t>
  </si>
  <si>
    <t>500Hz</t>
  </si>
  <si>
    <t>630Hz</t>
  </si>
  <si>
    <t>800Hz</t>
  </si>
  <si>
    <t>1kHz</t>
  </si>
  <si>
    <t>2kHz</t>
  </si>
  <si>
    <t>A*</t>
  </si>
  <si>
    <t>Z*</t>
  </si>
  <si>
    <t>1,25kHz</t>
  </si>
  <si>
    <t>1,6kHz</t>
  </si>
  <si>
    <t>2,5kHz</t>
  </si>
  <si>
    <t>3,15kHz</t>
  </si>
  <si>
    <t>D</t>
  </si>
  <si>
    <t>R</t>
  </si>
  <si>
    <t>Dnt</t>
  </si>
  <si>
    <t>S[m^2]</t>
  </si>
  <si>
    <t>V[m^3]</t>
  </si>
  <si>
    <t>To[s]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</si>
</sst>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0"/>
      <name val="Arial"/>
      <charset val="238"/>
    </font>
    <font>
      <sz val="10"/>
      <color indexed="10"/>
      <name val="Calibri"/>
      <family val="2"/>
    </font>
    <font>
      <sz val="10"/>
      <color indexed="8"/>
      <name val="Calibri"/>
      <family val="2"/>
    </font>
    <font>
      <sz val="10"/>
      <color indexed="62"/>
      <name val="Calibri"/>
      <family val="2"/>
    </font>
    <font>
      <sz val="8"/>
      <name val="Arial"/>
      <charset val="238"/>
    </font>
    <font>
      <b/>
      <sz val="10"/>
      <color rgb="FF7030A0"/>
      <name val="Calibri"/>
      <family val="2"/>
      <charset val="238"/>
    </font>
    <font>
      <sz val="10"/>
      <name val="Calibri"/>
      <family val="2"/>
    </font>
    <font>
      <b/>
      <sz val="10"/>
      <color theme="5" tint="0.39997558519241921"/>
      <name val="Calibri"/>
      <family val="2"/>
      <charset val="238"/>
    </font>
    <font>
      <b/>
      <sz val="10"/>
      <color theme="3" tint="0.39997558519241921"/>
      <name val="Calibri"/>
      <family val="2"/>
      <charset val="238"/>
    </font>
    <font>
      <b/>
      <sz val="10"/>
      <color rgb="FFD63838"/>
      <name val="Calibri"/>
      <family val="2"/>
      <charset val="238"/>
    </font>
    <font>
      <b/>
      <sz val="10"/>
      <color theme="6" tint="-0.499984740745262"/>
      <name val="Calibri"/>
      <family val="2"/>
      <charset val="238"/>
    </font>
    <font>
      <sz val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</cellXfs>
  <cellStyles count="1">
    <cellStyle name="Obično" xfId="0" builtinId="0"/>
  </cellStyles>
  <dxfs count="0"/>
  <tableStyles count="0" defaultTableStyle="TableStyleMedium9" defaultPivotStyle="PivotStyleLight16"/>
  <colors>
    <mruColors>
      <color rgb="FFD6383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style val="4"/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Razine zvučnog tlaka u odašiljačkoj i prijemnoj prostoriji</a:t>
            </a:r>
            <a:r>
              <a:rPr lang="hr-HR" sz="1400" b="0"/>
              <a:t> u</a:t>
            </a:r>
            <a:r>
              <a:rPr lang="hr-HR" sz="1400" b="0" baseline="0"/>
              <a:t> ovisnosti o frekvenciji</a:t>
            </a:r>
            <a:endParaRPr lang="en-US" sz="1400" b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L1</c:v>
          </c:tx>
          <c:marker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cat>
            <c:strRef>
              <c:f>Sheet1!$A$2:$A$17</c:f>
              <c:strCache>
                <c:ptCount val="16"/>
                <c:pt idx="0">
                  <c:v>100Hz</c:v>
                </c:pt>
                <c:pt idx="1">
                  <c:v>125Hz</c:v>
                </c:pt>
                <c:pt idx="2">
                  <c:v>160Hz</c:v>
                </c:pt>
                <c:pt idx="3">
                  <c:v>200Hz</c:v>
                </c:pt>
                <c:pt idx="4">
                  <c:v>250Hz</c:v>
                </c:pt>
                <c:pt idx="5">
                  <c:v>315Hz</c:v>
                </c:pt>
                <c:pt idx="6">
                  <c:v>400Hz</c:v>
                </c:pt>
                <c:pt idx="7">
                  <c:v>500Hz</c:v>
                </c:pt>
                <c:pt idx="8">
                  <c:v>630Hz</c:v>
                </c:pt>
                <c:pt idx="9">
                  <c:v>800Hz</c:v>
                </c:pt>
                <c:pt idx="10">
                  <c:v>1kHz</c:v>
                </c:pt>
                <c:pt idx="11">
                  <c:v>1,25kHz</c:v>
                </c:pt>
                <c:pt idx="12">
                  <c:v>1,6kHz</c:v>
                </c:pt>
                <c:pt idx="13">
                  <c:v>2kHz</c:v>
                </c:pt>
                <c:pt idx="14">
                  <c:v>2,5kHz</c:v>
                </c:pt>
                <c:pt idx="15">
                  <c:v>3,15kHz</c:v>
                </c:pt>
              </c:strCache>
            </c:strRef>
          </c:cat>
          <c:val>
            <c:numRef>
              <c:f>Sheet1!$E$2:$E$17</c:f>
              <c:numCache>
                <c:formatCode>0.0</c:formatCode>
                <c:ptCount val="16"/>
                <c:pt idx="0">
                  <c:v>80.635538639136684</c:v>
                </c:pt>
                <c:pt idx="1">
                  <c:v>84.311465145598106</c:v>
                </c:pt>
                <c:pt idx="2">
                  <c:v>81.858722177284733</c:v>
                </c:pt>
                <c:pt idx="3">
                  <c:v>78.983187489652039</c:v>
                </c:pt>
                <c:pt idx="4">
                  <c:v>78.535460918490486</c:v>
                </c:pt>
                <c:pt idx="5">
                  <c:v>81.909632566816214</c:v>
                </c:pt>
                <c:pt idx="6">
                  <c:v>81.397604321830272</c:v>
                </c:pt>
                <c:pt idx="7">
                  <c:v>80.26226044405476</c:v>
                </c:pt>
                <c:pt idx="8">
                  <c:v>80.109378290650582</c:v>
                </c:pt>
                <c:pt idx="9">
                  <c:v>78.568031066562355</c:v>
                </c:pt>
                <c:pt idx="10">
                  <c:v>78.486520641667937</c:v>
                </c:pt>
                <c:pt idx="11">
                  <c:v>79.366684080466669</c:v>
                </c:pt>
                <c:pt idx="12">
                  <c:v>76.330497514016017</c:v>
                </c:pt>
                <c:pt idx="13">
                  <c:v>75.970717324954094</c:v>
                </c:pt>
                <c:pt idx="14">
                  <c:v>75.582199673323046</c:v>
                </c:pt>
                <c:pt idx="15">
                  <c:v>75.070717324954103</c:v>
                </c:pt>
              </c:numCache>
            </c:numRef>
          </c:val>
        </c:ser>
        <c:ser>
          <c:idx val="1"/>
          <c:order val="1"/>
          <c:tx>
            <c:v>L2</c:v>
          </c:tx>
          <c:marker>
            <c:spPr>
              <a:solidFill>
                <a:schemeClr val="accent5">
                  <a:lumMod val="20000"/>
                  <a:lumOff val="80000"/>
                </a:schemeClr>
              </a:solidFill>
            </c:spPr>
          </c:marker>
          <c:cat>
            <c:strRef>
              <c:f>Sheet1!$A$2:$A$17</c:f>
              <c:strCache>
                <c:ptCount val="16"/>
                <c:pt idx="0">
                  <c:v>100Hz</c:v>
                </c:pt>
                <c:pt idx="1">
                  <c:v>125Hz</c:v>
                </c:pt>
                <c:pt idx="2">
                  <c:v>160Hz</c:v>
                </c:pt>
                <c:pt idx="3">
                  <c:v>200Hz</c:v>
                </c:pt>
                <c:pt idx="4">
                  <c:v>250Hz</c:v>
                </c:pt>
                <c:pt idx="5">
                  <c:v>315Hz</c:v>
                </c:pt>
                <c:pt idx="6">
                  <c:v>400Hz</c:v>
                </c:pt>
                <c:pt idx="7">
                  <c:v>500Hz</c:v>
                </c:pt>
                <c:pt idx="8">
                  <c:v>630Hz</c:v>
                </c:pt>
                <c:pt idx="9">
                  <c:v>800Hz</c:v>
                </c:pt>
                <c:pt idx="10">
                  <c:v>1kHz</c:v>
                </c:pt>
                <c:pt idx="11">
                  <c:v>1,25kHz</c:v>
                </c:pt>
                <c:pt idx="12">
                  <c:v>1,6kHz</c:v>
                </c:pt>
                <c:pt idx="13">
                  <c:v>2kHz</c:v>
                </c:pt>
                <c:pt idx="14">
                  <c:v>2,5kHz</c:v>
                </c:pt>
                <c:pt idx="15">
                  <c:v>3,15kHz</c:v>
                </c:pt>
              </c:strCache>
            </c:strRef>
          </c:cat>
          <c:val>
            <c:numRef>
              <c:f>Sheet1!$I$2:$I$17</c:f>
              <c:numCache>
                <c:formatCode>0.0</c:formatCode>
                <c:ptCount val="16"/>
                <c:pt idx="0">
                  <c:v>40.086566463112476</c:v>
                </c:pt>
                <c:pt idx="1">
                  <c:v>43.250039126566868</c:v>
                </c:pt>
                <c:pt idx="2">
                  <c:v>41.064255797390238</c:v>
                </c:pt>
                <c:pt idx="3">
                  <c:v>36.726187103915038</c:v>
                </c:pt>
                <c:pt idx="4">
                  <c:v>37.136107079773502</c:v>
                </c:pt>
                <c:pt idx="5">
                  <c:v>37.62102614963505</c:v>
                </c:pt>
                <c:pt idx="6">
                  <c:v>37.972156648936831</c:v>
                </c:pt>
                <c:pt idx="7">
                  <c:v>37.971508007869382</c:v>
                </c:pt>
                <c:pt idx="8">
                  <c:v>35.141970225574838</c:v>
                </c:pt>
                <c:pt idx="9">
                  <c:v>35.028211572027182</c:v>
                </c:pt>
                <c:pt idx="10">
                  <c:v>34.960236554670658</c:v>
                </c:pt>
                <c:pt idx="11">
                  <c:v>34.856479946616069</c:v>
                </c:pt>
                <c:pt idx="12">
                  <c:v>32.909346618963887</c:v>
                </c:pt>
                <c:pt idx="13">
                  <c:v>29.703069571042519</c:v>
                </c:pt>
                <c:pt idx="14">
                  <c:v>30.186235124552375</c:v>
                </c:pt>
                <c:pt idx="15">
                  <c:v>28.456672559300507</c:v>
                </c:pt>
              </c:numCache>
            </c:numRef>
          </c:val>
        </c:ser>
        <c:marker val="1"/>
        <c:axId val="161484800"/>
        <c:axId val="161486336"/>
      </c:lineChart>
      <c:catAx>
        <c:axId val="161484800"/>
        <c:scaling>
          <c:orientation val="minMax"/>
        </c:scaling>
        <c:axPos val="b"/>
        <c:majorTickMark val="none"/>
        <c:tickLblPos val="nextTo"/>
        <c:crossAx val="161486336"/>
        <c:crosses val="autoZero"/>
        <c:auto val="1"/>
        <c:lblAlgn val="ctr"/>
        <c:lblOffset val="100"/>
      </c:catAx>
      <c:valAx>
        <c:axId val="161486336"/>
        <c:scaling>
          <c:orientation val="minMax"/>
        </c:scaling>
        <c:axPos val="l"/>
        <c:majorGridlines/>
        <c:numFmt formatCode="0.0" sourceLinked="1"/>
        <c:majorTickMark val="none"/>
        <c:tickLblPos val="nextTo"/>
        <c:crossAx val="161484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style val="3"/>
  <c:chart>
    <c:title>
      <c:tx>
        <c:rich>
          <a:bodyPr/>
          <a:lstStyle/>
          <a:p>
            <a:pPr>
              <a:defRPr/>
            </a:pPr>
            <a:r>
              <a:rPr lang="hr-HR" sz="1400" b="0"/>
              <a:t>Standardna razlika zvučnih razina u ovisnosti o frekvenciji</a:t>
            </a:r>
            <a:endParaRPr lang="en-US" sz="1400" b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Dnt</c:v>
          </c:tx>
          <c:marker>
            <c:spPr>
              <a:solidFill>
                <a:srgbClr val="FFFF00"/>
              </a:solidFill>
            </c:spPr>
          </c:marker>
          <c:cat>
            <c:strRef>
              <c:f>Sheet1!$A$2:$A$17</c:f>
              <c:strCache>
                <c:ptCount val="16"/>
                <c:pt idx="0">
                  <c:v>100Hz</c:v>
                </c:pt>
                <c:pt idx="1">
                  <c:v>125Hz</c:v>
                </c:pt>
                <c:pt idx="2">
                  <c:v>160Hz</c:v>
                </c:pt>
                <c:pt idx="3">
                  <c:v>200Hz</c:v>
                </c:pt>
                <c:pt idx="4">
                  <c:v>250Hz</c:v>
                </c:pt>
                <c:pt idx="5">
                  <c:v>315Hz</c:v>
                </c:pt>
                <c:pt idx="6">
                  <c:v>400Hz</c:v>
                </c:pt>
                <c:pt idx="7">
                  <c:v>500Hz</c:v>
                </c:pt>
                <c:pt idx="8">
                  <c:v>630Hz</c:v>
                </c:pt>
                <c:pt idx="9">
                  <c:v>800Hz</c:v>
                </c:pt>
                <c:pt idx="10">
                  <c:v>1kHz</c:v>
                </c:pt>
                <c:pt idx="11">
                  <c:v>1,25kHz</c:v>
                </c:pt>
                <c:pt idx="12">
                  <c:v>1,6kHz</c:v>
                </c:pt>
                <c:pt idx="13">
                  <c:v>2kHz</c:v>
                </c:pt>
                <c:pt idx="14">
                  <c:v>2,5kHz</c:v>
                </c:pt>
                <c:pt idx="15">
                  <c:v>3,15kHz</c:v>
                </c:pt>
              </c:strCache>
            </c:strRef>
          </c:cat>
          <c:val>
            <c:numRef>
              <c:f>Sheet1!$N$2:$N$17</c:f>
              <c:numCache>
                <c:formatCode>0.0</c:formatCode>
                <c:ptCount val="16"/>
                <c:pt idx="0">
                  <c:v>39.24128937333397</c:v>
                </c:pt>
                <c:pt idx="1">
                  <c:v>39.63475098334392</c:v>
                </c:pt>
                <c:pt idx="2">
                  <c:v>39.307049867085247</c:v>
                </c:pt>
                <c:pt idx="3">
                  <c:v>40.70798078587957</c:v>
                </c:pt>
                <c:pt idx="4">
                  <c:v>39.724442965779346</c:v>
                </c:pt>
                <c:pt idx="5">
                  <c:v>42.350406157020039</c:v>
                </c:pt>
                <c:pt idx="6">
                  <c:v>41.206960176729879</c:v>
                </c:pt>
                <c:pt idx="7">
                  <c:v>39.999272552606818</c:v>
                </c:pt>
                <c:pt idx="8">
                  <c:v>42.526156621800659</c:v>
                </c:pt>
                <c:pt idx="9">
                  <c:v>41.174099430164546</c:v>
                </c:pt>
                <c:pt idx="10">
                  <c:v>40.850221685226963</c:v>
                </c:pt>
                <c:pt idx="11">
                  <c:v>41.992084403912607</c:v>
                </c:pt>
                <c:pt idx="12">
                  <c:v>40.663909591060019</c:v>
                </c:pt>
                <c:pt idx="13">
                  <c:v>43.42768119025957</c:v>
                </c:pt>
                <c:pt idx="14">
                  <c:v>42.638723244778561</c:v>
                </c:pt>
                <c:pt idx="15">
                  <c:v>43.77407820200159</c:v>
                </c:pt>
              </c:numCache>
            </c:numRef>
          </c:val>
        </c:ser>
        <c:marker val="1"/>
        <c:axId val="160977664"/>
        <c:axId val="160979584"/>
      </c:lineChart>
      <c:catAx>
        <c:axId val="160977664"/>
        <c:scaling>
          <c:orientation val="minMax"/>
        </c:scaling>
        <c:axPos val="b"/>
        <c:tickLblPos val="nextTo"/>
        <c:crossAx val="160979584"/>
        <c:crosses val="autoZero"/>
        <c:auto val="1"/>
        <c:lblAlgn val="ctr"/>
        <c:lblOffset val="100"/>
      </c:catAx>
      <c:valAx>
        <c:axId val="160979584"/>
        <c:scaling>
          <c:orientation val="minMax"/>
        </c:scaling>
        <c:axPos val="l"/>
        <c:majorGridlines/>
        <c:numFmt formatCode="0.0" sourceLinked="1"/>
        <c:tickLblPos val="nextTo"/>
        <c:crossAx val="160977664"/>
        <c:crosses val="autoZero"/>
        <c:crossBetween val="between"/>
      </c:valAx>
    </c:plotArea>
    <c:legend>
      <c:legendPos val="r"/>
      <c:layout/>
      <c:spPr>
        <a:effectLst>
          <a:outerShdw blurRad="50800" dist="50800" dir="5400000" algn="ctr" rotWithShape="0">
            <a:srgbClr val="4BACC6">
              <a:lumMod val="75000"/>
            </a:srgbClr>
          </a:outerShdw>
        </a:effectLst>
      </c:sp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style val="6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r-HR" sz="1400" b="0" i="0" baseline="0"/>
              <a:t>Ovisnost indeksa zvučne izolacije o frekvenciji</a:t>
            </a:r>
            <a:endParaRPr lang="hr-HR" sz="1400" b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</c:v>
          </c:tx>
          <c:marker>
            <c:spPr>
              <a:solidFill>
                <a:schemeClr val="accent2">
                  <a:lumMod val="20000"/>
                  <a:lumOff val="80000"/>
                </a:schemeClr>
              </a:solidFill>
            </c:spPr>
          </c:marker>
          <c:cat>
            <c:strRef>
              <c:f>Sheet1!$A$2:$A$17</c:f>
              <c:strCache>
                <c:ptCount val="16"/>
                <c:pt idx="0">
                  <c:v>100Hz</c:v>
                </c:pt>
                <c:pt idx="1">
                  <c:v>125Hz</c:v>
                </c:pt>
                <c:pt idx="2">
                  <c:v>160Hz</c:v>
                </c:pt>
                <c:pt idx="3">
                  <c:v>200Hz</c:v>
                </c:pt>
                <c:pt idx="4">
                  <c:v>250Hz</c:v>
                </c:pt>
                <c:pt idx="5">
                  <c:v>315Hz</c:v>
                </c:pt>
                <c:pt idx="6">
                  <c:v>400Hz</c:v>
                </c:pt>
                <c:pt idx="7">
                  <c:v>500Hz</c:v>
                </c:pt>
                <c:pt idx="8">
                  <c:v>630Hz</c:v>
                </c:pt>
                <c:pt idx="9">
                  <c:v>800Hz</c:v>
                </c:pt>
                <c:pt idx="10">
                  <c:v>1kHz</c:v>
                </c:pt>
                <c:pt idx="11">
                  <c:v>1,25kHz</c:v>
                </c:pt>
                <c:pt idx="12">
                  <c:v>1,6kHz</c:v>
                </c:pt>
                <c:pt idx="13">
                  <c:v>2kHz</c:v>
                </c:pt>
                <c:pt idx="14">
                  <c:v>2,5kHz</c:v>
                </c:pt>
                <c:pt idx="15">
                  <c:v>3,15kHz</c:v>
                </c:pt>
              </c:strCache>
            </c:strRef>
          </c:cat>
          <c:val>
            <c:numRef>
              <c:f>Sheet1!$M$2:$M$17</c:f>
              <c:numCache>
                <c:formatCode>0.0</c:formatCode>
                <c:ptCount val="16"/>
                <c:pt idx="0">
                  <c:v>37.116202139711838</c:v>
                </c:pt>
                <c:pt idx="1">
                  <c:v>37.509663749721788</c:v>
                </c:pt>
                <c:pt idx="2">
                  <c:v>37.181962633463115</c:v>
                </c:pt>
                <c:pt idx="3">
                  <c:v>38.582893552257438</c:v>
                </c:pt>
                <c:pt idx="4">
                  <c:v>37.599355732157214</c:v>
                </c:pt>
                <c:pt idx="5">
                  <c:v>40.225318923397907</c:v>
                </c:pt>
                <c:pt idx="6">
                  <c:v>39.081872943107747</c:v>
                </c:pt>
                <c:pt idx="7">
                  <c:v>37.874185318984686</c:v>
                </c:pt>
                <c:pt idx="8">
                  <c:v>40.401069388178527</c:v>
                </c:pt>
                <c:pt idx="9">
                  <c:v>39.049012196542414</c:v>
                </c:pt>
                <c:pt idx="10">
                  <c:v>38.725134451604831</c:v>
                </c:pt>
                <c:pt idx="11">
                  <c:v>39.866997170290475</c:v>
                </c:pt>
                <c:pt idx="12">
                  <c:v>38.538822357437887</c:v>
                </c:pt>
                <c:pt idx="13">
                  <c:v>41.302593956637438</c:v>
                </c:pt>
                <c:pt idx="14">
                  <c:v>40.513636011156429</c:v>
                </c:pt>
                <c:pt idx="15">
                  <c:v>41.648990968379458</c:v>
                </c:pt>
              </c:numCache>
            </c:numRef>
          </c:val>
        </c:ser>
        <c:marker val="1"/>
        <c:axId val="160991104"/>
        <c:axId val="161009664"/>
      </c:lineChart>
      <c:catAx>
        <c:axId val="160991104"/>
        <c:scaling>
          <c:orientation val="minMax"/>
        </c:scaling>
        <c:axPos val="b"/>
        <c:tickLblPos val="nextTo"/>
        <c:crossAx val="161009664"/>
        <c:crosses val="autoZero"/>
        <c:auto val="1"/>
        <c:lblAlgn val="ctr"/>
        <c:lblOffset val="100"/>
      </c:catAx>
      <c:valAx>
        <c:axId val="161009664"/>
        <c:scaling>
          <c:orientation val="minMax"/>
        </c:scaling>
        <c:axPos val="l"/>
        <c:majorGridlines/>
        <c:numFmt formatCode="0.0" sourceLinked="1"/>
        <c:tickLblPos val="nextTo"/>
        <c:crossAx val="160991104"/>
        <c:crosses val="autoZero"/>
        <c:crossBetween val="between"/>
      </c:valAx>
    </c:plotArea>
    <c:legend>
      <c:legendPos val="r"/>
      <c:layout/>
      <c:spPr>
        <a:effectLst>
          <a:outerShdw blurRad="50800" dist="50800" dir="5400000" algn="ctr" rotWithShape="0">
            <a:srgbClr val="FF0000"/>
          </a:outerShdw>
        </a:effectLst>
      </c:sp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style val="5"/>
  <c:chart>
    <c:title>
      <c:tx>
        <c:rich>
          <a:bodyPr/>
          <a:lstStyle/>
          <a:p>
            <a:pPr>
              <a:defRPr/>
            </a:pPr>
            <a:r>
              <a:rPr lang="hr-HR" sz="1600" b="0"/>
              <a:t> R i Dnt u ovisnosti o frekvenciji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</c:v>
          </c:tx>
          <c:marker>
            <c:spPr>
              <a:solidFill>
                <a:srgbClr val="7030A0"/>
              </a:solidFill>
            </c:spPr>
          </c:marker>
          <c:cat>
            <c:strRef>
              <c:f>Sheet1!$A$2:$A$17</c:f>
              <c:strCache>
                <c:ptCount val="16"/>
                <c:pt idx="0">
                  <c:v>100Hz</c:v>
                </c:pt>
                <c:pt idx="1">
                  <c:v>125Hz</c:v>
                </c:pt>
                <c:pt idx="2">
                  <c:v>160Hz</c:v>
                </c:pt>
                <c:pt idx="3">
                  <c:v>200Hz</c:v>
                </c:pt>
                <c:pt idx="4">
                  <c:v>250Hz</c:v>
                </c:pt>
                <c:pt idx="5">
                  <c:v>315Hz</c:v>
                </c:pt>
                <c:pt idx="6">
                  <c:v>400Hz</c:v>
                </c:pt>
                <c:pt idx="7">
                  <c:v>500Hz</c:v>
                </c:pt>
                <c:pt idx="8">
                  <c:v>630Hz</c:v>
                </c:pt>
                <c:pt idx="9">
                  <c:v>800Hz</c:v>
                </c:pt>
                <c:pt idx="10">
                  <c:v>1kHz</c:v>
                </c:pt>
                <c:pt idx="11">
                  <c:v>1,25kHz</c:v>
                </c:pt>
                <c:pt idx="12">
                  <c:v>1,6kHz</c:v>
                </c:pt>
                <c:pt idx="13">
                  <c:v>2kHz</c:v>
                </c:pt>
                <c:pt idx="14">
                  <c:v>2,5kHz</c:v>
                </c:pt>
                <c:pt idx="15">
                  <c:v>3,15kHz</c:v>
                </c:pt>
              </c:strCache>
            </c:strRef>
          </c:cat>
          <c:val>
            <c:numRef>
              <c:f>Sheet1!$M$2:$M$17</c:f>
              <c:numCache>
                <c:formatCode>0.0</c:formatCode>
                <c:ptCount val="16"/>
                <c:pt idx="0">
                  <c:v>37.116202139711838</c:v>
                </c:pt>
                <c:pt idx="1">
                  <c:v>37.509663749721788</c:v>
                </c:pt>
                <c:pt idx="2">
                  <c:v>37.181962633463115</c:v>
                </c:pt>
                <c:pt idx="3">
                  <c:v>38.582893552257438</c:v>
                </c:pt>
                <c:pt idx="4">
                  <c:v>37.599355732157214</c:v>
                </c:pt>
                <c:pt idx="5">
                  <c:v>40.225318923397907</c:v>
                </c:pt>
                <c:pt idx="6">
                  <c:v>39.081872943107747</c:v>
                </c:pt>
                <c:pt idx="7">
                  <c:v>37.874185318984686</c:v>
                </c:pt>
                <c:pt idx="8">
                  <c:v>40.401069388178527</c:v>
                </c:pt>
                <c:pt idx="9">
                  <c:v>39.049012196542414</c:v>
                </c:pt>
                <c:pt idx="10">
                  <c:v>38.725134451604831</c:v>
                </c:pt>
                <c:pt idx="11">
                  <c:v>39.866997170290475</c:v>
                </c:pt>
                <c:pt idx="12">
                  <c:v>38.538822357437887</c:v>
                </c:pt>
                <c:pt idx="13">
                  <c:v>41.302593956637438</c:v>
                </c:pt>
                <c:pt idx="14">
                  <c:v>40.513636011156429</c:v>
                </c:pt>
                <c:pt idx="15">
                  <c:v>41.648990968379458</c:v>
                </c:pt>
              </c:numCache>
            </c:numRef>
          </c:val>
        </c:ser>
        <c:ser>
          <c:idx val="1"/>
          <c:order val="1"/>
          <c:tx>
            <c:v>DnT</c:v>
          </c:tx>
          <c:marker>
            <c:spPr>
              <a:solidFill>
                <a:srgbClr val="FFFF00"/>
              </a:solidFill>
            </c:spPr>
          </c:marker>
          <c:cat>
            <c:strRef>
              <c:f>Sheet1!$A$2:$A$17</c:f>
              <c:strCache>
                <c:ptCount val="16"/>
                <c:pt idx="0">
                  <c:v>100Hz</c:v>
                </c:pt>
                <c:pt idx="1">
                  <c:v>125Hz</c:v>
                </c:pt>
                <c:pt idx="2">
                  <c:v>160Hz</c:v>
                </c:pt>
                <c:pt idx="3">
                  <c:v>200Hz</c:v>
                </c:pt>
                <c:pt idx="4">
                  <c:v>250Hz</c:v>
                </c:pt>
                <c:pt idx="5">
                  <c:v>315Hz</c:v>
                </c:pt>
                <c:pt idx="6">
                  <c:v>400Hz</c:v>
                </c:pt>
                <c:pt idx="7">
                  <c:v>500Hz</c:v>
                </c:pt>
                <c:pt idx="8">
                  <c:v>630Hz</c:v>
                </c:pt>
                <c:pt idx="9">
                  <c:v>800Hz</c:v>
                </c:pt>
                <c:pt idx="10">
                  <c:v>1kHz</c:v>
                </c:pt>
                <c:pt idx="11">
                  <c:v>1,25kHz</c:v>
                </c:pt>
                <c:pt idx="12">
                  <c:v>1,6kHz</c:v>
                </c:pt>
                <c:pt idx="13">
                  <c:v>2kHz</c:v>
                </c:pt>
                <c:pt idx="14">
                  <c:v>2,5kHz</c:v>
                </c:pt>
                <c:pt idx="15">
                  <c:v>3,15kHz</c:v>
                </c:pt>
              </c:strCache>
            </c:strRef>
          </c:cat>
          <c:val>
            <c:numRef>
              <c:f>Sheet1!$N$2:$N$17</c:f>
              <c:numCache>
                <c:formatCode>0.0</c:formatCode>
                <c:ptCount val="16"/>
                <c:pt idx="0">
                  <c:v>39.24128937333397</c:v>
                </c:pt>
                <c:pt idx="1">
                  <c:v>39.63475098334392</c:v>
                </c:pt>
                <c:pt idx="2">
                  <c:v>39.307049867085247</c:v>
                </c:pt>
                <c:pt idx="3">
                  <c:v>40.70798078587957</c:v>
                </c:pt>
                <c:pt idx="4">
                  <c:v>39.724442965779346</c:v>
                </c:pt>
                <c:pt idx="5">
                  <c:v>42.350406157020039</c:v>
                </c:pt>
                <c:pt idx="6">
                  <c:v>41.206960176729879</c:v>
                </c:pt>
                <c:pt idx="7">
                  <c:v>39.999272552606818</c:v>
                </c:pt>
                <c:pt idx="8">
                  <c:v>42.526156621800659</c:v>
                </c:pt>
                <c:pt idx="9">
                  <c:v>41.174099430164546</c:v>
                </c:pt>
                <c:pt idx="10">
                  <c:v>40.850221685226963</c:v>
                </c:pt>
                <c:pt idx="11">
                  <c:v>41.992084403912607</c:v>
                </c:pt>
                <c:pt idx="12">
                  <c:v>40.663909591060019</c:v>
                </c:pt>
                <c:pt idx="13">
                  <c:v>43.42768119025957</c:v>
                </c:pt>
                <c:pt idx="14">
                  <c:v>42.638723244778561</c:v>
                </c:pt>
                <c:pt idx="15">
                  <c:v>43.77407820200159</c:v>
                </c:pt>
              </c:numCache>
            </c:numRef>
          </c:val>
        </c:ser>
        <c:marker val="1"/>
        <c:axId val="161574912"/>
        <c:axId val="161576832"/>
      </c:lineChart>
      <c:catAx>
        <c:axId val="161574912"/>
        <c:scaling>
          <c:orientation val="minMax"/>
        </c:scaling>
        <c:axPos val="b"/>
        <c:majorTickMark val="none"/>
        <c:tickLblPos val="nextTo"/>
        <c:crossAx val="161576832"/>
        <c:crosses val="autoZero"/>
        <c:auto val="1"/>
        <c:lblAlgn val="ctr"/>
        <c:lblOffset val="100"/>
      </c:catAx>
      <c:valAx>
        <c:axId val="161576832"/>
        <c:scaling>
          <c:orientation val="minMax"/>
        </c:scaling>
        <c:axPos val="l"/>
        <c:majorGridlines/>
        <c:numFmt formatCode="0.0" sourceLinked="1"/>
        <c:majorTickMark val="none"/>
        <c:tickLblPos val="nextTo"/>
        <c:crossAx val="161574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9525</xdr:rowOff>
    </xdr:from>
    <xdr:to>
      <xdr:col>7</xdr:col>
      <xdr:colOff>323850</xdr:colOff>
      <xdr:row>37</xdr:row>
      <xdr:rowOff>0</xdr:rowOff>
    </xdr:to>
    <xdr:graphicFrame macro="">
      <xdr:nvGraphicFramePr>
        <xdr:cNvPr id="6" name="Grafikon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20</xdr:row>
      <xdr:rowOff>9525</xdr:rowOff>
    </xdr:from>
    <xdr:to>
      <xdr:col>22</xdr:col>
      <xdr:colOff>381000</xdr:colOff>
      <xdr:row>37</xdr:row>
      <xdr:rowOff>0</xdr:rowOff>
    </xdr:to>
    <xdr:graphicFrame macro="">
      <xdr:nvGraphicFramePr>
        <xdr:cNvPr id="7" name="Grafikon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352425</xdr:colOff>
      <xdr:row>20</xdr:row>
      <xdr:rowOff>0</xdr:rowOff>
    </xdr:from>
    <xdr:to>
      <xdr:col>15</xdr:col>
      <xdr:colOff>47625</xdr:colOff>
      <xdr:row>36</xdr:row>
      <xdr:rowOff>152400</xdr:rowOff>
    </xdr:to>
    <xdr:graphicFrame macro="">
      <xdr:nvGraphicFramePr>
        <xdr:cNvPr id="8" name="Grafikon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133350</xdr:colOff>
      <xdr:row>3</xdr:row>
      <xdr:rowOff>171449</xdr:rowOff>
    </xdr:from>
    <xdr:to>
      <xdr:col>23</xdr:col>
      <xdr:colOff>533400</xdr:colOff>
      <xdr:row>18</xdr:row>
      <xdr:rowOff>161924</xdr:rowOff>
    </xdr:to>
    <xdr:graphicFrame macro="">
      <xdr:nvGraphicFramePr>
        <xdr:cNvPr id="9" name="Grafikon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T2" sqref="T2"/>
    </sheetView>
  </sheetViews>
  <sheetFormatPr defaultRowHeight="12.75"/>
  <sheetData>
    <row r="1" spans="1:17" ht="13.5" thickBot="1">
      <c r="A1" s="1" t="s">
        <v>0</v>
      </c>
      <c r="B1" s="2" t="s">
        <v>1</v>
      </c>
      <c r="C1" s="2" t="s">
        <v>2</v>
      </c>
      <c r="D1" s="2" t="s">
        <v>3</v>
      </c>
      <c r="E1" s="15" t="s">
        <v>4</v>
      </c>
      <c r="F1" s="2" t="s">
        <v>5</v>
      </c>
      <c r="G1" s="2" t="s">
        <v>6</v>
      </c>
      <c r="H1" s="2" t="s">
        <v>7</v>
      </c>
      <c r="I1" s="12" t="s">
        <v>8</v>
      </c>
      <c r="J1" s="11" t="s">
        <v>9</v>
      </c>
      <c r="K1" s="3" t="s">
        <v>10</v>
      </c>
      <c r="L1" s="19" t="s">
        <v>29</v>
      </c>
      <c r="M1" s="10" t="s">
        <v>30</v>
      </c>
      <c r="N1" s="13" t="s">
        <v>31</v>
      </c>
      <c r="O1" s="20" t="s">
        <v>32</v>
      </c>
      <c r="P1" s="20" t="s">
        <v>33</v>
      </c>
      <c r="Q1" s="20" t="s">
        <v>34</v>
      </c>
    </row>
    <row r="2" spans="1:17" ht="13.5" thickBot="1">
      <c r="A2" s="17" t="s">
        <v>11</v>
      </c>
      <c r="B2" s="5">
        <v>75.599999999999994</v>
      </c>
      <c r="C2" s="5">
        <v>79.400000000000006</v>
      </c>
      <c r="D2" s="5">
        <v>83.5</v>
      </c>
      <c r="E2" s="24">
        <f>10*LOG((10^(B2/10)+10^(C2/10)+10^(D2/10))/3)</f>
        <v>80.635538639136684</v>
      </c>
      <c r="F2" s="8">
        <v>39.5</v>
      </c>
      <c r="G2" s="2">
        <v>40.5</v>
      </c>
      <c r="H2" s="2">
        <v>40.200000000000003</v>
      </c>
      <c r="I2" s="25">
        <f>10*LOG((10^(F2/10)+10^(G2/10)+10^(H2/10))/3)</f>
        <v>40.086566463112476</v>
      </c>
      <c r="J2" s="16">
        <v>32.6</v>
      </c>
      <c r="K2" s="7">
        <v>0.74</v>
      </c>
      <c r="L2" s="26">
        <f>(E2-I2)</f>
        <v>40.548972176024208</v>
      </c>
      <c r="M2" s="27">
        <f>(L2+10*LOG((O2*K2)/(0.16*P2)))</f>
        <v>37.116202139711838</v>
      </c>
      <c r="N2" s="28">
        <f>(L2+10*LOG(K2/Q2))</f>
        <v>39.24128937333397</v>
      </c>
      <c r="O2" s="21">
        <v>22.56</v>
      </c>
      <c r="P2" s="20">
        <v>230</v>
      </c>
      <c r="Q2" s="20">
        <v>1</v>
      </c>
    </row>
    <row r="3" spans="1:17" ht="13.5" thickBot="1">
      <c r="A3" s="17" t="s">
        <v>12</v>
      </c>
      <c r="B3" s="5">
        <v>80.099999999999994</v>
      </c>
      <c r="C3" s="5">
        <v>81.2</v>
      </c>
      <c r="D3" s="5">
        <v>87.6</v>
      </c>
      <c r="E3" s="24">
        <f t="shared" ref="E3:E17" si="0">10*LOG((10^(B3/10)+10^(C3/10)+10^(D3/10))/3)</f>
        <v>84.311465145598106</v>
      </c>
      <c r="F3" s="9">
        <v>39.5</v>
      </c>
      <c r="G3" s="5">
        <v>45.2</v>
      </c>
      <c r="H3" s="5">
        <v>43.3</v>
      </c>
      <c r="I3" s="25">
        <f t="shared" ref="I3:I17" si="1">10*LOG((10^(F3/10)+10^(G3/10)+10^(H3/10))/3)</f>
        <v>43.250039126566868</v>
      </c>
      <c r="J3" s="17">
        <v>29.4</v>
      </c>
      <c r="K3" s="7">
        <v>0.72</v>
      </c>
      <c r="L3" s="26">
        <f t="shared" ref="L3:L17" si="2">(E3-I3)</f>
        <v>41.061426019031238</v>
      </c>
      <c r="M3" s="27">
        <f t="shared" ref="M3:M17" si="3">(L3+10*LOG((O3*K3)/(0.16*P3)))</f>
        <v>37.509663749721788</v>
      </c>
      <c r="N3" s="28">
        <f t="shared" ref="N3:N17" si="4">(L3+10*LOG(K3/Q3))</f>
        <v>39.63475098334392</v>
      </c>
      <c r="O3" s="21">
        <v>22.56</v>
      </c>
      <c r="P3" s="20">
        <v>230</v>
      </c>
      <c r="Q3" s="20">
        <v>1</v>
      </c>
    </row>
    <row r="4" spans="1:17" ht="13.5" thickBot="1">
      <c r="A4" s="17" t="s">
        <v>13</v>
      </c>
      <c r="B4" s="5">
        <v>80.400000000000006</v>
      </c>
      <c r="C4" s="5">
        <v>81.2</v>
      </c>
      <c r="D4" s="5">
        <v>83.4</v>
      </c>
      <c r="E4" s="24">
        <f t="shared" si="0"/>
        <v>81.858722177284733</v>
      </c>
      <c r="F4" s="9">
        <v>39.6</v>
      </c>
      <c r="G4" s="5">
        <v>43.2</v>
      </c>
      <c r="H4" s="5">
        <v>39.200000000000003</v>
      </c>
      <c r="I4" s="25">
        <f t="shared" si="1"/>
        <v>41.064255797390238</v>
      </c>
      <c r="J4" s="17">
        <v>29.2</v>
      </c>
      <c r="K4" s="7">
        <v>0.71</v>
      </c>
      <c r="L4" s="26">
        <f t="shared" si="2"/>
        <v>40.794466379894494</v>
      </c>
      <c r="M4" s="27">
        <f t="shared" si="3"/>
        <v>37.181962633463115</v>
      </c>
      <c r="N4" s="28">
        <f t="shared" si="4"/>
        <v>39.307049867085247</v>
      </c>
      <c r="O4" s="21">
        <v>22.56</v>
      </c>
      <c r="P4" s="20">
        <v>230</v>
      </c>
      <c r="Q4" s="20">
        <v>1</v>
      </c>
    </row>
    <row r="5" spans="1:17" ht="13.5" thickBot="1">
      <c r="A5" s="17" t="s">
        <v>14</v>
      </c>
      <c r="B5" s="5">
        <v>77.400000000000006</v>
      </c>
      <c r="C5" s="5">
        <v>78.3</v>
      </c>
      <c r="D5" s="5">
        <v>80.599999999999994</v>
      </c>
      <c r="E5" s="24">
        <f t="shared" si="0"/>
        <v>78.983187489652039</v>
      </c>
      <c r="F5" s="9">
        <v>34.9</v>
      </c>
      <c r="G5" s="5">
        <v>38.299999999999997</v>
      </c>
      <c r="H5" s="5">
        <v>36.299999999999997</v>
      </c>
      <c r="I5" s="25">
        <f t="shared" si="1"/>
        <v>36.726187103915038</v>
      </c>
      <c r="J5" s="17">
        <v>33.1</v>
      </c>
      <c r="K5" s="7">
        <v>0.7</v>
      </c>
      <c r="L5" s="26">
        <f t="shared" si="2"/>
        <v>42.257000385737001</v>
      </c>
      <c r="M5" s="27">
        <f t="shared" si="3"/>
        <v>38.582893552257438</v>
      </c>
      <c r="N5" s="28">
        <f t="shared" si="4"/>
        <v>40.70798078587957</v>
      </c>
      <c r="O5" s="21">
        <v>22.56</v>
      </c>
      <c r="P5" s="20">
        <v>230</v>
      </c>
      <c r="Q5" s="20">
        <v>1</v>
      </c>
    </row>
    <row r="6" spans="1:17" ht="13.5" thickBot="1">
      <c r="A6" s="17" t="s">
        <v>15</v>
      </c>
      <c r="B6" s="5">
        <v>77.5</v>
      </c>
      <c r="C6" s="5">
        <v>79.7</v>
      </c>
      <c r="D6" s="5">
        <v>78.099999999999994</v>
      </c>
      <c r="E6" s="24">
        <f t="shared" si="0"/>
        <v>78.535460918490486</v>
      </c>
      <c r="F6" s="9">
        <v>35.4</v>
      </c>
      <c r="G6" s="5">
        <v>37.1</v>
      </c>
      <c r="H6" s="5">
        <v>38.4</v>
      </c>
      <c r="I6" s="25">
        <f t="shared" si="1"/>
        <v>37.136107079773502</v>
      </c>
      <c r="J6" s="17">
        <v>31</v>
      </c>
      <c r="K6" s="7">
        <v>0.68</v>
      </c>
      <c r="L6" s="26">
        <f t="shared" si="2"/>
        <v>41.399353838716983</v>
      </c>
      <c r="M6" s="27">
        <f t="shared" si="3"/>
        <v>37.599355732157214</v>
      </c>
      <c r="N6" s="28">
        <f t="shared" si="4"/>
        <v>39.724442965779346</v>
      </c>
      <c r="O6" s="21">
        <v>22.56</v>
      </c>
      <c r="P6" s="20">
        <v>230</v>
      </c>
      <c r="Q6" s="20">
        <v>1</v>
      </c>
    </row>
    <row r="7" spans="1:17" ht="13.5" thickBot="1">
      <c r="A7" s="17" t="s">
        <v>16</v>
      </c>
      <c r="B7" s="5">
        <v>82.6</v>
      </c>
      <c r="C7" s="5">
        <v>81.099999999999994</v>
      </c>
      <c r="D7" s="5">
        <v>81.900000000000006</v>
      </c>
      <c r="E7" s="24">
        <f t="shared" si="0"/>
        <v>81.909632566816214</v>
      </c>
      <c r="F7" s="9">
        <v>36.299999999999997</v>
      </c>
      <c r="G7" s="5">
        <v>37.4</v>
      </c>
      <c r="H7" s="5">
        <v>38.799999999999997</v>
      </c>
      <c r="I7" s="25">
        <f t="shared" si="1"/>
        <v>37.62102614963505</v>
      </c>
      <c r="J7" s="17">
        <v>31.1</v>
      </c>
      <c r="K7" s="7">
        <v>0.64</v>
      </c>
      <c r="L7" s="26">
        <f t="shared" si="2"/>
        <v>44.288606417181164</v>
      </c>
      <c r="M7" s="27">
        <f t="shared" si="3"/>
        <v>40.225318923397907</v>
      </c>
      <c r="N7" s="28">
        <f t="shared" si="4"/>
        <v>42.350406157020039</v>
      </c>
      <c r="O7" s="21">
        <v>22.56</v>
      </c>
      <c r="P7" s="20">
        <v>230</v>
      </c>
      <c r="Q7" s="20">
        <v>1</v>
      </c>
    </row>
    <row r="8" spans="1:17" ht="13.5" thickBot="1">
      <c r="A8" s="17" t="s">
        <v>17</v>
      </c>
      <c r="B8" s="5">
        <v>80.2</v>
      </c>
      <c r="C8" s="5">
        <v>83</v>
      </c>
      <c r="D8" s="5">
        <v>80.400000000000006</v>
      </c>
      <c r="E8" s="24">
        <f t="shared" si="0"/>
        <v>81.397604321830272</v>
      </c>
      <c r="F8" s="9">
        <v>38.299999999999997</v>
      </c>
      <c r="G8" s="5">
        <v>37.1</v>
      </c>
      <c r="H8" s="5">
        <v>38.4</v>
      </c>
      <c r="I8" s="25">
        <f t="shared" si="1"/>
        <v>37.972156648936831</v>
      </c>
      <c r="J8" s="17">
        <v>29.3</v>
      </c>
      <c r="K8" s="7">
        <v>0.6</v>
      </c>
      <c r="L8" s="26">
        <f t="shared" si="2"/>
        <v>43.425447672893441</v>
      </c>
      <c r="M8" s="27">
        <f t="shared" si="3"/>
        <v>39.081872943107747</v>
      </c>
      <c r="N8" s="28">
        <f t="shared" si="4"/>
        <v>41.206960176729879</v>
      </c>
      <c r="O8" s="21">
        <v>22.56</v>
      </c>
      <c r="P8" s="20">
        <v>230</v>
      </c>
      <c r="Q8" s="20">
        <v>1</v>
      </c>
    </row>
    <row r="9" spans="1:17" ht="13.5" thickBot="1">
      <c r="A9" s="17" t="s">
        <v>18</v>
      </c>
      <c r="B9" s="5">
        <v>81.2</v>
      </c>
      <c r="C9" s="5">
        <v>79.5</v>
      </c>
      <c r="D9" s="5">
        <v>79.900000000000006</v>
      </c>
      <c r="E9" s="24">
        <f t="shared" si="0"/>
        <v>80.26226044405476</v>
      </c>
      <c r="F9" s="9">
        <v>38</v>
      </c>
      <c r="G9" s="5">
        <v>38.200000000000003</v>
      </c>
      <c r="H9" s="5">
        <v>37.700000000000003</v>
      </c>
      <c r="I9" s="25">
        <f t="shared" si="1"/>
        <v>37.971508007869382</v>
      </c>
      <c r="J9" s="17">
        <v>28</v>
      </c>
      <c r="K9" s="7">
        <v>0.59</v>
      </c>
      <c r="L9" s="26">
        <f t="shared" si="2"/>
        <v>42.290752436185379</v>
      </c>
      <c r="M9" s="27">
        <f t="shared" si="3"/>
        <v>37.874185318984686</v>
      </c>
      <c r="N9" s="28">
        <f t="shared" si="4"/>
        <v>39.999272552606818</v>
      </c>
      <c r="O9" s="21">
        <v>22.56</v>
      </c>
      <c r="P9" s="20">
        <v>230</v>
      </c>
      <c r="Q9" s="20">
        <v>1</v>
      </c>
    </row>
    <row r="10" spans="1:17" ht="13.5" thickBot="1">
      <c r="A10" s="17" t="s">
        <v>19</v>
      </c>
      <c r="B10" s="5">
        <v>78.3</v>
      </c>
      <c r="C10" s="5">
        <v>79.8</v>
      </c>
      <c r="D10" s="5">
        <v>81.599999999999994</v>
      </c>
      <c r="E10" s="24">
        <f t="shared" si="0"/>
        <v>80.109378290650582</v>
      </c>
      <c r="F10" s="9">
        <v>33</v>
      </c>
      <c r="G10" s="5">
        <v>36.6</v>
      </c>
      <c r="H10" s="5">
        <v>35.1</v>
      </c>
      <c r="I10" s="25">
        <f t="shared" si="1"/>
        <v>35.141970225574838</v>
      </c>
      <c r="J10" s="17">
        <v>25.2</v>
      </c>
      <c r="K10" s="7">
        <v>0.56999999999999995</v>
      </c>
      <c r="L10" s="26">
        <f t="shared" si="2"/>
        <v>44.967408065075745</v>
      </c>
      <c r="M10" s="27">
        <f t="shared" si="3"/>
        <v>40.401069388178527</v>
      </c>
      <c r="N10" s="28">
        <f t="shared" si="4"/>
        <v>42.526156621800659</v>
      </c>
      <c r="O10" s="21">
        <v>22.56</v>
      </c>
      <c r="P10" s="20">
        <v>230</v>
      </c>
      <c r="Q10" s="20">
        <v>1</v>
      </c>
    </row>
    <row r="11" spans="1:17" ht="13.5" thickBot="1">
      <c r="A11" s="17" t="s">
        <v>20</v>
      </c>
      <c r="B11" s="5">
        <v>79.5</v>
      </c>
      <c r="C11" s="5">
        <v>77.2</v>
      </c>
      <c r="D11" s="5">
        <v>78.7</v>
      </c>
      <c r="E11" s="24">
        <f t="shared" si="0"/>
        <v>78.568031066562355</v>
      </c>
      <c r="F11" s="9">
        <v>33.799999999999997</v>
      </c>
      <c r="G11" s="5">
        <v>36.299999999999997</v>
      </c>
      <c r="H11" s="5">
        <v>34.6</v>
      </c>
      <c r="I11" s="25">
        <f t="shared" si="1"/>
        <v>35.028211572027182</v>
      </c>
      <c r="J11" s="17">
        <v>22.1</v>
      </c>
      <c r="K11" s="7">
        <v>0.57999999999999996</v>
      </c>
      <c r="L11" s="26">
        <f t="shared" si="2"/>
        <v>43.539819494535173</v>
      </c>
      <c r="M11" s="27">
        <f t="shared" si="3"/>
        <v>39.049012196542414</v>
      </c>
      <c r="N11" s="28">
        <f t="shared" si="4"/>
        <v>41.174099430164546</v>
      </c>
      <c r="O11" s="21">
        <v>22.56</v>
      </c>
      <c r="P11" s="20">
        <v>230</v>
      </c>
      <c r="Q11" s="20">
        <v>1</v>
      </c>
    </row>
    <row r="12" spans="1:17" ht="13.5" thickBot="1">
      <c r="A12" s="17" t="s">
        <v>21</v>
      </c>
      <c r="B12" s="5">
        <v>79.3</v>
      </c>
      <c r="C12" s="5">
        <v>77.2</v>
      </c>
      <c r="D12" s="5">
        <v>78.7</v>
      </c>
      <c r="E12" s="24">
        <f t="shared" si="0"/>
        <v>78.486520641667937</v>
      </c>
      <c r="F12" s="9">
        <v>34.5</v>
      </c>
      <c r="G12" s="5">
        <v>35.9</v>
      </c>
      <c r="H12" s="5">
        <v>34.299999999999997</v>
      </c>
      <c r="I12" s="25">
        <f t="shared" si="1"/>
        <v>34.960236554670658</v>
      </c>
      <c r="J12" s="17">
        <v>20.7</v>
      </c>
      <c r="K12" s="7">
        <v>0.54</v>
      </c>
      <c r="L12" s="26">
        <f t="shared" si="2"/>
        <v>43.526284086997279</v>
      </c>
      <c r="M12" s="27">
        <f t="shared" si="3"/>
        <v>38.725134451604831</v>
      </c>
      <c r="N12" s="28">
        <f t="shared" si="4"/>
        <v>40.850221685226963</v>
      </c>
      <c r="O12" s="21">
        <v>22.56</v>
      </c>
      <c r="P12" s="20">
        <v>230</v>
      </c>
      <c r="Q12" s="20">
        <v>1</v>
      </c>
    </row>
    <row r="13" spans="1:17" ht="13.5" thickBot="1">
      <c r="A13" s="17" t="s">
        <v>25</v>
      </c>
      <c r="B13" s="5">
        <v>78.2</v>
      </c>
      <c r="C13" s="5">
        <v>79.900000000000006</v>
      </c>
      <c r="D13" s="5">
        <v>79.8</v>
      </c>
      <c r="E13" s="24">
        <f t="shared" si="0"/>
        <v>79.366684080466669</v>
      </c>
      <c r="F13" s="9">
        <v>34</v>
      </c>
      <c r="G13" s="5">
        <v>35.700000000000003</v>
      </c>
      <c r="H13" s="5">
        <v>34.700000000000003</v>
      </c>
      <c r="I13" s="25">
        <f t="shared" si="1"/>
        <v>34.856479946616069</v>
      </c>
      <c r="J13" s="17">
        <v>19.399999999999999</v>
      </c>
      <c r="K13" s="7">
        <v>0.56000000000000005</v>
      </c>
      <c r="L13" s="26">
        <f t="shared" si="2"/>
        <v>44.5102041338506</v>
      </c>
      <c r="M13" s="27">
        <f t="shared" si="3"/>
        <v>39.866997170290475</v>
      </c>
      <c r="N13" s="28">
        <f t="shared" si="4"/>
        <v>41.992084403912607</v>
      </c>
      <c r="O13" s="21">
        <v>22.56</v>
      </c>
      <c r="P13" s="20">
        <v>230</v>
      </c>
      <c r="Q13" s="20">
        <v>1</v>
      </c>
    </row>
    <row r="14" spans="1:17" ht="13.5" thickBot="1">
      <c r="A14" s="17" t="s">
        <v>26</v>
      </c>
      <c r="B14" s="5">
        <v>76.099999999999994</v>
      </c>
      <c r="C14" s="5">
        <v>77</v>
      </c>
      <c r="D14" s="5">
        <v>75.8</v>
      </c>
      <c r="E14" s="24">
        <f t="shared" si="0"/>
        <v>76.330497514016017</v>
      </c>
      <c r="F14" s="9">
        <v>33.299999999999997</v>
      </c>
      <c r="G14" s="5">
        <v>32.700000000000003</v>
      </c>
      <c r="H14" s="5">
        <v>32.700000000000003</v>
      </c>
      <c r="I14" s="25">
        <f t="shared" si="1"/>
        <v>32.909346618963887</v>
      </c>
      <c r="J14" s="17">
        <v>17.5</v>
      </c>
      <c r="K14" s="7">
        <v>0.53</v>
      </c>
      <c r="L14" s="26">
        <f t="shared" si="2"/>
        <v>43.421150895052129</v>
      </c>
      <c r="M14" s="27">
        <f t="shared" si="3"/>
        <v>38.538822357437887</v>
      </c>
      <c r="N14" s="28">
        <f t="shared" si="4"/>
        <v>40.663909591060019</v>
      </c>
      <c r="O14" s="21">
        <v>22.56</v>
      </c>
      <c r="P14" s="20">
        <v>230</v>
      </c>
      <c r="Q14" s="20">
        <v>1</v>
      </c>
    </row>
    <row r="15" spans="1:17" ht="13.5" thickBot="1">
      <c r="A15" s="17" t="s">
        <v>22</v>
      </c>
      <c r="B15" s="5">
        <v>76.099999999999994</v>
      </c>
      <c r="C15" s="5">
        <v>75.7</v>
      </c>
      <c r="D15" s="5">
        <v>76.099999999999994</v>
      </c>
      <c r="E15" s="24">
        <f t="shared" si="0"/>
        <v>75.970717324954094</v>
      </c>
      <c r="F15" s="9">
        <v>29.7</v>
      </c>
      <c r="G15" s="5">
        <v>29.9</v>
      </c>
      <c r="H15" s="5">
        <v>29.5</v>
      </c>
      <c r="I15" s="25">
        <f t="shared" si="1"/>
        <v>29.703069571042519</v>
      </c>
      <c r="J15" s="17">
        <v>18.100000000000001</v>
      </c>
      <c r="K15" s="7">
        <v>0.52</v>
      </c>
      <c r="L15" s="26">
        <f t="shared" si="2"/>
        <v>46.267647753911575</v>
      </c>
      <c r="M15" s="27">
        <f t="shared" si="3"/>
        <v>41.302593956637438</v>
      </c>
      <c r="N15" s="28">
        <f t="shared" si="4"/>
        <v>43.42768119025957</v>
      </c>
      <c r="O15" s="21">
        <v>22.56</v>
      </c>
      <c r="P15" s="20">
        <v>230</v>
      </c>
      <c r="Q15" s="20">
        <v>1</v>
      </c>
    </row>
    <row r="16" spans="1:17" ht="13.5" thickBot="1">
      <c r="A16" s="17" t="s">
        <v>27</v>
      </c>
      <c r="B16" s="5">
        <v>76</v>
      </c>
      <c r="C16" s="5">
        <v>75.099999999999994</v>
      </c>
      <c r="D16" s="5">
        <v>75.599999999999994</v>
      </c>
      <c r="E16" s="24">
        <f t="shared" si="0"/>
        <v>75.582199673323046</v>
      </c>
      <c r="F16" s="9">
        <v>30.1</v>
      </c>
      <c r="G16" s="5">
        <v>29.7</v>
      </c>
      <c r="H16" s="5">
        <v>30.7</v>
      </c>
      <c r="I16" s="25">
        <f t="shared" si="1"/>
        <v>30.186235124552375</v>
      </c>
      <c r="J16" s="17">
        <v>17.600000000000001</v>
      </c>
      <c r="K16" s="7">
        <v>0.53</v>
      </c>
      <c r="L16" s="26">
        <f t="shared" si="2"/>
        <v>45.395964548770671</v>
      </c>
      <c r="M16" s="27">
        <f t="shared" si="3"/>
        <v>40.513636011156429</v>
      </c>
      <c r="N16" s="28">
        <f t="shared" si="4"/>
        <v>42.638723244778561</v>
      </c>
      <c r="O16" s="21">
        <v>22.56</v>
      </c>
      <c r="P16" s="20">
        <v>230</v>
      </c>
      <c r="Q16" s="20">
        <v>1</v>
      </c>
    </row>
    <row r="17" spans="1:17" ht="13.5" thickBot="1">
      <c r="A17" s="17" t="s">
        <v>28</v>
      </c>
      <c r="B17" s="5">
        <v>75.2</v>
      </c>
      <c r="C17" s="5">
        <v>74.8</v>
      </c>
      <c r="D17" s="5">
        <v>75.2</v>
      </c>
      <c r="E17" s="24">
        <f t="shared" si="0"/>
        <v>75.070717324954103</v>
      </c>
      <c r="F17" s="9">
        <v>28.4</v>
      </c>
      <c r="G17" s="5">
        <v>27.9</v>
      </c>
      <c r="H17" s="5">
        <v>29</v>
      </c>
      <c r="I17" s="25">
        <f t="shared" si="1"/>
        <v>28.456672559300507</v>
      </c>
      <c r="J17" s="17">
        <v>16.2</v>
      </c>
      <c r="K17" s="7">
        <v>0.52</v>
      </c>
      <c r="L17" s="26">
        <f t="shared" si="2"/>
        <v>46.614044765653595</v>
      </c>
      <c r="M17" s="27">
        <f t="shared" si="3"/>
        <v>41.648990968379458</v>
      </c>
      <c r="N17" s="28">
        <f t="shared" si="4"/>
        <v>43.77407820200159</v>
      </c>
      <c r="O17" s="21">
        <v>22.56</v>
      </c>
      <c r="P17" s="20">
        <v>230</v>
      </c>
      <c r="Q17" s="20">
        <v>1</v>
      </c>
    </row>
    <row r="18" spans="1:17" ht="13.5" thickBot="1">
      <c r="A18" s="4" t="s">
        <v>23</v>
      </c>
      <c r="B18" s="5">
        <v>88.5</v>
      </c>
      <c r="C18" s="5">
        <v>88.3</v>
      </c>
      <c r="D18" s="5">
        <v>88.9</v>
      </c>
      <c r="E18" s="18">
        <v>88.5</v>
      </c>
      <c r="F18" s="5">
        <v>45</v>
      </c>
      <c r="G18" s="5">
        <v>45.8</v>
      </c>
      <c r="H18" s="5">
        <v>45.6</v>
      </c>
      <c r="I18" s="18">
        <v>45.5</v>
      </c>
      <c r="J18" s="17">
        <v>33.9</v>
      </c>
      <c r="K18" s="6"/>
      <c r="L18" s="26"/>
      <c r="M18" s="29"/>
      <c r="N18" s="29"/>
      <c r="O18" s="6"/>
      <c r="P18" s="23"/>
      <c r="Q18" s="14"/>
    </row>
    <row r="19" spans="1:17" ht="13.5" thickBot="1">
      <c r="A19" s="4" t="s">
        <v>24</v>
      </c>
      <c r="B19" s="5">
        <v>92</v>
      </c>
      <c r="C19" s="5">
        <v>91.6</v>
      </c>
      <c r="D19" s="5">
        <v>94.5</v>
      </c>
      <c r="E19" s="18">
        <v>92.9</v>
      </c>
      <c r="F19" s="5">
        <v>56.4</v>
      </c>
      <c r="G19" s="5">
        <v>60.1</v>
      </c>
      <c r="H19" s="5">
        <v>56.6</v>
      </c>
      <c r="I19" s="18">
        <v>58</v>
      </c>
      <c r="J19" s="17">
        <v>56.4</v>
      </c>
      <c r="K19" s="6"/>
      <c r="L19" s="26"/>
      <c r="M19" s="29"/>
      <c r="N19" s="29"/>
      <c r="O19" s="6"/>
      <c r="P19" s="4"/>
      <c r="Q19" s="6"/>
    </row>
    <row r="20" spans="1:17">
      <c r="P20" s="22"/>
    </row>
  </sheetData>
  <phoneticPr fontId="4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mali buco</cp:lastModifiedBy>
  <dcterms:created xsi:type="dcterms:W3CDTF">2013-01-28T09:01:49Z</dcterms:created>
  <dcterms:modified xsi:type="dcterms:W3CDTF">2013-01-30T02:11:35Z</dcterms:modified>
</cp:coreProperties>
</file>