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Sheet1!$C$10:$C$12</definedName>
    <definedName name="solver_cvg" localSheetId="0" hidden="1">0.0000001</definedName>
    <definedName name="solver_drv" localSheetId="0" hidden="1">1</definedName>
    <definedName name="solver_est" localSheetId="0" hidden="1">1</definedName>
    <definedName name="solver_itr" localSheetId="0" hidden="1">1000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Sheet1!$E$15</definedName>
    <definedName name="solver_pre" localSheetId="0" hidden="1">0.000000001</definedName>
    <definedName name="solver_scl" localSheetId="0" hidden="1">1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5725"/>
</workbook>
</file>

<file path=xl/calcChain.xml><?xml version="1.0" encoding="utf-8"?>
<calcChain xmlns="http://schemas.openxmlformats.org/spreadsheetml/2006/main">
  <c r="D33" i="1"/>
  <c r="D32" s="1"/>
  <c r="D31" s="1"/>
  <c r="D30" s="1"/>
  <c r="D29" s="1"/>
  <c r="D28" s="1"/>
  <c r="D27" s="1"/>
  <c r="D26" s="1"/>
  <c r="D25" s="1"/>
  <c r="D24" s="1"/>
  <c r="D23" s="1"/>
  <c r="D22" s="1"/>
  <c r="D21" s="1"/>
  <c r="D20" s="1"/>
  <c r="D19" s="1"/>
  <c r="D18" s="1"/>
  <c r="D17" s="1"/>
  <c r="D16" s="1"/>
  <c r="D34"/>
  <c r="C17"/>
  <c r="E17" s="1"/>
  <c r="C18"/>
  <c r="E18" s="1"/>
  <c r="C19"/>
  <c r="E19" s="1"/>
  <c r="C20"/>
  <c r="E20" s="1"/>
  <c r="C21"/>
  <c r="E21" s="1"/>
  <c r="C22"/>
  <c r="E22" s="1"/>
  <c r="C23"/>
  <c r="E23" s="1"/>
  <c r="C24"/>
  <c r="E24" s="1"/>
  <c r="C25"/>
  <c r="E25" s="1"/>
  <c r="C26"/>
  <c r="E26" s="1"/>
  <c r="C27"/>
  <c r="E27" s="1"/>
  <c r="C28"/>
  <c r="E28" s="1"/>
  <c r="C29"/>
  <c r="E29" s="1"/>
  <c r="C30"/>
  <c r="E30" s="1"/>
  <c r="C31"/>
  <c r="E31" s="1"/>
  <c r="C32"/>
  <c r="E32" s="1"/>
  <c r="C33"/>
  <c r="E33" s="1"/>
  <c r="C34"/>
  <c r="E34" s="1"/>
  <c r="C35"/>
  <c r="E35" s="1"/>
  <c r="C16"/>
  <c r="E16" s="1"/>
  <c r="E15" s="1"/>
</calcChain>
</file>

<file path=xl/sharedStrings.xml><?xml version="1.0" encoding="utf-8"?>
<sst xmlns="http://schemas.openxmlformats.org/spreadsheetml/2006/main" count="7" uniqueCount="7">
  <si>
    <t>Podaci</t>
  </si>
  <si>
    <t>Model</t>
  </si>
  <si>
    <t>M</t>
  </si>
  <si>
    <t>a</t>
  </si>
  <si>
    <t>b</t>
  </si>
  <si>
    <t>Tezine</t>
  </si>
  <si>
    <t>s</t>
  </si>
</sst>
</file>

<file path=xl/styles.xml><?xml version="1.0" encoding="utf-8"?>
<styleSheet xmlns="http://schemas.openxmlformats.org/spreadsheetml/2006/main">
  <numFmts count="1">
    <numFmt numFmtId="164" formatCode="#,##0.000000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plotArea>
      <c:layout/>
      <c:scatterChart>
        <c:scatterStyle val="smoothMarker"/>
        <c:ser>
          <c:idx val="0"/>
          <c:order val="0"/>
          <c:spPr>
            <a:ln>
              <a:noFill/>
            </a:ln>
          </c:spPr>
          <c:xVal>
            <c:numRef>
              <c:f>Sheet1!$A$16:$A$35</c:f>
              <c:numCache>
                <c:formatCode>General</c:formatCode>
                <c:ptCount val="20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</c:numCache>
            </c:numRef>
          </c:xVal>
          <c:yVal>
            <c:numRef>
              <c:f>Sheet1!$B$16:$B$35</c:f>
              <c:numCache>
                <c:formatCode>#,##0</c:formatCode>
                <c:ptCount val="20"/>
                <c:pt idx="0">
                  <c:v>4423</c:v>
                </c:pt>
                <c:pt idx="1">
                  <c:v>31622</c:v>
                </c:pt>
                <c:pt idx="2">
                  <c:v>94529</c:v>
                </c:pt>
                <c:pt idx="3">
                  <c:v>184940</c:v>
                </c:pt>
                <c:pt idx="4">
                  <c:v>291460</c:v>
                </c:pt>
                <c:pt idx="5">
                  <c:v>497000</c:v>
                </c:pt>
                <c:pt idx="6">
                  <c:v>690000</c:v>
                </c:pt>
                <c:pt idx="7">
                  <c:v>1220000</c:v>
                </c:pt>
                <c:pt idx="8">
                  <c:v>2242000</c:v>
                </c:pt>
                <c:pt idx="9">
                  <c:v>3990000</c:v>
                </c:pt>
                <c:pt idx="10">
                  <c:v>4578000</c:v>
                </c:pt>
                <c:pt idx="11">
                  <c:v>4918000</c:v>
                </c:pt>
                <c:pt idx="12">
                  <c:v>6315000</c:v>
                </c:pt>
                <c:pt idx="13">
                  <c:v>8562000</c:v>
                </c:pt>
                <c:pt idx="14">
                  <c:v>11132000</c:v>
                </c:pt>
                <c:pt idx="15">
                  <c:v>12670000</c:v>
                </c:pt>
                <c:pt idx="16">
                  <c:v>14347000</c:v>
                </c:pt>
                <c:pt idx="17">
                  <c:v>16480000</c:v>
                </c:pt>
                <c:pt idx="18">
                  <c:v>18420000</c:v>
                </c:pt>
                <c:pt idx="19">
                  <c:v>19760000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Sheet1!$A$16:$A$35</c:f>
              <c:numCache>
                <c:formatCode>General</c:formatCode>
                <c:ptCount val="20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</c:numCache>
            </c:numRef>
          </c:xVal>
          <c:yVal>
            <c:numRef>
              <c:f>Sheet1!$C$16:$C$35</c:f>
              <c:numCache>
                <c:formatCode>#,##0</c:formatCode>
                <c:ptCount val="20"/>
                <c:pt idx="0">
                  <c:v>179236.58027098549</c:v>
                </c:pt>
                <c:pt idx="1">
                  <c:v>248571.35669679329</c:v>
                </c:pt>
                <c:pt idx="2">
                  <c:v>344354.68238574773</c:v>
                </c:pt>
                <c:pt idx="3">
                  <c:v>476335.67385702569</c:v>
                </c:pt>
                <c:pt idx="4">
                  <c:v>657550.63167349016</c:v>
                </c:pt>
                <c:pt idx="5">
                  <c:v>905158.95218457584</c:v>
                </c:pt>
                <c:pt idx="6">
                  <c:v>1241247.6664566728</c:v>
                </c:pt>
                <c:pt idx="7">
                  <c:v>1693347.8851056849</c:v>
                </c:pt>
                <c:pt idx="8">
                  <c:v>2294198.8799357335</c:v>
                </c:pt>
                <c:pt idx="9">
                  <c:v>3080044.0098327356</c:v>
                </c:pt>
                <c:pt idx="10">
                  <c:v>4086567.8496708274</c:v>
                </c:pt>
                <c:pt idx="11">
                  <c:v>5341762.8331389502</c:v>
                </c:pt>
                <c:pt idx="12">
                  <c:v>6855950.0474472186</c:v>
                </c:pt>
                <c:pt idx="13">
                  <c:v>8611094.0500796009</c:v>
                </c:pt>
                <c:pt idx="14">
                  <c:v>10553834.805126706</c:v>
                </c:pt>
                <c:pt idx="15">
                  <c:v>12597447.122206179</c:v>
                </c:pt>
                <c:pt idx="16">
                  <c:v>14635171.737610891</c:v>
                </c:pt>
                <c:pt idx="17">
                  <c:v>16561458.687149996</c:v>
                </c:pt>
                <c:pt idx="18">
                  <c:v>18292712.386830512</c:v>
                </c:pt>
                <c:pt idx="19">
                  <c:v>19779455.405659974</c:v>
                </c:pt>
              </c:numCache>
            </c:numRef>
          </c:yVal>
          <c:smooth val="1"/>
        </c:ser>
        <c:axId val="115323648"/>
        <c:axId val="95442048"/>
      </c:scatterChart>
      <c:valAx>
        <c:axId val="115323648"/>
        <c:scaling>
          <c:orientation val="minMax"/>
        </c:scaling>
        <c:axPos val="b"/>
        <c:numFmt formatCode="General" sourceLinked="1"/>
        <c:tickLblPos val="nextTo"/>
        <c:crossAx val="95442048"/>
        <c:crosses val="autoZero"/>
        <c:crossBetween val="midCat"/>
      </c:valAx>
      <c:valAx>
        <c:axId val="95442048"/>
        <c:scaling>
          <c:orientation val="minMax"/>
        </c:scaling>
        <c:axPos val="l"/>
        <c:majorGridlines/>
        <c:numFmt formatCode="#,##0" sourceLinked="1"/>
        <c:tickLblPos val="nextTo"/>
        <c:crossAx val="115323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8</xdr:row>
      <xdr:rowOff>180975</xdr:rowOff>
    </xdr:from>
    <xdr:to>
      <xdr:col>14</xdr:col>
      <xdr:colOff>590550</xdr:colOff>
      <xdr:row>23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zoomScaleNormal="100" workbookViewId="0">
      <selection activeCell="E15" sqref="E15"/>
    </sheetView>
  </sheetViews>
  <sheetFormatPr defaultRowHeight="15"/>
  <cols>
    <col min="1" max="1" width="5" bestFit="1" customWidth="1"/>
    <col min="2" max="2" width="10.140625" bestFit="1" customWidth="1"/>
    <col min="3" max="3" width="12.85546875" customWidth="1"/>
    <col min="4" max="4" width="20.5703125" bestFit="1" customWidth="1"/>
    <col min="5" max="5" width="15.42578125" bestFit="1" customWidth="1"/>
  </cols>
  <sheetData>
    <row r="1" spans="1:5">
      <c r="B1" s="2"/>
    </row>
    <row r="2" spans="1:5">
      <c r="B2" s="2"/>
    </row>
    <row r="3" spans="1:5">
      <c r="B3" s="2"/>
    </row>
    <row r="4" spans="1:5">
      <c r="B4" s="2"/>
    </row>
    <row r="5" spans="1:5">
      <c r="B5" s="2"/>
    </row>
    <row r="6" spans="1:5">
      <c r="B6" s="2"/>
    </row>
    <row r="7" spans="1:5">
      <c r="B7" s="2"/>
    </row>
    <row r="8" spans="1:5">
      <c r="B8" s="2"/>
    </row>
    <row r="9" spans="1:5">
      <c r="B9" s="2"/>
    </row>
    <row r="10" spans="1:5">
      <c r="B10" s="2" t="s">
        <v>2</v>
      </c>
      <c r="C10" s="1">
        <v>24974449.468888264</v>
      </c>
    </row>
    <row r="11" spans="1:5">
      <c r="B11" s="2" t="s">
        <v>3</v>
      </c>
      <c r="C11" s="3">
        <v>0.32982355713820016</v>
      </c>
    </row>
    <row r="12" spans="1:5">
      <c r="B12" s="2" t="s">
        <v>4</v>
      </c>
      <c r="C12" s="1">
        <v>2001.9464741600759</v>
      </c>
    </row>
    <row r="13" spans="1:5">
      <c r="B13" s="2"/>
      <c r="C13" s="1"/>
    </row>
    <row r="14" spans="1:5">
      <c r="B14" s="2"/>
      <c r="C14" s="1"/>
      <c r="D14">
        <v>1.3</v>
      </c>
      <c r="E14" t="s">
        <v>6</v>
      </c>
    </row>
    <row r="15" spans="1:5">
      <c r="B15" s="2" t="s">
        <v>0</v>
      </c>
      <c r="C15" s="1" t="s">
        <v>1</v>
      </c>
      <c r="D15" t="s">
        <v>5</v>
      </c>
      <c r="E15">
        <f>SUM(E16:E35)</f>
        <v>327701134152.71045</v>
      </c>
    </row>
    <row r="16" spans="1:5">
      <c r="A16">
        <v>1987</v>
      </c>
      <c r="B16" s="2">
        <v>4423</v>
      </c>
      <c r="C16" s="1">
        <f>$C$10/(1+EXP(-$C$11*(A16-$C$12)))</f>
        <v>179236.58027098549</v>
      </c>
      <c r="D16">
        <f t="shared" ref="D16:D33" si="0">D17/1.3</f>
        <v>6.840318221065133E-3</v>
      </c>
      <c r="E16">
        <f>D16*(B16-C16)^2</f>
        <v>209038673.64281532</v>
      </c>
    </row>
    <row r="17" spans="1:5">
      <c r="A17">
        <v>1988</v>
      </c>
      <c r="B17" s="2">
        <v>31622</v>
      </c>
      <c r="C17" s="1">
        <f t="shared" ref="C17:C35" si="1">$C$10/(1+EXP(-$C$11*(A17-$C$12)))</f>
        <v>248571.35669679329</v>
      </c>
      <c r="D17">
        <f t="shared" si="0"/>
        <v>8.8924136873846735E-3</v>
      </c>
      <c r="E17">
        <f t="shared" ref="E17:E35" si="2">D17*(B17-C17)^2</f>
        <v>418539442.85009032</v>
      </c>
    </row>
    <row r="18" spans="1:5">
      <c r="A18">
        <v>1989</v>
      </c>
      <c r="B18" s="2">
        <v>94529</v>
      </c>
      <c r="C18" s="1">
        <f t="shared" si="1"/>
        <v>344354.68238574773</v>
      </c>
      <c r="D18">
        <f t="shared" si="0"/>
        <v>1.1560137793600076E-2</v>
      </c>
      <c r="E18">
        <f t="shared" si="2"/>
        <v>721501395.55333805</v>
      </c>
    </row>
    <row r="19" spans="1:5">
      <c r="A19">
        <v>1990</v>
      </c>
      <c r="B19" s="2">
        <v>184940</v>
      </c>
      <c r="C19" s="1">
        <f t="shared" si="1"/>
        <v>476335.67385702569</v>
      </c>
      <c r="D19">
        <f t="shared" si="0"/>
        <v>1.50281791316801E-2</v>
      </c>
      <c r="E19">
        <f t="shared" si="2"/>
        <v>1276064311.7523255</v>
      </c>
    </row>
    <row r="20" spans="1:5">
      <c r="A20">
        <v>1991</v>
      </c>
      <c r="B20" s="2">
        <v>291460</v>
      </c>
      <c r="C20" s="1">
        <f t="shared" si="1"/>
        <v>657550.63167349016</v>
      </c>
      <c r="D20">
        <f t="shared" si="0"/>
        <v>1.953663287118413E-2</v>
      </c>
      <c r="E20">
        <f t="shared" si="2"/>
        <v>2618345460.187644</v>
      </c>
    </row>
    <row r="21" spans="1:5">
      <c r="A21">
        <v>1992</v>
      </c>
      <c r="B21" s="2">
        <v>497000</v>
      </c>
      <c r="C21" s="1">
        <f t="shared" si="1"/>
        <v>905158.95218457584</v>
      </c>
      <c r="D21">
        <f t="shared" si="0"/>
        <v>2.5397622732539368E-2</v>
      </c>
      <c r="E21">
        <f t="shared" si="2"/>
        <v>4231084710.4555707</v>
      </c>
    </row>
    <row r="22" spans="1:5">
      <c r="A22">
        <v>1993</v>
      </c>
      <c r="B22" s="2">
        <v>690000</v>
      </c>
      <c r="C22" s="1">
        <f t="shared" si="1"/>
        <v>1241247.6664566728</v>
      </c>
      <c r="D22">
        <f t="shared" si="0"/>
        <v>3.3016909552301181E-2</v>
      </c>
      <c r="E22">
        <f t="shared" si="2"/>
        <v>10032980035.662649</v>
      </c>
    </row>
    <row r="23" spans="1:5">
      <c r="A23">
        <v>1994</v>
      </c>
      <c r="B23" s="2">
        <v>1220000</v>
      </c>
      <c r="C23" s="1">
        <f t="shared" si="1"/>
        <v>1693347.8851056849</v>
      </c>
      <c r="D23">
        <f t="shared" si="0"/>
        <v>4.2921982417991535E-2</v>
      </c>
      <c r="E23">
        <f t="shared" si="2"/>
        <v>9617022993.7834778</v>
      </c>
    </row>
    <row r="24" spans="1:5">
      <c r="A24">
        <v>1995</v>
      </c>
      <c r="B24" s="2">
        <v>2242000</v>
      </c>
      <c r="C24" s="1">
        <f t="shared" si="1"/>
        <v>2294198.8799357335</v>
      </c>
      <c r="D24">
        <f t="shared" si="0"/>
        <v>5.5798577143388997E-2</v>
      </c>
      <c r="E24">
        <f t="shared" si="2"/>
        <v>152035670.22298944</v>
      </c>
    </row>
    <row r="25" spans="1:5">
      <c r="A25">
        <v>1996</v>
      </c>
      <c r="B25" s="2">
        <v>3990000</v>
      </c>
      <c r="C25" s="1">
        <f t="shared" si="1"/>
        <v>3080044.0098327356</v>
      </c>
      <c r="D25">
        <f t="shared" si="0"/>
        <v>7.25381502864057E-2</v>
      </c>
      <c r="E25">
        <f t="shared" si="2"/>
        <v>60063032239.482063</v>
      </c>
    </row>
    <row r="26" spans="1:5">
      <c r="A26">
        <v>1997</v>
      </c>
      <c r="B26" s="2">
        <v>4578000</v>
      </c>
      <c r="C26" s="1">
        <f t="shared" si="1"/>
        <v>4086567.8496708274</v>
      </c>
      <c r="D26">
        <f t="shared" si="0"/>
        <v>9.4299595372327405E-2</v>
      </c>
      <c r="E26">
        <f t="shared" si="2"/>
        <v>22773876435.133667</v>
      </c>
    </row>
    <row r="27" spans="1:5">
      <c r="A27">
        <v>1998</v>
      </c>
      <c r="B27" s="2">
        <v>4918000</v>
      </c>
      <c r="C27" s="1">
        <f t="shared" si="1"/>
        <v>5341762.8331389502</v>
      </c>
      <c r="D27">
        <f t="shared" si="0"/>
        <v>0.12258947398402563</v>
      </c>
      <c r="E27">
        <f t="shared" si="2"/>
        <v>22013997282.069958</v>
      </c>
    </row>
    <row r="28" spans="1:5">
      <c r="A28">
        <v>1999</v>
      </c>
      <c r="B28" s="2">
        <v>6315000</v>
      </c>
      <c r="C28" s="1">
        <f t="shared" si="1"/>
        <v>6855950.0474472186</v>
      </c>
      <c r="D28">
        <f t="shared" si="0"/>
        <v>0.15936631617923333</v>
      </c>
      <c r="E28">
        <f t="shared" si="2"/>
        <v>46634879647.139381</v>
      </c>
    </row>
    <row r="29" spans="1:5">
      <c r="A29">
        <v>2000</v>
      </c>
      <c r="B29" s="2">
        <v>8562000</v>
      </c>
      <c r="C29" s="1">
        <f t="shared" si="1"/>
        <v>8611094.0500796009</v>
      </c>
      <c r="D29">
        <f t="shared" si="0"/>
        <v>0.20717621103300332</v>
      </c>
      <c r="E29">
        <f t="shared" si="2"/>
        <v>499341439.28594631</v>
      </c>
    </row>
    <row r="30" spans="1:5">
      <c r="A30">
        <v>2001</v>
      </c>
      <c r="B30" s="2">
        <v>11132000</v>
      </c>
      <c r="C30" s="1">
        <f t="shared" si="1"/>
        <v>10553834.805126706</v>
      </c>
      <c r="D30">
        <f t="shared" si="0"/>
        <v>0.26932907434290432</v>
      </c>
      <c r="E30">
        <f t="shared" si="2"/>
        <v>90029974322.940033</v>
      </c>
    </row>
    <row r="31" spans="1:5">
      <c r="A31">
        <v>2002</v>
      </c>
      <c r="B31" s="2">
        <v>12670000</v>
      </c>
      <c r="C31" s="1">
        <f t="shared" si="1"/>
        <v>12597447.122206179</v>
      </c>
      <c r="D31">
        <f t="shared" si="0"/>
        <v>0.35012779664577565</v>
      </c>
      <c r="E31">
        <f t="shared" si="2"/>
        <v>1843044737.9871371</v>
      </c>
    </row>
    <row r="32" spans="1:5">
      <c r="A32">
        <v>2003</v>
      </c>
      <c r="B32" s="2">
        <v>14347000</v>
      </c>
      <c r="C32" s="1">
        <f t="shared" si="1"/>
        <v>14635171.737610891</v>
      </c>
      <c r="D32">
        <f t="shared" si="0"/>
        <v>0.45516613563950836</v>
      </c>
      <c r="E32">
        <f t="shared" si="2"/>
        <v>37798338806.408951</v>
      </c>
    </row>
    <row r="33" spans="1:5">
      <c r="A33">
        <v>2004</v>
      </c>
      <c r="B33" s="2">
        <v>16480000</v>
      </c>
      <c r="C33" s="1">
        <f t="shared" si="1"/>
        <v>16561458.687149996</v>
      </c>
      <c r="D33">
        <f t="shared" si="0"/>
        <v>0.59171597633136086</v>
      </c>
      <c r="E33">
        <f t="shared" si="2"/>
        <v>3926341841.5390015</v>
      </c>
    </row>
    <row r="34" spans="1:5">
      <c r="A34">
        <v>2005</v>
      </c>
      <c r="B34" s="2">
        <v>18420000</v>
      </c>
      <c r="C34" s="1">
        <f t="shared" si="1"/>
        <v>18292712.386830512</v>
      </c>
      <c r="D34">
        <f>D35/1.3</f>
        <v>0.76923076923076916</v>
      </c>
      <c r="E34">
        <f t="shared" si="2"/>
        <v>12463181897.219311</v>
      </c>
    </row>
    <row r="35" spans="1:5">
      <c r="A35">
        <v>2006</v>
      </c>
      <c r="B35" s="2">
        <v>19760000</v>
      </c>
      <c r="C35" s="1">
        <f t="shared" si="1"/>
        <v>19779455.405659974</v>
      </c>
      <c r="D35">
        <v>1</v>
      </c>
      <c r="E35">
        <f t="shared" si="2"/>
        <v>378512809.39413363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fer ztel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pmtu</dc:creator>
  <cp:lastModifiedBy>pmtu</cp:lastModifiedBy>
  <dcterms:created xsi:type="dcterms:W3CDTF">2011-10-13T15:55:50Z</dcterms:created>
  <dcterms:modified xsi:type="dcterms:W3CDTF">2011-10-13T16:42:07Z</dcterms:modified>
</cp:coreProperties>
</file>