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ARALELA\_UFPR_-ParalelaKnapsack\MPI\"/>
    </mc:Choice>
  </mc:AlternateContent>
  <xr:revisionPtr revIDLastSave="0" documentId="13_ncr:1_{64A9DC93-E8A2-459F-9523-E8E80470B081}" xr6:coauthVersionLast="47" xr6:coauthVersionMax="47" xr10:uidLastSave="{00000000-0000-0000-0000-000000000000}"/>
  <bookViews>
    <workbookView xWindow="-120" yWindow="-120" windowWidth="38640" windowHeight="15840" xr2:uid="{CD9B9FE9-6D7D-4C3D-9311-F89C361D10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1" l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O15" i="1"/>
  <c r="O14" i="1"/>
  <c r="O13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4" i="1"/>
  <c r="P5" i="1"/>
  <c r="T6" i="1"/>
  <c r="P7" i="1"/>
  <c r="Q7" i="1"/>
  <c r="R7" i="1"/>
  <c r="K6" i="1"/>
  <c r="K7" i="1"/>
  <c r="K8" i="1"/>
  <c r="K9" i="1"/>
  <c r="S4" i="1" s="1"/>
  <c r="K10" i="1"/>
  <c r="O5" i="1" s="1"/>
  <c r="K11" i="1"/>
  <c r="K12" i="1"/>
  <c r="K5" i="1"/>
  <c r="E6" i="1"/>
  <c r="J6" i="1" s="1"/>
  <c r="E7" i="1"/>
  <c r="J7" i="1" s="1"/>
  <c r="E8" i="1"/>
  <c r="J8" i="1" s="1"/>
  <c r="E9" i="1"/>
  <c r="J9" i="1" s="1"/>
  <c r="U4" i="1" s="1"/>
  <c r="E10" i="1"/>
  <c r="J10" i="1" s="1"/>
  <c r="Q5" i="1" s="1"/>
  <c r="E11" i="1"/>
  <c r="J11" i="1" s="1"/>
  <c r="P6" i="1" s="1"/>
  <c r="E12" i="1"/>
  <c r="J12" i="1" s="1"/>
  <c r="S7" i="1" s="1"/>
  <c r="E5" i="1"/>
  <c r="J5" i="1" s="1"/>
  <c r="R4" i="1" l="1"/>
  <c r="Q4" i="1"/>
  <c r="R6" i="1"/>
  <c r="P4" i="1"/>
  <c r="O4" i="1"/>
  <c r="Q6" i="1"/>
  <c r="U5" i="1"/>
  <c r="S6" i="1"/>
  <c r="O6" i="1"/>
  <c r="T5" i="1"/>
  <c r="U6" i="1"/>
  <c r="S5" i="1"/>
  <c r="U7" i="1"/>
  <c r="O7" i="1"/>
  <c r="T7" i="1"/>
  <c r="R5" i="1"/>
</calcChain>
</file>

<file path=xl/sharedStrings.xml><?xml version="1.0" encoding="utf-8"?>
<sst xmlns="http://schemas.openxmlformats.org/spreadsheetml/2006/main" count="34" uniqueCount="18">
  <si>
    <t>N</t>
  </si>
  <si>
    <t>W</t>
  </si>
  <si>
    <t>MÉDIA</t>
  </si>
  <si>
    <t>DP</t>
  </si>
  <si>
    <t>-</t>
  </si>
  <si>
    <t>TEMPO TOTAL MÉDIO</t>
  </si>
  <si>
    <t>% TEMPO SEQUENCIAL</t>
  </si>
  <si>
    <t>EFICIÊNCIA</t>
  </si>
  <si>
    <t>SPEEDUP REAL</t>
  </si>
  <si>
    <t>SPEEDUP TEÓRICO (baseado na Lei de Amdahl)</t>
  </si>
  <si>
    <t>INFINITO</t>
  </si>
  <si>
    <t>RESULTADOS PARA O ALGORITMO PARALELO</t>
  </si>
  <si>
    <r>
      <rPr>
        <b/>
        <i/>
        <sz val="14"/>
        <color theme="1"/>
        <rFont val="Calibri"/>
        <family val="2"/>
        <scheme val="minor"/>
      </rPr>
      <t>SPEEDUP</t>
    </r>
    <r>
      <rPr>
        <b/>
        <sz val="14"/>
        <color theme="1"/>
        <rFont val="Calibri"/>
        <family val="2"/>
        <scheme val="minor"/>
      </rPr>
      <t xml:space="preserve"> E EFICIÊNCIA</t>
    </r>
  </si>
  <si>
    <t>TEMPO DA PARTE PARALELIZÁVEL</t>
  </si>
  <si>
    <t>TEMPO DA PARTE PURAMENTE SEQUENCIAL</t>
  </si>
  <si>
    <t>% TEMPO PARALELIZÁVEL</t>
  </si>
  <si>
    <t>PROCS</t>
  </si>
  <si>
    <t>RESULTADOS PARA O ALGORITMO SEQUENCIAL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</si>
</sst>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/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 vertical="center"/>
    </xf>
    <xf numFmtId="165" fontId="0" fillId="9" borderId="5" xfId="0" applyNumberFormat="1" applyFill="1" applyBorder="1" applyAlignment="1">
      <alignment horizontal="center" vertical="center"/>
    </xf>
    <xf numFmtId="165" fontId="0" fillId="9" borderId="6" xfId="0" applyNumberFormat="1" applyFill="1" applyBorder="1" applyAlignment="1">
      <alignment horizontal="center" vertical="center"/>
    </xf>
    <xf numFmtId="165" fontId="0" fillId="9" borderId="3" xfId="0" applyNumberFormat="1" applyFill="1" applyBorder="1" applyAlignment="1">
      <alignment horizontal="center" vertical="center"/>
    </xf>
    <xf numFmtId="165" fontId="0" fillId="9" borderId="13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65" fontId="0" fillId="9" borderId="11" xfId="0" applyNumberFormat="1" applyFill="1" applyBorder="1" applyAlignment="1">
      <alignment horizontal="center" vertical="center"/>
    </xf>
    <xf numFmtId="165" fontId="0" fillId="9" borderId="8" xfId="0" applyNumberFormat="1" applyFill="1" applyBorder="1" applyAlignment="1">
      <alignment horizontal="center" vertical="center"/>
    </xf>
    <xf numFmtId="165" fontId="0" fillId="9" borderId="9" xfId="0" applyNumberFormat="1" applyFill="1" applyBorder="1" applyAlignment="1">
      <alignment horizontal="center" vertical="center"/>
    </xf>
    <xf numFmtId="0" fontId="0" fillId="8" borderId="30" xfId="0" applyFill="1" applyBorder="1"/>
    <xf numFmtId="0" fontId="2" fillId="9" borderId="30" xfId="0" applyFont="1" applyFill="1" applyBorder="1" applyAlignment="1">
      <alignment horizontal="center" vertical="center" wrapText="1"/>
    </xf>
    <xf numFmtId="0" fontId="2" fillId="9" borderId="31" xfId="0" applyFont="1" applyFill="1" applyBorder="1" applyAlignment="1">
      <alignment horizontal="center" vertical="center" wrapText="1"/>
    </xf>
    <xf numFmtId="0" fontId="2" fillId="9" borderId="32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BB14-9BCD-424A-A03F-F73BE7165C47}">
  <dimension ref="B1:U45"/>
  <sheetViews>
    <sheetView showGridLines="0" tabSelected="1" zoomScale="115" zoomScaleNormal="115" workbookViewId="0">
      <selection activeCell="H18" sqref="H18"/>
    </sheetView>
  </sheetViews>
  <sheetFormatPr defaultRowHeight="15" x14ac:dyDescent="0.25"/>
  <cols>
    <col min="2" max="4" width="8.7109375" customWidth="1"/>
    <col min="5" max="5" width="17" customWidth="1"/>
    <col min="6" max="7" width="8.42578125" customWidth="1"/>
    <col min="8" max="9" width="10.7109375" customWidth="1"/>
    <col min="10" max="10" width="13.7109375" customWidth="1"/>
    <col min="11" max="11" width="14.42578125" customWidth="1"/>
    <col min="12" max="12" width="12.7109375" customWidth="1"/>
    <col min="13" max="13" width="21.7109375" customWidth="1"/>
    <col min="14" max="14" width="17.42578125" customWidth="1"/>
    <col min="21" max="21" width="10.28515625" customWidth="1"/>
  </cols>
  <sheetData>
    <row r="1" spans="2:21" ht="15.75" thickBot="1" x14ac:dyDescent="0.3"/>
    <row r="2" spans="2:21" ht="21.75" thickBot="1" x14ac:dyDescent="0.4">
      <c r="B2" s="72" t="s">
        <v>17</v>
      </c>
      <c r="C2" s="73"/>
      <c r="D2" s="73"/>
      <c r="E2" s="73"/>
      <c r="F2" s="73"/>
      <c r="G2" s="73"/>
      <c r="H2" s="73"/>
      <c r="I2" s="73"/>
      <c r="J2" s="73"/>
      <c r="K2" s="74"/>
      <c r="N2" s="83" t="s">
        <v>12</v>
      </c>
      <c r="O2" s="84"/>
      <c r="P2" s="84"/>
      <c r="Q2" s="84"/>
      <c r="R2" s="84"/>
      <c r="S2" s="84"/>
      <c r="T2" s="84"/>
      <c r="U2" s="85"/>
    </row>
    <row r="3" spans="2:21" ht="42.75" customHeight="1" thickBot="1" x14ac:dyDescent="0.3">
      <c r="B3" s="68" t="s">
        <v>0</v>
      </c>
      <c r="C3" s="70" t="s">
        <v>1</v>
      </c>
      <c r="D3" s="70" t="s">
        <v>16</v>
      </c>
      <c r="E3" s="36" t="s">
        <v>14</v>
      </c>
      <c r="F3" s="66" t="s">
        <v>13</v>
      </c>
      <c r="G3" s="67"/>
      <c r="H3" s="66" t="s">
        <v>5</v>
      </c>
      <c r="I3" s="67"/>
      <c r="J3" s="75" t="s">
        <v>6</v>
      </c>
      <c r="K3" s="77" t="s">
        <v>15</v>
      </c>
      <c r="M3" s="97"/>
      <c r="N3" s="107" t="s">
        <v>0</v>
      </c>
      <c r="O3" s="18">
        <v>1</v>
      </c>
      <c r="P3" s="18">
        <v>2</v>
      </c>
      <c r="Q3" s="18">
        <v>3</v>
      </c>
      <c r="R3" s="18">
        <v>4</v>
      </c>
      <c r="S3" s="18">
        <v>5</v>
      </c>
      <c r="T3" s="18">
        <v>6</v>
      </c>
      <c r="U3" s="43" t="s">
        <v>10</v>
      </c>
    </row>
    <row r="4" spans="2:21" ht="15.75" customHeight="1" thickBot="1" x14ac:dyDescent="0.3">
      <c r="B4" s="69"/>
      <c r="C4" s="71"/>
      <c r="D4" s="71"/>
      <c r="E4" s="31" t="s">
        <v>2</v>
      </c>
      <c r="F4" s="31" t="s">
        <v>2</v>
      </c>
      <c r="G4" s="31" t="s">
        <v>3</v>
      </c>
      <c r="H4" s="31" t="s">
        <v>2</v>
      </c>
      <c r="I4" s="31" t="s">
        <v>3</v>
      </c>
      <c r="J4" s="76"/>
      <c r="K4" s="78"/>
      <c r="M4" s="98" t="s">
        <v>9</v>
      </c>
      <c r="N4" s="108">
        <v>1600</v>
      </c>
      <c r="O4" s="89">
        <f xml:space="preserve"> 1 / ($J$9+($K$9 / O3) )</f>
        <v>1</v>
      </c>
      <c r="P4" s="89">
        <f t="shared" ref="P4:T4" si="0" xml:space="preserve"> 1 / ($J$9+($K$9 / P3) )</f>
        <v>1.9925407397410586</v>
      </c>
      <c r="Q4" s="89">
        <f t="shared" si="0"/>
        <v>2.9777053699471461</v>
      </c>
      <c r="R4" s="89">
        <f t="shared" si="0"/>
        <v>3.9555758100410472</v>
      </c>
      <c r="S4" s="89">
        <f t="shared" si="0"/>
        <v>4.9262327708517812</v>
      </c>
      <c r="T4" s="89">
        <f t="shared" si="0"/>
        <v>5.889755776821346</v>
      </c>
      <c r="U4" s="90">
        <f xml:space="preserve"> 1 / (J9)</f>
        <v>267.12310210018063</v>
      </c>
    </row>
    <row r="5" spans="2:21" x14ac:dyDescent="0.25">
      <c r="B5" s="11">
        <v>100</v>
      </c>
      <c r="C5" s="5">
        <v>12000</v>
      </c>
      <c r="D5" s="5">
        <v>1</v>
      </c>
      <c r="E5" s="6">
        <f>H5-F5</f>
        <v>1.8219000000000048E-4</v>
      </c>
      <c r="F5" s="6">
        <v>1.011196E-2</v>
      </c>
      <c r="G5" s="6">
        <v>8.3862830681385536E-4</v>
      </c>
      <c r="H5" s="6">
        <v>1.029415E-2</v>
      </c>
      <c r="I5" s="6">
        <v>8.4845633872717081E-4</v>
      </c>
      <c r="J5" s="37">
        <f>E5/H5</f>
        <v>1.7698401519309556E-2</v>
      </c>
      <c r="K5" s="41">
        <f>F5/H5</f>
        <v>0.98230159848069043</v>
      </c>
      <c r="M5" s="99"/>
      <c r="N5" s="109">
        <v>3200</v>
      </c>
      <c r="O5" s="91">
        <f xml:space="preserve"> 1 / ($J$10+($K$10 / O3) )</f>
        <v>1</v>
      </c>
      <c r="P5" s="91">
        <f t="shared" ref="P5:T5" si="1" xml:space="preserve"> 1 / ($J$10+($K$10 / P3) )</f>
        <v>1.9931517493010118</v>
      </c>
      <c r="Q5" s="91">
        <f t="shared" si="1"/>
        <v>2.9795253556517705</v>
      </c>
      <c r="R5" s="91">
        <f t="shared" si="1"/>
        <v>3.959189973101306</v>
      </c>
      <c r="S5" s="91">
        <f t="shared" si="1"/>
        <v>4.9322138181608608</v>
      </c>
      <c r="T5" s="91">
        <f t="shared" si="1"/>
        <v>5.898664185638248</v>
      </c>
      <c r="U5" s="92">
        <f xml:space="preserve"> 1 / (J10)</f>
        <v>291.04538325320209</v>
      </c>
    </row>
    <row r="6" spans="2:21" x14ac:dyDescent="0.25">
      <c r="B6" s="26">
        <v>200</v>
      </c>
      <c r="C6" s="5">
        <v>12000</v>
      </c>
      <c r="D6" s="29">
        <v>1</v>
      </c>
      <c r="E6" s="4">
        <f t="shared" ref="E6:E12" si="2">H6-F6</f>
        <v>2.0811000000000093E-4</v>
      </c>
      <c r="F6" s="4">
        <v>1.880921E-2</v>
      </c>
      <c r="G6" s="4">
        <v>4.4360098939190108E-4</v>
      </c>
      <c r="H6" s="4">
        <v>1.9017320000000001E-2</v>
      </c>
      <c r="I6" s="4">
        <v>4.5124159312769611E-4</v>
      </c>
      <c r="J6" s="38">
        <f t="shared" ref="J6:J12" si="3">E6/H6</f>
        <v>1.0943182320116658E-2</v>
      </c>
      <c r="K6" s="8">
        <f t="shared" ref="K6:K12" si="4">F6/H6</f>
        <v>0.98905681767988329</v>
      </c>
      <c r="M6" s="99"/>
      <c r="N6" s="110">
        <v>6400</v>
      </c>
      <c r="O6" s="93">
        <f xml:space="preserve"> 1 / ($J$11+($K$11 / O3) )</f>
        <v>1</v>
      </c>
      <c r="P6" s="93">
        <f t="shared" ref="P6:T6" si="5" xml:space="preserve"> 1 / ($J$11+($K$11 / P3) )</f>
        <v>1.9944834267736806</v>
      </c>
      <c r="Q6" s="93">
        <f t="shared" si="5"/>
        <v>2.9834958036249644</v>
      </c>
      <c r="R6" s="93">
        <f t="shared" si="5"/>
        <v>3.9670821543480752</v>
      </c>
      <c r="S6" s="93">
        <f t="shared" si="5"/>
        <v>4.9452870100599577</v>
      </c>
      <c r="T6" s="93">
        <f t="shared" si="5"/>
        <v>5.9181544159208554</v>
      </c>
      <c r="U6" s="94">
        <f xml:space="preserve"> 1 / (J11)</f>
        <v>361.54390505650417</v>
      </c>
    </row>
    <row r="7" spans="2:21" ht="15.75" thickBot="1" x14ac:dyDescent="0.3">
      <c r="B7" s="32">
        <v>400</v>
      </c>
      <c r="C7" s="5">
        <v>12000</v>
      </c>
      <c r="D7" s="33">
        <v>1</v>
      </c>
      <c r="E7" s="34">
        <f t="shared" si="2"/>
        <v>2.7447499999999625E-4</v>
      </c>
      <c r="F7" s="34">
        <v>3.7364350000000005E-2</v>
      </c>
      <c r="G7" s="34">
        <v>1.0294917327957208E-3</v>
      </c>
      <c r="H7" s="34">
        <v>3.7638825000000001E-2</v>
      </c>
      <c r="I7" s="34">
        <v>1.0842971708001749E-3</v>
      </c>
      <c r="J7" s="39">
        <f t="shared" si="3"/>
        <v>7.2923371013839102E-3</v>
      </c>
      <c r="K7" s="42">
        <f t="shared" si="4"/>
        <v>0.99270766289861612</v>
      </c>
      <c r="M7" s="100"/>
      <c r="N7" s="111">
        <v>12000</v>
      </c>
      <c r="O7" s="95">
        <f xml:space="preserve"> 1 / ($J$12+($K$12 / O3) )</f>
        <v>1</v>
      </c>
      <c r="P7" s="95">
        <f t="shared" ref="P7:T7" si="6" xml:space="preserve"> 1 / ($J$12+($K$12 / P3) )</f>
        <v>1.9947987127643492</v>
      </c>
      <c r="Q7" s="95">
        <f t="shared" si="6"/>
        <v>2.9844366131158186</v>
      </c>
      <c r="R7" s="95">
        <f t="shared" si="6"/>
        <v>3.9689537570134545</v>
      </c>
      <c r="S7" s="95">
        <f t="shared" si="6"/>
        <v>4.9483897869569846</v>
      </c>
      <c r="T7" s="95">
        <f t="shared" si="6"/>
        <v>5.9227839373077709</v>
      </c>
      <c r="U7" s="96">
        <f xml:space="preserve"> 1 / (J12)</f>
        <v>383.52019844077807</v>
      </c>
    </row>
    <row r="8" spans="2:21" x14ac:dyDescent="0.25">
      <c r="B8" s="32">
        <v>800</v>
      </c>
      <c r="C8" s="5">
        <v>12000</v>
      </c>
      <c r="D8" s="33">
        <v>1</v>
      </c>
      <c r="E8" s="34">
        <f t="shared" si="2"/>
        <v>3.2870499999999858E-4</v>
      </c>
      <c r="F8" s="34">
        <v>7.2978669999999995E-2</v>
      </c>
      <c r="G8" s="34">
        <v>9.021899969693625E-4</v>
      </c>
      <c r="H8" s="34">
        <v>7.3307374999999994E-2</v>
      </c>
      <c r="I8" s="34">
        <v>9.0344510792096124E-4</v>
      </c>
      <c r="J8" s="39">
        <f t="shared" si="3"/>
        <v>4.4839281177371116E-3</v>
      </c>
      <c r="K8" s="42">
        <f t="shared" si="4"/>
        <v>0.99551607188226288</v>
      </c>
      <c r="M8" s="101" t="s">
        <v>8</v>
      </c>
      <c r="N8" s="112">
        <v>1600</v>
      </c>
      <c r="O8" s="21">
        <f>H9/E22</f>
        <v>0.90140022764437178</v>
      </c>
      <c r="P8" s="21">
        <f>H9/E23</f>
        <v>0.88938449029606759</v>
      </c>
      <c r="Q8" s="21">
        <f>H9/E24</f>
        <v>0.73146240847654698</v>
      </c>
      <c r="R8" s="21">
        <f>H9/E25</f>
        <v>0.73701655102522046</v>
      </c>
      <c r="S8" s="21">
        <f>H9/E26</f>
        <v>0.55123852386521976</v>
      </c>
      <c r="T8" s="21">
        <f>H9/E27</f>
        <v>0.53059039345598069</v>
      </c>
      <c r="U8" s="23" t="s">
        <v>4</v>
      </c>
    </row>
    <row r="9" spans="2:21" x14ac:dyDescent="0.25">
      <c r="B9" s="32">
        <v>1600</v>
      </c>
      <c r="C9" s="5">
        <v>12000</v>
      </c>
      <c r="D9" s="33">
        <v>1</v>
      </c>
      <c r="E9" s="34">
        <f t="shared" si="2"/>
        <v>5.4995000000002126E-4</v>
      </c>
      <c r="F9" s="34">
        <v>0.1463544</v>
      </c>
      <c r="G9" s="34">
        <v>5.6486419178232109E-3</v>
      </c>
      <c r="H9" s="34">
        <v>0.14690435000000002</v>
      </c>
      <c r="I9" s="34">
        <v>5.622683628556926E-3</v>
      </c>
      <c r="J9" s="39">
        <f t="shared" si="3"/>
        <v>3.7435923442704125E-3</v>
      </c>
      <c r="K9" s="42">
        <f t="shared" si="4"/>
        <v>0.99625640765572954</v>
      </c>
      <c r="M9" s="102"/>
      <c r="N9" s="11">
        <v>3200</v>
      </c>
      <c r="O9" s="19">
        <f>H10/E28</f>
        <v>0.87475270515094072</v>
      </c>
      <c r="P9" s="19">
        <f>H10/E29</f>
        <v>0.8289939917695951</v>
      </c>
      <c r="Q9" s="19">
        <f>H10/E30</f>
        <v>0.66007022375215163</v>
      </c>
      <c r="R9" s="19">
        <f>H10/E31</f>
        <v>0.66572541409712449</v>
      </c>
      <c r="S9" s="19">
        <f>H10/E32</f>
        <v>0.51097440150166207</v>
      </c>
      <c r="T9" s="19">
        <f>H10/E33</f>
        <v>0.20132149216623926</v>
      </c>
      <c r="U9" s="20" t="s">
        <v>4</v>
      </c>
    </row>
    <row r="10" spans="2:21" x14ac:dyDescent="0.25">
      <c r="B10" s="32">
        <v>3200</v>
      </c>
      <c r="C10" s="5">
        <v>12000</v>
      </c>
      <c r="D10" s="33">
        <v>1</v>
      </c>
      <c r="E10" s="34">
        <f t="shared" si="2"/>
        <v>9.8825000000007934E-4</v>
      </c>
      <c r="F10" s="34">
        <v>0.28663734999999996</v>
      </c>
      <c r="G10" s="34">
        <v>5.4022032179375417E-3</v>
      </c>
      <c r="H10" s="34">
        <v>0.28762560000000004</v>
      </c>
      <c r="I10" s="34">
        <v>5.4048733311998897E-3</v>
      </c>
      <c r="J10" s="39">
        <f t="shared" si="3"/>
        <v>3.4358902684603846E-3</v>
      </c>
      <c r="K10" s="42">
        <f t="shared" si="4"/>
        <v>0.99656410973153964</v>
      </c>
      <c r="M10" s="102"/>
      <c r="N10" s="26">
        <v>6400</v>
      </c>
      <c r="O10" s="12">
        <f>H11/E34</f>
        <v>0.85584395090537901</v>
      </c>
      <c r="P10" s="12">
        <f>H11/E35</f>
        <v>0.7003128116561288</v>
      </c>
      <c r="Q10" s="12">
        <f>H11/E36</f>
        <v>0.54155673459430176</v>
      </c>
      <c r="R10" s="12">
        <f>H11/E37</f>
        <v>0.45563310474311447</v>
      </c>
      <c r="S10" s="12">
        <f>H11/E38</f>
        <v>0.43905426373228756</v>
      </c>
      <c r="T10" s="12">
        <f>H11/E39</f>
        <v>0.40087247880572946</v>
      </c>
      <c r="U10" s="13" t="s">
        <v>4</v>
      </c>
    </row>
    <row r="11" spans="2:21" ht="15.75" thickBot="1" x14ac:dyDescent="0.3">
      <c r="B11" s="32">
        <v>6400</v>
      </c>
      <c r="C11" s="5">
        <v>12000</v>
      </c>
      <c r="D11" s="33">
        <v>1</v>
      </c>
      <c r="E11" s="34">
        <f t="shared" si="2"/>
        <v>1.5840999999999772E-3</v>
      </c>
      <c r="F11" s="34">
        <v>0.57113760000000002</v>
      </c>
      <c r="G11" s="34">
        <v>1.0855949299807922E-2</v>
      </c>
      <c r="H11" s="34">
        <v>0.5727217</v>
      </c>
      <c r="I11" s="34">
        <v>1.0825915865473726E-2</v>
      </c>
      <c r="J11" s="39">
        <f t="shared" si="3"/>
        <v>2.7659158016886337E-3</v>
      </c>
      <c r="K11" s="42">
        <f t="shared" si="4"/>
        <v>0.99723408419831139</v>
      </c>
      <c r="M11" s="103"/>
      <c r="N11" s="27">
        <v>12000</v>
      </c>
      <c r="O11" s="15">
        <f>H12/E40</f>
        <v>0.88544823252982896</v>
      </c>
      <c r="P11" s="15">
        <f>H12/E41</f>
        <v>0.5914490877472508</v>
      </c>
      <c r="Q11" s="15">
        <f>H12/E42</f>
        <v>0.41483669379876464</v>
      </c>
      <c r="R11" s="15">
        <f>H12/E43</f>
        <v>0.47874048488058785</v>
      </c>
      <c r="S11" s="15">
        <f>H12/E44</f>
        <v>0.39781459891737075</v>
      </c>
      <c r="T11" s="15">
        <f>H12/E45</f>
        <v>0.31326671918061699</v>
      </c>
      <c r="U11" s="17" t="s">
        <v>4</v>
      </c>
    </row>
    <row r="12" spans="2:21" ht="15.75" thickBot="1" x14ac:dyDescent="0.3">
      <c r="B12" s="27">
        <v>12000</v>
      </c>
      <c r="C12" s="35">
        <v>12000</v>
      </c>
      <c r="D12" s="30">
        <v>1</v>
      </c>
      <c r="E12" s="9">
        <f t="shared" si="2"/>
        <v>2.8220000000003242E-3</v>
      </c>
      <c r="F12" s="9">
        <v>1.0794719999999998</v>
      </c>
      <c r="G12" s="9">
        <v>2.4163487156843633E-2</v>
      </c>
      <c r="H12" s="9">
        <v>1.0822940000000001</v>
      </c>
      <c r="I12" s="9">
        <v>2.4397419923987231E-2</v>
      </c>
      <c r="J12" s="40">
        <f t="shared" si="3"/>
        <v>2.607424599970363E-3</v>
      </c>
      <c r="K12" s="10">
        <f t="shared" si="4"/>
        <v>0.99739257540002968</v>
      </c>
      <c r="M12" s="104" t="s">
        <v>7</v>
      </c>
      <c r="N12" s="11">
        <v>1600</v>
      </c>
      <c r="O12" s="22">
        <f>O8/O$3</f>
        <v>0.90140022764437178</v>
      </c>
      <c r="P12" s="86">
        <f t="shared" ref="P12:T12" si="7">P8/P$3</f>
        <v>0.44469224514803379</v>
      </c>
      <c r="Q12" s="86">
        <f t="shared" si="7"/>
        <v>0.24382080282551566</v>
      </c>
      <c r="R12" s="86">
        <f t="shared" si="7"/>
        <v>0.18425413775630511</v>
      </c>
      <c r="S12" s="86">
        <f t="shared" si="7"/>
        <v>0.11024770477304395</v>
      </c>
      <c r="T12" s="86">
        <f t="shared" si="7"/>
        <v>8.8431732242663444E-2</v>
      </c>
      <c r="U12" s="20" t="s">
        <v>4</v>
      </c>
    </row>
    <row r="13" spans="2:21" x14ac:dyDescent="0.25">
      <c r="B13" s="44"/>
      <c r="C13" s="44"/>
      <c r="D13" s="44"/>
      <c r="E13" s="45"/>
      <c r="F13" s="45"/>
      <c r="G13" s="45"/>
      <c r="H13" s="45"/>
      <c r="I13" s="45"/>
      <c r="J13" s="46"/>
      <c r="K13" s="47"/>
      <c r="M13" s="105"/>
      <c r="N13" s="11">
        <v>3200</v>
      </c>
      <c r="O13" s="86">
        <f>O9/O$3</f>
        <v>0.87475270515094072</v>
      </c>
      <c r="P13" s="22">
        <f t="shared" ref="P13:T13" si="8">P9/P$3</f>
        <v>0.41449699588479755</v>
      </c>
      <c r="Q13" s="86">
        <f t="shared" si="8"/>
        <v>0.22002340791738387</v>
      </c>
      <c r="R13" s="86">
        <f t="shared" si="8"/>
        <v>0.16643135352428112</v>
      </c>
      <c r="S13" s="86">
        <f t="shared" si="8"/>
        <v>0.10219488030033241</v>
      </c>
      <c r="T13" s="86">
        <f t="shared" si="8"/>
        <v>3.3553582027706544E-2</v>
      </c>
      <c r="U13" s="20"/>
    </row>
    <row r="14" spans="2:21" x14ac:dyDescent="0.25">
      <c r="B14" s="44"/>
      <c r="C14" s="44"/>
      <c r="D14" s="44"/>
      <c r="E14" s="45"/>
      <c r="F14" s="45"/>
      <c r="G14" s="45"/>
      <c r="H14" s="45"/>
      <c r="I14" s="45"/>
      <c r="J14" s="46"/>
      <c r="K14" s="47"/>
      <c r="M14" s="105"/>
      <c r="N14" s="26">
        <v>6400</v>
      </c>
      <c r="O14" s="87">
        <f>O10/O$3</f>
        <v>0.85584395090537901</v>
      </c>
      <c r="P14" s="87">
        <f t="shared" ref="P14:T14" si="9">P10/P$3</f>
        <v>0.3501564058280644</v>
      </c>
      <c r="Q14" s="14">
        <f t="shared" si="9"/>
        <v>0.18051891153143393</v>
      </c>
      <c r="R14" s="87">
        <f t="shared" si="9"/>
        <v>0.11390827618577862</v>
      </c>
      <c r="S14" s="87">
        <f t="shared" si="9"/>
        <v>8.7810852746457516E-2</v>
      </c>
      <c r="T14" s="87">
        <f t="shared" si="9"/>
        <v>6.681207980095491E-2</v>
      </c>
      <c r="U14" s="13" t="s">
        <v>4</v>
      </c>
    </row>
    <row r="15" spans="2:21" ht="15.75" thickBot="1" x14ac:dyDescent="0.3">
      <c r="B15" s="44"/>
      <c r="C15" s="44"/>
      <c r="D15" s="44"/>
      <c r="E15" s="45"/>
      <c r="F15" s="45"/>
      <c r="G15" s="45"/>
      <c r="H15" s="45"/>
      <c r="I15" s="45"/>
      <c r="J15" s="46"/>
      <c r="K15" s="47"/>
      <c r="M15" s="106"/>
      <c r="N15" s="27">
        <v>12000</v>
      </c>
      <c r="O15" s="88">
        <f>O11/O$3</f>
        <v>0.88544823252982896</v>
      </c>
      <c r="P15" s="88">
        <f t="shared" ref="P15:T15" si="10">P11/P$3</f>
        <v>0.2957245438736254</v>
      </c>
      <c r="Q15" s="88">
        <f t="shared" si="10"/>
        <v>0.13827889793292156</v>
      </c>
      <c r="R15" s="16">
        <f t="shared" si="10"/>
        <v>0.11968512122014696</v>
      </c>
      <c r="S15" s="88">
        <f t="shared" si="10"/>
        <v>7.9562919783474156E-2</v>
      </c>
      <c r="T15" s="88">
        <f t="shared" si="10"/>
        <v>5.2211119863436163E-2</v>
      </c>
      <c r="U15" s="17" t="s">
        <v>4</v>
      </c>
    </row>
    <row r="16" spans="2:21" x14ac:dyDescent="0.25">
      <c r="B16" s="44"/>
      <c r="C16" s="44"/>
      <c r="D16" s="44"/>
      <c r="E16" s="45"/>
      <c r="F16" s="45"/>
      <c r="G16" s="45"/>
      <c r="H16" s="45"/>
      <c r="I16" s="45"/>
      <c r="J16" s="46"/>
      <c r="K16" s="47"/>
      <c r="M16" s="48"/>
      <c r="N16" s="44"/>
      <c r="O16" s="49"/>
      <c r="S16" s="50"/>
    </row>
    <row r="17" spans="2:20" x14ac:dyDescent="0.25">
      <c r="B17" s="44"/>
      <c r="C17" s="44"/>
      <c r="D17" s="44"/>
      <c r="E17" s="45"/>
      <c r="F17" s="45"/>
      <c r="G17" s="45"/>
      <c r="H17" s="45"/>
      <c r="I17" s="45"/>
      <c r="J17" s="46"/>
      <c r="K17" s="47"/>
      <c r="M17" s="48"/>
      <c r="N17" s="44"/>
      <c r="O17" s="49"/>
      <c r="S17" s="50"/>
    </row>
    <row r="18" spans="2:20" ht="15.75" thickBot="1" x14ac:dyDescent="0.3">
      <c r="B18" s="1"/>
      <c r="C18" s="1"/>
      <c r="D18" s="1"/>
      <c r="E18" s="2"/>
      <c r="F18" s="2"/>
      <c r="G18" s="2"/>
      <c r="H18" s="2"/>
      <c r="I18" s="2"/>
      <c r="J18" s="2"/>
      <c r="K18" s="1"/>
      <c r="L18" s="1"/>
      <c r="M18" s="48"/>
      <c r="N18" s="44"/>
      <c r="O18" s="49"/>
      <c r="S18" s="50"/>
      <c r="T18" s="3"/>
    </row>
    <row r="19" spans="2:20" ht="38.25" customHeight="1" thickBot="1" x14ac:dyDescent="0.3">
      <c r="B19" s="61" t="s">
        <v>11</v>
      </c>
      <c r="C19" s="62"/>
      <c r="D19" s="62"/>
      <c r="E19" s="62"/>
      <c r="F19" s="63"/>
      <c r="M19" s="48"/>
      <c r="N19" s="44"/>
      <c r="O19" s="49"/>
      <c r="S19" s="50"/>
      <c r="T19" s="3"/>
    </row>
    <row r="20" spans="2:20" x14ac:dyDescent="0.25">
      <c r="B20" s="79" t="s">
        <v>0</v>
      </c>
      <c r="C20" s="81" t="s">
        <v>1</v>
      </c>
      <c r="D20" s="81" t="s">
        <v>16</v>
      </c>
      <c r="E20" s="64" t="s">
        <v>5</v>
      </c>
      <c r="F20" s="65"/>
      <c r="M20" s="48"/>
      <c r="N20" s="44"/>
      <c r="O20" s="49"/>
      <c r="S20" s="50"/>
    </row>
    <row r="21" spans="2:20" ht="15.75" thickBot="1" x14ac:dyDescent="0.3">
      <c r="B21" s="80"/>
      <c r="C21" s="82"/>
      <c r="D21" s="82"/>
      <c r="E21" s="24" t="s">
        <v>2</v>
      </c>
      <c r="F21" s="25" t="s">
        <v>3</v>
      </c>
      <c r="S21" s="3"/>
    </row>
    <row r="22" spans="2:20" x14ac:dyDescent="0.25">
      <c r="B22" s="55">
        <v>1600</v>
      </c>
      <c r="C22" s="58">
        <v>12000</v>
      </c>
      <c r="D22" s="28">
        <v>1</v>
      </c>
      <c r="E22" s="7">
        <v>0.16297349999999999</v>
      </c>
      <c r="F22" s="51">
        <v>3.5525475757233384E-3</v>
      </c>
      <c r="S22" s="3"/>
    </row>
    <row r="23" spans="2:20" x14ac:dyDescent="0.25">
      <c r="B23" s="56"/>
      <c r="C23" s="59"/>
      <c r="D23" s="5">
        <v>2</v>
      </c>
      <c r="E23" s="6">
        <v>0.16517529999999997</v>
      </c>
      <c r="F23" s="52">
        <v>6.9789098488071749E-3</v>
      </c>
    </row>
    <row r="24" spans="2:20" x14ac:dyDescent="0.25">
      <c r="B24" s="56"/>
      <c r="C24" s="59"/>
      <c r="D24" s="5">
        <v>3</v>
      </c>
      <c r="E24" s="6">
        <v>0.2008365</v>
      </c>
      <c r="F24" s="52">
        <v>5.9906291313090755E-3</v>
      </c>
    </row>
    <row r="25" spans="2:20" x14ac:dyDescent="0.25">
      <c r="B25" s="56"/>
      <c r="C25" s="59"/>
      <c r="D25" s="29">
        <v>4</v>
      </c>
      <c r="E25" s="4">
        <v>0.199323</v>
      </c>
      <c r="F25" s="53">
        <v>8.0063480369572254E-3</v>
      </c>
    </row>
    <row r="26" spans="2:20" x14ac:dyDescent="0.25">
      <c r="B26" s="56"/>
      <c r="C26" s="59"/>
      <c r="D26" s="29">
        <v>5</v>
      </c>
      <c r="E26" s="4">
        <v>0.26649869999999998</v>
      </c>
      <c r="F26" s="53">
        <v>1.9149886997345721E-2</v>
      </c>
    </row>
    <row r="27" spans="2:20" ht="15.75" thickBot="1" x14ac:dyDescent="0.3">
      <c r="B27" s="57"/>
      <c r="C27" s="60"/>
      <c r="D27" s="30">
        <v>6</v>
      </c>
      <c r="E27" s="9">
        <v>0.27686960000000005</v>
      </c>
      <c r="F27" s="54">
        <v>1.7448119677107514E-2</v>
      </c>
    </row>
    <row r="28" spans="2:20" x14ac:dyDescent="0.25">
      <c r="B28" s="55">
        <v>3200</v>
      </c>
      <c r="C28" s="58">
        <v>12000</v>
      </c>
      <c r="D28" s="28">
        <v>1</v>
      </c>
      <c r="E28" s="7">
        <v>0.32880790000000004</v>
      </c>
      <c r="F28" s="51">
        <v>1.6285044969405381E-2</v>
      </c>
    </row>
    <row r="29" spans="2:20" x14ac:dyDescent="0.25">
      <c r="B29" s="56"/>
      <c r="C29" s="59"/>
      <c r="D29" s="5">
        <v>2</v>
      </c>
      <c r="E29" s="6">
        <v>0.34695739999999992</v>
      </c>
      <c r="F29" s="52">
        <v>1.5689417319397877E-2</v>
      </c>
    </row>
    <row r="30" spans="2:20" x14ac:dyDescent="0.25">
      <c r="B30" s="56"/>
      <c r="C30" s="59"/>
      <c r="D30" s="5">
        <v>3</v>
      </c>
      <c r="E30" s="6">
        <v>0.43574999999999997</v>
      </c>
      <c r="F30" s="52">
        <v>2.1212473144093517E-2</v>
      </c>
    </row>
    <row r="31" spans="2:20" x14ac:dyDescent="0.25">
      <c r="B31" s="56"/>
      <c r="C31" s="59"/>
      <c r="D31" s="29">
        <v>4</v>
      </c>
      <c r="E31" s="4">
        <v>0.43204839999999994</v>
      </c>
      <c r="F31" s="53">
        <v>2.170022546836271E-2</v>
      </c>
    </row>
    <row r="32" spans="2:20" x14ac:dyDescent="0.25">
      <c r="B32" s="56"/>
      <c r="C32" s="59"/>
      <c r="D32" s="29">
        <v>5</v>
      </c>
      <c r="E32" s="4">
        <v>0.56289630000000002</v>
      </c>
      <c r="F32" s="53">
        <v>2.9443628871493099E-2</v>
      </c>
    </row>
    <row r="33" spans="2:6" ht="15.75" thickBot="1" x14ac:dyDescent="0.3">
      <c r="B33" s="57"/>
      <c r="C33" s="60"/>
      <c r="D33" s="30">
        <v>6</v>
      </c>
      <c r="E33" s="9">
        <v>1.428688</v>
      </c>
      <c r="F33" s="54">
        <v>3.729276063199876E-2</v>
      </c>
    </row>
    <row r="34" spans="2:6" x14ac:dyDescent="0.25">
      <c r="B34" s="55">
        <v>6400</v>
      </c>
      <c r="C34" s="58">
        <v>12000</v>
      </c>
      <c r="D34" s="28">
        <v>1</v>
      </c>
      <c r="E34" s="7">
        <v>0.66918939999999993</v>
      </c>
      <c r="F34" s="51">
        <v>2.5513263766998608E-2</v>
      </c>
    </row>
    <row r="35" spans="2:6" x14ac:dyDescent="0.25">
      <c r="B35" s="56"/>
      <c r="C35" s="59"/>
      <c r="D35" s="5">
        <v>2</v>
      </c>
      <c r="E35" s="6">
        <v>0.81780839999999999</v>
      </c>
      <c r="F35" s="52">
        <v>2.1205445072224053E-2</v>
      </c>
    </row>
    <row r="36" spans="2:6" x14ac:dyDescent="0.25">
      <c r="B36" s="56"/>
      <c r="C36" s="59"/>
      <c r="D36" s="5">
        <v>3</v>
      </c>
      <c r="E36" s="6">
        <v>1.057547</v>
      </c>
      <c r="F36" s="52">
        <v>3.9814866584117911E-2</v>
      </c>
    </row>
    <row r="37" spans="2:6" x14ac:dyDescent="0.25">
      <c r="B37" s="56"/>
      <c r="C37" s="59"/>
      <c r="D37" s="29">
        <v>4</v>
      </c>
      <c r="E37" s="4">
        <v>1.25698</v>
      </c>
      <c r="F37" s="53">
        <v>3.7495866584117903E-2</v>
      </c>
    </row>
    <row r="38" spans="2:6" x14ac:dyDescent="0.25">
      <c r="B38" s="56"/>
      <c r="C38" s="59"/>
      <c r="D38" s="29">
        <v>5</v>
      </c>
      <c r="E38" s="4">
        <v>1.3044439999999997</v>
      </c>
      <c r="F38" s="53">
        <v>9.8240846472104223E-2</v>
      </c>
    </row>
    <row r="39" spans="2:6" ht="15.75" thickBot="1" x14ac:dyDescent="0.3">
      <c r="B39" s="57"/>
      <c r="C39" s="60"/>
      <c r="D39" s="30">
        <v>6</v>
      </c>
      <c r="E39" s="9">
        <v>1.428688</v>
      </c>
      <c r="F39" s="54">
        <v>3.729276063199876E-2</v>
      </c>
    </row>
    <row r="40" spans="2:6" x14ac:dyDescent="0.25">
      <c r="B40" s="55">
        <v>12000</v>
      </c>
      <c r="C40" s="58">
        <v>12000</v>
      </c>
      <c r="D40" s="28">
        <v>1</v>
      </c>
      <c r="E40" s="7">
        <v>1.2223119999999998</v>
      </c>
      <c r="F40" s="51">
        <v>4.2529253931852626E-2</v>
      </c>
    </row>
    <row r="41" spans="2:6" x14ac:dyDescent="0.25">
      <c r="B41" s="56"/>
      <c r="C41" s="59"/>
      <c r="D41" s="5">
        <v>2</v>
      </c>
      <c r="E41" s="6">
        <v>1.8299022222222219</v>
      </c>
      <c r="F41" s="52">
        <v>3.6398857048600332E-2</v>
      </c>
    </row>
    <row r="42" spans="2:6" x14ac:dyDescent="0.25">
      <c r="B42" s="56"/>
      <c r="C42" s="59"/>
      <c r="D42" s="5">
        <v>3</v>
      </c>
      <c r="E42" s="6">
        <v>2.6089639999999998</v>
      </c>
      <c r="F42" s="52">
        <v>4.3154263649274681E-2</v>
      </c>
    </row>
    <row r="43" spans="2:6" x14ac:dyDescent="0.25">
      <c r="B43" s="56"/>
      <c r="C43" s="59"/>
      <c r="D43" s="29">
        <v>4</v>
      </c>
      <c r="E43" s="4">
        <v>2.2607112500000004</v>
      </c>
      <c r="F43" s="53">
        <v>5.1131227650736327E-2</v>
      </c>
    </row>
    <row r="44" spans="2:6" x14ac:dyDescent="0.25">
      <c r="B44" s="56"/>
      <c r="C44" s="59"/>
      <c r="D44" s="29">
        <v>5</v>
      </c>
      <c r="E44" s="4">
        <v>2.7205990000000004</v>
      </c>
      <c r="F44" s="53">
        <v>7.1727009394416161E-2</v>
      </c>
    </row>
    <row r="45" spans="2:6" ht="15.75" thickBot="1" x14ac:dyDescent="0.3">
      <c r="B45" s="57"/>
      <c r="C45" s="60"/>
      <c r="D45" s="30">
        <v>6</v>
      </c>
      <c r="E45" s="9">
        <v>3.4548642857142857</v>
      </c>
      <c r="F45" s="54">
        <v>6.2760110701289396E-2</v>
      </c>
    </row>
  </sheetData>
  <mergeCells count="25">
    <mergeCell ref="N2:U2"/>
    <mergeCell ref="H3:I3"/>
    <mergeCell ref="B3:B4"/>
    <mergeCell ref="C3:C4"/>
    <mergeCell ref="D3:D4"/>
    <mergeCell ref="B2:K2"/>
    <mergeCell ref="M4:M7"/>
    <mergeCell ref="J3:J4"/>
    <mergeCell ref="K3:K4"/>
    <mergeCell ref="F3:G3"/>
    <mergeCell ref="M8:M11"/>
    <mergeCell ref="M12:M15"/>
    <mergeCell ref="B40:B45"/>
    <mergeCell ref="C34:C39"/>
    <mergeCell ref="C40:C45"/>
    <mergeCell ref="B19:F19"/>
    <mergeCell ref="B22:B27"/>
    <mergeCell ref="C22:C27"/>
    <mergeCell ref="B28:B33"/>
    <mergeCell ref="C28:C33"/>
    <mergeCell ref="B34:B39"/>
    <mergeCell ref="E20:F20"/>
    <mergeCell ref="B20:B21"/>
    <mergeCell ref="C20:C21"/>
    <mergeCell ref="D20:D2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Felipe</dc:creator>
  <cp:lastModifiedBy>Mateus Felipe</cp:lastModifiedBy>
  <dcterms:created xsi:type="dcterms:W3CDTF">2022-03-29T22:03:36Z</dcterms:created>
  <dcterms:modified xsi:type="dcterms:W3CDTF">2022-04-29T02:43:29Z</dcterms:modified>
</cp:coreProperties>
</file>