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RALELA\TRABALHO 01\"/>
    </mc:Choice>
  </mc:AlternateContent>
  <xr:revisionPtr revIDLastSave="0" documentId="13_ncr:1_{0D3EB2EF-6106-4153-BFB3-2B48C6936916}" xr6:coauthVersionLast="47" xr6:coauthVersionMax="47" xr10:uidLastSave="{00000000-0000-0000-0000-000000000000}"/>
  <bookViews>
    <workbookView xWindow="9150" yWindow="1170" windowWidth="28800" windowHeight="11385" xr2:uid="{CD9B9FE9-6D7D-4C3D-9311-F89C361D10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/>
  <c r="I13" i="1"/>
  <c r="J13" i="1" s="1"/>
  <c r="I14" i="1"/>
  <c r="J14" i="1" s="1"/>
  <c r="I15" i="1"/>
  <c r="J15" i="1" s="1"/>
  <c r="S4" i="1" s="1"/>
  <c r="I16" i="1"/>
  <c r="J16" i="1" s="1"/>
  <c r="I17" i="1"/>
  <c r="K17" i="1" s="1"/>
  <c r="I18" i="1"/>
  <c r="K18" i="1" s="1"/>
  <c r="I19" i="1"/>
  <c r="K19" i="1" s="1"/>
  <c r="I20" i="1"/>
  <c r="J20" i="1" s="1"/>
  <c r="I21" i="1"/>
  <c r="J21" i="1" s="1"/>
  <c r="I22" i="1"/>
  <c r="K22" i="1" s="1"/>
  <c r="I23" i="1"/>
  <c r="J23" i="1" s="1"/>
  <c r="S6" i="1" s="1"/>
  <c r="I12" i="1"/>
  <c r="J12" i="1" s="1"/>
  <c r="K21" i="1" l="1"/>
  <c r="P6" i="1" s="1"/>
  <c r="J18" i="1"/>
  <c r="Q5" i="1" s="1"/>
  <c r="K15" i="1"/>
  <c r="R4" i="1" s="1"/>
  <c r="K16" i="1"/>
  <c r="O5" i="1" s="1"/>
  <c r="O7" i="1"/>
  <c r="O10" i="1" s="1"/>
  <c r="O8" i="1"/>
  <c r="O11" i="1" s="1"/>
  <c r="R7" i="1"/>
  <c r="R10" i="1" s="1"/>
  <c r="Q7" i="1"/>
  <c r="Q10" i="1" s="1"/>
  <c r="P7" i="1"/>
  <c r="P10" i="1" s="1"/>
  <c r="O9" i="1"/>
  <c r="O12" i="1" s="1"/>
  <c r="P9" i="1"/>
  <c r="P12" i="1" s="1"/>
  <c r="R8" i="1"/>
  <c r="R11" i="1" s="1"/>
  <c r="K12" i="1"/>
  <c r="O4" i="1" s="1"/>
  <c r="Q8" i="1"/>
  <c r="Q11" i="1" s="1"/>
  <c r="P8" i="1"/>
  <c r="P11" i="1" s="1"/>
  <c r="R9" i="1"/>
  <c r="R12" i="1" s="1"/>
  <c r="Q9" i="1"/>
  <c r="Q12" i="1" s="1"/>
  <c r="K23" i="1"/>
  <c r="R6" i="1" s="1"/>
  <c r="J17" i="1"/>
  <c r="P5" i="1" s="1"/>
  <c r="J22" i="1"/>
  <c r="Q6" i="1" s="1"/>
  <c r="K20" i="1"/>
  <c r="O6" i="1" s="1"/>
  <c r="K14" i="1"/>
  <c r="Q4" i="1" s="1"/>
  <c r="K13" i="1"/>
  <c r="P4" i="1" s="1"/>
  <c r="J19" i="1"/>
  <c r="S5" i="1" l="1"/>
  <c r="R5" i="1"/>
</calcChain>
</file>

<file path=xl/sharedStrings.xml><?xml version="1.0" encoding="utf-8"?>
<sst xmlns="http://schemas.openxmlformats.org/spreadsheetml/2006/main" count="47" uniqueCount="18">
  <si>
    <t>N</t>
  </si>
  <si>
    <t>W</t>
  </si>
  <si>
    <t>MÉDIA</t>
  </si>
  <si>
    <t>DP</t>
  </si>
  <si>
    <t>THREADS</t>
  </si>
  <si>
    <t>-</t>
  </si>
  <si>
    <t>TEMPO TOTAL MÉDIO</t>
  </si>
  <si>
    <t>% TEMPO SEQUENCIAL</t>
  </si>
  <si>
    <t>% TEMPO PARALELO</t>
  </si>
  <si>
    <t>EFICIÊNCIA</t>
  </si>
  <si>
    <t>SPEEDUP REAL</t>
  </si>
  <si>
    <t>SPEEDUP TEÓRICO (baseado na Lei de Amdahl)</t>
  </si>
  <si>
    <t>INFINITO</t>
  </si>
  <si>
    <t>RESULTADOS PARA O ALGORITMO SEQUENCIAL</t>
  </si>
  <si>
    <t>RESULTADOS PARA O ALGORITMO PARALELO</t>
  </si>
  <si>
    <t>PARTE SEQUENCIAL</t>
  </si>
  <si>
    <t>PARTE PARALELA</t>
  </si>
  <si>
    <r>
      <rPr>
        <b/>
        <i/>
        <sz val="14"/>
        <color theme="1"/>
        <rFont val="Calibri"/>
        <family val="2"/>
        <scheme val="minor"/>
      </rPr>
      <t>SPEEDUP</t>
    </r>
    <r>
      <rPr>
        <b/>
        <sz val="14"/>
        <color theme="1"/>
        <rFont val="Calibri"/>
        <family val="2"/>
        <scheme val="minor"/>
      </rPr>
      <t xml:space="preserve"> E EFICIÊNCIA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</si>
</sst>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0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0" fontId="0" fillId="0" borderId="8" xfId="0" applyNumberForma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0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0" fontId="2" fillId="2" borderId="1" xfId="0" applyNumberFormat="1" applyFont="1" applyFill="1" applyBorder="1" applyAlignment="1">
      <alignment horizontal="center" vertical="center"/>
    </xf>
    <xf numFmtId="170" fontId="0" fillId="0" borderId="8" xfId="0" applyNumberFormat="1" applyFill="1" applyBorder="1" applyAlignment="1">
      <alignment horizontal="center" vertical="center"/>
    </xf>
    <xf numFmtId="170" fontId="2" fillId="2" borderId="8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8" borderId="17" xfId="0" applyFill="1" applyBorder="1"/>
    <xf numFmtId="0" fontId="2" fillId="8" borderId="2" xfId="0" applyFont="1" applyFill="1" applyBorder="1" applyAlignment="1">
      <alignment horizontal="center" vertical="center"/>
    </xf>
    <xf numFmtId="0" fontId="2" fillId="8" borderId="18" xfId="0" applyFont="1" applyFill="1" applyBorder="1"/>
    <xf numFmtId="170" fontId="0" fillId="0" borderId="3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0" fontId="0" fillId="0" borderId="5" xfId="0" applyNumberFormat="1" applyFill="1" applyBorder="1" applyAlignment="1">
      <alignment horizontal="center" vertical="center"/>
    </xf>
    <xf numFmtId="170" fontId="0" fillId="0" borderId="6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70" fontId="0" fillId="0" borderId="9" xfId="0" applyNumberForma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0" fontId="2" fillId="2" borderId="3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BB14-9BCD-424A-A03F-F73BE7165C47}">
  <dimension ref="B1:S23"/>
  <sheetViews>
    <sheetView showGridLines="0" tabSelected="1" topLeftCell="G1" zoomScale="115" zoomScaleNormal="115" workbookViewId="0">
      <selection activeCell="N18" sqref="N18"/>
    </sheetView>
  </sheetViews>
  <sheetFormatPr defaultRowHeight="15" x14ac:dyDescent="0.25"/>
  <cols>
    <col min="2" max="4" width="8.7109375" customWidth="1"/>
    <col min="5" max="8" width="12.7109375" customWidth="1"/>
    <col min="9" max="9" width="13.7109375" customWidth="1"/>
    <col min="10" max="11" width="12.7109375" customWidth="1"/>
    <col min="13" max="13" width="17.42578125" customWidth="1"/>
  </cols>
  <sheetData>
    <row r="1" spans="2:19" ht="15.75" thickBot="1" x14ac:dyDescent="0.3"/>
    <row r="2" spans="2:19" ht="21.75" thickBot="1" x14ac:dyDescent="0.4">
      <c r="B2" s="56" t="s">
        <v>13</v>
      </c>
      <c r="C2" s="57"/>
      <c r="D2" s="57"/>
      <c r="E2" s="57"/>
      <c r="F2" s="57"/>
      <c r="G2" s="57"/>
      <c r="H2" s="57"/>
      <c r="I2" s="57"/>
      <c r="J2" s="57"/>
      <c r="K2" s="58"/>
      <c r="M2" s="59" t="s">
        <v>17</v>
      </c>
      <c r="N2" s="60"/>
      <c r="O2" s="60"/>
      <c r="P2" s="60"/>
      <c r="Q2" s="60"/>
      <c r="R2" s="60"/>
      <c r="S2" s="61"/>
    </row>
    <row r="3" spans="2:19" ht="15" customHeight="1" thickBot="1" x14ac:dyDescent="0.3">
      <c r="B3" s="46" t="s">
        <v>0</v>
      </c>
      <c r="C3" s="47" t="s">
        <v>1</v>
      </c>
      <c r="D3" s="47" t="s">
        <v>4</v>
      </c>
      <c r="E3" s="48" t="s">
        <v>15</v>
      </c>
      <c r="F3" s="48"/>
      <c r="G3" s="48" t="s">
        <v>16</v>
      </c>
      <c r="H3" s="48"/>
      <c r="I3" s="49" t="s">
        <v>6</v>
      </c>
      <c r="J3" s="49" t="s">
        <v>7</v>
      </c>
      <c r="K3" s="50" t="s">
        <v>8</v>
      </c>
      <c r="M3" s="72"/>
      <c r="N3" s="73" t="s">
        <v>0</v>
      </c>
      <c r="O3" s="73">
        <v>2</v>
      </c>
      <c r="P3" s="73">
        <v>4</v>
      </c>
      <c r="Q3" s="73">
        <v>8</v>
      </c>
      <c r="R3" s="73">
        <v>12</v>
      </c>
      <c r="S3" s="74" t="s">
        <v>12</v>
      </c>
    </row>
    <row r="4" spans="2:19" ht="15.75" thickBot="1" x14ac:dyDescent="0.3">
      <c r="B4" s="51"/>
      <c r="C4" s="52"/>
      <c r="D4" s="52"/>
      <c r="E4" s="53" t="s">
        <v>2</v>
      </c>
      <c r="F4" s="53" t="s">
        <v>3</v>
      </c>
      <c r="G4" s="53" t="s">
        <v>2</v>
      </c>
      <c r="H4" s="53" t="s">
        <v>3</v>
      </c>
      <c r="I4" s="54"/>
      <c r="J4" s="54"/>
      <c r="K4" s="55"/>
      <c r="M4" s="77" t="s">
        <v>11</v>
      </c>
      <c r="N4" s="26">
        <v>20000</v>
      </c>
      <c r="O4" s="78">
        <f xml:space="preserve"> 1 / ( J12+(K12/O3) )</f>
        <v>1.5063603582136427</v>
      </c>
      <c r="P4" s="78">
        <f xml:space="preserve"> 1 / ( J13+(K13/P3) )</f>
        <v>2.0438003529772404</v>
      </c>
      <c r="Q4" s="78">
        <f xml:space="preserve"> 1 / ( J14+(K14/Q3) )</f>
        <v>2.7838543041687385</v>
      </c>
      <c r="R4" s="78">
        <f xml:space="preserve"> 1 / ( J15+(K15/R3) )</f>
        <v>6.1467492206757424</v>
      </c>
      <c r="S4" s="79">
        <f xml:space="preserve"> 1 / ( J15 )</f>
        <v>11.551570909326228</v>
      </c>
    </row>
    <row r="5" spans="2:19" x14ac:dyDescent="0.25">
      <c r="B5" s="43">
        <v>20000</v>
      </c>
      <c r="C5" s="9">
        <v>100000</v>
      </c>
      <c r="D5" s="9">
        <v>1</v>
      </c>
      <c r="E5" s="10">
        <v>0.26249005000000003</v>
      </c>
      <c r="F5" s="10">
        <v>3.9689493170836764E-3</v>
      </c>
      <c r="G5" s="10" t="s">
        <v>5</v>
      </c>
      <c r="H5" s="10" t="s">
        <v>5</v>
      </c>
      <c r="I5" s="10">
        <f>E5</f>
        <v>0.26249005000000003</v>
      </c>
      <c r="J5" s="44">
        <v>1</v>
      </c>
      <c r="K5" s="45" t="s">
        <v>5</v>
      </c>
      <c r="M5" s="69"/>
      <c r="N5" s="4">
        <v>40000</v>
      </c>
      <c r="O5" s="62">
        <f xml:space="preserve"> 1 / ( J16+(K16/O3) )</f>
        <v>1.5054834025628316</v>
      </c>
      <c r="P5" s="62">
        <f xml:space="preserve"> 1 / ( J17+(K17/P3) )</f>
        <v>2.0395081521805696</v>
      </c>
      <c r="Q5" s="62">
        <f xml:space="preserve"> 1 / ( J18+(K18/Q3) )</f>
        <v>2.7860464699635772</v>
      </c>
      <c r="R5" s="62">
        <f xml:space="preserve"> 1 / ( J19+(K19/R3) )</f>
        <v>6.4946873565501066</v>
      </c>
      <c r="S5" s="63">
        <f xml:space="preserve"> 1 / ( J19 )</f>
        <v>12.976839926984139</v>
      </c>
    </row>
    <row r="6" spans="2:19" ht="15.75" thickBot="1" x14ac:dyDescent="0.3">
      <c r="B6" s="38">
        <v>40000</v>
      </c>
      <c r="C6" s="4">
        <v>100000</v>
      </c>
      <c r="D6" s="4">
        <v>1</v>
      </c>
      <c r="E6" s="5">
        <v>0.52001375000000005</v>
      </c>
      <c r="F6" s="5">
        <v>6.784924867714189E-3</v>
      </c>
      <c r="G6" s="5" t="s">
        <v>5</v>
      </c>
      <c r="H6" s="5" t="s">
        <v>5</v>
      </c>
      <c r="I6" s="5">
        <f t="shared" ref="I6:I7" si="0">E6</f>
        <v>0.52001375000000005</v>
      </c>
      <c r="J6" s="6">
        <v>1</v>
      </c>
      <c r="K6" s="39" t="s">
        <v>5</v>
      </c>
      <c r="M6" s="80"/>
      <c r="N6" s="34">
        <v>80000</v>
      </c>
      <c r="O6" s="66">
        <f xml:space="preserve"> 1 / ( J20+(K20/O3) )</f>
        <v>1.5058357789440073</v>
      </c>
      <c r="P6" s="66">
        <f xml:space="preserve"> 1 / ( J21+(K21/P3) )</f>
        <v>2.0382688173778414</v>
      </c>
      <c r="Q6" s="66">
        <f xml:space="preserve"> 1 / ( J22+(K22/Q3) )</f>
        <v>2.7838390297733633</v>
      </c>
      <c r="R6" s="66">
        <f xml:space="preserve"> 1 / ( J23+(K23/R3) )</f>
        <v>6.1505786696752383</v>
      </c>
      <c r="S6" s="81">
        <f xml:space="preserve"> 1 / ( J23)</f>
        <v>11.566334778396159</v>
      </c>
    </row>
    <row r="7" spans="2:19" ht="15.75" thickBot="1" x14ac:dyDescent="0.3">
      <c r="B7" s="40">
        <v>80000</v>
      </c>
      <c r="C7" s="34">
        <v>100000</v>
      </c>
      <c r="D7" s="34">
        <v>1</v>
      </c>
      <c r="E7" s="35">
        <v>1.0565754999999999</v>
      </c>
      <c r="F7" s="35">
        <v>2.6804759686333782E-2</v>
      </c>
      <c r="G7" s="35" t="s">
        <v>5</v>
      </c>
      <c r="H7" s="35" t="s">
        <v>5</v>
      </c>
      <c r="I7" s="35">
        <f t="shared" si="0"/>
        <v>1.0565754999999999</v>
      </c>
      <c r="J7" s="41">
        <v>1</v>
      </c>
      <c r="K7" s="42" t="s">
        <v>5</v>
      </c>
      <c r="M7" s="77" t="s">
        <v>10</v>
      </c>
      <c r="N7" s="26">
        <v>20000</v>
      </c>
      <c r="O7" s="78">
        <f>I5/I12</f>
        <v>0.25149815946670412</v>
      </c>
      <c r="P7" s="78">
        <f>I5/I13</f>
        <v>0.21422720909474269</v>
      </c>
      <c r="Q7" s="78">
        <f>I5/I14</f>
        <v>0.16876593733229256</v>
      </c>
      <c r="R7" s="78">
        <f>I5/I15</f>
        <v>5.3278819626233605E-2</v>
      </c>
      <c r="S7" s="84" t="s">
        <v>5</v>
      </c>
    </row>
    <row r="8" spans="2:19" ht="15.75" thickBot="1" x14ac:dyDescent="0.3">
      <c r="B8" s="1"/>
      <c r="C8" s="1"/>
      <c r="D8" s="1"/>
      <c r="E8" s="2"/>
      <c r="F8" s="2"/>
      <c r="G8" s="2"/>
      <c r="H8" s="2"/>
      <c r="I8" s="2"/>
      <c r="J8" s="1"/>
      <c r="K8" s="1"/>
      <c r="M8" s="69"/>
      <c r="N8" s="4">
        <v>40000</v>
      </c>
      <c r="O8" s="62">
        <f>I6/I16</f>
        <v>0.24746957156535596</v>
      </c>
      <c r="P8" s="62">
        <f>I6/I17</f>
        <v>0.21353169602242655</v>
      </c>
      <c r="Q8" s="62">
        <f>I6/I18</f>
        <v>0.16574704192780898</v>
      </c>
      <c r="R8" s="62">
        <f>I6/I18</f>
        <v>0.16574704192780898</v>
      </c>
      <c r="S8" s="64" t="s">
        <v>5</v>
      </c>
    </row>
    <row r="9" spans="2:19" ht="21.75" thickBot="1" x14ac:dyDescent="0.3">
      <c r="B9" s="21" t="s">
        <v>14</v>
      </c>
      <c r="C9" s="22"/>
      <c r="D9" s="22"/>
      <c r="E9" s="22"/>
      <c r="F9" s="22"/>
      <c r="G9" s="22"/>
      <c r="H9" s="22"/>
      <c r="I9" s="22"/>
      <c r="J9" s="22"/>
      <c r="K9" s="23"/>
      <c r="M9" s="80"/>
      <c r="N9" s="34">
        <v>80000</v>
      </c>
      <c r="O9" s="66">
        <f>I7/I20</f>
        <v>0.25178572790306186</v>
      </c>
      <c r="P9" s="66">
        <f>I7/I21</f>
        <v>0.2158981646493601</v>
      </c>
      <c r="Q9" s="66">
        <f>I7/I22</f>
        <v>0.16854579539795178</v>
      </c>
      <c r="R9" s="66">
        <f>I7/I23</f>
        <v>5.3591721484780745E-2</v>
      </c>
      <c r="S9" s="68" t="s">
        <v>5</v>
      </c>
    </row>
    <row r="10" spans="2:19" x14ac:dyDescent="0.25">
      <c r="B10" s="11" t="s">
        <v>0</v>
      </c>
      <c r="C10" s="12" t="s">
        <v>1</v>
      </c>
      <c r="D10" s="12" t="s">
        <v>4</v>
      </c>
      <c r="E10" s="13" t="s">
        <v>15</v>
      </c>
      <c r="F10" s="13"/>
      <c r="G10" s="13" t="s">
        <v>16</v>
      </c>
      <c r="H10" s="13"/>
      <c r="I10" s="14" t="s">
        <v>6</v>
      </c>
      <c r="J10" s="14" t="s">
        <v>7</v>
      </c>
      <c r="K10" s="15" t="s">
        <v>8</v>
      </c>
      <c r="M10" s="82" t="s">
        <v>9</v>
      </c>
      <c r="N10" s="9">
        <v>20000</v>
      </c>
      <c r="O10" s="83">
        <f>O7/$O$3</f>
        <v>0.12574907973335206</v>
      </c>
      <c r="P10" s="75">
        <f>P7/$P$3</f>
        <v>5.3556802273685672E-2</v>
      </c>
      <c r="Q10" s="75">
        <f>Q7/$Q$3</f>
        <v>2.109574216653657E-2</v>
      </c>
      <c r="R10" s="75">
        <f>R7/$R$3</f>
        <v>4.4399016355194674E-3</v>
      </c>
      <c r="S10" s="76" t="s">
        <v>5</v>
      </c>
    </row>
    <row r="11" spans="2:19" ht="15.75" thickBot="1" x14ac:dyDescent="0.3">
      <c r="B11" s="16"/>
      <c r="C11" s="17"/>
      <c r="D11" s="17"/>
      <c r="E11" s="18" t="s">
        <v>2</v>
      </c>
      <c r="F11" s="18" t="s">
        <v>3</v>
      </c>
      <c r="G11" s="18" t="s">
        <v>2</v>
      </c>
      <c r="H11" s="18" t="s">
        <v>3</v>
      </c>
      <c r="I11" s="19"/>
      <c r="J11" s="19"/>
      <c r="K11" s="20"/>
      <c r="M11" s="70"/>
      <c r="N11" s="4">
        <v>40000</v>
      </c>
      <c r="O11" s="62">
        <f>O8/$O$3</f>
        <v>0.12373478578267798</v>
      </c>
      <c r="P11" s="65">
        <f>P8/$P$3</f>
        <v>5.3382924005606638E-2</v>
      </c>
      <c r="Q11" s="62">
        <f>Q8/$Q$3</f>
        <v>2.0718380240976123E-2</v>
      </c>
      <c r="R11" s="62">
        <f>R8/$R$3</f>
        <v>1.3812253493984081E-2</v>
      </c>
      <c r="S11" s="64" t="s">
        <v>5</v>
      </c>
    </row>
    <row r="12" spans="2:19" ht="15.75" thickBot="1" x14ac:dyDescent="0.3">
      <c r="B12" s="24">
        <v>20000</v>
      </c>
      <c r="C12" s="25">
        <v>100000</v>
      </c>
      <c r="D12" s="26">
        <v>2</v>
      </c>
      <c r="E12" s="27">
        <v>0.34202604999999997</v>
      </c>
      <c r="F12" s="27">
        <v>8.4482810291502466E-3</v>
      </c>
      <c r="G12" s="27">
        <v>0.70167959999999996</v>
      </c>
      <c r="H12" s="27">
        <v>1.7442388986030549E-2</v>
      </c>
      <c r="I12" s="27">
        <f>G12+E12</f>
        <v>1.0437056499999999</v>
      </c>
      <c r="J12" s="28">
        <f>E12/I12</f>
        <v>0.32770355320008088</v>
      </c>
      <c r="K12" s="29">
        <f>G12/I12</f>
        <v>0.67229644679991907</v>
      </c>
      <c r="M12" s="71"/>
      <c r="N12" s="34">
        <v>80000</v>
      </c>
      <c r="O12" s="66">
        <f>O9/$O$3</f>
        <v>0.12589286395153093</v>
      </c>
      <c r="P12" s="66">
        <f>P9/$P$3</f>
        <v>5.3974541162340024E-2</v>
      </c>
      <c r="Q12" s="67">
        <f>Q9/$Q$3</f>
        <v>2.1068224424743973E-2</v>
      </c>
      <c r="R12" s="66">
        <f>R9/$R$3</f>
        <v>4.4659767903983951E-3</v>
      </c>
      <c r="S12" s="68" t="s">
        <v>5</v>
      </c>
    </row>
    <row r="13" spans="2:19" x14ac:dyDescent="0.25">
      <c r="B13" s="30"/>
      <c r="C13" s="7"/>
      <c r="D13" s="4">
        <v>4</v>
      </c>
      <c r="E13" s="5">
        <v>0.39092340000000003</v>
      </c>
      <c r="F13" s="5">
        <v>5.6771822447407886E-3</v>
      </c>
      <c r="G13" s="5">
        <v>0.83436470000000007</v>
      </c>
      <c r="H13" s="5">
        <v>1.5867484719072525E-2</v>
      </c>
      <c r="I13" s="5">
        <f t="shared" ref="I13:I23" si="1">G13+E13</f>
        <v>1.2252881000000002</v>
      </c>
      <c r="J13" s="8">
        <f t="shared" ref="J13:J23" si="2">E13/I13</f>
        <v>0.31904610842135817</v>
      </c>
      <c r="K13" s="31">
        <f t="shared" ref="K13:K23" si="3">G13/I13</f>
        <v>0.68095389157864172</v>
      </c>
      <c r="O13" s="3"/>
      <c r="P13" s="3"/>
      <c r="Q13" s="3"/>
      <c r="R13" s="3"/>
      <c r="S13" s="3"/>
    </row>
    <row r="14" spans="2:19" x14ac:dyDescent="0.25">
      <c r="B14" s="30"/>
      <c r="C14" s="7"/>
      <c r="D14" s="4">
        <v>8</v>
      </c>
      <c r="E14" s="5">
        <v>0.41632570000000008</v>
      </c>
      <c r="F14" s="5">
        <v>3.7583184684111025E-3</v>
      </c>
      <c r="G14" s="5">
        <v>1.139024</v>
      </c>
      <c r="H14" s="5">
        <v>2.474544168124708E-2</v>
      </c>
      <c r="I14" s="5">
        <f t="shared" si="1"/>
        <v>1.5553497000000001</v>
      </c>
      <c r="J14" s="8">
        <f t="shared" si="2"/>
        <v>0.26767337274697778</v>
      </c>
      <c r="K14" s="31">
        <f t="shared" si="3"/>
        <v>0.73232662725302222</v>
      </c>
      <c r="O14" s="3"/>
      <c r="P14" s="3"/>
      <c r="Q14" s="3"/>
      <c r="R14" s="3"/>
      <c r="S14" s="3"/>
    </row>
    <row r="15" spans="2:19" ht="15.75" thickBot="1" x14ac:dyDescent="0.3">
      <c r="B15" s="32"/>
      <c r="C15" s="33"/>
      <c r="D15" s="34">
        <v>12</v>
      </c>
      <c r="E15" s="35">
        <v>0.42649820000000005</v>
      </c>
      <c r="F15" s="35">
        <v>1.0254751043296957E-2</v>
      </c>
      <c r="G15" s="35">
        <v>4.5002259999999996</v>
      </c>
      <c r="H15" s="35">
        <v>0.6397186674265567</v>
      </c>
      <c r="I15" s="35">
        <f t="shared" si="1"/>
        <v>4.9267241999999998</v>
      </c>
      <c r="J15" s="36">
        <f t="shared" si="2"/>
        <v>8.65683124701805E-2</v>
      </c>
      <c r="K15" s="37">
        <f t="shared" si="3"/>
        <v>0.91343168752981951</v>
      </c>
    </row>
    <row r="16" spans="2:19" x14ac:dyDescent="0.25">
      <c r="B16" s="24">
        <v>40000</v>
      </c>
      <c r="C16" s="25">
        <v>100000</v>
      </c>
      <c r="D16" s="26">
        <v>2</v>
      </c>
      <c r="E16" s="27">
        <v>0.69023649999999992</v>
      </c>
      <c r="F16" s="27">
        <v>1.2068366507112715E-2</v>
      </c>
      <c r="G16" s="27">
        <v>1.4110875000000001</v>
      </c>
      <c r="H16" s="27">
        <v>3.1214238237541544E-2</v>
      </c>
      <c r="I16" s="27">
        <f t="shared" si="1"/>
        <v>2.101324</v>
      </c>
      <c r="J16" s="28">
        <f t="shared" si="2"/>
        <v>0.32847695072249683</v>
      </c>
      <c r="K16" s="29">
        <f t="shared" si="3"/>
        <v>0.67152304927750317</v>
      </c>
    </row>
    <row r="17" spans="2:11" x14ac:dyDescent="0.25">
      <c r="B17" s="30"/>
      <c r="C17" s="7"/>
      <c r="D17" s="4">
        <v>4</v>
      </c>
      <c r="E17" s="5">
        <v>0.78031654999999989</v>
      </c>
      <c r="F17" s="5">
        <v>7.8973725534192702E-3</v>
      </c>
      <c r="G17" s="5">
        <v>1.6549834999999997</v>
      </c>
      <c r="H17" s="5">
        <v>1.9818543658654632E-2</v>
      </c>
      <c r="I17" s="5">
        <f t="shared" si="1"/>
        <v>2.4353000499999995</v>
      </c>
      <c r="J17" s="8">
        <f t="shared" si="2"/>
        <v>0.3204190588342492</v>
      </c>
      <c r="K17" s="31">
        <f t="shared" si="3"/>
        <v>0.67958094116575085</v>
      </c>
    </row>
    <row r="18" spans="2:11" x14ac:dyDescent="0.25">
      <c r="B18" s="30"/>
      <c r="C18" s="7"/>
      <c r="D18" s="4">
        <v>8</v>
      </c>
      <c r="E18" s="5">
        <v>0.83878334999999993</v>
      </c>
      <c r="F18" s="5">
        <v>5.5623271503481304E-3</v>
      </c>
      <c r="G18" s="5">
        <v>2.2986105000000001</v>
      </c>
      <c r="H18" s="5">
        <v>6.5669177052480251E-2</v>
      </c>
      <c r="I18" s="5">
        <f t="shared" si="1"/>
        <v>3.13739385</v>
      </c>
      <c r="J18" s="8">
        <f t="shared" si="2"/>
        <v>0.26735035194895912</v>
      </c>
      <c r="K18" s="31">
        <f t="shared" si="3"/>
        <v>0.73264964805104082</v>
      </c>
    </row>
    <row r="19" spans="2:11" ht="15.75" thickBot="1" x14ac:dyDescent="0.3">
      <c r="B19" s="32"/>
      <c r="C19" s="33"/>
      <c r="D19" s="34">
        <v>12</v>
      </c>
      <c r="E19" s="35">
        <v>0.85277365000000016</v>
      </c>
      <c r="F19" s="35">
        <v>1.4423302819656116E-2</v>
      </c>
      <c r="G19" s="35">
        <v>10.2135335</v>
      </c>
      <c r="H19" s="35">
        <v>1.293056671624558</v>
      </c>
      <c r="I19" s="35">
        <f t="shared" si="1"/>
        <v>11.06630715</v>
      </c>
      <c r="J19" s="36">
        <f t="shared" si="2"/>
        <v>7.7060363357075279E-2</v>
      </c>
      <c r="K19" s="37">
        <f t="shared" si="3"/>
        <v>0.92293963664292478</v>
      </c>
    </row>
    <row r="20" spans="2:11" x14ac:dyDescent="0.25">
      <c r="B20" s="24">
        <v>80000</v>
      </c>
      <c r="C20" s="25">
        <v>100000</v>
      </c>
      <c r="D20" s="26">
        <v>2</v>
      </c>
      <c r="E20" s="27">
        <v>1.3770925000000003</v>
      </c>
      <c r="F20" s="27">
        <v>1.8099096351751914E-2</v>
      </c>
      <c r="G20" s="27">
        <v>2.8192355</v>
      </c>
      <c r="H20" s="27">
        <v>3.8097378187350386E-2</v>
      </c>
      <c r="I20" s="27">
        <f t="shared" si="1"/>
        <v>4.1963280000000003</v>
      </c>
      <c r="J20" s="28">
        <f t="shared" si="2"/>
        <v>0.32816607758020827</v>
      </c>
      <c r="K20" s="29">
        <f t="shared" si="3"/>
        <v>0.67183392241979178</v>
      </c>
    </row>
    <row r="21" spans="2:11" x14ac:dyDescent="0.25">
      <c r="B21" s="30"/>
      <c r="C21" s="7"/>
      <c r="D21" s="4">
        <v>4</v>
      </c>
      <c r="E21" s="5">
        <v>1.5700314999999998</v>
      </c>
      <c r="F21" s="5">
        <v>1.1051285570014014E-2</v>
      </c>
      <c r="G21" s="5">
        <v>3.3238290000000008</v>
      </c>
      <c r="H21" s="5">
        <v>4.8844752727391236E-2</v>
      </c>
      <c r="I21" s="5">
        <f t="shared" si="1"/>
        <v>4.8938605000000006</v>
      </c>
      <c r="J21" s="8">
        <f t="shared" si="2"/>
        <v>0.32081656189423452</v>
      </c>
      <c r="K21" s="31">
        <f t="shared" si="3"/>
        <v>0.67918343810576542</v>
      </c>
    </row>
    <row r="22" spans="2:11" x14ac:dyDescent="0.25">
      <c r="B22" s="30"/>
      <c r="C22" s="7"/>
      <c r="D22" s="4">
        <v>8</v>
      </c>
      <c r="E22" s="5">
        <v>1.6779980000000001</v>
      </c>
      <c r="F22" s="5">
        <v>1.2657995733922466E-2</v>
      </c>
      <c r="G22" s="5">
        <v>4.590776</v>
      </c>
      <c r="H22" s="5">
        <v>9.0945792942829312E-2</v>
      </c>
      <c r="I22" s="5">
        <f t="shared" si="1"/>
        <v>6.2687740000000005</v>
      </c>
      <c r="J22" s="8">
        <f t="shared" si="2"/>
        <v>0.2676756252498495</v>
      </c>
      <c r="K22" s="31">
        <f t="shared" si="3"/>
        <v>0.73232437475015044</v>
      </c>
    </row>
    <row r="23" spans="2:11" ht="15.75" thickBot="1" x14ac:dyDescent="0.3">
      <c r="B23" s="32"/>
      <c r="C23" s="33"/>
      <c r="D23" s="34">
        <v>12</v>
      </c>
      <c r="E23" s="35">
        <v>1.7045394999999999</v>
      </c>
      <c r="F23" s="35">
        <v>1.8773465709612591E-2</v>
      </c>
      <c r="G23" s="35">
        <v>18.010735</v>
      </c>
      <c r="H23" s="35">
        <v>0.74257707631935399</v>
      </c>
      <c r="I23" s="35">
        <f t="shared" si="1"/>
        <v>19.7152745</v>
      </c>
      <c r="J23" s="36">
        <f t="shared" si="2"/>
        <v>8.6457812190238584E-2</v>
      </c>
      <c r="K23" s="37">
        <f t="shared" si="3"/>
        <v>0.91354218780976149</v>
      </c>
    </row>
  </sheetData>
  <mergeCells count="28">
    <mergeCell ref="J10:J11"/>
    <mergeCell ref="K10:K11"/>
    <mergeCell ref="M2:S2"/>
    <mergeCell ref="B2:K2"/>
    <mergeCell ref="B3:B4"/>
    <mergeCell ref="C3:C4"/>
    <mergeCell ref="D3:D4"/>
    <mergeCell ref="M4:M6"/>
    <mergeCell ref="B9:K9"/>
    <mergeCell ref="B20:B23"/>
    <mergeCell ref="C20:C23"/>
    <mergeCell ref="J3:J4"/>
    <mergeCell ref="K3:K4"/>
    <mergeCell ref="M10:M12"/>
    <mergeCell ref="M7:M9"/>
    <mergeCell ref="B10:B11"/>
    <mergeCell ref="C10:C11"/>
    <mergeCell ref="D10:D11"/>
    <mergeCell ref="E3:F3"/>
    <mergeCell ref="G3:H3"/>
    <mergeCell ref="I3:I4"/>
    <mergeCell ref="B12:B15"/>
    <mergeCell ref="C12:C15"/>
    <mergeCell ref="C16:C19"/>
    <mergeCell ref="B16:B19"/>
    <mergeCell ref="E10:F10"/>
    <mergeCell ref="G10:H10"/>
    <mergeCell ref="I10:I11"/>
  </mergeCells>
  <conditionalFormatting sqref="G12:G15">
    <cfRule type="colorScale" priority="6">
      <colorScale>
        <cfvo type="min"/>
        <cfvo type="max"/>
        <color rgb="FFFFEF9C"/>
        <color rgb="FF63BE7B"/>
      </colorScale>
    </cfRule>
  </conditionalFormatting>
  <conditionalFormatting sqref="G16:G19">
    <cfRule type="colorScale" priority="5">
      <colorScale>
        <cfvo type="min"/>
        <cfvo type="max"/>
        <color rgb="FFFFEF9C"/>
        <color rgb="FF63BE7B"/>
      </colorScale>
    </cfRule>
  </conditionalFormatting>
  <conditionalFormatting sqref="G20:G23">
    <cfRule type="colorScale" priority="4">
      <colorScale>
        <cfvo type="min"/>
        <cfvo type="max"/>
        <color rgb="FFFFEF9C"/>
        <color rgb="FF63BE7B"/>
      </colorScale>
    </cfRule>
  </conditionalFormatting>
  <conditionalFormatting sqref="I12:I15">
    <cfRule type="colorScale" priority="3">
      <colorScale>
        <cfvo type="min"/>
        <cfvo type="max"/>
        <color rgb="FFFFEF9C"/>
        <color rgb="FF63BE7B"/>
      </colorScale>
    </cfRule>
  </conditionalFormatting>
  <conditionalFormatting sqref="I16:I19">
    <cfRule type="colorScale" priority="2">
      <colorScale>
        <cfvo type="min"/>
        <cfvo type="max"/>
        <color rgb="FFFFEF9C"/>
        <color rgb="FF63BE7B"/>
      </colorScale>
    </cfRule>
  </conditionalFormatting>
  <conditionalFormatting sqref="I20:I23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Felipe</dc:creator>
  <cp:lastModifiedBy>Mateus Felipe</cp:lastModifiedBy>
  <dcterms:created xsi:type="dcterms:W3CDTF">2022-03-29T22:03:36Z</dcterms:created>
  <dcterms:modified xsi:type="dcterms:W3CDTF">2022-03-30T02:59:04Z</dcterms:modified>
</cp:coreProperties>
</file>