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mateu\OneDrive\Área de Trabalho\FGV Finance 24.1\Macro Research 24.1\R\"/>
    </mc:Choice>
  </mc:AlternateContent>
  <xr:revisionPtr revIDLastSave="0" documentId="13_ncr:1_{BC4851F6-E830-478B-A911-FEE4DFC23F37}" xr6:coauthVersionLast="47" xr6:coauthVersionMax="47" xr10:uidLastSave="{00000000-0000-0000-0000-000000000000}"/>
  <bookViews>
    <workbookView xWindow="-110" yWindow="-110" windowWidth="19420" windowHeight="10300" xr2:uid="{9E269783-8E9E-4746-95C3-14CC93D5814F}"/>
  </bookViews>
  <sheets>
    <sheet name="Data" sheetId="2" r:id="rId1"/>
    <sheet name="Cover" sheetId="6" state="hidden" r:id="rId2"/>
    <sheet name="Equations" sheetId="3" state="hidden" r:id="rId3"/>
    <sheet name="Model" sheetId="5" state="hidden" r:id="rId4"/>
    <sheet name="r hat Constuction" sheetId="4" state="hidden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4" l="1"/>
  <c r="K8" i="4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4" i="2"/>
  <c r="J124" i="4"/>
  <c r="L124" i="4" s="1"/>
  <c r="K124" i="4"/>
  <c r="J123" i="4"/>
  <c r="S4" i="4"/>
  <c r="S5" i="4"/>
  <c r="S6" i="4"/>
  <c r="S7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3" i="4"/>
  <c r="O124" i="4" l="1"/>
  <c r="N124" i="4"/>
  <c r="M124" i="4"/>
  <c r="M4" i="4"/>
  <c r="N4" i="4"/>
  <c r="O4" i="4"/>
  <c r="M5" i="4"/>
  <c r="N5" i="4"/>
  <c r="O5" i="4"/>
  <c r="M6" i="4"/>
  <c r="N6" i="4"/>
  <c r="O6" i="4"/>
  <c r="M7" i="4"/>
  <c r="N7" i="4"/>
  <c r="O7" i="4"/>
  <c r="M8" i="4"/>
  <c r="N8" i="4"/>
  <c r="O8" i="4"/>
  <c r="M9" i="4"/>
  <c r="N9" i="4"/>
  <c r="O9" i="4"/>
  <c r="M10" i="4"/>
  <c r="N10" i="4"/>
  <c r="O10" i="4"/>
  <c r="M11" i="4"/>
  <c r="N11" i="4"/>
  <c r="O11" i="4"/>
  <c r="M12" i="4"/>
  <c r="N12" i="4"/>
  <c r="O12" i="4"/>
  <c r="M13" i="4"/>
  <c r="N13" i="4"/>
  <c r="O13" i="4"/>
  <c r="M14" i="4"/>
  <c r="N14" i="4"/>
  <c r="O14" i="4"/>
  <c r="M15" i="4"/>
  <c r="N15" i="4"/>
  <c r="O15" i="4"/>
  <c r="M16" i="4"/>
  <c r="N16" i="4"/>
  <c r="O16" i="4"/>
  <c r="M17" i="4"/>
  <c r="N17" i="4"/>
  <c r="O17" i="4"/>
  <c r="M18" i="4"/>
  <c r="N18" i="4"/>
  <c r="O18" i="4"/>
  <c r="M19" i="4"/>
  <c r="N19" i="4"/>
  <c r="O19" i="4"/>
  <c r="M20" i="4"/>
  <c r="N20" i="4"/>
  <c r="O20" i="4"/>
  <c r="M21" i="4"/>
  <c r="N21" i="4"/>
  <c r="O21" i="4"/>
  <c r="M22" i="4"/>
  <c r="N22" i="4"/>
  <c r="O22" i="4"/>
  <c r="M23" i="4"/>
  <c r="N23" i="4"/>
  <c r="O23" i="4"/>
  <c r="M24" i="4"/>
  <c r="N24" i="4"/>
  <c r="O24" i="4"/>
  <c r="M25" i="4"/>
  <c r="N25" i="4"/>
  <c r="O25" i="4"/>
  <c r="M26" i="4"/>
  <c r="N26" i="4"/>
  <c r="O26" i="4"/>
  <c r="M27" i="4"/>
  <c r="N27" i="4"/>
  <c r="O27" i="4"/>
  <c r="M28" i="4"/>
  <c r="N28" i="4"/>
  <c r="O28" i="4"/>
  <c r="M29" i="4"/>
  <c r="N29" i="4"/>
  <c r="O29" i="4"/>
  <c r="M30" i="4"/>
  <c r="N30" i="4"/>
  <c r="O30" i="4"/>
  <c r="M31" i="4"/>
  <c r="N31" i="4"/>
  <c r="O31" i="4"/>
  <c r="M32" i="4"/>
  <c r="N32" i="4"/>
  <c r="O32" i="4"/>
  <c r="M33" i="4"/>
  <c r="N33" i="4"/>
  <c r="O33" i="4"/>
  <c r="M34" i="4"/>
  <c r="N34" i="4"/>
  <c r="O34" i="4"/>
  <c r="M35" i="4"/>
  <c r="N35" i="4"/>
  <c r="O35" i="4"/>
  <c r="M36" i="4"/>
  <c r="N36" i="4"/>
  <c r="O36" i="4"/>
  <c r="M37" i="4"/>
  <c r="N37" i="4"/>
  <c r="O37" i="4"/>
  <c r="M38" i="4"/>
  <c r="N38" i="4"/>
  <c r="O38" i="4"/>
  <c r="M39" i="4"/>
  <c r="N39" i="4"/>
  <c r="O39" i="4"/>
  <c r="M40" i="4"/>
  <c r="N40" i="4"/>
  <c r="O40" i="4"/>
  <c r="M41" i="4"/>
  <c r="N41" i="4"/>
  <c r="O41" i="4"/>
  <c r="M42" i="4"/>
  <c r="N42" i="4"/>
  <c r="O42" i="4"/>
  <c r="M43" i="4"/>
  <c r="N43" i="4"/>
  <c r="O43" i="4"/>
  <c r="M44" i="4"/>
  <c r="N44" i="4"/>
  <c r="O44" i="4"/>
  <c r="M45" i="4"/>
  <c r="N45" i="4"/>
  <c r="O45" i="4"/>
  <c r="M46" i="4"/>
  <c r="N46" i="4"/>
  <c r="O46" i="4"/>
  <c r="M47" i="4"/>
  <c r="N47" i="4"/>
  <c r="O47" i="4"/>
  <c r="M48" i="4"/>
  <c r="N48" i="4"/>
  <c r="O48" i="4"/>
  <c r="M49" i="4"/>
  <c r="N49" i="4"/>
  <c r="O49" i="4"/>
  <c r="M50" i="4"/>
  <c r="N50" i="4"/>
  <c r="O50" i="4"/>
  <c r="M51" i="4"/>
  <c r="N51" i="4"/>
  <c r="O51" i="4"/>
  <c r="M52" i="4"/>
  <c r="N52" i="4"/>
  <c r="O52" i="4"/>
  <c r="M53" i="4"/>
  <c r="N53" i="4"/>
  <c r="O53" i="4"/>
  <c r="M54" i="4"/>
  <c r="N54" i="4"/>
  <c r="O54" i="4"/>
  <c r="M55" i="4"/>
  <c r="N55" i="4"/>
  <c r="O55" i="4"/>
  <c r="M56" i="4"/>
  <c r="N56" i="4"/>
  <c r="O56" i="4"/>
  <c r="M57" i="4"/>
  <c r="N57" i="4"/>
  <c r="O57" i="4"/>
  <c r="M58" i="4"/>
  <c r="N58" i="4"/>
  <c r="O58" i="4"/>
  <c r="M59" i="4"/>
  <c r="N59" i="4"/>
  <c r="O59" i="4"/>
  <c r="M60" i="4"/>
  <c r="N60" i="4"/>
  <c r="O60" i="4"/>
  <c r="M61" i="4"/>
  <c r="N61" i="4"/>
  <c r="O61" i="4"/>
  <c r="M62" i="4"/>
  <c r="N62" i="4"/>
  <c r="O62" i="4"/>
  <c r="M63" i="4"/>
  <c r="N63" i="4"/>
  <c r="O63" i="4"/>
  <c r="M64" i="4"/>
  <c r="N64" i="4"/>
  <c r="O64" i="4"/>
  <c r="M65" i="4"/>
  <c r="N65" i="4"/>
  <c r="O65" i="4"/>
  <c r="M66" i="4"/>
  <c r="N66" i="4"/>
  <c r="O66" i="4"/>
  <c r="M67" i="4"/>
  <c r="N67" i="4"/>
  <c r="O67" i="4"/>
  <c r="M68" i="4"/>
  <c r="N68" i="4"/>
  <c r="O68" i="4"/>
  <c r="M69" i="4"/>
  <c r="N69" i="4"/>
  <c r="O69" i="4"/>
  <c r="M70" i="4"/>
  <c r="N70" i="4"/>
  <c r="O70" i="4"/>
  <c r="M71" i="4"/>
  <c r="N71" i="4"/>
  <c r="O71" i="4"/>
  <c r="M72" i="4"/>
  <c r="N72" i="4"/>
  <c r="O72" i="4"/>
  <c r="M73" i="4"/>
  <c r="N73" i="4"/>
  <c r="O73" i="4"/>
  <c r="M74" i="4"/>
  <c r="N74" i="4"/>
  <c r="O74" i="4"/>
  <c r="M75" i="4"/>
  <c r="N75" i="4"/>
  <c r="O75" i="4"/>
  <c r="M76" i="4"/>
  <c r="N76" i="4"/>
  <c r="O76" i="4"/>
  <c r="M77" i="4"/>
  <c r="N77" i="4"/>
  <c r="O77" i="4"/>
  <c r="M78" i="4"/>
  <c r="N78" i="4"/>
  <c r="O78" i="4"/>
  <c r="M79" i="4"/>
  <c r="N79" i="4"/>
  <c r="O79" i="4"/>
  <c r="M80" i="4"/>
  <c r="N80" i="4"/>
  <c r="O80" i="4"/>
  <c r="M81" i="4"/>
  <c r="N81" i="4"/>
  <c r="O81" i="4"/>
  <c r="M82" i="4"/>
  <c r="N82" i="4"/>
  <c r="O82" i="4"/>
  <c r="M83" i="4"/>
  <c r="N83" i="4"/>
  <c r="O83" i="4"/>
  <c r="M84" i="4"/>
  <c r="N84" i="4"/>
  <c r="O84" i="4"/>
  <c r="M85" i="4"/>
  <c r="N85" i="4"/>
  <c r="O85" i="4"/>
  <c r="M86" i="4"/>
  <c r="N86" i="4"/>
  <c r="O86" i="4"/>
  <c r="M87" i="4"/>
  <c r="N87" i="4"/>
  <c r="O87" i="4"/>
  <c r="M88" i="4"/>
  <c r="N88" i="4"/>
  <c r="O88" i="4"/>
  <c r="M89" i="4"/>
  <c r="N89" i="4"/>
  <c r="O89" i="4"/>
  <c r="M90" i="4"/>
  <c r="N90" i="4"/>
  <c r="O90" i="4"/>
  <c r="M91" i="4"/>
  <c r="N91" i="4"/>
  <c r="O91" i="4"/>
  <c r="M92" i="4"/>
  <c r="N92" i="4"/>
  <c r="O92" i="4"/>
  <c r="M93" i="4"/>
  <c r="N93" i="4"/>
  <c r="O93" i="4"/>
  <c r="M94" i="4"/>
  <c r="N94" i="4"/>
  <c r="O94" i="4"/>
  <c r="M95" i="4"/>
  <c r="N95" i="4"/>
  <c r="O95" i="4"/>
  <c r="M96" i="4"/>
  <c r="N96" i="4"/>
  <c r="O96" i="4"/>
  <c r="M97" i="4"/>
  <c r="N97" i="4"/>
  <c r="O97" i="4"/>
  <c r="M98" i="4"/>
  <c r="N98" i="4"/>
  <c r="O98" i="4"/>
  <c r="M99" i="4"/>
  <c r="N99" i="4"/>
  <c r="O99" i="4"/>
  <c r="M100" i="4"/>
  <c r="N100" i="4"/>
  <c r="O100" i="4"/>
  <c r="M101" i="4"/>
  <c r="N101" i="4"/>
  <c r="O101" i="4"/>
  <c r="M102" i="4"/>
  <c r="N102" i="4"/>
  <c r="O102" i="4"/>
  <c r="M103" i="4"/>
  <c r="N103" i="4"/>
  <c r="O103" i="4"/>
  <c r="M104" i="4"/>
  <c r="N104" i="4"/>
  <c r="O104" i="4"/>
  <c r="M105" i="4"/>
  <c r="N105" i="4"/>
  <c r="O105" i="4"/>
  <c r="M106" i="4"/>
  <c r="N106" i="4"/>
  <c r="O106" i="4"/>
  <c r="M107" i="4"/>
  <c r="N107" i="4"/>
  <c r="O107" i="4"/>
  <c r="M108" i="4"/>
  <c r="N108" i="4"/>
  <c r="O108" i="4"/>
  <c r="M109" i="4"/>
  <c r="N109" i="4"/>
  <c r="O109" i="4"/>
  <c r="M110" i="4"/>
  <c r="N110" i="4"/>
  <c r="O110" i="4"/>
  <c r="M111" i="4"/>
  <c r="N111" i="4"/>
  <c r="O111" i="4"/>
  <c r="M112" i="4"/>
  <c r="N112" i="4"/>
  <c r="O112" i="4"/>
  <c r="M113" i="4"/>
  <c r="N113" i="4"/>
  <c r="O113" i="4"/>
  <c r="M114" i="4"/>
  <c r="N114" i="4"/>
  <c r="O114" i="4"/>
  <c r="M115" i="4"/>
  <c r="N115" i="4"/>
  <c r="O115" i="4"/>
  <c r="M116" i="4"/>
  <c r="N116" i="4"/>
  <c r="O116" i="4"/>
  <c r="M117" i="4"/>
  <c r="N117" i="4"/>
  <c r="O117" i="4"/>
  <c r="M118" i="4"/>
  <c r="N118" i="4"/>
  <c r="O118" i="4"/>
  <c r="M119" i="4"/>
  <c r="N119" i="4"/>
  <c r="O119" i="4"/>
  <c r="M120" i="4"/>
  <c r="N120" i="4"/>
  <c r="O120" i="4"/>
  <c r="M121" i="4"/>
  <c r="N121" i="4"/>
  <c r="O121" i="4"/>
  <c r="M122" i="4"/>
  <c r="N122" i="4"/>
  <c r="O122" i="4"/>
  <c r="M123" i="4"/>
  <c r="N123" i="4"/>
  <c r="O123" i="4"/>
  <c r="N3" i="4"/>
  <c r="O3" i="4"/>
  <c r="L4" i="4"/>
  <c r="L5" i="4"/>
  <c r="L6" i="4"/>
  <c r="L7" i="4"/>
  <c r="L8" i="4"/>
  <c r="S8" i="4" s="1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M3" i="4"/>
  <c r="K4" i="4"/>
  <c r="K5" i="4"/>
  <c r="K6" i="4"/>
  <c r="K7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" i="4"/>
  <c r="S123" i="4" l="1"/>
</calcChain>
</file>

<file path=xl/sharedStrings.xml><?xml version="1.0" encoding="utf-8"?>
<sst xmlns="http://schemas.openxmlformats.org/spreadsheetml/2006/main" count="162" uniqueCount="123">
  <si>
    <t xml:space="preserve"> IS Curve</t>
  </si>
  <si>
    <t>Variable</t>
  </si>
  <si>
    <r>
      <t xml:space="preserve">Output Gap </t>
    </r>
    <r>
      <rPr>
        <vertAlign val="subscript"/>
        <sz val="10"/>
        <color theme="1"/>
        <rFont val="Microsoft JhengHei UI Light"/>
        <family val="2"/>
      </rPr>
      <t>t-1</t>
    </r>
  </si>
  <si>
    <r>
      <t>r hat</t>
    </r>
    <r>
      <rPr>
        <vertAlign val="subscript"/>
        <sz val="10"/>
        <color theme="1"/>
        <rFont val="Microsoft JhengHei UI Light"/>
        <family val="2"/>
      </rPr>
      <t xml:space="preserve"> t-1</t>
    </r>
  </si>
  <si>
    <r>
      <t xml:space="preserve">r hat </t>
    </r>
    <r>
      <rPr>
        <vertAlign val="subscript"/>
        <sz val="10"/>
        <color theme="1"/>
        <rFont val="Microsoft JhengHei UI Light"/>
        <family val="2"/>
      </rPr>
      <t>t-2</t>
    </r>
  </si>
  <si>
    <r>
      <t xml:space="preserve">rp hat </t>
    </r>
    <r>
      <rPr>
        <vertAlign val="subscript"/>
        <sz val="10"/>
        <color theme="1"/>
        <rFont val="Microsoft JhengHei UI Light"/>
        <family val="2"/>
      </rPr>
      <t>t</t>
    </r>
  </si>
  <si>
    <r>
      <t>z</t>
    </r>
    <r>
      <rPr>
        <vertAlign val="subscript"/>
        <sz val="10"/>
        <color theme="1"/>
        <rFont val="Microsoft JhengHei UI Light"/>
        <family val="2"/>
      </rPr>
      <t xml:space="preserve"> t</t>
    </r>
  </si>
  <si>
    <r>
      <t xml:space="preserve">Output Gap </t>
    </r>
    <r>
      <rPr>
        <vertAlign val="superscript"/>
        <sz val="10"/>
        <color theme="1"/>
        <rFont val="Microsoft JhengHei UI Light"/>
        <family val="2"/>
      </rPr>
      <t>USA</t>
    </r>
    <r>
      <rPr>
        <vertAlign val="subscript"/>
        <sz val="10"/>
        <color theme="1"/>
        <rFont val="Microsoft JhengHei UI Light"/>
        <family val="2"/>
      </rPr>
      <t xml:space="preserve"> t</t>
    </r>
  </si>
  <si>
    <r>
      <t xml:space="preserve">Output Gap </t>
    </r>
    <r>
      <rPr>
        <vertAlign val="subscript"/>
        <sz val="10"/>
        <color theme="1"/>
        <rFont val="Microsoft JhengHei UI Light"/>
        <family val="2"/>
      </rPr>
      <t>t</t>
    </r>
  </si>
  <si>
    <t>p-value</t>
  </si>
  <si>
    <t xml:space="preserve"> Phillips Curve</t>
  </si>
  <si>
    <t>Constant</t>
  </si>
  <si>
    <r>
      <t>Inflation</t>
    </r>
    <r>
      <rPr>
        <vertAlign val="subscript"/>
        <sz val="10"/>
        <color theme="1"/>
        <rFont val="Microsoft JhengHei UI Light"/>
        <family val="2"/>
      </rPr>
      <t xml:space="preserve"> t-1</t>
    </r>
  </si>
  <si>
    <r>
      <t xml:space="preserve">Inflation </t>
    </r>
    <r>
      <rPr>
        <vertAlign val="superscript"/>
        <sz val="10"/>
        <color theme="1"/>
        <rFont val="Microsoft JhengHei UI Light"/>
        <family val="2"/>
      </rPr>
      <t>e</t>
    </r>
    <r>
      <rPr>
        <vertAlign val="subscript"/>
        <sz val="10"/>
        <color theme="1"/>
        <rFont val="Microsoft JhengHei UI Light"/>
        <family val="2"/>
      </rPr>
      <t>t,t+4|t</t>
    </r>
  </si>
  <si>
    <r>
      <t xml:space="preserve">Inflation </t>
    </r>
    <r>
      <rPr>
        <vertAlign val="superscript"/>
        <sz val="10"/>
        <color theme="1"/>
        <rFont val="Microsoft JhengHei UI Light"/>
        <family val="2"/>
      </rPr>
      <t>Oil</t>
    </r>
    <r>
      <rPr>
        <vertAlign val="subscript"/>
        <sz val="10"/>
        <color theme="1"/>
        <rFont val="Microsoft JhengHei UI Light"/>
        <family val="2"/>
      </rPr>
      <t>t</t>
    </r>
  </si>
  <si>
    <r>
      <t xml:space="preserve">Inflation </t>
    </r>
    <r>
      <rPr>
        <vertAlign val="superscript"/>
        <sz val="10"/>
        <color theme="1"/>
        <rFont val="Microsoft JhengHei UI Light"/>
        <family val="2"/>
      </rPr>
      <t>Gas</t>
    </r>
    <r>
      <rPr>
        <vertAlign val="subscript"/>
        <sz val="10"/>
        <color theme="1"/>
        <rFont val="Microsoft JhengHei UI Light"/>
        <family val="2"/>
      </rPr>
      <t>t</t>
    </r>
  </si>
  <si>
    <r>
      <t>CRB</t>
    </r>
    <r>
      <rPr>
        <vertAlign val="subscript"/>
        <sz val="10"/>
        <color theme="1"/>
        <rFont val="Microsoft JhengHei UI Light"/>
        <family val="2"/>
      </rPr>
      <t xml:space="preserve"> t</t>
    </r>
  </si>
  <si>
    <r>
      <t>FAO</t>
    </r>
    <r>
      <rPr>
        <vertAlign val="subscript"/>
        <sz val="10"/>
        <color theme="1"/>
        <rFont val="Microsoft JhengHei UI Light"/>
        <family val="2"/>
      </rPr>
      <t xml:space="preserve"> t</t>
    </r>
  </si>
  <si>
    <r>
      <t xml:space="preserve">Δe </t>
    </r>
    <r>
      <rPr>
        <vertAlign val="subscript"/>
        <sz val="10"/>
        <color theme="1"/>
        <rFont val="Microsoft JhengHei UI Light"/>
        <family val="2"/>
      </rPr>
      <t>t</t>
    </r>
  </si>
  <si>
    <r>
      <t xml:space="preserve">Supply Chain </t>
    </r>
    <r>
      <rPr>
        <vertAlign val="subscript"/>
        <sz val="10"/>
        <color theme="1"/>
        <rFont val="Microsoft JhengHei UI Light"/>
        <family val="2"/>
      </rPr>
      <t>t</t>
    </r>
  </si>
  <si>
    <r>
      <t xml:space="preserve">IP </t>
    </r>
    <r>
      <rPr>
        <vertAlign val="superscript"/>
        <sz val="10"/>
        <color theme="1"/>
        <rFont val="Microsoft JhengHei UI Light"/>
        <family val="2"/>
      </rPr>
      <t>USA</t>
    </r>
    <r>
      <rPr>
        <vertAlign val="subscript"/>
        <sz val="10"/>
        <color theme="1"/>
        <rFont val="Microsoft JhengHei UI Light"/>
        <family val="2"/>
      </rPr>
      <t>t</t>
    </r>
  </si>
  <si>
    <r>
      <t xml:space="preserve">Inflation </t>
    </r>
    <r>
      <rPr>
        <vertAlign val="subscript"/>
        <sz val="10"/>
        <color theme="1"/>
        <rFont val="Microsoft JhengHei UI Light"/>
        <family val="2"/>
      </rPr>
      <t>t</t>
    </r>
  </si>
  <si>
    <t xml:space="preserve"> UIP</t>
  </si>
  <si>
    <r>
      <t xml:space="preserve">Δe </t>
    </r>
    <r>
      <rPr>
        <vertAlign val="subscript"/>
        <sz val="10"/>
        <color theme="1"/>
        <rFont val="Microsoft JhengHei UI Light"/>
        <family val="2"/>
      </rPr>
      <t>t,t+1 | t</t>
    </r>
  </si>
  <si>
    <r>
      <t>Δ</t>
    </r>
    <r>
      <rPr>
        <vertAlign val="subscript"/>
        <sz val="10"/>
        <color theme="1"/>
        <rFont val="Microsoft JhengHei UI Light"/>
        <family val="2"/>
      </rPr>
      <t>t,t-1</t>
    </r>
    <r>
      <rPr>
        <sz val="10"/>
        <color theme="1"/>
        <rFont val="Microsoft JhengHei UI Light"/>
        <family val="2"/>
      </rPr>
      <t>Interest Dif</t>
    </r>
  </si>
  <si>
    <t xml:space="preserve"> Taylor Rule</t>
  </si>
  <si>
    <r>
      <t xml:space="preserve">Interest </t>
    </r>
    <r>
      <rPr>
        <vertAlign val="subscript"/>
        <sz val="10"/>
        <color theme="1"/>
        <rFont val="Microsoft JhengHei UI Light"/>
        <family val="2"/>
      </rPr>
      <t>t-1</t>
    </r>
  </si>
  <si>
    <r>
      <t xml:space="preserve">Interest </t>
    </r>
    <r>
      <rPr>
        <vertAlign val="superscript"/>
        <sz val="10"/>
        <color theme="1"/>
        <rFont val="Microsoft JhengHei UI Light"/>
        <family val="2"/>
      </rPr>
      <t>Neutral</t>
    </r>
  </si>
  <si>
    <r>
      <rPr>
        <sz val="10"/>
        <color theme="1"/>
        <rFont val="Microsoft JhengHei UI Light"/>
        <family val="2"/>
      </rPr>
      <t>Inflation Dev</t>
    </r>
    <r>
      <rPr>
        <vertAlign val="subscript"/>
        <sz val="10"/>
        <color theme="1"/>
        <rFont val="Microsoft JhengHei UI Light"/>
        <family val="2"/>
      </rPr>
      <t xml:space="preserve"> t</t>
    </r>
  </si>
  <si>
    <r>
      <t xml:space="preserve">Interest </t>
    </r>
    <r>
      <rPr>
        <vertAlign val="superscript"/>
        <sz val="10"/>
        <color theme="1"/>
        <rFont val="Microsoft JhengHei UI Light"/>
        <family val="2"/>
      </rPr>
      <t>USA</t>
    </r>
    <r>
      <rPr>
        <vertAlign val="subscript"/>
        <sz val="10"/>
        <color theme="1"/>
        <rFont val="Microsoft JhengHei UI Light"/>
        <family val="2"/>
      </rPr>
      <t>t</t>
    </r>
  </si>
  <si>
    <t xml:space="preserve"> Expectations</t>
  </si>
  <si>
    <r>
      <t xml:space="preserve">Inflation hat </t>
    </r>
    <r>
      <rPr>
        <vertAlign val="superscript"/>
        <sz val="10"/>
        <color theme="1"/>
        <rFont val="Microsoft JhengHei UI Light"/>
        <family val="2"/>
      </rPr>
      <t>e</t>
    </r>
    <r>
      <rPr>
        <vertAlign val="subscript"/>
        <sz val="10"/>
        <color theme="1"/>
        <rFont val="Microsoft JhengHei UI Light"/>
        <family val="2"/>
      </rPr>
      <t>t-1,t+3|t-1</t>
    </r>
  </si>
  <si>
    <r>
      <t xml:space="preserve">Δe hat </t>
    </r>
    <r>
      <rPr>
        <vertAlign val="subscript"/>
        <sz val="10"/>
        <color theme="1"/>
        <rFont val="Microsoft JhengHei UI Light"/>
        <family val="2"/>
      </rPr>
      <t>t</t>
    </r>
  </si>
  <si>
    <r>
      <t>Δ</t>
    </r>
    <r>
      <rPr>
        <vertAlign val="subscript"/>
        <sz val="10"/>
        <color theme="1"/>
        <rFont val="Microsoft JhengHei UI Light"/>
        <family val="2"/>
      </rPr>
      <t xml:space="preserve">t,t-1 </t>
    </r>
    <r>
      <rPr>
        <sz val="10"/>
        <color theme="1"/>
        <rFont val="Microsoft JhengHei UI Light"/>
        <family val="2"/>
      </rPr>
      <t xml:space="preserve">Interest Excedent </t>
    </r>
    <r>
      <rPr>
        <vertAlign val="superscript"/>
        <sz val="10"/>
        <color theme="1"/>
        <rFont val="Microsoft JhengHei UI Light"/>
        <family val="2"/>
      </rPr>
      <t>Real</t>
    </r>
    <r>
      <rPr>
        <sz val="10"/>
        <color theme="1"/>
        <rFont val="Microsoft JhengHei UI Light"/>
        <family val="2"/>
      </rPr>
      <t xml:space="preserve"> </t>
    </r>
    <r>
      <rPr>
        <vertAlign val="subscript"/>
        <sz val="10"/>
        <color theme="1"/>
        <rFont val="Microsoft JhengHei UI Light"/>
        <family val="2"/>
      </rPr>
      <t>t</t>
    </r>
  </si>
  <si>
    <r>
      <t xml:space="preserve">Inflation hat </t>
    </r>
    <r>
      <rPr>
        <vertAlign val="superscript"/>
        <sz val="10"/>
        <color theme="1"/>
        <rFont val="Microsoft JhengHei UI Light"/>
        <family val="2"/>
      </rPr>
      <t>e</t>
    </r>
    <r>
      <rPr>
        <vertAlign val="subscript"/>
        <sz val="10"/>
        <color theme="1"/>
        <rFont val="Microsoft JhengHei UI Light"/>
        <family val="2"/>
      </rPr>
      <t>t,t+4|t</t>
    </r>
  </si>
  <si>
    <t>Interest</t>
  </si>
  <si>
    <t>Inflation</t>
  </si>
  <si>
    <t>Fiscal</t>
  </si>
  <si>
    <t>Exchanges</t>
  </si>
  <si>
    <t>Expectations</t>
  </si>
  <si>
    <t>Indexes</t>
  </si>
  <si>
    <t>Date</t>
  </si>
  <si>
    <t>Target Inflation (%)</t>
  </si>
  <si>
    <t>CDS</t>
  </si>
  <si>
    <t>Oil Inflation (%)</t>
  </si>
  <si>
    <t>Gas Inflation (%)</t>
  </si>
  <si>
    <t>CRB</t>
  </si>
  <si>
    <t>FAO</t>
  </si>
  <si>
    <t>Supply Chain</t>
  </si>
  <si>
    <t>Model</t>
  </si>
  <si>
    <r>
      <rPr>
        <sz val="10"/>
        <color rgb="FF000000"/>
        <rFont val="Microsoft JhengHei UI Light"/>
        <family val="2"/>
      </rPr>
      <t xml:space="preserve">Interest </t>
    </r>
    <r>
      <rPr>
        <vertAlign val="subscript"/>
        <sz val="10"/>
        <color rgb="FF000000"/>
        <rFont val="Microsoft JhengHei UI Light"/>
        <family val="2"/>
      </rPr>
      <t>t</t>
    </r>
  </si>
  <si>
    <t>IS Curve</t>
  </si>
  <si>
    <t>Phillips Curve</t>
  </si>
  <si>
    <t>UIP</t>
  </si>
  <si>
    <t>Taylor Rule</t>
  </si>
  <si>
    <r>
      <t xml:space="preserve">Inflation </t>
    </r>
    <r>
      <rPr>
        <vertAlign val="superscript"/>
        <sz val="10"/>
        <color rgb="FF000000"/>
        <rFont val="Bahnschrift Light"/>
        <family val="2"/>
      </rPr>
      <t>e</t>
    </r>
    <r>
      <rPr>
        <vertAlign val="subscript"/>
        <sz val="10"/>
        <color rgb="FF000000"/>
        <rFont val="Bahnschrift Light"/>
        <family val="2"/>
      </rPr>
      <t>t,t+4|t</t>
    </r>
  </si>
  <si>
    <r>
      <t xml:space="preserve">Inflation </t>
    </r>
    <r>
      <rPr>
        <vertAlign val="superscript"/>
        <sz val="10"/>
        <color rgb="FF000000"/>
        <rFont val="Bahnschrift Light"/>
        <family val="2"/>
      </rPr>
      <t>Oil</t>
    </r>
    <r>
      <rPr>
        <vertAlign val="subscript"/>
        <sz val="10"/>
        <color rgb="FF000000"/>
        <rFont val="Bahnschrift Light"/>
        <family val="2"/>
      </rPr>
      <t>t</t>
    </r>
  </si>
  <si>
    <r>
      <t xml:space="preserve">Inflation </t>
    </r>
    <r>
      <rPr>
        <vertAlign val="superscript"/>
        <sz val="10"/>
        <color rgb="FF000000"/>
        <rFont val="Bahnschrift Light"/>
        <family val="2"/>
      </rPr>
      <t>Gas</t>
    </r>
    <r>
      <rPr>
        <vertAlign val="subscript"/>
        <sz val="10"/>
        <color rgb="FF000000"/>
        <rFont val="Bahnschrift Light"/>
        <family val="2"/>
      </rPr>
      <t>t</t>
    </r>
  </si>
  <si>
    <r>
      <t>CRB</t>
    </r>
    <r>
      <rPr>
        <vertAlign val="subscript"/>
        <sz val="10"/>
        <color rgb="FF000000"/>
        <rFont val="Bahnschrift Light"/>
        <family val="2"/>
      </rPr>
      <t xml:space="preserve"> t</t>
    </r>
  </si>
  <si>
    <r>
      <t>FAO</t>
    </r>
    <r>
      <rPr>
        <vertAlign val="subscript"/>
        <sz val="10"/>
        <color rgb="FF000000"/>
        <rFont val="Bahnschrift Light"/>
        <family val="2"/>
      </rPr>
      <t xml:space="preserve"> t</t>
    </r>
  </si>
  <si>
    <r>
      <t xml:space="preserve">Output Gap </t>
    </r>
    <r>
      <rPr>
        <vertAlign val="subscript"/>
        <sz val="10"/>
        <color rgb="FF000000"/>
        <rFont val="Bahnschrift Light"/>
        <family val="2"/>
      </rPr>
      <t>t</t>
    </r>
  </si>
  <si>
    <r>
      <t xml:space="preserve">Δe </t>
    </r>
    <r>
      <rPr>
        <vertAlign val="subscript"/>
        <sz val="10"/>
        <color rgb="FF000000"/>
        <rFont val="Bahnschrift Light"/>
        <family val="2"/>
      </rPr>
      <t>t</t>
    </r>
  </si>
  <si>
    <r>
      <t xml:space="preserve">Supply Chain </t>
    </r>
    <r>
      <rPr>
        <vertAlign val="subscript"/>
        <sz val="10"/>
        <color rgb="FF000000"/>
        <rFont val="Bahnschrift Light"/>
        <family val="2"/>
      </rPr>
      <t>t</t>
    </r>
  </si>
  <si>
    <r>
      <t xml:space="preserve">IP </t>
    </r>
    <r>
      <rPr>
        <vertAlign val="superscript"/>
        <sz val="10"/>
        <color rgb="FF000000"/>
        <rFont val="Bahnschrift Light"/>
        <family val="2"/>
      </rPr>
      <t>USA</t>
    </r>
    <r>
      <rPr>
        <vertAlign val="subscript"/>
        <sz val="10"/>
        <color rgb="FF000000"/>
        <rFont val="Bahnschrift Light"/>
        <family val="2"/>
      </rPr>
      <t>t</t>
    </r>
  </si>
  <si>
    <r>
      <t xml:space="preserve">Δe </t>
    </r>
    <r>
      <rPr>
        <vertAlign val="subscript"/>
        <sz val="10"/>
        <color rgb="FF000000"/>
        <rFont val="Bahnschrift Light"/>
        <family val="2"/>
      </rPr>
      <t>t,t+1 | t</t>
    </r>
  </si>
  <si>
    <r>
      <t>Δ</t>
    </r>
    <r>
      <rPr>
        <vertAlign val="subscript"/>
        <sz val="10"/>
        <color rgb="FF000000"/>
        <rFont val="Bahnschrift Light"/>
        <family val="2"/>
      </rPr>
      <t>t,t-1</t>
    </r>
    <r>
      <rPr>
        <sz val="10"/>
        <color rgb="FF000000"/>
        <rFont val="Bahnschrift Light"/>
        <family val="2"/>
      </rPr>
      <t>Interest Dif</t>
    </r>
  </si>
  <si>
    <r>
      <t xml:space="preserve">Interest </t>
    </r>
    <r>
      <rPr>
        <vertAlign val="superscript"/>
        <sz val="10"/>
        <color rgb="FF000000"/>
        <rFont val="Bahnschrift Light"/>
        <family val="2"/>
      </rPr>
      <t>Neutral</t>
    </r>
  </si>
  <si>
    <r>
      <t>Inflation Dev</t>
    </r>
    <r>
      <rPr>
        <vertAlign val="subscript"/>
        <sz val="10"/>
        <color rgb="FF000000"/>
        <rFont val="Bahnschrift Light"/>
        <family val="2"/>
      </rPr>
      <t xml:space="preserve"> t</t>
    </r>
  </si>
  <si>
    <r>
      <t xml:space="preserve">Interest </t>
    </r>
    <r>
      <rPr>
        <vertAlign val="superscript"/>
        <sz val="10"/>
        <color rgb="FF000000"/>
        <rFont val="Bahnschrift Light"/>
        <family val="2"/>
      </rPr>
      <t>USA</t>
    </r>
    <r>
      <rPr>
        <vertAlign val="subscript"/>
        <sz val="10"/>
        <color rgb="FF000000"/>
        <rFont val="Bahnschrift Light"/>
        <family val="2"/>
      </rPr>
      <t>t</t>
    </r>
  </si>
  <si>
    <r>
      <t xml:space="preserve">Output Gap </t>
    </r>
    <r>
      <rPr>
        <vertAlign val="superscript"/>
        <sz val="10"/>
        <color rgb="FF000000"/>
        <rFont val="Bahnschrift Light"/>
        <family val="2"/>
      </rPr>
      <t>USA</t>
    </r>
    <r>
      <rPr>
        <vertAlign val="subscript"/>
        <sz val="10"/>
        <color rgb="FF000000"/>
        <rFont val="Bahnschrift Light"/>
        <family val="2"/>
      </rPr>
      <t xml:space="preserve"> t</t>
    </r>
  </si>
  <si>
    <r>
      <t xml:space="preserve">Δe hat </t>
    </r>
    <r>
      <rPr>
        <vertAlign val="subscript"/>
        <sz val="10"/>
        <color rgb="FF000000"/>
        <rFont val="Bahnschrift Light"/>
        <family val="2"/>
      </rPr>
      <t>t</t>
    </r>
  </si>
  <si>
    <r>
      <t>Δ</t>
    </r>
    <r>
      <rPr>
        <vertAlign val="subscript"/>
        <sz val="10"/>
        <color rgb="FF000000"/>
        <rFont val="Bahnschrift Light"/>
        <family val="2"/>
      </rPr>
      <t xml:space="preserve">t,t-1 </t>
    </r>
    <r>
      <rPr>
        <sz val="10"/>
        <color rgb="FF000000"/>
        <rFont val="Bahnschrift Light"/>
        <family val="2"/>
      </rPr>
      <t xml:space="preserve">Interest Excedent </t>
    </r>
    <r>
      <rPr>
        <vertAlign val="superscript"/>
        <sz val="10"/>
        <color rgb="FF000000"/>
        <rFont val="Bahnschrift Light"/>
        <family val="2"/>
      </rPr>
      <t>Real</t>
    </r>
    <r>
      <rPr>
        <sz val="10"/>
        <color rgb="FF000000"/>
        <rFont val="Bahnschrift Light"/>
        <family val="2"/>
      </rPr>
      <t xml:space="preserve"> </t>
    </r>
    <r>
      <rPr>
        <vertAlign val="subscript"/>
        <sz val="10"/>
        <color rgb="FF000000"/>
        <rFont val="Bahnschrift Light"/>
        <family val="2"/>
      </rPr>
      <t>t</t>
    </r>
  </si>
  <si>
    <r>
      <t xml:space="preserve">rp hat </t>
    </r>
    <r>
      <rPr>
        <vertAlign val="subscript"/>
        <sz val="10"/>
        <color rgb="FF000000"/>
        <rFont val="Bahnschrift Light"/>
        <family val="2"/>
      </rPr>
      <t>t</t>
    </r>
  </si>
  <si>
    <r>
      <t>Inflation</t>
    </r>
    <r>
      <rPr>
        <vertAlign val="subscript"/>
        <sz val="10"/>
        <color rgb="FF000000"/>
        <rFont val="Bahnschrift Light"/>
        <family val="2"/>
      </rPr>
      <t xml:space="preserve"> t</t>
    </r>
  </si>
  <si>
    <r>
      <t>r hat</t>
    </r>
    <r>
      <rPr>
        <vertAlign val="subscript"/>
        <sz val="10"/>
        <color rgb="FF000000"/>
        <rFont val="Bahnschrift Light"/>
        <family val="2"/>
      </rPr>
      <t xml:space="preserve"> t</t>
    </r>
  </si>
  <si>
    <r>
      <t xml:space="preserve">Interest </t>
    </r>
    <r>
      <rPr>
        <vertAlign val="subscript"/>
        <sz val="10"/>
        <color rgb="FF000000"/>
        <rFont val="Bahnschrift Light"/>
        <family val="2"/>
      </rPr>
      <t>t</t>
    </r>
  </si>
  <si>
    <t>Year</t>
  </si>
  <si>
    <t>Quarter</t>
  </si>
  <si>
    <t>Overnight</t>
  </si>
  <si>
    <t>r hat Construction</t>
  </si>
  <si>
    <r>
      <t xml:space="preserve">Interest </t>
    </r>
    <r>
      <rPr>
        <vertAlign val="superscript"/>
        <sz val="10"/>
        <color theme="0"/>
        <rFont val="Bahnschrift SemiBold"/>
        <family val="2"/>
      </rPr>
      <t>e</t>
    </r>
    <r>
      <rPr>
        <vertAlign val="subscript"/>
        <sz val="10"/>
        <color theme="0"/>
        <rFont val="Bahnschrift SemiBold"/>
        <family val="2"/>
      </rPr>
      <t>t,t+1 | t</t>
    </r>
  </si>
  <si>
    <r>
      <t xml:space="preserve">Inflation </t>
    </r>
    <r>
      <rPr>
        <vertAlign val="superscript"/>
        <sz val="10"/>
        <color theme="0"/>
        <rFont val="Bahnschrift SemiBold"/>
        <family val="2"/>
      </rPr>
      <t>e</t>
    </r>
    <r>
      <rPr>
        <vertAlign val="subscript"/>
        <sz val="10"/>
        <color theme="0"/>
        <rFont val="Bahnschrift SemiBold"/>
        <family val="2"/>
      </rPr>
      <t>t,t+1 | t</t>
    </r>
  </si>
  <si>
    <r>
      <t xml:space="preserve">Interest </t>
    </r>
    <r>
      <rPr>
        <vertAlign val="superscript"/>
        <sz val="10"/>
        <color theme="0"/>
        <rFont val="Bahnschrift SemiBold"/>
        <family val="2"/>
      </rPr>
      <t>Neutral</t>
    </r>
  </si>
  <si>
    <r>
      <t xml:space="preserve">r hat </t>
    </r>
    <r>
      <rPr>
        <vertAlign val="subscript"/>
        <sz val="10"/>
        <color theme="0"/>
        <rFont val="Bahnschrift SemiBold"/>
        <family val="2"/>
      </rPr>
      <t>t</t>
    </r>
  </si>
  <si>
    <t>Quartely Bond Yield</t>
  </si>
  <si>
    <t>Inflation hat Quartely t</t>
  </si>
  <si>
    <t>Monthly Bond Yield</t>
  </si>
  <si>
    <t>3M Bond</t>
  </si>
  <si>
    <t>9M Bond</t>
  </si>
  <si>
    <t>1Y Bond</t>
  </si>
  <si>
    <t>2Y  Bond</t>
  </si>
  <si>
    <t>Oil price</t>
  </si>
  <si>
    <t>Gas price</t>
  </si>
  <si>
    <r>
      <t>z</t>
    </r>
    <r>
      <rPr>
        <vertAlign val="subscript"/>
        <sz val="10"/>
        <color rgb="FF000000"/>
        <rFont val="Bahnschrift Light"/>
        <family val="2"/>
      </rPr>
      <t xml:space="preserve"> hat t</t>
    </r>
  </si>
  <si>
    <t>Primary Bydget Trend (%GDP)</t>
  </si>
  <si>
    <t>Primary Budget (%GDP)</t>
  </si>
  <si>
    <t>Inflation (%)</t>
  </si>
  <si>
    <r>
      <t xml:space="preserve">Inflation </t>
    </r>
    <r>
      <rPr>
        <vertAlign val="superscript"/>
        <sz val="10"/>
        <color rgb="FF000000"/>
        <rFont val="Bahnschrift Light"/>
        <family val="2"/>
      </rPr>
      <t>USA</t>
    </r>
    <r>
      <rPr>
        <sz val="10"/>
        <color rgb="FF000000"/>
        <rFont val="Bahnschrift Light"/>
        <family val="2"/>
      </rPr>
      <t xml:space="preserve"> (%)</t>
    </r>
  </si>
  <si>
    <r>
      <t xml:space="preserve">Interest Dif </t>
    </r>
    <r>
      <rPr>
        <vertAlign val="subscript"/>
        <sz val="10"/>
        <color rgb="FF000000"/>
        <rFont val="Bahnschrift Light"/>
        <family val="2"/>
      </rPr>
      <t>t</t>
    </r>
  </si>
  <si>
    <r>
      <t xml:space="preserve">CDS </t>
    </r>
    <r>
      <rPr>
        <vertAlign val="subscript"/>
        <sz val="10"/>
        <color rgb="FF000000"/>
        <rFont val="Bahnschrift Light"/>
        <family val="2"/>
      </rPr>
      <t>t</t>
    </r>
  </si>
  <si>
    <r>
      <t xml:space="preserve">Target Inflation </t>
    </r>
    <r>
      <rPr>
        <vertAlign val="superscript"/>
        <sz val="10"/>
        <color rgb="FF000000"/>
        <rFont val="Bahnschrift Light"/>
        <family val="2"/>
      </rPr>
      <t>USA</t>
    </r>
    <r>
      <rPr>
        <sz val="10"/>
        <color rgb="FF000000"/>
        <rFont val="Bahnschrift Light"/>
        <family val="2"/>
      </rPr>
      <t xml:space="preserve"> (%)</t>
    </r>
  </si>
  <si>
    <t>Target Inflation</t>
  </si>
  <si>
    <r>
      <t xml:space="preserve">Inflation hat </t>
    </r>
    <r>
      <rPr>
        <vertAlign val="superscript"/>
        <sz val="10"/>
        <color rgb="FF000000"/>
        <rFont val="Bahnschrift Light"/>
        <family val="2"/>
      </rPr>
      <t>e</t>
    </r>
    <r>
      <rPr>
        <vertAlign val="subscript"/>
        <sz val="10"/>
        <color rgb="FF000000"/>
        <rFont val="Bahnschrift Light"/>
        <family val="2"/>
      </rPr>
      <t>t,t+4|t</t>
    </r>
  </si>
  <si>
    <r>
      <t xml:space="preserve">Inflation hat </t>
    </r>
    <r>
      <rPr>
        <vertAlign val="superscript"/>
        <sz val="10"/>
        <color rgb="FF000000"/>
        <rFont val="Bahnschrift Light"/>
        <family val="2"/>
      </rPr>
      <t>Quartely</t>
    </r>
    <r>
      <rPr>
        <sz val="10"/>
        <color rgb="FF000000"/>
        <rFont val="Bahnschrift Light"/>
        <family val="2"/>
      </rPr>
      <t xml:space="preserve"> </t>
    </r>
    <r>
      <rPr>
        <vertAlign val="subscript"/>
        <sz val="10"/>
        <color rgb="FF000000"/>
        <rFont val="Bahnschrift Light"/>
        <family val="2"/>
      </rPr>
      <t>t</t>
    </r>
  </si>
  <si>
    <r>
      <t xml:space="preserve">Inflation hat </t>
    </r>
    <r>
      <rPr>
        <vertAlign val="subscript"/>
        <sz val="10"/>
        <color rgb="FF000000"/>
        <rFont val="Bahnschrift Light"/>
        <family val="2"/>
      </rPr>
      <t>t</t>
    </r>
  </si>
  <si>
    <t>Exchange rate (USD/MXN)</t>
  </si>
  <si>
    <t xml:space="preserve"> </t>
  </si>
  <si>
    <t>GDP</t>
  </si>
  <si>
    <t>Output Gap (%GDP)</t>
  </si>
  <si>
    <t>neutral_interest_rate_(%)</t>
  </si>
  <si>
    <t>interest_rate_(%)</t>
  </si>
  <si>
    <t>CPI_(%)</t>
  </si>
  <si>
    <r>
      <t>CPI (%)_</t>
    </r>
    <r>
      <rPr>
        <vertAlign val="superscript"/>
        <sz val="10"/>
        <color theme="1"/>
        <rFont val="Bahnschrift Light"/>
        <family val="2"/>
      </rPr>
      <t>Goods</t>
    </r>
  </si>
  <si>
    <r>
      <t>CPI (%)_</t>
    </r>
    <r>
      <rPr>
        <vertAlign val="superscript"/>
        <sz val="10"/>
        <color theme="1"/>
        <rFont val="Bahnschrift Light"/>
        <family val="2"/>
      </rPr>
      <t>Services</t>
    </r>
  </si>
  <si>
    <t>Core_CPI_(%)</t>
  </si>
  <si>
    <t>Non-core_CPI_(%)</t>
  </si>
  <si>
    <t>Target_Inflation_(%)</t>
  </si>
  <si>
    <t>Primary Budget_(% GDP)</t>
  </si>
  <si>
    <t>Exchange_rate_(MXN/USD)</t>
  </si>
  <si>
    <t>Output_Gap_(%GDP)_US</t>
  </si>
  <si>
    <t>Interest_rate_(%)_US</t>
  </si>
  <si>
    <t>CPI_(%)_US</t>
  </si>
  <si>
    <t>Target_Inflation_(%)_US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</si>
</sst>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yyyy"/>
    <numFmt numFmtId="165" formatCode="00000"/>
    <numFmt numFmtId="166" formatCode="0.0000"/>
  </numFmts>
  <fonts count="40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8"/>
      <color theme="0"/>
      <name val="Bahnschrift SemiBold"/>
      <family val="2"/>
    </font>
    <font>
      <i/>
      <sz val="10"/>
      <color theme="7"/>
      <name val="Cascadia Code"/>
      <family val="3"/>
    </font>
    <font>
      <sz val="10"/>
      <color theme="1"/>
      <name val="Microsoft JhengHei UI Light"/>
      <family val="2"/>
    </font>
    <font>
      <vertAlign val="subscript"/>
      <sz val="10"/>
      <color theme="1"/>
      <name val="Microsoft JhengHei UI Light"/>
      <family val="2"/>
    </font>
    <font>
      <b/>
      <sz val="10"/>
      <color theme="1"/>
      <name val="Microsoft JhengHei UI Light"/>
      <family val="2"/>
    </font>
    <font>
      <i/>
      <sz val="8"/>
      <color theme="7"/>
      <name val="Cascadia Code"/>
      <family val="3"/>
    </font>
    <font>
      <i/>
      <sz val="8"/>
      <color theme="7"/>
      <name val="Cascadia Code SemiLight"/>
      <family val="3"/>
    </font>
    <font>
      <i/>
      <sz val="10"/>
      <color theme="1"/>
      <name val="Microsoft JhengHei UI Light"/>
      <family val="2"/>
    </font>
    <font>
      <vertAlign val="superscript"/>
      <sz val="10"/>
      <color theme="1"/>
      <name val="Microsoft JhengHei UI Light"/>
      <family val="2"/>
    </font>
    <font>
      <b/>
      <sz val="36"/>
      <color theme="0"/>
      <name val="Bahnschrift SemiBold"/>
      <family val="2"/>
    </font>
    <font>
      <sz val="11"/>
      <color theme="1"/>
      <name val="Bahnschrift Light"/>
      <family val="2"/>
    </font>
    <font>
      <sz val="10"/>
      <color theme="0"/>
      <name val="Bahnschrift SemiBold"/>
      <family val="2"/>
    </font>
    <font>
      <b/>
      <sz val="10"/>
      <color theme="0"/>
      <name val="Bahnschrift SemiBold"/>
      <family val="2"/>
    </font>
    <font>
      <sz val="10"/>
      <color theme="1"/>
      <name val="Bahnschrift Light"/>
      <family val="2"/>
    </font>
    <font>
      <sz val="11"/>
      <color theme="1"/>
      <name val="Aptos Narrow"/>
      <family val="2"/>
    </font>
    <font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  <font>
      <sz val="10"/>
      <color rgb="FF000000"/>
      <name val="Microsoft JhengHei UI Light"/>
      <family val="2"/>
    </font>
    <font>
      <sz val="10"/>
      <color rgb="FF000000"/>
      <name val="Microsoft JhengHei UI Light"/>
      <family val="2"/>
    </font>
    <font>
      <vertAlign val="subscript"/>
      <sz val="10"/>
      <color rgb="FF000000"/>
      <name val="Microsoft JhengHei UI Light"/>
      <family val="2"/>
    </font>
    <font>
      <sz val="10"/>
      <color theme="1"/>
      <name val="Microsoft JhengHei UI Light"/>
      <family val="2"/>
    </font>
    <font>
      <sz val="10"/>
      <color theme="1"/>
      <name val="Bahnschrift SemiBold"/>
      <family val="2"/>
    </font>
    <font>
      <sz val="11"/>
      <color theme="1"/>
      <name val="Bahnschrift SemiBold"/>
      <family val="2"/>
    </font>
    <font>
      <b/>
      <sz val="11"/>
      <color theme="0"/>
      <name val="Bahnschrift SemiBold"/>
      <family val="2"/>
    </font>
    <font>
      <sz val="11"/>
      <color theme="0"/>
      <name val="Bahnschrift SemiBold"/>
      <family val="2"/>
    </font>
    <font>
      <sz val="10"/>
      <color rgb="FF000000"/>
      <name val="Bahnschrift Light"/>
      <family val="2"/>
    </font>
    <font>
      <vertAlign val="superscript"/>
      <sz val="10"/>
      <color rgb="FF000000"/>
      <name val="Bahnschrift Light"/>
      <family val="2"/>
    </font>
    <font>
      <vertAlign val="subscript"/>
      <sz val="10"/>
      <color rgb="FF000000"/>
      <name val="Bahnschrift Light"/>
      <family val="2"/>
    </font>
    <font>
      <sz val="18"/>
      <color theme="1"/>
      <name val="Bahnschrift SemiBold"/>
      <family val="2"/>
    </font>
    <font>
      <b/>
      <sz val="18"/>
      <color theme="0"/>
      <name val="Bahnschrift SemiBold"/>
      <family val="2"/>
    </font>
    <font>
      <vertAlign val="superscript"/>
      <sz val="10"/>
      <color theme="0"/>
      <name val="Bahnschrift SemiBold"/>
      <family val="2"/>
    </font>
    <font>
      <vertAlign val="subscript"/>
      <sz val="10"/>
      <color theme="0"/>
      <name val="Bahnschrift SemiBold"/>
      <family val="2"/>
    </font>
    <font>
      <sz val="10"/>
      <name val="Arial"/>
    </font>
    <font>
      <sz val="11"/>
      <color theme="1"/>
      <name val="Aptos Narrow"/>
    </font>
    <font>
      <sz val="11"/>
      <color rgb="FF000000"/>
      <name val="Aptos Narrow"/>
      <family val="2"/>
      <scheme val="minor"/>
    </font>
    <font>
      <sz val="10"/>
      <color theme="1"/>
      <name val="Bahnschrift Light"/>
    </font>
    <font>
      <sz val="11"/>
      <color rgb="FF000000"/>
      <name val="Calibri"/>
    </font>
    <font>
      <vertAlign val="superscript"/>
      <sz val="10"/>
      <color theme="1"/>
      <name val="Bahnschrift Light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B1E45"/>
        <bgColor indexed="64"/>
      </patternFill>
    </fill>
    <fill>
      <patternFill patternType="solid">
        <fgColor theme="9" tint="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4.9989318521683403E-2"/>
        <bgColor rgb="FF000000"/>
      </patternFill>
    </fill>
  </fills>
  <borders count="74">
    <border>
      <left/>
      <right/>
      <top/>
      <bottom/>
      <diagonal/>
    </border>
    <border>
      <left style="medium">
        <color theme="6"/>
      </left>
      <right/>
      <top style="medium">
        <color theme="6"/>
      </top>
      <bottom/>
      <diagonal/>
    </border>
    <border>
      <left/>
      <right/>
      <top style="medium">
        <color theme="6"/>
      </top>
      <bottom/>
      <diagonal/>
    </border>
    <border>
      <left/>
      <right style="medium">
        <color theme="6"/>
      </right>
      <top style="medium">
        <color theme="6"/>
      </top>
      <bottom/>
      <diagonal/>
    </border>
    <border>
      <left style="medium">
        <color theme="6"/>
      </left>
      <right/>
      <top/>
      <bottom/>
      <diagonal/>
    </border>
    <border>
      <left/>
      <right style="medium">
        <color theme="6"/>
      </right>
      <top/>
      <bottom/>
      <diagonal/>
    </border>
    <border>
      <left style="medium">
        <color theme="6"/>
      </left>
      <right/>
      <top/>
      <bottom style="medium">
        <color theme="6"/>
      </bottom>
      <diagonal/>
    </border>
    <border>
      <left/>
      <right/>
      <top/>
      <bottom style="medium">
        <color theme="6"/>
      </bottom>
      <diagonal/>
    </border>
    <border>
      <left/>
      <right style="medium">
        <color theme="6"/>
      </right>
      <top/>
      <bottom style="medium">
        <color theme="6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 style="thin">
        <color theme="0" tint="-0.14999847407452621"/>
      </right>
      <top style="thin">
        <color theme="0" tint="-0.14999847407452621"/>
      </top>
      <bottom style="thin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1"/>
      </bottom>
      <diagonal/>
    </border>
    <border>
      <left style="thin">
        <color theme="0" tint="-0.14999847407452621"/>
      </left>
      <right style="thin">
        <color theme="1"/>
      </right>
      <top style="thin">
        <color theme="0" tint="-0.14999847407452621"/>
      </top>
      <bottom style="thin">
        <color theme="1"/>
      </bottom>
      <diagonal/>
    </border>
    <border>
      <left/>
      <right/>
      <top/>
      <bottom style="thin">
        <color theme="0"/>
      </bottom>
      <diagonal/>
    </border>
    <border>
      <left style="thin">
        <color theme="0" tint="-0.14999847407452621"/>
      </left>
      <right style="thin">
        <color theme="1"/>
      </right>
      <top/>
      <bottom style="thin">
        <color theme="0" tint="-0.14999847407452621"/>
      </bottom>
      <diagonal/>
    </border>
    <border>
      <left style="thin">
        <color theme="0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/>
      <bottom style="thin">
        <color theme="0" tint="-0.14999847407452621"/>
      </bottom>
      <diagonal/>
    </border>
    <border>
      <left style="thin">
        <color indexed="64"/>
      </left>
      <right/>
      <top/>
      <bottom style="thin">
        <color theme="0" tint="-0.149998474074526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indexed="64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/>
      <right style="thin">
        <color indexed="64"/>
      </right>
      <top/>
      <bottom style="thin">
        <color theme="0" tint="-0.249977111117893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1"/>
      </bottom>
      <diagonal/>
    </border>
    <border>
      <left style="thin">
        <color theme="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/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0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indexed="64"/>
      </right>
      <top/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/>
      </left>
      <right style="thin">
        <color theme="0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theme="1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34" fillId="0" borderId="0"/>
  </cellStyleXfs>
  <cellXfs count="192">
    <xf numFmtId="0" fontId="0" fillId="0" borderId="0" xfId="0"/>
    <xf numFmtId="0" fontId="0" fillId="2" borderId="0" xfId="0" applyFill="1"/>
    <xf numFmtId="0" fontId="1" fillId="3" borderId="2" xfId="0" applyFont="1" applyFill="1" applyBorder="1"/>
    <xf numFmtId="0" fontId="0" fillId="4" borderId="4" xfId="0" applyFill="1" applyBorder="1"/>
    <xf numFmtId="0" fontId="0" fillId="4" borderId="5" xfId="0" applyFill="1" applyBorder="1"/>
    <xf numFmtId="0" fontId="2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centerContinuous"/>
    </xf>
    <xf numFmtId="0" fontId="0" fillId="4" borderId="0" xfId="0" applyFill="1"/>
    <xf numFmtId="0" fontId="0" fillId="3" borderId="2" xfId="0" applyFill="1" applyBorder="1"/>
    <xf numFmtId="0" fontId="0" fillId="3" borderId="3" xfId="0" applyFill="1" applyBorder="1"/>
    <xf numFmtId="0" fontId="3" fillId="2" borderId="6" xfId="0" applyFont="1" applyFill="1" applyBorder="1" applyAlignment="1">
      <alignment horizontal="centerContinuous"/>
    </xf>
    <xf numFmtId="0" fontId="3" fillId="2" borderId="7" xfId="0" applyFont="1" applyFill="1" applyBorder="1" applyAlignment="1">
      <alignment horizontal="centerContinuous"/>
    </xf>
    <xf numFmtId="0" fontId="3" fillId="2" borderId="7" xfId="0" applyFont="1" applyFill="1" applyBorder="1"/>
    <xf numFmtId="0" fontId="3" fillId="2" borderId="8" xfId="0" applyFont="1" applyFill="1" applyBorder="1"/>
    <xf numFmtId="0" fontId="1" fillId="3" borderId="2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Continuous"/>
    </xf>
    <xf numFmtId="0" fontId="8" fillId="2" borderId="0" xfId="0" applyFont="1" applyFill="1" applyAlignment="1">
      <alignment horizontal="centerContinuous"/>
    </xf>
    <xf numFmtId="0" fontId="8" fillId="2" borderId="0" xfId="0" applyFont="1" applyFill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0" fillId="9" borderId="0" xfId="0" applyFill="1"/>
    <xf numFmtId="0" fontId="0" fillId="2" borderId="0" xfId="0" applyFill="1" applyAlignment="1">
      <alignment horizontal="center"/>
    </xf>
    <xf numFmtId="0" fontId="20" fillId="2" borderId="0" xfId="0" applyFont="1" applyFill="1" applyAlignment="1">
      <alignment horizontal="center"/>
    </xf>
    <xf numFmtId="0" fontId="22" fillId="2" borderId="0" xfId="0" applyFont="1" applyFill="1" applyAlignment="1">
      <alignment horizontal="center"/>
    </xf>
    <xf numFmtId="0" fontId="18" fillId="11" borderId="0" xfId="0" applyFont="1" applyFill="1" applyAlignment="1">
      <alignment horizontal="centerContinuous"/>
    </xf>
    <xf numFmtId="0" fontId="0" fillId="2" borderId="15" xfId="0" applyFill="1" applyBorder="1"/>
    <xf numFmtId="0" fontId="0" fillId="2" borderId="9" xfId="0" applyFill="1" applyBorder="1"/>
    <xf numFmtId="0" fontId="23" fillId="2" borderId="0" xfId="0" applyFont="1" applyFill="1" applyAlignment="1">
      <alignment horizontal="center"/>
    </xf>
    <xf numFmtId="0" fontId="24" fillId="2" borderId="0" xfId="0" applyFont="1" applyFill="1"/>
    <xf numFmtId="0" fontId="25" fillId="10" borderId="0" xfId="0" applyFont="1" applyFill="1" applyAlignment="1">
      <alignment horizontal="centerContinuous"/>
    </xf>
    <xf numFmtId="0" fontId="25" fillId="10" borderId="14" xfId="0" applyFont="1" applyFill="1" applyBorder="1" applyAlignment="1">
      <alignment horizontal="centerContinuous"/>
    </xf>
    <xf numFmtId="0" fontId="24" fillId="10" borderId="0" xfId="0" applyFont="1" applyFill="1" applyAlignment="1">
      <alignment horizontal="centerContinuous"/>
    </xf>
    <xf numFmtId="0" fontId="26" fillId="10" borderId="0" xfId="0" applyFont="1" applyFill="1" applyAlignment="1">
      <alignment horizontal="centerContinuous"/>
    </xf>
    <xf numFmtId="0" fontId="25" fillId="10" borderId="16" xfId="0" applyFont="1" applyFill="1" applyBorder="1" applyAlignment="1">
      <alignment horizontal="centerContinuous"/>
    </xf>
    <xf numFmtId="0" fontId="24" fillId="10" borderId="14" xfId="0" applyFont="1" applyFill="1" applyBorder="1" applyAlignment="1">
      <alignment horizontal="centerContinuous"/>
    </xf>
    <xf numFmtId="0" fontId="26" fillId="10" borderId="14" xfId="0" applyFont="1" applyFill="1" applyBorder="1" applyAlignment="1">
      <alignment horizontal="centerContinuous"/>
    </xf>
    <xf numFmtId="0" fontId="12" fillId="2" borderId="0" xfId="0" applyFont="1" applyFill="1" applyAlignment="1">
      <alignment vertical="center" wrapText="1"/>
    </xf>
    <xf numFmtId="0" fontId="27" fillId="12" borderId="15" xfId="0" applyFont="1" applyFill="1" applyBorder="1" applyAlignment="1">
      <alignment horizontal="center" vertical="center" wrapText="1"/>
    </xf>
    <xf numFmtId="0" fontId="27" fillId="12" borderId="0" xfId="0" applyFont="1" applyFill="1" applyAlignment="1">
      <alignment horizontal="center" vertical="center" wrapText="1"/>
    </xf>
    <xf numFmtId="0" fontId="27" fillId="12" borderId="17" xfId="0" applyFont="1" applyFill="1" applyBorder="1" applyAlignment="1">
      <alignment horizontal="center" vertical="center" wrapText="1"/>
    </xf>
    <xf numFmtId="0" fontId="0" fillId="2" borderId="17" xfId="0" applyFill="1" applyBorder="1"/>
    <xf numFmtId="0" fontId="27" fillId="12" borderId="18" xfId="0" applyFont="1" applyFill="1" applyBorder="1" applyAlignment="1">
      <alignment horizontal="center" vertical="center" wrapText="1"/>
    </xf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27" fillId="12" borderId="23" xfId="0" applyFont="1" applyFill="1" applyBorder="1" applyAlignment="1">
      <alignment horizontal="center" vertical="center" wrapText="1"/>
    </xf>
    <xf numFmtId="0" fontId="26" fillId="10" borderId="22" xfId="0" applyFont="1" applyFill="1" applyBorder="1" applyAlignment="1">
      <alignment horizontal="centerContinuous"/>
    </xf>
    <xf numFmtId="0" fontId="26" fillId="10" borderId="24" xfId="0" applyFont="1" applyFill="1" applyBorder="1" applyAlignment="1">
      <alignment horizontal="centerContinuous"/>
    </xf>
    <xf numFmtId="0" fontId="18" fillId="11" borderId="13" xfId="0" applyFont="1" applyFill="1" applyBorder="1" applyAlignment="1">
      <alignment horizontal="centerContinuous"/>
    </xf>
    <xf numFmtId="0" fontId="24" fillId="10" borderId="27" xfId="0" applyFont="1" applyFill="1" applyBorder="1" applyAlignment="1">
      <alignment horizontal="centerContinuous"/>
    </xf>
    <xf numFmtId="165" fontId="11" fillId="11" borderId="29" xfId="0" applyNumberFormat="1" applyFont="1" applyFill="1" applyBorder="1" applyAlignment="1">
      <alignment horizontal="centerContinuous" vertical="center"/>
    </xf>
    <xf numFmtId="0" fontId="25" fillId="10" borderId="28" xfId="0" applyFont="1" applyFill="1" applyBorder="1" applyAlignment="1">
      <alignment horizontal="centerContinuous"/>
    </xf>
    <xf numFmtId="0" fontId="31" fillId="3" borderId="0" xfId="0" applyFont="1" applyFill="1" applyAlignment="1">
      <alignment horizontal="centerContinuous" vertical="center"/>
    </xf>
    <xf numFmtId="0" fontId="30" fillId="2" borderId="0" xfId="0" applyFont="1" applyFill="1" applyAlignment="1">
      <alignment vertical="center"/>
    </xf>
    <xf numFmtId="0" fontId="2" fillId="3" borderId="0" xfId="0" applyFont="1" applyFill="1" applyAlignment="1">
      <alignment horizontal="centerContinuous" vertical="center"/>
    </xf>
    <xf numFmtId="0" fontId="23" fillId="2" borderId="0" xfId="0" applyFont="1" applyFill="1" applyAlignment="1">
      <alignment horizontal="center" vertical="center" wrapText="1"/>
    </xf>
    <xf numFmtId="164" fontId="16" fillId="4" borderId="10" xfId="0" applyNumberFormat="1" applyFont="1" applyFill="1" applyBorder="1" applyAlignment="1">
      <alignment horizontal="center"/>
    </xf>
    <xf numFmtId="0" fontId="14" fillId="5" borderId="30" xfId="0" applyFont="1" applyFill="1" applyBorder="1" applyAlignment="1">
      <alignment horizontal="center" vertical="center" wrapText="1"/>
    </xf>
    <xf numFmtId="0" fontId="14" fillId="5" borderId="31" xfId="0" applyFont="1" applyFill="1" applyBorder="1" applyAlignment="1">
      <alignment horizontal="center" vertical="center" wrapText="1"/>
    </xf>
    <xf numFmtId="164" fontId="16" fillId="4" borderId="32" xfId="0" applyNumberFormat="1" applyFont="1" applyFill="1" applyBorder="1" applyAlignment="1">
      <alignment horizontal="center"/>
    </xf>
    <xf numFmtId="164" fontId="16" fillId="4" borderId="33" xfId="0" applyNumberFormat="1" applyFont="1" applyFill="1" applyBorder="1" applyAlignment="1">
      <alignment horizontal="center"/>
    </xf>
    <xf numFmtId="0" fontId="0" fillId="2" borderId="10" xfId="0" applyFill="1" applyBorder="1"/>
    <xf numFmtId="0" fontId="0" fillId="2" borderId="12" xfId="0" applyFill="1" applyBorder="1"/>
    <xf numFmtId="0" fontId="0" fillId="2" borderId="11" xfId="0" applyFill="1" applyBorder="1"/>
    <xf numFmtId="0" fontId="27" fillId="13" borderId="15" xfId="0" applyFont="1" applyFill="1" applyBorder="1" applyAlignment="1">
      <alignment horizontal="center" vertical="center" wrapText="1"/>
    </xf>
    <xf numFmtId="0" fontId="0" fillId="9" borderId="15" xfId="0" applyFill="1" applyBorder="1"/>
    <xf numFmtId="0" fontId="0" fillId="9" borderId="20" xfId="0" applyFill="1" applyBorder="1"/>
    <xf numFmtId="0" fontId="14" fillId="6" borderId="0" xfId="0" applyFont="1" applyFill="1" applyAlignment="1">
      <alignment horizontal="center" vertical="center" wrapText="1"/>
    </xf>
    <xf numFmtId="0" fontId="2" fillId="3" borderId="29" xfId="0" applyFont="1" applyFill="1" applyBorder="1" applyAlignment="1">
      <alignment horizontal="centerContinuous" vertical="center"/>
    </xf>
    <xf numFmtId="0" fontId="2" fillId="3" borderId="13" xfId="0" applyFont="1" applyFill="1" applyBorder="1" applyAlignment="1">
      <alignment horizontal="centerContinuous" vertical="center"/>
    </xf>
    <xf numFmtId="0" fontId="13" fillId="6" borderId="0" xfId="0" applyFont="1" applyFill="1" applyAlignment="1">
      <alignment horizontal="center" vertical="center" wrapText="1"/>
    </xf>
    <xf numFmtId="0" fontId="13" fillId="6" borderId="13" xfId="0" applyFont="1" applyFill="1" applyBorder="1" applyAlignment="1">
      <alignment horizontal="center" vertical="center" wrapText="1"/>
    </xf>
    <xf numFmtId="0" fontId="13" fillId="10" borderId="0" xfId="0" applyFont="1" applyFill="1" applyAlignment="1">
      <alignment horizontal="center" vertical="center" wrapText="1"/>
    </xf>
    <xf numFmtId="0" fontId="13" fillId="10" borderId="13" xfId="0" applyFont="1" applyFill="1" applyBorder="1" applyAlignment="1">
      <alignment horizontal="center" vertical="center" wrapText="1"/>
    </xf>
    <xf numFmtId="0" fontId="2" fillId="11" borderId="29" xfId="0" applyFont="1" applyFill="1" applyBorder="1" applyAlignment="1">
      <alignment horizontal="centerContinuous" vertical="center"/>
    </xf>
    <xf numFmtId="0" fontId="2" fillId="11" borderId="0" xfId="0" applyFont="1" applyFill="1" applyAlignment="1">
      <alignment horizontal="centerContinuous" vertical="center"/>
    </xf>
    <xf numFmtId="0" fontId="2" fillId="11" borderId="13" xfId="0" applyFont="1" applyFill="1" applyBorder="1" applyAlignment="1">
      <alignment horizontal="centerContinuous" vertical="center"/>
    </xf>
    <xf numFmtId="164" fontId="16" fillId="4" borderId="34" xfId="0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5" xfId="0" applyFill="1" applyBorder="1"/>
    <xf numFmtId="0" fontId="0" fillId="2" borderId="35" xfId="0" applyFill="1" applyBorder="1" applyAlignment="1">
      <alignment horizontal="center"/>
    </xf>
    <xf numFmtId="0" fontId="0" fillId="2" borderId="37" xfId="0" applyFill="1" applyBorder="1"/>
    <xf numFmtId="0" fontId="0" fillId="2" borderId="36" xfId="0" applyFill="1" applyBorder="1"/>
    <xf numFmtId="164" fontId="16" fillId="4" borderId="38" xfId="0" applyNumberFormat="1" applyFont="1" applyFill="1" applyBorder="1" applyAlignment="1">
      <alignment horizontal="center"/>
    </xf>
    <xf numFmtId="0" fontId="0" fillId="2" borderId="39" xfId="0" applyFill="1" applyBorder="1"/>
    <xf numFmtId="164" fontId="16" fillId="2" borderId="0" xfId="0" applyNumberFormat="1" applyFont="1" applyFill="1" applyAlignment="1">
      <alignment horizontal="center"/>
    </xf>
    <xf numFmtId="0" fontId="27" fillId="12" borderId="42" xfId="0" applyFont="1" applyFill="1" applyBorder="1" applyAlignment="1">
      <alignment horizontal="center" vertical="center" wrapText="1"/>
    </xf>
    <xf numFmtId="0" fontId="0" fillId="2" borderId="42" xfId="0" applyFill="1" applyBorder="1"/>
    <xf numFmtId="0" fontId="0" fillId="2" borderId="43" xfId="0" applyFill="1" applyBorder="1"/>
    <xf numFmtId="0" fontId="27" fillId="13" borderId="42" xfId="0" applyFont="1" applyFill="1" applyBorder="1" applyAlignment="1">
      <alignment horizontal="center" vertical="center" wrapText="1"/>
    </xf>
    <xf numFmtId="0" fontId="0" fillId="9" borderId="42" xfId="0" applyFill="1" applyBorder="1"/>
    <xf numFmtId="0" fontId="27" fillId="12" borderId="44" xfId="0" applyFont="1" applyFill="1" applyBorder="1" applyAlignment="1">
      <alignment horizontal="center" vertical="center" wrapText="1"/>
    </xf>
    <xf numFmtId="0" fontId="0" fillId="2" borderId="44" xfId="0" applyFill="1" applyBorder="1"/>
    <xf numFmtId="0" fontId="0" fillId="2" borderId="45" xfId="0" applyFill="1" applyBorder="1"/>
    <xf numFmtId="0" fontId="27" fillId="12" borderId="47" xfId="0" applyFont="1" applyFill="1" applyBorder="1" applyAlignment="1">
      <alignment horizontal="center" vertical="center" wrapText="1"/>
    </xf>
    <xf numFmtId="0" fontId="0" fillId="2" borderId="47" xfId="0" applyFill="1" applyBorder="1"/>
    <xf numFmtId="0" fontId="0" fillId="2" borderId="48" xfId="0" applyFill="1" applyBorder="1"/>
    <xf numFmtId="0" fontId="27" fillId="13" borderId="18" xfId="0" applyFont="1" applyFill="1" applyBorder="1" applyAlignment="1">
      <alignment horizontal="center" vertical="center" wrapText="1"/>
    </xf>
    <xf numFmtId="0" fontId="0" fillId="9" borderId="18" xfId="0" applyFill="1" applyBorder="1"/>
    <xf numFmtId="0" fontId="0" fillId="9" borderId="21" xfId="0" applyFill="1" applyBorder="1"/>
    <xf numFmtId="0" fontId="0" fillId="9" borderId="43" xfId="0" applyFill="1" applyBorder="1"/>
    <xf numFmtId="0" fontId="27" fillId="12" borderId="46" xfId="0" applyFont="1" applyFill="1" applyBorder="1" applyAlignment="1">
      <alignment horizontal="center" vertical="center" wrapText="1"/>
    </xf>
    <xf numFmtId="0" fontId="0" fillId="2" borderId="49" xfId="0" applyFill="1" applyBorder="1"/>
    <xf numFmtId="0" fontId="27" fillId="13" borderId="44" xfId="0" applyFont="1" applyFill="1" applyBorder="1" applyAlignment="1">
      <alignment horizontal="center" vertical="center" wrapText="1"/>
    </xf>
    <xf numFmtId="0" fontId="27" fillId="13" borderId="50" xfId="0" applyFont="1" applyFill="1" applyBorder="1" applyAlignment="1">
      <alignment horizontal="center" vertical="center" wrapText="1"/>
    </xf>
    <xf numFmtId="0" fontId="0" fillId="9" borderId="51" xfId="0" applyFill="1" applyBorder="1"/>
    <xf numFmtId="0" fontId="0" fillId="9" borderId="26" xfId="0" applyFill="1" applyBorder="1"/>
    <xf numFmtId="0" fontId="0" fillId="9" borderId="25" xfId="0" applyFill="1" applyBorder="1"/>
    <xf numFmtId="0" fontId="0" fillId="0" borderId="13" xfId="0" applyBorder="1"/>
    <xf numFmtId="0" fontId="0" fillId="0" borderId="52" xfId="0" applyBorder="1"/>
    <xf numFmtId="0" fontId="0" fillId="0" borderId="53" xfId="0" applyBorder="1"/>
    <xf numFmtId="164" fontId="16" fillId="4" borderId="40" xfId="0" applyNumberFormat="1" applyFont="1" applyFill="1" applyBorder="1" applyAlignment="1">
      <alignment horizontal="center"/>
    </xf>
    <xf numFmtId="0" fontId="31" fillId="3" borderId="13" xfId="0" applyFont="1" applyFill="1" applyBorder="1" applyAlignment="1">
      <alignment horizontal="centerContinuous" vertical="center"/>
    </xf>
    <xf numFmtId="0" fontId="14" fillId="6" borderId="41" xfId="0" applyFont="1" applyFill="1" applyBorder="1" applyAlignment="1">
      <alignment horizontal="center" vertical="center" wrapText="1"/>
    </xf>
    <xf numFmtId="0" fontId="13" fillId="6" borderId="54" xfId="0" applyFont="1" applyFill="1" applyBorder="1" applyAlignment="1">
      <alignment horizontal="centerContinuous" vertical="center"/>
    </xf>
    <xf numFmtId="0" fontId="15" fillId="2" borderId="15" xfId="0" applyFont="1" applyFill="1" applyBorder="1" applyAlignment="1">
      <alignment horizontal="center" vertical="center" wrapText="1"/>
    </xf>
    <xf numFmtId="0" fontId="13" fillId="6" borderId="55" xfId="0" applyFont="1" applyFill="1" applyBorder="1" applyAlignment="1">
      <alignment horizontal="centerContinuous" vertical="center"/>
    </xf>
    <xf numFmtId="0" fontId="14" fillId="5" borderId="56" xfId="0" applyFont="1" applyFill="1" applyBorder="1" applyAlignment="1">
      <alignment horizontal="center" vertical="center" wrapText="1"/>
    </xf>
    <xf numFmtId="164" fontId="35" fillId="4" borderId="34" xfId="0" applyNumberFormat="1" applyFont="1" applyFill="1" applyBorder="1" applyAlignment="1">
      <alignment horizontal="center"/>
    </xf>
    <xf numFmtId="0" fontId="13" fillId="6" borderId="57" xfId="0" applyFont="1" applyFill="1" applyBorder="1" applyAlignment="1">
      <alignment horizontal="centerContinuous" vertical="center"/>
    </xf>
    <xf numFmtId="0" fontId="13" fillId="6" borderId="14" xfId="0" applyFont="1" applyFill="1" applyBorder="1" applyAlignment="1">
      <alignment horizontal="centerContinuous" vertical="center"/>
    </xf>
    <xf numFmtId="0" fontId="13" fillId="6" borderId="58" xfId="0" applyFont="1" applyFill="1" applyBorder="1" applyAlignment="1">
      <alignment horizontal="centerContinuous" vertical="center"/>
    </xf>
    <xf numFmtId="0" fontId="13" fillId="6" borderId="59" xfId="0" applyFont="1" applyFill="1" applyBorder="1" applyAlignment="1">
      <alignment horizontal="centerContinuous" vertical="center"/>
    </xf>
    <xf numFmtId="0" fontId="13" fillId="7" borderId="16" xfId="0" applyFont="1" applyFill="1" applyBorder="1" applyAlignment="1">
      <alignment horizontal="centerContinuous" vertical="center"/>
    </xf>
    <xf numFmtId="0" fontId="13" fillId="7" borderId="58" xfId="0" applyFont="1" applyFill="1" applyBorder="1" applyAlignment="1">
      <alignment horizontal="centerContinuous" vertical="center"/>
    </xf>
    <xf numFmtId="0" fontId="13" fillId="7" borderId="55" xfId="0" applyFont="1" applyFill="1" applyBorder="1" applyAlignment="1">
      <alignment horizontal="centerContinuous" vertical="center"/>
    </xf>
    <xf numFmtId="0" fontId="13" fillId="7" borderId="60" xfId="0" applyFont="1" applyFill="1" applyBorder="1" applyAlignment="1">
      <alignment horizontal="centerContinuous" vertical="center"/>
    </xf>
    <xf numFmtId="0" fontId="13" fillId="7" borderId="59" xfId="0" applyFont="1" applyFill="1" applyBorder="1" applyAlignment="1">
      <alignment horizontal="centerContinuous" vertical="center"/>
    </xf>
    <xf numFmtId="0" fontId="13" fillId="7" borderId="14" xfId="0" applyFont="1" applyFill="1" applyBorder="1" applyAlignment="1">
      <alignment horizontal="centerContinuous" vertical="center"/>
    </xf>
    <xf numFmtId="0" fontId="13" fillId="8" borderId="54" xfId="0" applyFont="1" applyFill="1" applyBorder="1" applyAlignment="1">
      <alignment horizontal="centerContinuous" vertical="center"/>
    </xf>
    <xf numFmtId="0" fontId="14" fillId="8" borderId="55" xfId="0" applyFont="1" applyFill="1" applyBorder="1" applyAlignment="1">
      <alignment horizontal="centerContinuous" vertical="center"/>
    </xf>
    <xf numFmtId="0" fontId="13" fillId="8" borderId="61" xfId="0" applyFont="1" applyFill="1" applyBorder="1" applyAlignment="1">
      <alignment horizontal="centerContinuous" vertical="center"/>
    </xf>
    <xf numFmtId="0" fontId="37" fillId="2" borderId="15" xfId="0" applyFont="1" applyFill="1" applyBorder="1" applyAlignment="1">
      <alignment horizontal="center" vertical="center" wrapText="1"/>
    </xf>
    <xf numFmtId="2" fontId="38" fillId="0" borderId="15" xfId="0" applyNumberFormat="1" applyFont="1" applyBorder="1"/>
    <xf numFmtId="0" fontId="36" fillId="0" borderId="15" xfId="0" applyFont="1" applyBorder="1"/>
    <xf numFmtId="2" fontId="35" fillId="2" borderId="15" xfId="0" applyNumberFormat="1" applyFont="1" applyFill="1" applyBorder="1" applyAlignment="1">
      <alignment horizontal="center" vertical="center"/>
    </xf>
    <xf numFmtId="2" fontId="17" fillId="0" borderId="15" xfId="0" applyNumberFormat="1" applyFont="1" applyBorder="1"/>
    <xf numFmtId="0" fontId="16" fillId="2" borderId="15" xfId="0" applyFont="1" applyFill="1" applyBorder="1" applyAlignment="1">
      <alignment horizontal="center" vertical="center"/>
    </xf>
    <xf numFmtId="2" fontId="16" fillId="2" borderId="15" xfId="0" applyNumberFormat="1" applyFont="1" applyFill="1" applyBorder="1" applyAlignment="1">
      <alignment horizontal="center" vertical="center"/>
    </xf>
    <xf numFmtId="0" fontId="37" fillId="2" borderId="47" xfId="0" applyFont="1" applyFill="1" applyBorder="1" applyAlignment="1">
      <alignment horizontal="center" vertical="center" wrapText="1"/>
    </xf>
    <xf numFmtId="2" fontId="38" fillId="0" borderId="47" xfId="0" applyNumberFormat="1" applyFont="1" applyBorder="1"/>
    <xf numFmtId="2" fontId="17" fillId="0" borderId="47" xfId="0" applyNumberFormat="1" applyFont="1" applyBorder="1"/>
    <xf numFmtId="0" fontId="16" fillId="2" borderId="47" xfId="0" applyFont="1" applyFill="1" applyBorder="1" applyAlignment="1">
      <alignment horizontal="center" vertical="center"/>
    </xf>
    <xf numFmtId="0" fontId="37" fillId="2" borderId="26" xfId="0" applyFont="1" applyFill="1" applyBorder="1" applyAlignment="1">
      <alignment horizontal="center" vertical="center" wrapText="1"/>
    </xf>
    <xf numFmtId="0" fontId="35" fillId="2" borderId="26" xfId="0" applyFont="1" applyFill="1" applyBorder="1" applyAlignment="1">
      <alignment horizontal="center" vertical="center"/>
    </xf>
    <xf numFmtId="0" fontId="16" fillId="2" borderId="26" xfId="0" applyFont="1" applyFill="1" applyBorder="1" applyAlignment="1">
      <alignment horizontal="center" vertical="center"/>
    </xf>
    <xf numFmtId="0" fontId="36" fillId="0" borderId="47" xfId="0" applyFont="1" applyBorder="1"/>
    <xf numFmtId="2" fontId="38" fillId="0" borderId="26" xfId="0" applyNumberFormat="1" applyFont="1" applyBorder="1"/>
    <xf numFmtId="2" fontId="17" fillId="0" borderId="26" xfId="0" applyNumberFormat="1" applyFont="1" applyBorder="1"/>
    <xf numFmtId="166" fontId="34" fillId="0" borderId="47" xfId="1" applyNumberFormat="1" applyBorder="1"/>
    <xf numFmtId="0" fontId="14" fillId="6" borderId="62" xfId="0" applyFont="1" applyFill="1" applyBorder="1" applyAlignment="1">
      <alignment horizontal="center"/>
    </xf>
    <xf numFmtId="0" fontId="37" fillId="2" borderId="50" xfId="0" applyFont="1" applyFill="1" applyBorder="1" applyAlignment="1">
      <alignment horizontal="center" vertical="center" wrapText="1"/>
    </xf>
    <xf numFmtId="0" fontId="36" fillId="0" borderId="50" xfId="0" applyFont="1" applyBorder="1"/>
    <xf numFmtId="0" fontId="16" fillId="0" borderId="50" xfId="0" applyFont="1" applyBorder="1" applyAlignment="1">
      <alignment horizontal="center" vertical="center"/>
    </xf>
    <xf numFmtId="0" fontId="16" fillId="2" borderId="50" xfId="0" applyFont="1" applyFill="1" applyBorder="1" applyAlignment="1">
      <alignment horizontal="center" vertical="center"/>
    </xf>
    <xf numFmtId="0" fontId="13" fillId="6" borderId="61" xfId="0" applyFont="1" applyFill="1" applyBorder="1" applyAlignment="1">
      <alignment horizontal="centerContinuous" vertical="center"/>
    </xf>
    <xf numFmtId="0" fontId="37" fillId="0" borderId="26" xfId="0" applyFont="1" applyBorder="1" applyAlignment="1">
      <alignment horizontal="center" vertical="center" wrapText="1"/>
    </xf>
    <xf numFmtId="0" fontId="36" fillId="0" borderId="26" xfId="0" applyFont="1" applyBorder="1"/>
    <xf numFmtId="0" fontId="38" fillId="0" borderId="26" xfId="0" applyFont="1" applyBorder="1"/>
    <xf numFmtId="0" fontId="37" fillId="2" borderId="63" xfId="0" applyFont="1" applyFill="1" applyBorder="1" applyAlignment="1">
      <alignment horizontal="center" vertical="center" wrapText="1"/>
    </xf>
    <xf numFmtId="0" fontId="35" fillId="2" borderId="63" xfId="0" applyFont="1" applyFill="1" applyBorder="1" applyAlignment="1">
      <alignment horizontal="center" vertical="center"/>
    </xf>
    <xf numFmtId="0" fontId="16" fillId="2" borderId="63" xfId="0" applyFont="1" applyFill="1" applyBorder="1" applyAlignment="1">
      <alignment horizontal="center" vertical="center"/>
    </xf>
    <xf numFmtId="0" fontId="38" fillId="0" borderId="47" xfId="0" applyFont="1" applyBorder="1"/>
    <xf numFmtId="0" fontId="17" fillId="0" borderId="47" xfId="0" applyFont="1" applyBorder="1"/>
    <xf numFmtId="2" fontId="34" fillId="0" borderId="63" xfId="1" applyNumberFormat="1" applyBorder="1"/>
    <xf numFmtId="0" fontId="15" fillId="2" borderId="26" xfId="0" applyFont="1" applyFill="1" applyBorder="1" applyAlignment="1">
      <alignment horizontal="center" vertical="center" wrapText="1"/>
    </xf>
    <xf numFmtId="0" fontId="16" fillId="2" borderId="65" xfId="0" applyFont="1" applyFill="1" applyBorder="1" applyAlignment="1">
      <alignment horizontal="center" vertical="center"/>
    </xf>
    <xf numFmtId="0" fontId="16" fillId="2" borderId="64" xfId="0" applyFont="1" applyFill="1" applyBorder="1" applyAlignment="1">
      <alignment horizontal="center" vertical="center"/>
    </xf>
    <xf numFmtId="0" fontId="16" fillId="2" borderId="66" xfId="0" applyFont="1" applyFill="1" applyBorder="1" applyAlignment="1">
      <alignment horizontal="center" vertical="center"/>
    </xf>
    <xf numFmtId="0" fontId="16" fillId="2" borderId="67" xfId="0" applyFont="1" applyFill="1" applyBorder="1" applyAlignment="1">
      <alignment horizontal="center" vertical="center"/>
    </xf>
    <xf numFmtId="0" fontId="16" fillId="2" borderId="68" xfId="0" applyFont="1" applyFill="1" applyBorder="1" applyAlignment="1">
      <alignment horizontal="center" vertical="center"/>
    </xf>
    <xf numFmtId="0" fontId="37" fillId="2" borderId="70" xfId="0" applyFont="1" applyFill="1" applyBorder="1" applyAlignment="1">
      <alignment horizontal="center" vertical="center" wrapText="1"/>
    </xf>
    <xf numFmtId="0" fontId="35" fillId="2" borderId="70" xfId="0" applyFont="1" applyFill="1" applyBorder="1" applyAlignment="1">
      <alignment horizontal="center" vertical="center"/>
    </xf>
    <xf numFmtId="0" fontId="38" fillId="0" borderId="70" xfId="0" applyFont="1" applyBorder="1"/>
    <xf numFmtId="0" fontId="17" fillId="0" borderId="70" xfId="0" applyFont="1" applyBorder="1"/>
    <xf numFmtId="0" fontId="16" fillId="2" borderId="70" xfId="0" applyFont="1" applyFill="1" applyBorder="1" applyAlignment="1">
      <alignment horizontal="center" vertical="center"/>
    </xf>
    <xf numFmtId="0" fontId="16" fillId="2" borderId="69" xfId="0" applyFont="1" applyFill="1" applyBorder="1" applyAlignment="1">
      <alignment horizontal="center" vertical="center"/>
    </xf>
    <xf numFmtId="0" fontId="15" fillId="2" borderId="63" xfId="0" applyFont="1" applyFill="1" applyBorder="1" applyAlignment="1">
      <alignment horizontal="center" vertical="center" wrapText="1"/>
    </xf>
    <xf numFmtId="0" fontId="13" fillId="6" borderId="29" xfId="0" applyFont="1" applyFill="1" applyBorder="1" applyAlignment="1">
      <alignment horizontal="center" vertical="center"/>
    </xf>
    <xf numFmtId="0" fontId="13" fillId="7" borderId="71" xfId="0" applyFont="1" applyFill="1" applyBorder="1" applyAlignment="1">
      <alignment horizontal="centerContinuous" vertical="center"/>
    </xf>
    <xf numFmtId="0" fontId="36" fillId="0" borderId="73" xfId="0" applyFont="1" applyBorder="1"/>
    <xf numFmtId="0" fontId="16" fillId="2" borderId="73" xfId="0" applyFont="1" applyFill="1" applyBorder="1" applyAlignment="1">
      <alignment horizontal="center" vertical="center"/>
    </xf>
    <xf numFmtId="0" fontId="16" fillId="2" borderId="72" xfId="0" applyFont="1" applyFill="1" applyBorder="1" applyAlignment="1">
      <alignment horizontal="center" vertical="center"/>
    </xf>
    <xf numFmtId="0" fontId="17" fillId="0" borderId="0" xfId="0" applyFont="1"/>
    <xf numFmtId="0" fontId="9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0" fillId="2" borderId="0" xfId="0" applyNumberFormat="1" applyFill="1" applyAlignment="1">
      <alignment horizontal="center"/>
    </xf>
  </cellXfs>
  <cellStyles count="2">
    <cellStyle name="Normal" xfId="0" builtinId="0"/>
    <cellStyle name="Normal 2" xfId="1" xr:uid="{527C8E1D-81D1-41AA-AAB5-30B85B4DD959}"/>
  </cellStyles>
  <dxfs count="0"/>
  <tableStyles count="0" defaultTableStyle="TableStyleMedium2" defaultPivotStyle="PivotStyleLight16"/>
  <colors>
    <mruColors>
      <color rgb="FF0B1E45"/>
      <color rgb="FF112D65"/>
      <color rgb="FF001842"/>
      <color rgb="FF0009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25</xdr:col>
      <xdr:colOff>0</xdr:colOff>
      <xdr:row>46</xdr:row>
      <xdr:rowOff>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C54C3CA9-3500-778D-1D8C-C9CFBF017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15136628" cy="8151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éxico 1.0">
      <a:dk1>
        <a:sysClr val="windowText" lastClr="000000"/>
      </a:dk1>
      <a:lt1>
        <a:srgbClr val="FFFFFF"/>
      </a:lt1>
      <a:dk2>
        <a:srgbClr val="44546A"/>
      </a:dk2>
      <a:lt2>
        <a:srgbClr val="F2B146"/>
      </a:lt2>
      <a:accent1>
        <a:srgbClr val="03825D"/>
      </a:accent1>
      <a:accent2>
        <a:srgbClr val="025940"/>
      </a:accent2>
      <a:accent3>
        <a:srgbClr val="042F38"/>
      </a:accent3>
      <a:accent4>
        <a:srgbClr val="F23D4C"/>
      </a:accent4>
      <a:accent5>
        <a:srgbClr val="D72229"/>
      </a:accent5>
      <a:accent6>
        <a:srgbClr val="042F38"/>
      </a:accent6>
      <a:hlink>
        <a:srgbClr val="0070C0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70EC9-F8B0-456A-8D0F-8A3905406ED8}">
  <dimension ref="A1:AB307"/>
  <sheetViews>
    <sheetView tabSelected="1" zoomScale="45" zoomScaleNormal="95" workbookViewId="0">
      <selection activeCell="R2" sqref="R2"/>
    </sheetView>
  </sheetViews>
  <sheetFormatPr defaultColWidth="14.6328125" defaultRowHeight="14.5"/>
  <cols>
    <col min="1" max="1" width="14.6328125" style="25"/>
    <col min="2" max="16384" width="14.6328125" style="1"/>
  </cols>
  <sheetData>
    <row r="1" spans="1:28" s="32" customFormat="1" ht="14">
      <c r="A1" s="31"/>
      <c r="B1" s="124" t="s">
        <v>35</v>
      </c>
      <c r="C1" s="125"/>
      <c r="D1" s="126" t="s">
        <v>36</v>
      </c>
      <c r="E1" s="119"/>
      <c r="F1" s="119"/>
      <c r="G1" s="121"/>
      <c r="H1" s="121"/>
      <c r="I1" s="127"/>
      <c r="J1" s="155" t="s">
        <v>37</v>
      </c>
      <c r="K1" s="119" t="s">
        <v>38</v>
      </c>
      <c r="L1" s="160"/>
      <c r="M1" s="183" t="s">
        <v>39</v>
      </c>
      <c r="N1" s="184" t="s">
        <v>107</v>
      </c>
      <c r="O1" s="133" t="s">
        <v>35</v>
      </c>
      <c r="P1" s="129" t="s">
        <v>36</v>
      </c>
      <c r="Q1" s="130"/>
      <c r="R1" s="130"/>
      <c r="S1" s="131"/>
      <c r="T1" s="132"/>
      <c r="U1" s="133"/>
      <c r="V1" s="128" t="s">
        <v>38</v>
      </c>
      <c r="W1" s="184" t="s">
        <v>39</v>
      </c>
      <c r="X1" s="134" t="s">
        <v>40</v>
      </c>
      <c r="Y1" s="135"/>
      <c r="Z1" s="136"/>
    </row>
    <row r="2" spans="1:28" s="40" customFormat="1" ht="34.5" customHeight="1">
      <c r="A2" s="122" t="s">
        <v>41</v>
      </c>
      <c r="B2" s="176" t="s">
        <v>110</v>
      </c>
      <c r="C2" s="148" t="s">
        <v>109</v>
      </c>
      <c r="D2" s="144" t="s">
        <v>111</v>
      </c>
      <c r="E2" s="120" t="s">
        <v>112</v>
      </c>
      <c r="F2" s="120" t="s">
        <v>113</v>
      </c>
      <c r="G2" s="137" t="s">
        <v>114</v>
      </c>
      <c r="H2" s="137" t="s">
        <v>115</v>
      </c>
      <c r="I2" s="148" t="s">
        <v>116</v>
      </c>
      <c r="J2" s="156" t="s">
        <v>117</v>
      </c>
      <c r="K2" s="144" t="s">
        <v>118</v>
      </c>
      <c r="L2" s="161" t="s">
        <v>43</v>
      </c>
      <c r="M2" s="164" t="s">
        <v>118</v>
      </c>
      <c r="N2" s="182" t="s">
        <v>119</v>
      </c>
      <c r="O2" s="164" t="s">
        <v>120</v>
      </c>
      <c r="P2" s="144" t="s">
        <v>121</v>
      </c>
      <c r="Q2" s="137" t="s">
        <v>122</v>
      </c>
      <c r="R2" s="137" t="s">
        <v>91</v>
      </c>
      <c r="S2" s="137" t="s">
        <v>44</v>
      </c>
      <c r="T2" s="137" t="s">
        <v>92</v>
      </c>
      <c r="U2" s="137" t="s">
        <v>45</v>
      </c>
      <c r="V2" s="148" t="s">
        <v>105</v>
      </c>
      <c r="W2" s="182" t="s">
        <v>108</v>
      </c>
      <c r="X2" s="144" t="s">
        <v>46</v>
      </c>
      <c r="Y2" s="137" t="s">
        <v>47</v>
      </c>
      <c r="Z2" s="170" t="s">
        <v>48</v>
      </c>
      <c r="AB2" s="42"/>
    </row>
    <row r="3" spans="1:28">
      <c r="A3" s="123">
        <v>34394</v>
      </c>
      <c r="B3" s="177"/>
      <c r="C3" s="149"/>
      <c r="D3" s="145">
        <v>7.1</v>
      </c>
      <c r="E3" s="138">
        <v>6.0633333333333326</v>
      </c>
      <c r="F3" s="138">
        <v>9.1133333333333351</v>
      </c>
      <c r="G3">
        <v>7.18</v>
      </c>
      <c r="H3">
        <v>6.84</v>
      </c>
      <c r="I3" s="152">
        <v>3</v>
      </c>
      <c r="J3" s="157">
        <v>0.56000000000000005</v>
      </c>
      <c r="K3" s="154">
        <v>3.182411475409836</v>
      </c>
      <c r="L3" s="162"/>
      <c r="M3" s="165"/>
      <c r="N3" s="188">
        <v>-1.167</v>
      </c>
      <c r="O3" s="169">
        <v>3.2093333333333334</v>
      </c>
      <c r="P3" s="167">
        <v>2.5</v>
      </c>
      <c r="Q3" s="140">
        <v>2</v>
      </c>
      <c r="R3" s="139">
        <v>14.79</v>
      </c>
      <c r="S3" s="139"/>
      <c r="T3" s="139">
        <v>2.0750000000000002</v>
      </c>
      <c r="U3" s="139"/>
      <c r="V3" s="162">
        <v>0.29716999999999999</v>
      </c>
      <c r="W3" s="185"/>
      <c r="X3" s="151">
        <v>252.64</v>
      </c>
      <c r="Y3" s="139">
        <v>64.52</v>
      </c>
      <c r="Z3" s="149"/>
    </row>
    <row r="4" spans="1:28">
      <c r="A4" s="123">
        <v>34486</v>
      </c>
      <c r="B4" s="177"/>
      <c r="C4" s="149" t="s">
        <v>106</v>
      </c>
      <c r="D4" s="145">
        <v>6.85</v>
      </c>
      <c r="E4" s="138">
        <v>6.1000000000000005</v>
      </c>
      <c r="F4" s="138">
        <v>8.6199999999999992</v>
      </c>
      <c r="G4">
        <v>7.38</v>
      </c>
      <c r="H4">
        <v>5.12</v>
      </c>
      <c r="I4" s="152">
        <v>3</v>
      </c>
      <c r="J4" s="157">
        <v>0.08</v>
      </c>
      <c r="K4" s="154">
        <v>3.3451661290322581</v>
      </c>
      <c r="L4" s="162"/>
      <c r="M4" s="165"/>
      <c r="N4" s="188">
        <v>-0.46899999999999997</v>
      </c>
      <c r="O4" s="169">
        <v>3.9380219780219781</v>
      </c>
      <c r="P4" s="167">
        <v>2.5</v>
      </c>
      <c r="Q4" s="140">
        <v>2</v>
      </c>
      <c r="R4" s="139">
        <v>19.37</v>
      </c>
      <c r="S4" s="139">
        <f t="shared" ref="S4:S35" si="0">(R4/R3)-1</f>
        <v>0.30966869506423267</v>
      </c>
      <c r="T4" s="139">
        <v>2.1840000000000002</v>
      </c>
      <c r="U4" s="139">
        <f t="shared" ref="U4:U35" si="1">(T4/T3)-1</f>
        <v>5.2530120481927733E-2</v>
      </c>
      <c r="V4" s="162">
        <v>0.29471999999999998</v>
      </c>
      <c r="W4" s="185"/>
      <c r="X4" s="151">
        <v>253.77</v>
      </c>
      <c r="Y4" s="139">
        <v>65.19</v>
      </c>
      <c r="Z4" s="149"/>
    </row>
    <row r="5" spans="1:28">
      <c r="A5" s="123">
        <v>34579</v>
      </c>
      <c r="B5" s="177"/>
      <c r="C5" s="149"/>
      <c r="D5" s="145">
        <v>6.71</v>
      </c>
      <c r="E5" s="138">
        <v>6.4766666666666666</v>
      </c>
      <c r="F5" s="138">
        <v>8.06</v>
      </c>
      <c r="G5">
        <v>7.18</v>
      </c>
      <c r="H5">
        <v>5.16</v>
      </c>
      <c r="I5" s="152">
        <v>3</v>
      </c>
      <c r="J5" s="157">
        <v>0.14000000000000001</v>
      </c>
      <c r="K5" s="154">
        <v>3.3950234374999999</v>
      </c>
      <c r="L5" s="162"/>
      <c r="M5" s="165"/>
      <c r="N5" s="188">
        <v>-0.53700000000000003</v>
      </c>
      <c r="O5" s="169">
        <v>4.4854347826086958</v>
      </c>
      <c r="P5" s="145">
        <v>3</v>
      </c>
      <c r="Q5" s="140">
        <v>2</v>
      </c>
      <c r="R5" s="139">
        <v>18.39</v>
      </c>
      <c r="S5" s="139">
        <f t="shared" si="0"/>
        <v>-5.0593701600412988E-2</v>
      </c>
      <c r="T5" s="139">
        <v>1.657</v>
      </c>
      <c r="U5" s="139">
        <f t="shared" si="1"/>
        <v>-0.24130036630036633</v>
      </c>
      <c r="V5" s="162">
        <v>0.29449999999999998</v>
      </c>
      <c r="W5" s="185"/>
      <c r="X5" s="151">
        <v>267.89999999999998</v>
      </c>
      <c r="Y5" s="139">
        <v>69.28</v>
      </c>
      <c r="Z5" s="149"/>
    </row>
    <row r="6" spans="1:28">
      <c r="A6" s="123">
        <v>34670</v>
      </c>
      <c r="B6" s="177"/>
      <c r="C6" s="149"/>
      <c r="D6" s="145">
        <v>7.05</v>
      </c>
      <c r="E6" s="138">
        <v>7.206666666666667</v>
      </c>
      <c r="F6" s="138">
        <v>7.4966666666666661</v>
      </c>
      <c r="G6">
        <v>7.68</v>
      </c>
      <c r="H6">
        <v>5</v>
      </c>
      <c r="I6" s="152">
        <v>3</v>
      </c>
      <c r="J6" s="157">
        <v>0.19</v>
      </c>
      <c r="K6" s="154">
        <v>3.6187852459016394</v>
      </c>
      <c r="L6" s="162"/>
      <c r="M6" s="165"/>
      <c r="N6" s="188">
        <v>-5.8000000000000003E-2</v>
      </c>
      <c r="O6" s="169">
        <v>5.1679347826086959</v>
      </c>
      <c r="P6" s="167">
        <v>2.7</v>
      </c>
      <c r="Q6" s="140">
        <v>2</v>
      </c>
      <c r="R6" s="139">
        <v>17.760000000000002</v>
      </c>
      <c r="S6" s="139">
        <f t="shared" si="0"/>
        <v>-3.4257748776508889E-2</v>
      </c>
      <c r="T6" s="139">
        <v>1.7250000000000001</v>
      </c>
      <c r="U6" s="139">
        <f t="shared" si="1"/>
        <v>4.1038020519010399E-2</v>
      </c>
      <c r="V6" s="162">
        <v>0.19703999999999999</v>
      </c>
      <c r="W6" s="185"/>
      <c r="X6" s="151">
        <v>285.98</v>
      </c>
      <c r="Y6" s="139">
        <v>73.099999999999994</v>
      </c>
      <c r="Z6" s="149"/>
    </row>
    <row r="7" spans="1:28">
      <c r="A7" s="123">
        <v>34760</v>
      </c>
      <c r="B7" s="177"/>
      <c r="C7" s="149"/>
      <c r="D7" s="145">
        <v>20.43</v>
      </c>
      <c r="E7" s="138">
        <v>17.276666666666667</v>
      </c>
      <c r="F7" s="138">
        <v>12.89</v>
      </c>
      <c r="G7">
        <v>19.600000000000001</v>
      </c>
      <c r="H7">
        <v>22.46</v>
      </c>
      <c r="I7" s="152">
        <v>3</v>
      </c>
      <c r="J7" s="157">
        <v>0.41</v>
      </c>
      <c r="K7" s="154">
        <v>6.0735483870967739</v>
      </c>
      <c r="L7" s="162"/>
      <c r="M7" s="165"/>
      <c r="N7" s="188">
        <v>-0.36099999999999999</v>
      </c>
      <c r="O7" s="169">
        <v>5.802777777777778</v>
      </c>
      <c r="P7" s="167">
        <v>2.9</v>
      </c>
      <c r="Q7" s="140">
        <v>2</v>
      </c>
      <c r="R7" s="139">
        <v>19.170000000000002</v>
      </c>
      <c r="S7" s="139">
        <f t="shared" si="0"/>
        <v>7.9391891891891886E-2</v>
      </c>
      <c r="T7" s="139">
        <v>1.6850000000000001</v>
      </c>
      <c r="U7" s="139">
        <f t="shared" si="1"/>
        <v>-2.3188405797101463E-2</v>
      </c>
      <c r="V7" s="162">
        <v>0.1603</v>
      </c>
      <c r="W7" s="185"/>
      <c r="X7" s="151">
        <v>282.99</v>
      </c>
      <c r="Y7" s="139">
        <v>75.13</v>
      </c>
      <c r="Z7" s="149"/>
    </row>
    <row r="8" spans="1:28">
      <c r="A8" s="123">
        <v>34851</v>
      </c>
      <c r="B8" s="177"/>
      <c r="C8" s="149"/>
      <c r="D8" s="145">
        <v>37.72</v>
      </c>
      <c r="E8" s="138">
        <v>39.956666666666663</v>
      </c>
      <c r="F8" s="138">
        <v>25.513333333333332</v>
      </c>
      <c r="G8">
        <v>37.24</v>
      </c>
      <c r="H8">
        <v>38.78</v>
      </c>
      <c r="I8" s="152">
        <v>3</v>
      </c>
      <c r="J8" s="157">
        <v>0.83</v>
      </c>
      <c r="K8" s="154">
        <v>6.142578125</v>
      </c>
      <c r="L8" s="162"/>
      <c r="M8" s="165"/>
      <c r="N8" s="188">
        <v>-0.72799999999999998</v>
      </c>
      <c r="O8" s="169">
        <v>6.0191208791208792</v>
      </c>
      <c r="P8" s="145">
        <v>3</v>
      </c>
      <c r="Q8" s="140">
        <v>2</v>
      </c>
      <c r="R8" s="139">
        <v>17.399999999999999</v>
      </c>
      <c r="S8" s="139">
        <f t="shared" si="0"/>
        <v>-9.2331768388106528E-2</v>
      </c>
      <c r="T8" s="139">
        <v>1.53</v>
      </c>
      <c r="U8" s="139">
        <f t="shared" si="1"/>
        <v>-9.1988130563798287E-2</v>
      </c>
      <c r="V8" s="162">
        <v>0.15659999999999999</v>
      </c>
      <c r="W8" s="185"/>
      <c r="X8" s="151">
        <v>298.06</v>
      </c>
      <c r="Y8" s="139">
        <v>75.09</v>
      </c>
      <c r="Z8" s="149"/>
    </row>
    <row r="9" spans="1:28">
      <c r="A9" s="123">
        <v>34944</v>
      </c>
      <c r="B9" s="177"/>
      <c r="C9" s="149"/>
      <c r="D9" s="145">
        <v>43.48</v>
      </c>
      <c r="E9" s="138">
        <v>51.833333333333336</v>
      </c>
      <c r="F9" s="138">
        <v>31.186666666666667</v>
      </c>
      <c r="G9">
        <v>43.66</v>
      </c>
      <c r="H9">
        <v>42.58</v>
      </c>
      <c r="I9" s="152">
        <v>3</v>
      </c>
      <c r="J9" s="157">
        <v>1.1100000000000001</v>
      </c>
      <c r="K9" s="154">
        <v>6.2140158730158728</v>
      </c>
      <c r="L9" s="162"/>
      <c r="M9" s="165"/>
      <c r="N9" s="188">
        <v>-0.55100000000000005</v>
      </c>
      <c r="O9" s="169">
        <v>5.7971739130434781</v>
      </c>
      <c r="P9" s="167">
        <v>2.5</v>
      </c>
      <c r="Q9" s="140">
        <v>2</v>
      </c>
      <c r="R9" s="139">
        <v>17.54</v>
      </c>
      <c r="S9" s="139">
        <f t="shared" si="0"/>
        <v>8.0459770114942319E-3</v>
      </c>
      <c r="T9" s="139">
        <v>1.75</v>
      </c>
      <c r="U9" s="139">
        <f t="shared" si="1"/>
        <v>0.14379084967320255</v>
      </c>
      <c r="V9" s="162">
        <v>0.14799999999999999</v>
      </c>
      <c r="W9" s="185"/>
      <c r="X9" s="151">
        <v>292.95999999999998</v>
      </c>
      <c r="Y9" s="139">
        <v>78.260000000000005</v>
      </c>
      <c r="Z9" s="149"/>
    </row>
    <row r="10" spans="1:28">
      <c r="A10" s="123">
        <v>35035</v>
      </c>
      <c r="B10" s="177"/>
      <c r="C10" s="149"/>
      <c r="D10" s="145">
        <v>51.97</v>
      </c>
      <c r="E10" s="138">
        <v>59.993333333333339</v>
      </c>
      <c r="F10" s="138">
        <v>35.616666666666667</v>
      </c>
      <c r="G10">
        <v>50.6</v>
      </c>
      <c r="H10">
        <v>55.57</v>
      </c>
      <c r="I10" s="152">
        <v>3</v>
      </c>
      <c r="J10" s="157">
        <v>-0.01</v>
      </c>
      <c r="K10" s="154">
        <v>7.3702419354838709</v>
      </c>
      <c r="L10" s="162"/>
      <c r="M10" s="165"/>
      <c r="N10" s="188">
        <v>-0.55700000000000005</v>
      </c>
      <c r="O10" s="169">
        <v>5.7194565217391302</v>
      </c>
      <c r="P10" s="167">
        <v>2.5</v>
      </c>
      <c r="Q10" s="140">
        <v>2</v>
      </c>
      <c r="R10" s="139">
        <v>19.55</v>
      </c>
      <c r="S10" s="139">
        <f t="shared" si="0"/>
        <v>0.11459521094640834</v>
      </c>
      <c r="T10" s="139">
        <v>2.6190000000000002</v>
      </c>
      <c r="U10" s="139">
        <f t="shared" si="1"/>
        <v>0.49657142857142866</v>
      </c>
      <c r="V10" s="162">
        <v>0.13289999999999999</v>
      </c>
      <c r="W10" s="185"/>
      <c r="X10" s="151">
        <v>289.10000000000002</v>
      </c>
      <c r="Y10" s="139">
        <v>78</v>
      </c>
      <c r="Z10" s="149"/>
    </row>
    <row r="11" spans="1:28">
      <c r="A11" s="123">
        <v>35126</v>
      </c>
      <c r="B11" s="177"/>
      <c r="C11" s="149"/>
      <c r="D11" s="145">
        <v>43.75</v>
      </c>
      <c r="E11" s="138">
        <v>57.543333333333329</v>
      </c>
      <c r="F11" s="138">
        <v>35.646666666666668</v>
      </c>
      <c r="G11">
        <v>43.43</v>
      </c>
      <c r="H11">
        <v>44.68</v>
      </c>
      <c r="I11" s="152">
        <v>3</v>
      </c>
      <c r="J11" s="157">
        <v>-0.32</v>
      </c>
      <c r="K11" s="154">
        <v>7.5224112903225802</v>
      </c>
      <c r="L11" s="162"/>
      <c r="M11" s="165"/>
      <c r="N11" s="188">
        <v>-0.504</v>
      </c>
      <c r="O11" s="169">
        <v>5.3709890109890113</v>
      </c>
      <c r="P11" s="167">
        <v>2.8</v>
      </c>
      <c r="Q11" s="140">
        <v>2</v>
      </c>
      <c r="R11" s="139">
        <v>21.47</v>
      </c>
      <c r="S11" s="139">
        <f t="shared" si="0"/>
        <v>9.8209718670076551E-2</v>
      </c>
      <c r="T11" s="139">
        <v>2.3359999999999999</v>
      </c>
      <c r="U11" s="139">
        <f t="shared" si="1"/>
        <v>-0.10805651011836592</v>
      </c>
      <c r="V11" s="162">
        <v>0.13270000000000001</v>
      </c>
      <c r="W11" s="185"/>
      <c r="X11" s="151">
        <v>289.33</v>
      </c>
      <c r="Y11" s="139">
        <v>78.58</v>
      </c>
      <c r="Z11" s="149"/>
    </row>
    <row r="12" spans="1:28">
      <c r="A12" s="123">
        <v>35217</v>
      </c>
      <c r="B12" s="177"/>
      <c r="C12" s="149"/>
      <c r="D12" s="145">
        <v>31.82</v>
      </c>
      <c r="E12" s="138">
        <v>39.713333333333331</v>
      </c>
      <c r="F12" s="138">
        <v>26.840000000000003</v>
      </c>
      <c r="G12">
        <v>30.74</v>
      </c>
      <c r="H12">
        <v>35.01</v>
      </c>
      <c r="I12" s="152">
        <v>3</v>
      </c>
      <c r="J12" s="157">
        <v>0.12</v>
      </c>
      <c r="K12" s="154">
        <v>7.4880078125000002</v>
      </c>
      <c r="L12" s="162"/>
      <c r="M12" s="165"/>
      <c r="N12" s="188">
        <v>0.41699999999999998</v>
      </c>
      <c r="O12" s="169">
        <v>5.243956043956044</v>
      </c>
      <c r="P12" s="167">
        <v>2.8</v>
      </c>
      <c r="Q12" s="140">
        <v>2</v>
      </c>
      <c r="R12" s="139">
        <v>20.92</v>
      </c>
      <c r="S12" s="139">
        <f t="shared" si="0"/>
        <v>-2.5617140195621668E-2</v>
      </c>
      <c r="T12" s="139">
        <v>2.911</v>
      </c>
      <c r="U12" s="139">
        <f t="shared" si="1"/>
        <v>0.24614726027397271</v>
      </c>
      <c r="V12" s="162">
        <v>0.13189999999999999</v>
      </c>
      <c r="W12" s="185"/>
      <c r="X12" s="151">
        <v>308.35000000000002</v>
      </c>
      <c r="Y12" s="139">
        <v>80.459999999999994</v>
      </c>
      <c r="Z12" s="149"/>
    </row>
    <row r="13" spans="1:28">
      <c r="A13" s="123">
        <v>35310</v>
      </c>
      <c r="B13" s="177"/>
      <c r="C13" s="149"/>
      <c r="D13" s="145">
        <v>30</v>
      </c>
      <c r="E13" s="138">
        <v>33.033333333333331</v>
      </c>
      <c r="F13" s="138">
        <v>25.066666666666666</v>
      </c>
      <c r="G13">
        <v>28.59</v>
      </c>
      <c r="H13">
        <v>34.26</v>
      </c>
      <c r="I13" s="152">
        <v>3</v>
      </c>
      <c r="J13" s="157">
        <v>0.2</v>
      </c>
      <c r="K13" s="154">
        <v>7.5592031249999998</v>
      </c>
      <c r="L13" s="162"/>
      <c r="M13" s="165"/>
      <c r="N13" s="188">
        <v>0.52900000000000003</v>
      </c>
      <c r="O13" s="169">
        <v>5.3061956521739129</v>
      </c>
      <c r="P13" s="145">
        <v>3</v>
      </c>
      <c r="Q13" s="140">
        <v>2</v>
      </c>
      <c r="R13" s="139">
        <v>24.38</v>
      </c>
      <c r="S13" s="139">
        <f t="shared" si="0"/>
        <v>0.16539196940726564</v>
      </c>
      <c r="T13" s="139">
        <v>2.214</v>
      </c>
      <c r="U13" s="139">
        <f t="shared" si="1"/>
        <v>-0.23943661971830987</v>
      </c>
      <c r="V13" s="162">
        <v>0.13</v>
      </c>
      <c r="W13" s="185"/>
      <c r="X13" s="151">
        <v>304.17</v>
      </c>
      <c r="Y13" s="139">
        <v>76.86</v>
      </c>
      <c r="Z13" s="149"/>
    </row>
    <row r="14" spans="1:28">
      <c r="A14" s="123">
        <v>35401</v>
      </c>
      <c r="B14" s="177"/>
      <c r="C14" s="149"/>
      <c r="D14" s="145">
        <v>27.7</v>
      </c>
      <c r="E14" s="138">
        <v>29.326666666666668</v>
      </c>
      <c r="F14" s="138">
        <v>23.963333333333335</v>
      </c>
      <c r="G14">
        <v>25.95</v>
      </c>
      <c r="H14">
        <v>32.770000000000003</v>
      </c>
      <c r="I14" s="152">
        <v>3</v>
      </c>
      <c r="J14" s="157">
        <v>0.01</v>
      </c>
      <c r="K14" s="154">
        <v>7.8370725806451613</v>
      </c>
      <c r="L14" s="162"/>
      <c r="M14" s="165"/>
      <c r="N14" s="188">
        <v>0.73499999999999999</v>
      </c>
      <c r="O14" s="169">
        <v>5.2808695652173911</v>
      </c>
      <c r="P14" s="167">
        <v>3.3</v>
      </c>
      <c r="Q14" s="140">
        <v>2</v>
      </c>
      <c r="R14" s="139">
        <v>25.92</v>
      </c>
      <c r="S14" s="139">
        <f t="shared" si="0"/>
        <v>6.31665299425761E-2</v>
      </c>
      <c r="T14" s="139">
        <v>2.7570000000000001</v>
      </c>
      <c r="U14" s="139">
        <f t="shared" si="1"/>
        <v>0.24525745257452591</v>
      </c>
      <c r="V14" s="162">
        <v>0.1288</v>
      </c>
      <c r="W14" s="185"/>
      <c r="X14" s="151">
        <v>288.22000000000003</v>
      </c>
      <c r="Y14" s="139">
        <v>71.37</v>
      </c>
      <c r="Z14" s="149"/>
    </row>
    <row r="15" spans="1:28">
      <c r="A15" s="123">
        <v>35492.227272727301</v>
      </c>
      <c r="B15" s="177"/>
      <c r="C15" s="149"/>
      <c r="D15" s="145">
        <v>24.46</v>
      </c>
      <c r="E15" s="138">
        <v>25.67</v>
      </c>
      <c r="F15" s="138">
        <v>22.24</v>
      </c>
      <c r="G15">
        <v>22.98</v>
      </c>
      <c r="H15">
        <v>28.68</v>
      </c>
      <c r="I15" s="152">
        <v>3</v>
      </c>
      <c r="J15" s="157">
        <v>0.49</v>
      </c>
      <c r="K15" s="154">
        <v>7.8644426229508193</v>
      </c>
      <c r="L15" s="162"/>
      <c r="M15" s="165"/>
      <c r="N15" s="188">
        <v>0.504</v>
      </c>
      <c r="O15" s="169">
        <v>5.2784444444444443</v>
      </c>
      <c r="P15" s="167">
        <v>2.8</v>
      </c>
      <c r="Q15" s="140">
        <v>2</v>
      </c>
      <c r="R15" s="139">
        <v>20.41</v>
      </c>
      <c r="S15" s="139">
        <f t="shared" si="0"/>
        <v>-0.21257716049382724</v>
      </c>
      <c r="T15" s="139">
        <v>1.9259999999999999</v>
      </c>
      <c r="U15" s="139">
        <f t="shared" si="1"/>
        <v>-0.30141458106637653</v>
      </c>
      <c r="V15" s="162">
        <v>0.12670000000000001</v>
      </c>
      <c r="W15" s="185"/>
      <c r="X15" s="151">
        <v>296.33999999999997</v>
      </c>
      <c r="Y15" s="139">
        <v>72.78</v>
      </c>
      <c r="Z15" s="149"/>
    </row>
    <row r="16" spans="1:28">
      <c r="A16" s="123">
        <v>35583.685314685303</v>
      </c>
      <c r="B16" s="177"/>
      <c r="C16" s="149"/>
      <c r="D16" s="145">
        <v>20.350000000000001</v>
      </c>
      <c r="E16" s="138">
        <v>20.906666666666666</v>
      </c>
      <c r="F16" s="138">
        <v>20.066666666666666</v>
      </c>
      <c r="G16">
        <v>19.79</v>
      </c>
      <c r="H16">
        <v>21.93</v>
      </c>
      <c r="I16" s="152">
        <v>3</v>
      </c>
      <c r="J16" s="157">
        <v>0.27</v>
      </c>
      <c r="K16" s="154">
        <v>7.9195703125000003</v>
      </c>
      <c r="L16" s="162"/>
      <c r="M16" s="165"/>
      <c r="N16" s="188">
        <v>1.252</v>
      </c>
      <c r="O16" s="169">
        <v>5.5221978021978018</v>
      </c>
      <c r="P16" s="167">
        <v>2.2999999999999998</v>
      </c>
      <c r="Q16" s="140">
        <v>2</v>
      </c>
      <c r="R16" s="139">
        <v>19.8</v>
      </c>
      <c r="S16" s="139">
        <f t="shared" si="0"/>
        <v>-2.9887310142087231E-2</v>
      </c>
      <c r="T16" s="139">
        <v>2.1389999999999998</v>
      </c>
      <c r="U16" s="139">
        <f t="shared" si="1"/>
        <v>0.11059190031152633</v>
      </c>
      <c r="V16" s="162">
        <v>0.12640000000000001</v>
      </c>
      <c r="W16" s="185"/>
      <c r="X16" s="151">
        <v>292.16000000000003</v>
      </c>
      <c r="Y16" s="139">
        <v>70.23</v>
      </c>
      <c r="Z16" s="149"/>
    </row>
    <row r="17" spans="1:26">
      <c r="A17" s="123">
        <v>35675.143356643399</v>
      </c>
      <c r="B17" s="177"/>
      <c r="C17" s="149"/>
      <c r="D17" s="145">
        <v>18.760000000000002</v>
      </c>
      <c r="E17" s="138">
        <v>18.056666666666668</v>
      </c>
      <c r="F17" s="138">
        <v>18.903333333333336</v>
      </c>
      <c r="G17">
        <v>17.98</v>
      </c>
      <c r="H17">
        <v>21.01</v>
      </c>
      <c r="I17" s="152">
        <v>3</v>
      </c>
      <c r="J17" s="157">
        <v>-0.09</v>
      </c>
      <c r="K17" s="154">
        <v>7.811109375</v>
      </c>
      <c r="L17" s="162"/>
      <c r="M17" s="165"/>
      <c r="N17" s="188">
        <v>1.546</v>
      </c>
      <c r="O17" s="169">
        <v>5.5346739130434779</v>
      </c>
      <c r="P17" s="167">
        <v>2.2000000000000002</v>
      </c>
      <c r="Q17" s="140">
        <v>2</v>
      </c>
      <c r="R17" s="139">
        <v>21.18</v>
      </c>
      <c r="S17" s="139">
        <f t="shared" si="0"/>
        <v>6.9696969696969591E-2</v>
      </c>
      <c r="T17" s="139">
        <v>3.0819999999999999</v>
      </c>
      <c r="U17" s="139">
        <f t="shared" si="1"/>
        <v>0.44086021505376349</v>
      </c>
      <c r="V17" s="162">
        <v>0.12609999999999999</v>
      </c>
      <c r="W17" s="185"/>
      <c r="X17" s="151">
        <v>293.8</v>
      </c>
      <c r="Y17" s="139">
        <v>69.959999999999994</v>
      </c>
      <c r="Z17" s="188">
        <v>-0.4</v>
      </c>
    </row>
    <row r="18" spans="1:26">
      <c r="A18" s="123">
        <v>35766.6013986014</v>
      </c>
      <c r="B18" s="177"/>
      <c r="C18" s="149"/>
      <c r="D18" s="145">
        <v>15.72</v>
      </c>
      <c r="E18" s="138">
        <v>16.420000000000002</v>
      </c>
      <c r="F18" s="138">
        <v>18.203333333333333</v>
      </c>
      <c r="G18">
        <v>16.46</v>
      </c>
      <c r="H18">
        <v>13.68</v>
      </c>
      <c r="I18" s="152">
        <v>3</v>
      </c>
      <c r="J18" s="157">
        <v>-0.6</v>
      </c>
      <c r="K18" s="154">
        <v>8.0780951612903227</v>
      </c>
      <c r="L18" s="162"/>
      <c r="M18" s="165"/>
      <c r="N18" s="188">
        <v>1.4139999999999999</v>
      </c>
      <c r="O18" s="169">
        <v>5.5073913043478262</v>
      </c>
      <c r="P18" s="167">
        <v>1.7</v>
      </c>
      <c r="Q18" s="140">
        <v>2</v>
      </c>
      <c r="R18" s="139">
        <v>17.64</v>
      </c>
      <c r="S18" s="139">
        <f t="shared" si="0"/>
        <v>-0.16713881019830024</v>
      </c>
      <c r="T18" s="139">
        <v>2.2639999999999998</v>
      </c>
      <c r="U18" s="139">
        <f t="shared" si="1"/>
        <v>-0.26541207008436085</v>
      </c>
      <c r="V18" s="162">
        <v>0.1241</v>
      </c>
      <c r="W18" s="185"/>
      <c r="X18" s="151">
        <v>271.81</v>
      </c>
      <c r="Y18" s="139">
        <v>68.040000000000006</v>
      </c>
      <c r="Z18" s="188">
        <v>-0.93</v>
      </c>
    </row>
    <row r="19" spans="1:26">
      <c r="A19" s="123">
        <v>35858.059440559497</v>
      </c>
      <c r="B19" s="177"/>
      <c r="C19" s="149"/>
      <c r="D19" s="145">
        <v>15.27</v>
      </c>
      <c r="E19" s="138">
        <v>14.673333333333334</v>
      </c>
      <c r="F19" s="138">
        <v>17.346666666666668</v>
      </c>
      <c r="G19">
        <v>15.83</v>
      </c>
      <c r="H19">
        <v>13.74</v>
      </c>
      <c r="I19" s="152">
        <v>3</v>
      </c>
      <c r="J19" s="157">
        <v>-1.03</v>
      </c>
      <c r="K19" s="154">
        <v>8.4357295081967205</v>
      </c>
      <c r="L19" s="162"/>
      <c r="M19" s="165"/>
      <c r="N19" s="188">
        <v>1.4059999999999999</v>
      </c>
      <c r="O19" s="169">
        <v>5.519333333333333</v>
      </c>
      <c r="P19" s="167">
        <v>1.4</v>
      </c>
      <c r="Q19" s="140">
        <v>2</v>
      </c>
      <c r="R19" s="139">
        <v>15.61</v>
      </c>
      <c r="S19" s="139">
        <f t="shared" si="0"/>
        <v>-0.11507936507936511</v>
      </c>
      <c r="T19" s="139">
        <v>2.5219999999999998</v>
      </c>
      <c r="U19" s="139">
        <f t="shared" si="1"/>
        <v>0.1139575971731448</v>
      </c>
      <c r="V19" s="162">
        <v>0.1174</v>
      </c>
      <c r="W19" s="185"/>
      <c r="X19" s="151">
        <v>269.06</v>
      </c>
      <c r="Y19" s="139">
        <v>67.400000000000006</v>
      </c>
      <c r="Z19" s="188">
        <v>-7.0000000000000007E-2</v>
      </c>
    </row>
    <row r="20" spans="1:26">
      <c r="A20" s="123">
        <v>35949.517482517498</v>
      </c>
      <c r="B20" s="177"/>
      <c r="C20" s="149"/>
      <c r="D20" s="145">
        <v>15.31</v>
      </c>
      <c r="E20" s="138">
        <v>14.703333333333333</v>
      </c>
      <c r="F20" s="138">
        <v>16.616666666666664</v>
      </c>
      <c r="G20">
        <v>15.58</v>
      </c>
      <c r="H20">
        <v>14.55</v>
      </c>
      <c r="I20" s="152">
        <v>3</v>
      </c>
      <c r="J20" s="157">
        <v>-1.1599999999999999</v>
      </c>
      <c r="K20" s="154">
        <v>8.6714515624999997</v>
      </c>
      <c r="L20" s="162"/>
      <c r="M20" s="165"/>
      <c r="N20" s="188">
        <v>1.2889999999999999</v>
      </c>
      <c r="O20" s="169">
        <v>5.4974725274725271</v>
      </c>
      <c r="P20" s="167">
        <v>1.7</v>
      </c>
      <c r="Q20" s="140">
        <v>2</v>
      </c>
      <c r="R20" s="139">
        <v>14.18</v>
      </c>
      <c r="S20" s="139">
        <f t="shared" si="0"/>
        <v>-9.1607943625880872E-2</v>
      </c>
      <c r="T20" s="139">
        <v>2.4689999999999999</v>
      </c>
      <c r="U20" s="139">
        <f t="shared" si="1"/>
        <v>-2.1015067406819909E-2</v>
      </c>
      <c r="V20" s="162">
        <v>0.1116</v>
      </c>
      <c r="W20" s="185"/>
      <c r="X20" s="151">
        <v>268.97000000000003</v>
      </c>
      <c r="Y20" s="139">
        <v>64.239999999999995</v>
      </c>
      <c r="Z20" s="188">
        <v>-0.73</v>
      </c>
    </row>
    <row r="21" spans="1:26">
      <c r="A21" s="123">
        <v>36040.9755244755</v>
      </c>
      <c r="B21" s="177"/>
      <c r="C21" s="149"/>
      <c r="D21" s="145">
        <v>15.92</v>
      </c>
      <c r="E21" s="138">
        <v>15.683333333333332</v>
      </c>
      <c r="F21" s="138">
        <v>16.12</v>
      </c>
      <c r="G21">
        <v>16.350000000000001</v>
      </c>
      <c r="H21">
        <v>14.74</v>
      </c>
      <c r="I21" s="152">
        <v>3</v>
      </c>
      <c r="J21" s="157">
        <v>-1.1499999999999999</v>
      </c>
      <c r="K21" s="154">
        <v>9.4781153846153838</v>
      </c>
      <c r="L21" s="162"/>
      <c r="M21" s="165"/>
      <c r="N21" s="188">
        <v>1.4910000000000001</v>
      </c>
      <c r="O21" s="169">
        <v>5.5316304347826089</v>
      </c>
      <c r="P21" s="167">
        <v>1.5</v>
      </c>
      <c r="Q21" s="140">
        <v>2</v>
      </c>
      <c r="R21" s="139">
        <v>16.14</v>
      </c>
      <c r="S21" s="139">
        <f t="shared" si="0"/>
        <v>0.1382228490832158</v>
      </c>
      <c r="T21" s="139">
        <v>2.4329999999999998</v>
      </c>
      <c r="U21" s="139">
        <f t="shared" si="1"/>
        <v>-1.4580801944106936E-2</v>
      </c>
      <c r="V21" s="162">
        <v>0.11068</v>
      </c>
      <c r="W21" s="185"/>
      <c r="X21" s="151">
        <v>256.77999999999997</v>
      </c>
      <c r="Y21" s="139">
        <v>61.93</v>
      </c>
      <c r="Z21" s="188">
        <v>-0.85</v>
      </c>
    </row>
    <row r="22" spans="1:26">
      <c r="A22" s="123">
        <v>36132.433566433603</v>
      </c>
      <c r="B22" s="177"/>
      <c r="C22" s="149"/>
      <c r="D22" s="145">
        <v>18.61</v>
      </c>
      <c r="E22" s="138">
        <v>17.790000000000003</v>
      </c>
      <c r="F22" s="138">
        <v>16.353333333333332</v>
      </c>
      <c r="G22">
        <v>17.440000000000001</v>
      </c>
      <c r="H22">
        <v>21.89</v>
      </c>
      <c r="I22" s="152">
        <v>3</v>
      </c>
      <c r="J22" s="157">
        <v>-1.04</v>
      </c>
      <c r="K22" s="154">
        <v>10.011217741935484</v>
      </c>
      <c r="L22" s="162"/>
      <c r="M22" s="165"/>
      <c r="N22" s="188">
        <v>2.0259999999999998</v>
      </c>
      <c r="O22" s="169">
        <v>4.8605434782608699</v>
      </c>
      <c r="P22" s="167">
        <v>1.6</v>
      </c>
      <c r="Q22" s="140">
        <v>2</v>
      </c>
      <c r="R22" s="139">
        <v>12.05</v>
      </c>
      <c r="S22" s="139">
        <f t="shared" si="0"/>
        <v>-0.25340768277571246</v>
      </c>
      <c r="T22" s="139">
        <v>1.9450000000000001</v>
      </c>
      <c r="U22" s="139">
        <f t="shared" si="1"/>
        <v>-0.2005754212905877</v>
      </c>
      <c r="V22" s="162">
        <v>0.11061</v>
      </c>
      <c r="W22" s="185"/>
      <c r="X22" s="151">
        <v>235.22</v>
      </c>
      <c r="Y22" s="139">
        <v>62.09</v>
      </c>
      <c r="Z22" s="188">
        <v>-0.55000000000000004</v>
      </c>
    </row>
    <row r="23" spans="1:26">
      <c r="A23" s="123">
        <v>36223.891608391597</v>
      </c>
      <c r="B23" s="177"/>
      <c r="C23" s="149"/>
      <c r="D23" s="145">
        <v>18.260000000000002</v>
      </c>
      <c r="E23" s="138">
        <v>19.433333333333334</v>
      </c>
      <c r="F23" s="138">
        <v>16.539999999999996</v>
      </c>
      <c r="G23">
        <v>18.43</v>
      </c>
      <c r="H23">
        <v>17.77</v>
      </c>
      <c r="I23" s="152">
        <v>3</v>
      </c>
      <c r="J23" s="157">
        <v>-0.87</v>
      </c>
      <c r="K23" s="154">
        <v>9.9407213114754089</v>
      </c>
      <c r="L23" s="162"/>
      <c r="M23" s="165"/>
      <c r="N23" s="188">
        <v>1.8720000000000001</v>
      </c>
      <c r="O23" s="169">
        <v>4.7345555555555556</v>
      </c>
      <c r="P23" s="167">
        <v>1.7</v>
      </c>
      <c r="Q23" s="140">
        <v>2</v>
      </c>
      <c r="R23" s="139">
        <v>16.760000000000002</v>
      </c>
      <c r="S23" s="139">
        <f t="shared" si="0"/>
        <v>0.39087136929460575</v>
      </c>
      <c r="T23" s="139">
        <v>2.0129999999999999</v>
      </c>
      <c r="U23" s="139">
        <f t="shared" si="1"/>
        <v>3.4961439588688803E-2</v>
      </c>
      <c r="V23" s="162">
        <v>0.10911</v>
      </c>
      <c r="W23" s="185"/>
      <c r="X23" s="151">
        <v>225.71</v>
      </c>
      <c r="Y23" s="139">
        <v>57.02</v>
      </c>
      <c r="Z23" s="188">
        <v>-0.25</v>
      </c>
    </row>
    <row r="24" spans="1:26">
      <c r="A24" s="123">
        <v>36315.349650349701</v>
      </c>
      <c r="B24" s="177"/>
      <c r="C24" s="149"/>
      <c r="D24" s="145">
        <v>17.39</v>
      </c>
      <c r="E24" s="138">
        <v>19.22</v>
      </c>
      <c r="F24" s="138">
        <v>17.099999999999998</v>
      </c>
      <c r="G24">
        <v>17.899999999999999</v>
      </c>
      <c r="H24">
        <v>15.97</v>
      </c>
      <c r="I24" s="152">
        <v>3</v>
      </c>
      <c r="J24" s="157">
        <v>-0.76</v>
      </c>
      <c r="K24" s="154">
        <v>9.4484499999999993</v>
      </c>
      <c r="L24" s="162"/>
      <c r="M24" s="165"/>
      <c r="N24" s="188">
        <v>1.605</v>
      </c>
      <c r="O24" s="169">
        <v>4.7476923076923079</v>
      </c>
      <c r="P24" s="145">
        <v>2</v>
      </c>
      <c r="Q24" s="140">
        <v>2</v>
      </c>
      <c r="R24" s="139">
        <v>19.29</v>
      </c>
      <c r="S24" s="139">
        <f t="shared" si="0"/>
        <v>0.15095465393794738</v>
      </c>
      <c r="T24" s="139">
        <v>2.3940000000000001</v>
      </c>
      <c r="U24" s="139">
        <f t="shared" si="1"/>
        <v>0.18926974664679586</v>
      </c>
      <c r="V24" s="162">
        <v>0.10813</v>
      </c>
      <c r="W24" s="185"/>
      <c r="X24" s="151">
        <v>222.64</v>
      </c>
      <c r="Y24" s="139">
        <v>54.56</v>
      </c>
      <c r="Z24" s="188">
        <v>-0.36</v>
      </c>
    </row>
    <row r="25" spans="1:26">
      <c r="A25" s="123">
        <v>36406.807692307702</v>
      </c>
      <c r="B25" s="177"/>
      <c r="C25" s="149"/>
      <c r="D25" s="145">
        <v>15.83</v>
      </c>
      <c r="E25" s="138">
        <v>17.673333333333332</v>
      </c>
      <c r="F25" s="138">
        <v>16.82</v>
      </c>
      <c r="G25">
        <v>16.63</v>
      </c>
      <c r="H25">
        <v>13.53</v>
      </c>
      <c r="I25" s="152">
        <v>3</v>
      </c>
      <c r="J25" s="157">
        <v>-1</v>
      </c>
      <c r="K25" s="154">
        <v>9.3701328124999996</v>
      </c>
      <c r="L25" s="162"/>
      <c r="M25" s="165"/>
      <c r="N25" s="188">
        <v>1.829</v>
      </c>
      <c r="O25" s="169">
        <v>5.0955434782608693</v>
      </c>
      <c r="P25" s="167">
        <v>2.6</v>
      </c>
      <c r="Q25" s="140">
        <v>2</v>
      </c>
      <c r="R25" s="139">
        <v>24.51</v>
      </c>
      <c r="S25" s="139">
        <f t="shared" si="0"/>
        <v>0.27060653188180428</v>
      </c>
      <c r="T25" s="139">
        <v>2.7440000000000002</v>
      </c>
      <c r="U25" s="139">
        <f t="shared" si="1"/>
        <v>0.14619883040935666</v>
      </c>
      <c r="V25" s="162">
        <v>0.1069</v>
      </c>
      <c r="W25" s="185"/>
      <c r="X25" s="151">
        <v>233.6</v>
      </c>
      <c r="Y25" s="139">
        <v>54.59</v>
      </c>
      <c r="Z25" s="188">
        <v>-0.37</v>
      </c>
    </row>
    <row r="26" spans="1:26">
      <c r="A26" s="123">
        <v>36498.265734265799</v>
      </c>
      <c r="B26" s="177"/>
      <c r="C26" s="149"/>
      <c r="D26" s="145">
        <v>12.32</v>
      </c>
      <c r="E26" s="138">
        <v>14.850000000000001</v>
      </c>
      <c r="F26" s="138">
        <v>15.566666666666668</v>
      </c>
      <c r="G26">
        <v>14.41</v>
      </c>
      <c r="H26">
        <v>6.69</v>
      </c>
      <c r="I26" s="152">
        <v>3</v>
      </c>
      <c r="J26" s="157">
        <v>-0.94</v>
      </c>
      <c r="K26" s="154">
        <v>9.4706428571428578</v>
      </c>
      <c r="L26" s="162"/>
      <c r="M26" s="165"/>
      <c r="N26" s="188">
        <v>2.3650000000000002</v>
      </c>
      <c r="O26" s="169">
        <v>5.3040217391304347</v>
      </c>
      <c r="P26" s="167">
        <v>2.7</v>
      </c>
      <c r="Q26" s="140">
        <v>2</v>
      </c>
      <c r="R26" s="139">
        <v>25.6</v>
      </c>
      <c r="S26" s="139">
        <f t="shared" si="0"/>
        <v>4.4471644226846241E-2</v>
      </c>
      <c r="T26" s="139">
        <v>2.3290000000000002</v>
      </c>
      <c r="U26" s="139">
        <f t="shared" si="1"/>
        <v>-0.15123906705539358</v>
      </c>
      <c r="V26" s="162">
        <v>0.10680000000000001</v>
      </c>
      <c r="W26" s="185"/>
      <c r="X26" s="151">
        <v>227.25</v>
      </c>
      <c r="Y26" s="139">
        <v>51.88</v>
      </c>
      <c r="Z26" s="188">
        <v>-0.18</v>
      </c>
    </row>
    <row r="27" spans="1:26">
      <c r="A27" s="123">
        <v>36589.7237762238</v>
      </c>
      <c r="B27" s="177"/>
      <c r="C27" s="149"/>
      <c r="D27" s="145">
        <v>10.11</v>
      </c>
      <c r="E27" s="138">
        <v>11.426666666666668</v>
      </c>
      <c r="F27" s="138">
        <v>13.323333333333332</v>
      </c>
      <c r="G27">
        <v>11.33</v>
      </c>
      <c r="H27">
        <v>6.71</v>
      </c>
      <c r="I27" s="152">
        <v>3</v>
      </c>
      <c r="J27" s="157">
        <v>-0.79</v>
      </c>
      <c r="K27" s="154">
        <v>9.3974365079365079</v>
      </c>
      <c r="L27" s="162"/>
      <c r="M27" s="165"/>
      <c r="N27" s="188">
        <v>1.615</v>
      </c>
      <c r="O27" s="169">
        <v>5.6776923076923076</v>
      </c>
      <c r="P27" s="167">
        <v>3.8</v>
      </c>
      <c r="Q27" s="140">
        <v>2</v>
      </c>
      <c r="R27" s="139">
        <v>26.9</v>
      </c>
      <c r="S27" s="139">
        <f t="shared" si="0"/>
        <v>5.0781249999999778E-2</v>
      </c>
      <c r="T27" s="139">
        <v>2.9449999999999998</v>
      </c>
      <c r="U27" s="139">
        <f t="shared" si="1"/>
        <v>0.26449119793902942</v>
      </c>
      <c r="V27" s="162">
        <v>0.10586</v>
      </c>
      <c r="W27" s="185"/>
      <c r="X27" s="151">
        <v>228.01</v>
      </c>
      <c r="Y27" s="139">
        <v>52.82</v>
      </c>
      <c r="Z27" s="188">
        <v>-0.27</v>
      </c>
    </row>
    <row r="28" spans="1:26">
      <c r="A28" s="123">
        <v>36681.181818181802</v>
      </c>
      <c r="B28" s="177"/>
      <c r="C28" s="149"/>
      <c r="D28" s="145">
        <v>9.41</v>
      </c>
      <c r="E28" s="138">
        <v>9.1766666666666676</v>
      </c>
      <c r="F28" s="138">
        <v>11.086666666666668</v>
      </c>
      <c r="G28">
        <v>9.52</v>
      </c>
      <c r="H28">
        <v>9.09</v>
      </c>
      <c r="I28" s="152">
        <v>3</v>
      </c>
      <c r="J28" s="157">
        <v>-0.74</v>
      </c>
      <c r="K28" s="154">
        <v>9.5837249999999994</v>
      </c>
      <c r="L28" s="162"/>
      <c r="M28" s="165"/>
      <c r="N28" s="188">
        <v>2.3809999999999998</v>
      </c>
      <c r="O28" s="169">
        <v>6.2719780219780219</v>
      </c>
      <c r="P28" s="167">
        <v>3.7</v>
      </c>
      <c r="Q28" s="140">
        <v>2</v>
      </c>
      <c r="R28" s="139">
        <v>32.5</v>
      </c>
      <c r="S28" s="139">
        <f t="shared" si="0"/>
        <v>0.20817843866171004</v>
      </c>
      <c r="T28" s="139">
        <v>4.476</v>
      </c>
      <c r="U28" s="139">
        <f t="shared" si="1"/>
        <v>0.51986417657045858</v>
      </c>
      <c r="V28" s="162">
        <v>0.10569000000000001</v>
      </c>
      <c r="W28" s="185"/>
      <c r="X28" s="151">
        <v>224.93</v>
      </c>
      <c r="Y28" s="139">
        <v>53.77</v>
      </c>
      <c r="Z28" s="188">
        <v>0.06</v>
      </c>
    </row>
    <row r="29" spans="1:26">
      <c r="A29" s="123">
        <v>36772.639860139898</v>
      </c>
      <c r="B29" s="177"/>
      <c r="C29" s="149"/>
      <c r="D29" s="145">
        <v>8.85</v>
      </c>
      <c r="E29" s="138">
        <v>7.97</v>
      </c>
      <c r="F29" s="138">
        <v>9.7200000000000006</v>
      </c>
      <c r="G29">
        <v>8.32</v>
      </c>
      <c r="H29">
        <v>10.4</v>
      </c>
      <c r="I29" s="152">
        <v>3</v>
      </c>
      <c r="J29" s="157">
        <v>-0.47</v>
      </c>
      <c r="K29" s="154">
        <v>9.3473015873015868</v>
      </c>
      <c r="L29" s="162"/>
      <c r="M29" s="165"/>
      <c r="N29" s="188">
        <v>1.4690000000000001</v>
      </c>
      <c r="O29" s="169">
        <v>6.51945652173913</v>
      </c>
      <c r="P29" s="167">
        <v>3.5</v>
      </c>
      <c r="Q29" s="140">
        <v>2</v>
      </c>
      <c r="R29" s="139">
        <v>30.84</v>
      </c>
      <c r="S29" s="139">
        <f t="shared" si="0"/>
        <v>-5.1076923076923131E-2</v>
      </c>
      <c r="T29" s="139">
        <v>5.1859999999999999</v>
      </c>
      <c r="U29" s="139">
        <f t="shared" si="1"/>
        <v>0.15862377122430749</v>
      </c>
      <c r="V29" s="162">
        <v>0.10521</v>
      </c>
      <c r="W29" s="185"/>
      <c r="X29" s="151">
        <v>223.95</v>
      </c>
      <c r="Y29" s="139">
        <v>52.58</v>
      </c>
      <c r="Z29" s="188">
        <v>0.06</v>
      </c>
    </row>
    <row r="30" spans="1:26">
      <c r="A30" s="123">
        <v>36864.097902097899</v>
      </c>
      <c r="B30" s="177"/>
      <c r="C30" s="149"/>
      <c r="D30" s="145">
        <v>8.9600000000000009</v>
      </c>
      <c r="E30" s="138">
        <v>6.9033333333333333</v>
      </c>
      <c r="F30" s="138">
        <v>9.3600000000000012</v>
      </c>
      <c r="G30">
        <v>7.85</v>
      </c>
      <c r="H30">
        <v>12.17</v>
      </c>
      <c r="I30" s="152">
        <v>3</v>
      </c>
      <c r="J30" s="157">
        <v>-0.94</v>
      </c>
      <c r="K30" s="154">
        <v>9.5047096774193545</v>
      </c>
      <c r="L30" s="162"/>
      <c r="M30" s="165"/>
      <c r="N30" s="188">
        <v>1.1259999999999999</v>
      </c>
      <c r="O30" s="169">
        <v>6.4748913043478264</v>
      </c>
      <c r="P30" s="167">
        <v>3.4</v>
      </c>
      <c r="Q30" s="140">
        <v>2</v>
      </c>
      <c r="R30" s="139">
        <v>26.8</v>
      </c>
      <c r="S30" s="139">
        <f t="shared" si="0"/>
        <v>-0.13099870298313876</v>
      </c>
      <c r="T30" s="139">
        <v>9.7750000000000004</v>
      </c>
      <c r="U30" s="139">
        <f t="shared" si="1"/>
        <v>0.88488237562668726</v>
      </c>
      <c r="V30" s="162">
        <v>0.10511</v>
      </c>
      <c r="W30" s="185"/>
      <c r="X30" s="151">
        <v>223.99</v>
      </c>
      <c r="Y30" s="139">
        <v>54.45</v>
      </c>
      <c r="Z30" s="188">
        <v>-0.88</v>
      </c>
    </row>
    <row r="31" spans="1:26">
      <c r="A31" s="123">
        <v>36955.555944056003</v>
      </c>
      <c r="B31" s="177"/>
      <c r="C31" s="149"/>
      <c r="D31" s="145">
        <v>7.17</v>
      </c>
      <c r="E31" s="138">
        <v>5.9666666666666677</v>
      </c>
      <c r="F31" s="138">
        <v>8.2299999999999986</v>
      </c>
      <c r="G31">
        <v>6.84</v>
      </c>
      <c r="H31">
        <v>8.15</v>
      </c>
      <c r="I31" s="152">
        <v>3</v>
      </c>
      <c r="J31" s="157">
        <v>-0.92</v>
      </c>
      <c r="K31" s="154">
        <v>9.6907661290322586</v>
      </c>
      <c r="L31" s="162"/>
      <c r="M31" s="165"/>
      <c r="N31" s="188">
        <v>-8.4000000000000005E-2</v>
      </c>
      <c r="O31" s="169">
        <v>5.5970000000000004</v>
      </c>
      <c r="P31" s="167">
        <v>2.9</v>
      </c>
      <c r="Q31" s="140">
        <v>2</v>
      </c>
      <c r="R31" s="139">
        <v>26.29</v>
      </c>
      <c r="S31" s="139">
        <f t="shared" si="0"/>
        <v>-1.9029850746268728E-2</v>
      </c>
      <c r="T31" s="139">
        <v>5.0250000000000004</v>
      </c>
      <c r="U31" s="139">
        <f t="shared" si="1"/>
        <v>-0.48593350383631717</v>
      </c>
      <c r="V31" s="162">
        <v>0.1046</v>
      </c>
      <c r="W31" s="185"/>
      <c r="X31" s="151">
        <v>224.72</v>
      </c>
      <c r="Y31" s="139">
        <v>55.08</v>
      </c>
      <c r="Z31" s="188">
        <v>-0.56999999999999995</v>
      </c>
    </row>
    <row r="32" spans="1:26">
      <c r="A32" s="123">
        <v>37047.013986013997</v>
      </c>
      <c r="B32" s="177"/>
      <c r="C32" s="149"/>
      <c r="D32" s="145">
        <v>6.57</v>
      </c>
      <c r="E32" s="138">
        <v>5.583333333333333</v>
      </c>
      <c r="F32" s="138">
        <v>8.1133333333333333</v>
      </c>
      <c r="G32">
        <v>6.7</v>
      </c>
      <c r="H32">
        <v>6.21</v>
      </c>
      <c r="I32" s="152">
        <v>3</v>
      </c>
      <c r="J32" s="157">
        <v>-1.04</v>
      </c>
      <c r="K32" s="154">
        <v>9.1871015625000005</v>
      </c>
      <c r="L32" s="162"/>
      <c r="M32" s="165"/>
      <c r="N32" s="188">
        <v>-0.27900000000000003</v>
      </c>
      <c r="O32" s="169">
        <v>4.3267032967032968</v>
      </c>
      <c r="P32" s="167">
        <v>3.2</v>
      </c>
      <c r="Q32" s="140">
        <v>2</v>
      </c>
      <c r="R32" s="139">
        <v>26.25</v>
      </c>
      <c r="S32" s="139">
        <f t="shared" si="0"/>
        <v>-1.521491061239999E-3</v>
      </c>
      <c r="T32" s="139">
        <v>3.0960000000000001</v>
      </c>
      <c r="U32" s="139">
        <f t="shared" si="1"/>
        <v>-0.38388059701492538</v>
      </c>
      <c r="V32" s="162">
        <v>0.10395</v>
      </c>
      <c r="W32" s="185"/>
      <c r="X32" s="151">
        <v>233.78</v>
      </c>
      <c r="Y32" s="139">
        <v>54.77</v>
      </c>
      <c r="Z32" s="188">
        <v>-0.66</v>
      </c>
    </row>
    <row r="33" spans="1:26">
      <c r="A33" s="123">
        <v>37138.4720279721</v>
      </c>
      <c r="B33" s="177"/>
      <c r="C33" s="149"/>
      <c r="D33" s="145">
        <v>6.14</v>
      </c>
      <c r="E33" s="138">
        <v>5.0633333333333335</v>
      </c>
      <c r="F33" s="138">
        <v>8.076666666666668</v>
      </c>
      <c r="G33">
        <v>6.4</v>
      </c>
      <c r="H33">
        <v>5.38</v>
      </c>
      <c r="I33" s="152">
        <v>3</v>
      </c>
      <c r="J33" s="157">
        <v>-1.1000000000000001</v>
      </c>
      <c r="K33" s="154">
        <v>9.2298580645161294</v>
      </c>
      <c r="L33" s="162"/>
      <c r="M33" s="165"/>
      <c r="N33" s="188">
        <v>-1.4350000000000001</v>
      </c>
      <c r="O33" s="169">
        <v>3.501521739130435</v>
      </c>
      <c r="P33" s="167">
        <v>2.6</v>
      </c>
      <c r="Q33" s="140">
        <v>2</v>
      </c>
      <c r="R33" s="139">
        <v>23.43</v>
      </c>
      <c r="S33" s="139">
        <f t="shared" si="0"/>
        <v>-0.10742857142857143</v>
      </c>
      <c r="T33" s="139">
        <v>2.2440000000000002</v>
      </c>
      <c r="U33" s="139">
        <f t="shared" si="1"/>
        <v>-0.27519379844961234</v>
      </c>
      <c r="V33" s="162">
        <v>0.10168000000000001</v>
      </c>
      <c r="W33" s="185"/>
      <c r="X33" s="151">
        <v>218.65</v>
      </c>
      <c r="Y33" s="139">
        <v>55.38</v>
      </c>
      <c r="Z33" s="188">
        <v>-0.64</v>
      </c>
    </row>
    <row r="34" spans="1:26">
      <c r="A34" s="123">
        <v>37229.930069930102</v>
      </c>
      <c r="B34" s="177"/>
      <c r="C34" s="149"/>
      <c r="D34" s="145">
        <v>4.4000000000000004</v>
      </c>
      <c r="E34" s="138">
        <v>4.3099999999999996</v>
      </c>
      <c r="F34" s="138">
        <v>7.3866666666666667</v>
      </c>
      <c r="G34">
        <v>5.36</v>
      </c>
      <c r="H34">
        <v>1.75</v>
      </c>
      <c r="I34" s="152">
        <v>3</v>
      </c>
      <c r="J34" s="157">
        <v>-0.62</v>
      </c>
      <c r="K34" s="154">
        <v>9.2436580645161293</v>
      </c>
      <c r="L34" s="163">
        <v>212.5</v>
      </c>
      <c r="M34" s="165"/>
      <c r="N34" s="188">
        <v>-1.871</v>
      </c>
      <c r="O34" s="169">
        <v>2.1304347826086958</v>
      </c>
      <c r="P34" s="167">
        <v>1.6</v>
      </c>
      <c r="Q34" s="140">
        <v>2</v>
      </c>
      <c r="R34" s="139">
        <v>19.84</v>
      </c>
      <c r="S34" s="139">
        <f t="shared" si="0"/>
        <v>-0.15322236448997006</v>
      </c>
      <c r="T34" s="139">
        <v>2.57</v>
      </c>
      <c r="U34" s="139">
        <f t="shared" si="1"/>
        <v>0.14527629233511563</v>
      </c>
      <c r="V34" s="162">
        <v>0.10100000000000001</v>
      </c>
      <c r="W34" s="185"/>
      <c r="X34" s="151">
        <v>212.1</v>
      </c>
      <c r="Y34" s="139">
        <v>54.27</v>
      </c>
      <c r="Z34" s="188">
        <v>-1.1100000000000001</v>
      </c>
    </row>
    <row r="35" spans="1:26">
      <c r="A35" s="123">
        <v>37321.388111888104</v>
      </c>
      <c r="B35" s="177"/>
      <c r="C35" s="149"/>
      <c r="D35" s="145">
        <v>4.66</v>
      </c>
      <c r="E35" s="138">
        <v>3.1</v>
      </c>
      <c r="F35" s="138">
        <v>7.2366666666666672</v>
      </c>
      <c r="G35">
        <v>4.8499999999999996</v>
      </c>
      <c r="H35">
        <v>4.0999999999999996</v>
      </c>
      <c r="I35" s="152">
        <v>3</v>
      </c>
      <c r="J35" s="157">
        <v>-0.91</v>
      </c>
      <c r="K35" s="154">
        <v>9.1110655737704924</v>
      </c>
      <c r="L35" s="163">
        <v>180</v>
      </c>
      <c r="M35" s="165"/>
      <c r="N35" s="188">
        <v>-1.72</v>
      </c>
      <c r="O35" s="169">
        <v>1.7328888888888889</v>
      </c>
      <c r="P35" s="167">
        <v>1.5</v>
      </c>
      <c r="Q35" s="140">
        <v>2</v>
      </c>
      <c r="R35" s="139">
        <v>26.31</v>
      </c>
      <c r="S35" s="139">
        <f t="shared" si="0"/>
        <v>0.32610887096774177</v>
      </c>
      <c r="T35" s="139">
        <v>3.2829999999999999</v>
      </c>
      <c r="U35" s="139">
        <f t="shared" si="1"/>
        <v>0.27743190661478612</v>
      </c>
      <c r="V35" s="162">
        <v>0.10054</v>
      </c>
      <c r="W35" s="185"/>
      <c r="X35" s="151">
        <v>219.64</v>
      </c>
      <c r="Y35" s="139">
        <v>52.02</v>
      </c>
      <c r="Z35" s="188">
        <v>-0.43</v>
      </c>
    </row>
    <row r="36" spans="1:26">
      <c r="A36" s="123">
        <v>37412.8461538462</v>
      </c>
      <c r="B36" s="177"/>
      <c r="C36" s="149"/>
      <c r="D36" s="145">
        <v>4.9400000000000004</v>
      </c>
      <c r="E36" s="138">
        <v>2.34</v>
      </c>
      <c r="F36" s="138">
        <v>7.0933333333333328</v>
      </c>
      <c r="G36">
        <v>4.34</v>
      </c>
      <c r="H36">
        <v>6.69</v>
      </c>
      <c r="I36" s="152">
        <v>3</v>
      </c>
      <c r="J36" s="157">
        <v>-0.45</v>
      </c>
      <c r="K36" s="154">
        <v>9.4716718750000002</v>
      </c>
      <c r="L36" s="163">
        <v>290</v>
      </c>
      <c r="M36" s="165"/>
      <c r="N36" s="188">
        <v>-1.7589999999999999</v>
      </c>
      <c r="O36" s="169">
        <v>1.7515384615384615</v>
      </c>
      <c r="P36" s="167">
        <v>1.1000000000000001</v>
      </c>
      <c r="Q36" s="140">
        <v>2</v>
      </c>
      <c r="R36" s="139">
        <v>26.86</v>
      </c>
      <c r="S36" s="139">
        <f t="shared" ref="S36:S67" si="2">(R36/R35)-1</f>
        <v>2.0904599011782654E-2</v>
      </c>
      <c r="T36" s="139">
        <v>3.2450000000000001</v>
      </c>
      <c r="U36" s="139">
        <f t="shared" ref="U36:U67" si="3">(T36/T35)-1</f>
        <v>-1.1574779165397397E-2</v>
      </c>
      <c r="V36" s="162">
        <v>9.7949999999999995E-2</v>
      </c>
      <c r="W36" s="185"/>
      <c r="X36" s="151">
        <v>232.95</v>
      </c>
      <c r="Y36" s="139">
        <v>51.33</v>
      </c>
      <c r="Z36" s="188">
        <v>-0.61</v>
      </c>
    </row>
    <row r="37" spans="1:26">
      <c r="A37" s="123">
        <v>37504.304195804201</v>
      </c>
      <c r="B37" s="177"/>
      <c r="C37" s="149"/>
      <c r="D37" s="145">
        <v>4.95</v>
      </c>
      <c r="E37" s="138">
        <v>1.96</v>
      </c>
      <c r="F37" s="138">
        <v>6.8599999999999994</v>
      </c>
      <c r="G37">
        <v>4.22</v>
      </c>
      <c r="H37">
        <v>7.13</v>
      </c>
      <c r="I37" s="152">
        <v>3</v>
      </c>
      <c r="J37" s="157">
        <v>-0.49</v>
      </c>
      <c r="K37" s="154">
        <v>9.8908312499999997</v>
      </c>
      <c r="L37" s="163">
        <v>392</v>
      </c>
      <c r="M37" s="165"/>
      <c r="N37" s="188">
        <v>-1.984</v>
      </c>
      <c r="O37" s="169">
        <v>1.7408695652173913</v>
      </c>
      <c r="P37" s="167">
        <v>1.5</v>
      </c>
      <c r="Q37" s="140">
        <v>2</v>
      </c>
      <c r="R37" s="139">
        <v>30.45</v>
      </c>
      <c r="S37" s="139">
        <f t="shared" si="2"/>
        <v>0.13365599404318695</v>
      </c>
      <c r="T37" s="139">
        <v>4.1379999999999999</v>
      </c>
      <c r="U37" s="139">
        <f t="shared" si="3"/>
        <v>0.27519260400616319</v>
      </c>
      <c r="V37" s="162">
        <v>9.7799999999999998E-2</v>
      </c>
      <c r="W37" s="185"/>
      <c r="X37" s="151">
        <v>237.21</v>
      </c>
      <c r="Y37" s="139">
        <v>54.92</v>
      </c>
      <c r="Z37" s="188">
        <v>-1.1000000000000001</v>
      </c>
    </row>
    <row r="38" spans="1:26">
      <c r="A38" s="123">
        <v>37595.762237762297</v>
      </c>
      <c r="B38" s="177"/>
      <c r="C38" s="149"/>
      <c r="D38" s="145">
        <v>5.7</v>
      </c>
      <c r="E38" s="138">
        <v>1.9533333333333334</v>
      </c>
      <c r="F38" s="138">
        <v>6.4566666666666661</v>
      </c>
      <c r="G38">
        <v>4.12</v>
      </c>
      <c r="H38">
        <v>11.33</v>
      </c>
      <c r="I38" s="152">
        <v>3</v>
      </c>
      <c r="J38" s="157">
        <v>-1.06</v>
      </c>
      <c r="K38" s="154">
        <v>10.169435483870968</v>
      </c>
      <c r="L38" s="163">
        <v>248</v>
      </c>
      <c r="M38" s="165"/>
      <c r="N38" s="188">
        <v>-2.4710000000000001</v>
      </c>
      <c r="O38" s="169">
        <v>1.4442391304347826</v>
      </c>
      <c r="P38" s="167">
        <v>2.4</v>
      </c>
      <c r="Q38" s="140">
        <v>2</v>
      </c>
      <c r="R38" s="139">
        <v>31.2</v>
      </c>
      <c r="S38" s="139">
        <f t="shared" si="2"/>
        <v>2.4630541871921263E-2</v>
      </c>
      <c r="T38" s="139">
        <v>4.7889999999999997</v>
      </c>
      <c r="U38" s="139">
        <f t="shared" si="3"/>
        <v>0.15732237796036719</v>
      </c>
      <c r="V38" s="162">
        <v>9.7000000000000003E-2</v>
      </c>
      <c r="W38" s="185"/>
      <c r="X38" s="151">
        <v>244.31</v>
      </c>
      <c r="Y38" s="139">
        <v>55.64</v>
      </c>
      <c r="Z38" s="188">
        <v>-0.65</v>
      </c>
    </row>
    <row r="39" spans="1:26">
      <c r="A39" s="123">
        <v>37687.220279720299</v>
      </c>
      <c r="B39" s="177"/>
      <c r="C39" s="149"/>
      <c r="D39" s="145">
        <v>5.64</v>
      </c>
      <c r="E39" s="138">
        <v>1.99</v>
      </c>
      <c r="F39" s="138">
        <v>5.81</v>
      </c>
      <c r="G39">
        <v>3.84</v>
      </c>
      <c r="H39">
        <v>11.92</v>
      </c>
      <c r="I39" s="152">
        <v>3</v>
      </c>
      <c r="J39" s="157">
        <v>-0.56999999999999995</v>
      </c>
      <c r="K39" s="154">
        <v>10.820157377049179</v>
      </c>
      <c r="L39" s="163">
        <v>236.667</v>
      </c>
      <c r="M39" s="165"/>
      <c r="N39" s="188">
        <v>-2.5609999999999999</v>
      </c>
      <c r="O39" s="169">
        <v>1.2496666666666667</v>
      </c>
      <c r="P39" s="145">
        <v>3</v>
      </c>
      <c r="Q39" s="140">
        <v>2</v>
      </c>
      <c r="R39" s="139">
        <v>31.04</v>
      </c>
      <c r="S39" s="139">
        <f t="shared" si="2"/>
        <v>-5.12820512820511E-3</v>
      </c>
      <c r="T39" s="139">
        <v>5.0599999999999996</v>
      </c>
      <c r="U39" s="139">
        <f t="shared" si="3"/>
        <v>5.658801419920656E-2</v>
      </c>
      <c r="V39" s="162">
        <v>9.64E-2</v>
      </c>
      <c r="W39" s="185"/>
      <c r="X39" s="151">
        <v>248.06</v>
      </c>
      <c r="Y39" s="139">
        <v>55.52</v>
      </c>
      <c r="Z39" s="188">
        <v>-0.28999999999999998</v>
      </c>
    </row>
    <row r="40" spans="1:26">
      <c r="A40" s="123">
        <v>37778.678321678402</v>
      </c>
      <c r="B40" s="177"/>
      <c r="C40" s="149"/>
      <c r="D40" s="145">
        <v>4.2699999999999996</v>
      </c>
      <c r="E40" s="138">
        <v>2.0966666666666667</v>
      </c>
      <c r="F40" s="138">
        <v>5.5133333333333328</v>
      </c>
      <c r="G40">
        <v>3.89</v>
      </c>
      <c r="H40">
        <v>5.65</v>
      </c>
      <c r="I40" s="152">
        <v>3</v>
      </c>
      <c r="J40" s="157">
        <v>-0.49</v>
      </c>
      <c r="K40" s="154">
        <v>10.4503015625</v>
      </c>
      <c r="L40" s="163">
        <v>179</v>
      </c>
      <c r="M40" s="165"/>
      <c r="N40" s="188">
        <v>-2.3029999999999999</v>
      </c>
      <c r="O40" s="169">
        <v>1.2467032967032967</v>
      </c>
      <c r="P40" s="167">
        <v>2.1</v>
      </c>
      <c r="Q40" s="140">
        <v>2</v>
      </c>
      <c r="R40" s="139">
        <v>30.19</v>
      </c>
      <c r="S40" s="139">
        <f t="shared" si="2"/>
        <v>-2.7384020618556604E-2</v>
      </c>
      <c r="T40" s="139">
        <v>5.4109999999999996</v>
      </c>
      <c r="U40" s="139">
        <f t="shared" si="3"/>
        <v>6.9367588932806257E-2</v>
      </c>
      <c r="V40" s="162">
        <v>9.5299999999999996E-2</v>
      </c>
      <c r="W40" s="185"/>
      <c r="X40" s="151">
        <v>249.06</v>
      </c>
      <c r="Y40" s="139">
        <v>56.05</v>
      </c>
      <c r="Z40" s="188">
        <v>-0.1</v>
      </c>
    </row>
    <row r="41" spans="1:26">
      <c r="A41" s="123">
        <v>37870.136363636397</v>
      </c>
      <c r="B41" s="177"/>
      <c r="C41" s="149"/>
      <c r="D41" s="145">
        <v>4.04</v>
      </c>
      <c r="E41" s="138">
        <v>2.1933333333333334</v>
      </c>
      <c r="F41" s="138">
        <v>5.3</v>
      </c>
      <c r="G41">
        <v>3.73</v>
      </c>
      <c r="H41">
        <v>5.19</v>
      </c>
      <c r="I41" s="152">
        <v>3</v>
      </c>
      <c r="J41" s="157">
        <v>-0.57999999999999996</v>
      </c>
      <c r="K41" s="154">
        <v>10.7172078125</v>
      </c>
      <c r="L41" s="163">
        <v>139.5</v>
      </c>
      <c r="M41" s="165"/>
      <c r="N41" s="188">
        <v>-1.2869999999999999</v>
      </c>
      <c r="O41" s="169">
        <v>1.0168478260869565</v>
      </c>
      <c r="P41" s="167">
        <v>2.2999999999999998</v>
      </c>
      <c r="Q41" s="140">
        <v>2</v>
      </c>
      <c r="R41" s="139">
        <v>29.2</v>
      </c>
      <c r="S41" s="139">
        <f t="shared" si="2"/>
        <v>-3.2792315336204081E-2</v>
      </c>
      <c r="T41" s="139">
        <v>4.83</v>
      </c>
      <c r="U41" s="139">
        <f t="shared" si="3"/>
        <v>-0.10737386804657167</v>
      </c>
      <c r="V41" s="162">
        <v>9.4049999999999995E-2</v>
      </c>
      <c r="W41" s="185"/>
      <c r="X41" s="151">
        <v>268.11</v>
      </c>
      <c r="Y41" s="139">
        <v>58.73</v>
      </c>
      <c r="Z41" s="188">
        <v>7.0000000000000007E-2</v>
      </c>
    </row>
    <row r="42" spans="1:26">
      <c r="A42" s="123">
        <v>37961.594405594398</v>
      </c>
      <c r="B42" s="177"/>
      <c r="C42" s="149"/>
      <c r="D42" s="145">
        <v>3.98</v>
      </c>
      <c r="E42" s="138">
        <v>2.41</v>
      </c>
      <c r="F42" s="138">
        <v>4.9866666666666672</v>
      </c>
      <c r="G42">
        <v>3.87</v>
      </c>
      <c r="H42">
        <v>4.37</v>
      </c>
      <c r="I42" s="152">
        <v>3</v>
      </c>
      <c r="J42" s="157">
        <v>-0.55000000000000004</v>
      </c>
      <c r="K42" s="154">
        <v>11.196364516129032</v>
      </c>
      <c r="L42" s="163">
        <v>122.167</v>
      </c>
      <c r="M42" s="165"/>
      <c r="N42" s="188">
        <v>-0.75900000000000001</v>
      </c>
      <c r="O42" s="169">
        <v>0.99673913043478257</v>
      </c>
      <c r="P42" s="167">
        <v>1.9</v>
      </c>
      <c r="Q42" s="140">
        <v>2</v>
      </c>
      <c r="R42" s="139">
        <v>32.520000000000003</v>
      </c>
      <c r="S42" s="139">
        <f t="shared" si="2"/>
        <v>0.11369863013698644</v>
      </c>
      <c r="T42" s="139">
        <v>6.1890000000000001</v>
      </c>
      <c r="U42" s="139">
        <f t="shared" si="3"/>
        <v>0.28136645962732909</v>
      </c>
      <c r="V42" s="162">
        <v>9.3969999999999998E-2</v>
      </c>
      <c r="W42" s="185"/>
      <c r="X42" s="151">
        <v>283.58</v>
      </c>
      <c r="Y42" s="139">
        <v>62.44</v>
      </c>
      <c r="Z42" s="188">
        <v>-0.37</v>
      </c>
    </row>
    <row r="43" spans="1:26">
      <c r="A43" s="123">
        <v>38053.052447552502</v>
      </c>
      <c r="B43" s="177"/>
      <c r="C43" s="149"/>
      <c r="D43" s="145">
        <v>4.2300000000000004</v>
      </c>
      <c r="E43" s="138">
        <v>2.7899999999999996</v>
      </c>
      <c r="F43" s="138">
        <v>4.6000000000000005</v>
      </c>
      <c r="G43">
        <v>3.72</v>
      </c>
      <c r="H43">
        <v>6.06</v>
      </c>
      <c r="I43" s="152">
        <v>3</v>
      </c>
      <c r="J43" s="157">
        <v>-0.28999999999999998</v>
      </c>
      <c r="K43" s="154">
        <v>10.991125806451613</v>
      </c>
      <c r="L43" s="163">
        <v>109.25</v>
      </c>
      <c r="M43" s="165"/>
      <c r="N43" s="188">
        <v>-0.82299999999999995</v>
      </c>
      <c r="O43" s="169">
        <v>1.001868131868132</v>
      </c>
      <c r="P43" s="167">
        <v>1.7</v>
      </c>
      <c r="Q43" s="140">
        <v>2</v>
      </c>
      <c r="R43" s="139">
        <v>35.76</v>
      </c>
      <c r="S43" s="139">
        <f t="shared" si="2"/>
        <v>9.963099630996286E-2</v>
      </c>
      <c r="T43" s="139">
        <v>5.9329999999999998</v>
      </c>
      <c r="U43" s="139">
        <f t="shared" si="3"/>
        <v>-4.1363709807723414E-2</v>
      </c>
      <c r="V43" s="162">
        <v>9.3039999999999998E-2</v>
      </c>
      <c r="W43" s="185"/>
      <c r="X43" s="151">
        <v>305.43</v>
      </c>
      <c r="Y43" s="139">
        <v>66.66</v>
      </c>
      <c r="Z43" s="188">
        <v>-0.04</v>
      </c>
    </row>
    <row r="44" spans="1:26">
      <c r="A44" s="123">
        <v>38144.510489510503</v>
      </c>
      <c r="B44" s="177"/>
      <c r="C44" s="149"/>
      <c r="D44" s="145">
        <v>4.37</v>
      </c>
      <c r="E44" s="138">
        <v>3.0033333333333334</v>
      </c>
      <c r="F44" s="138">
        <v>4.3733333333333331</v>
      </c>
      <c r="G44">
        <v>3.83</v>
      </c>
      <c r="H44">
        <v>6.33</v>
      </c>
      <c r="I44" s="152">
        <v>3</v>
      </c>
      <c r="J44" s="157">
        <v>-0.6</v>
      </c>
      <c r="K44" s="154">
        <v>11.3902703125</v>
      </c>
      <c r="L44" s="163">
        <v>146.345</v>
      </c>
      <c r="M44" s="165"/>
      <c r="N44" s="188">
        <v>-0.68799999999999994</v>
      </c>
      <c r="O44" s="169">
        <v>1.0113186813186812</v>
      </c>
      <c r="P44" s="167">
        <v>3.3</v>
      </c>
      <c r="Q44" s="140">
        <v>2</v>
      </c>
      <c r="R44" s="139">
        <v>37.049999999999997</v>
      </c>
      <c r="S44" s="139">
        <f t="shared" si="2"/>
        <v>3.6073825503355694E-2</v>
      </c>
      <c r="T44" s="139">
        <v>6.1550000000000002</v>
      </c>
      <c r="U44" s="139">
        <f t="shared" si="3"/>
        <v>3.7417832462497858E-2</v>
      </c>
      <c r="V44" s="162">
        <v>9.2950000000000005E-2</v>
      </c>
      <c r="W44" s="185"/>
      <c r="X44" s="151">
        <v>291.16000000000003</v>
      </c>
      <c r="Y44" s="139">
        <v>66.08</v>
      </c>
      <c r="Z44" s="188">
        <v>0.38</v>
      </c>
    </row>
    <row r="45" spans="1:26">
      <c r="A45" s="123">
        <v>38235.968531468599</v>
      </c>
      <c r="B45" s="177"/>
      <c r="C45" s="149"/>
      <c r="D45" s="145">
        <v>5.0599999999999996</v>
      </c>
      <c r="E45" s="138">
        <v>3.6566666666666667</v>
      </c>
      <c r="F45" s="138">
        <v>4.0133333333333328</v>
      </c>
      <c r="G45">
        <v>3.89</v>
      </c>
      <c r="H45">
        <v>9.3800000000000008</v>
      </c>
      <c r="I45" s="152">
        <v>3</v>
      </c>
      <c r="J45" s="157">
        <v>-0.09</v>
      </c>
      <c r="K45" s="154">
        <v>11.449190625</v>
      </c>
      <c r="L45" s="163">
        <v>104.25</v>
      </c>
      <c r="M45" s="165"/>
      <c r="N45" s="188">
        <v>-0.39300000000000002</v>
      </c>
      <c r="O45" s="169">
        <v>1.4307608695652174</v>
      </c>
      <c r="P45" s="167">
        <v>2.5</v>
      </c>
      <c r="Q45" s="140">
        <v>2</v>
      </c>
      <c r="R45" s="139">
        <v>49.64</v>
      </c>
      <c r="S45" s="139">
        <f t="shared" si="2"/>
        <v>0.33981106612685563</v>
      </c>
      <c r="T45" s="139">
        <v>6.7949999999999999</v>
      </c>
      <c r="U45" s="139">
        <f t="shared" si="3"/>
        <v>0.10398050365556455</v>
      </c>
      <c r="V45" s="162">
        <v>9.2749999999999999E-2</v>
      </c>
      <c r="W45" s="185"/>
      <c r="X45" s="151">
        <v>294.98</v>
      </c>
      <c r="Y45" s="139">
        <v>65.23</v>
      </c>
      <c r="Z45" s="188">
        <v>-0.04</v>
      </c>
    </row>
    <row r="46" spans="1:26">
      <c r="A46" s="123">
        <v>38327.426573426601</v>
      </c>
      <c r="B46" s="177"/>
      <c r="C46" s="149"/>
      <c r="D46" s="145">
        <v>5.19</v>
      </c>
      <c r="E46" s="138">
        <v>3.9366666666666661</v>
      </c>
      <c r="F46" s="138">
        <v>3.9433333333333334</v>
      </c>
      <c r="G46">
        <v>3.92</v>
      </c>
      <c r="H46">
        <v>9.67</v>
      </c>
      <c r="I46" s="152">
        <v>3</v>
      </c>
      <c r="J46" s="157">
        <v>-0.22</v>
      </c>
      <c r="K46" s="154">
        <v>11.319376190476191</v>
      </c>
      <c r="L46" s="163">
        <v>79.832999999999998</v>
      </c>
      <c r="M46" s="165"/>
      <c r="N46" s="188">
        <v>-3.2000000000000001E-2</v>
      </c>
      <c r="O46" s="169">
        <v>1.9498913043478261</v>
      </c>
      <c r="P46" s="167">
        <v>3.3</v>
      </c>
      <c r="Q46" s="140">
        <v>2</v>
      </c>
      <c r="R46" s="139">
        <v>43.45</v>
      </c>
      <c r="S46" s="139">
        <f t="shared" si="2"/>
        <v>-0.12469782433521348</v>
      </c>
      <c r="T46" s="139">
        <v>6.149</v>
      </c>
      <c r="U46" s="139">
        <f t="shared" si="3"/>
        <v>-9.506990434142748E-2</v>
      </c>
      <c r="V46" s="162">
        <v>9.2539999999999997E-2</v>
      </c>
      <c r="W46" s="185"/>
      <c r="X46" s="151">
        <v>292.97000000000003</v>
      </c>
      <c r="Y46" s="139">
        <v>65.61</v>
      </c>
      <c r="Z46" s="188">
        <v>0.09</v>
      </c>
    </row>
    <row r="47" spans="1:26">
      <c r="A47" s="123">
        <v>38418.884615384697</v>
      </c>
      <c r="B47" s="177"/>
      <c r="C47" s="149"/>
      <c r="D47" s="145">
        <v>4.3899999999999997</v>
      </c>
      <c r="E47" s="138">
        <v>3.6966666666666668</v>
      </c>
      <c r="F47" s="138">
        <v>3.97</v>
      </c>
      <c r="G47">
        <v>3.77</v>
      </c>
      <c r="H47">
        <v>6.54</v>
      </c>
      <c r="I47" s="152">
        <v>3</v>
      </c>
      <c r="J47" s="157">
        <v>-0.45</v>
      </c>
      <c r="K47" s="154">
        <v>11.18441935483871</v>
      </c>
      <c r="L47" s="163">
        <v>104.9</v>
      </c>
      <c r="M47" s="165"/>
      <c r="N47" s="188">
        <v>0.435</v>
      </c>
      <c r="O47" s="169">
        <v>2.4689999999999999</v>
      </c>
      <c r="P47" s="167">
        <v>3.1</v>
      </c>
      <c r="Q47" s="140">
        <v>2</v>
      </c>
      <c r="R47" s="139">
        <v>55.4</v>
      </c>
      <c r="S47" s="139">
        <f t="shared" si="2"/>
        <v>0.27502876869965465</v>
      </c>
      <c r="T47" s="139">
        <v>7.6529999999999996</v>
      </c>
      <c r="U47" s="139">
        <f t="shared" si="3"/>
        <v>0.24459261668563981</v>
      </c>
      <c r="V47" s="162">
        <v>9.2520000000000005E-2</v>
      </c>
      <c r="W47" s="185"/>
      <c r="X47" s="151">
        <v>298.11</v>
      </c>
      <c r="Y47" s="139">
        <v>67.14</v>
      </c>
      <c r="Z47" s="188">
        <v>-0.28999999999999998</v>
      </c>
    </row>
    <row r="48" spans="1:26">
      <c r="A48" s="123">
        <v>38510.342657342699</v>
      </c>
      <c r="B48" s="177"/>
      <c r="C48" s="149"/>
      <c r="D48" s="145">
        <v>4.33</v>
      </c>
      <c r="E48" s="138">
        <v>3.5566666666666666</v>
      </c>
      <c r="F48" s="138">
        <v>3.61</v>
      </c>
      <c r="G48">
        <v>3.56</v>
      </c>
      <c r="H48">
        <v>7.12</v>
      </c>
      <c r="I48" s="152">
        <v>3</v>
      </c>
      <c r="J48" s="157">
        <v>-0.39</v>
      </c>
      <c r="K48" s="154">
        <v>10.967054687499999</v>
      </c>
      <c r="L48" s="163">
        <v>92.992999999999995</v>
      </c>
      <c r="M48" s="165"/>
      <c r="N48" s="188">
        <v>0.312</v>
      </c>
      <c r="O48" s="169">
        <v>2.941758241758242</v>
      </c>
      <c r="P48" s="167">
        <v>2.5</v>
      </c>
      <c r="Q48" s="140">
        <v>2</v>
      </c>
      <c r="R48" s="139">
        <v>56.5</v>
      </c>
      <c r="S48" s="139">
        <f t="shared" si="2"/>
        <v>1.9855595667870096E-2</v>
      </c>
      <c r="T48" s="139">
        <v>6.9809999999999999</v>
      </c>
      <c r="U48" s="139">
        <f t="shared" si="3"/>
        <v>-8.7808702469619693E-2</v>
      </c>
      <c r="V48" s="162">
        <v>9.196E-2</v>
      </c>
      <c r="W48" s="185"/>
      <c r="X48" s="151">
        <v>294.14999999999998</v>
      </c>
      <c r="Y48" s="139">
        <v>67.16</v>
      </c>
      <c r="Z48" s="188">
        <v>-0.92</v>
      </c>
    </row>
    <row r="49" spans="1:26">
      <c r="A49" s="123">
        <v>38601.8006993007</v>
      </c>
      <c r="B49" s="177"/>
      <c r="C49" s="149"/>
      <c r="D49" s="145">
        <v>3.51</v>
      </c>
      <c r="E49" s="138">
        <v>3.2033333333333331</v>
      </c>
      <c r="F49" s="138">
        <v>3.6833333333333336</v>
      </c>
      <c r="G49">
        <v>3.35</v>
      </c>
      <c r="H49">
        <v>4.0599999999999996</v>
      </c>
      <c r="I49" s="152">
        <v>3</v>
      </c>
      <c r="J49" s="157">
        <v>0.03</v>
      </c>
      <c r="K49" s="154">
        <v>10.7145875</v>
      </c>
      <c r="L49" s="163">
        <v>66.25</v>
      </c>
      <c r="M49" s="165"/>
      <c r="N49" s="188">
        <v>0.49299999999999999</v>
      </c>
      <c r="O49" s="169">
        <v>3.46</v>
      </c>
      <c r="P49" s="167">
        <v>4.7</v>
      </c>
      <c r="Q49" s="140">
        <v>2</v>
      </c>
      <c r="R49" s="139">
        <v>66.239999999999995</v>
      </c>
      <c r="S49" s="139">
        <f t="shared" si="2"/>
        <v>0.1723893805309733</v>
      </c>
      <c r="T49" s="139">
        <v>13.920999999999999</v>
      </c>
      <c r="U49" s="139">
        <f t="shared" si="3"/>
        <v>0.99412691591462532</v>
      </c>
      <c r="V49" s="162">
        <v>9.1600000000000001E-2</v>
      </c>
      <c r="W49" s="185"/>
      <c r="X49" s="151">
        <v>294.61</v>
      </c>
      <c r="Y49" s="139">
        <v>68.41</v>
      </c>
      <c r="Z49" s="188">
        <v>0.05</v>
      </c>
    </row>
    <row r="50" spans="1:26">
      <c r="A50" s="123">
        <v>38693.258741258804</v>
      </c>
      <c r="B50" s="177"/>
      <c r="C50" s="149"/>
      <c r="D50" s="145">
        <v>3.33</v>
      </c>
      <c r="E50" s="138">
        <v>2.8699999999999997</v>
      </c>
      <c r="F50" s="138">
        <v>3.6333333333333333</v>
      </c>
      <c r="G50">
        <v>3.27</v>
      </c>
      <c r="H50">
        <v>3.53</v>
      </c>
      <c r="I50" s="152">
        <v>3</v>
      </c>
      <c r="J50" s="157">
        <v>-0.11</v>
      </c>
      <c r="K50" s="154">
        <v>10.709790163934427</v>
      </c>
      <c r="L50" s="163">
        <v>62.694000000000003</v>
      </c>
      <c r="M50" s="165"/>
      <c r="N50" s="188">
        <v>0.46500000000000002</v>
      </c>
      <c r="O50" s="169">
        <v>3.9782608695652173</v>
      </c>
      <c r="P50" s="167">
        <v>3.4</v>
      </c>
      <c r="Q50" s="140">
        <v>2</v>
      </c>
      <c r="R50" s="139">
        <v>61.04</v>
      </c>
      <c r="S50" s="139">
        <f t="shared" si="2"/>
        <v>-7.8502415458937103E-2</v>
      </c>
      <c r="T50" s="139">
        <v>11.225</v>
      </c>
      <c r="U50" s="139">
        <f t="shared" si="3"/>
        <v>-0.19366424825802742</v>
      </c>
      <c r="V50" s="162">
        <v>9.1450000000000004E-2</v>
      </c>
      <c r="W50" s="185"/>
      <c r="X50" s="151">
        <v>303.01</v>
      </c>
      <c r="Y50" s="139">
        <v>69.52</v>
      </c>
      <c r="Z50" s="188">
        <v>-0.7</v>
      </c>
    </row>
    <row r="51" spans="1:26">
      <c r="A51" s="123">
        <v>38784.716783216798</v>
      </c>
      <c r="B51" s="177"/>
      <c r="C51" s="149"/>
      <c r="D51" s="145">
        <v>3.41</v>
      </c>
      <c r="E51" s="138">
        <v>2.73</v>
      </c>
      <c r="F51" s="138">
        <v>3.4299999999999997</v>
      </c>
      <c r="G51">
        <v>3.16</v>
      </c>
      <c r="H51">
        <v>4.26</v>
      </c>
      <c r="I51" s="152">
        <v>3</v>
      </c>
      <c r="J51" s="157">
        <v>0.14000000000000001</v>
      </c>
      <c r="K51" s="154">
        <v>10.601253225806452</v>
      </c>
      <c r="L51" s="163">
        <v>68.567999999999998</v>
      </c>
      <c r="M51" s="165"/>
      <c r="N51" s="188">
        <v>1.2470000000000001</v>
      </c>
      <c r="O51" s="169">
        <v>4.4541111111111107</v>
      </c>
      <c r="P51" s="167">
        <v>3.4</v>
      </c>
      <c r="Q51" s="140">
        <v>2</v>
      </c>
      <c r="R51" s="139">
        <v>66.63</v>
      </c>
      <c r="S51" s="139">
        <f t="shared" si="2"/>
        <v>9.1579292267365497E-2</v>
      </c>
      <c r="T51" s="139">
        <v>7.21</v>
      </c>
      <c r="U51" s="139">
        <f t="shared" si="3"/>
        <v>-0.3576837416481069</v>
      </c>
      <c r="V51" s="162">
        <v>9.1429999999999997E-2</v>
      </c>
      <c r="W51" s="185"/>
      <c r="X51" s="151">
        <v>313.17</v>
      </c>
      <c r="Y51" s="139">
        <v>69.400000000000006</v>
      </c>
      <c r="Z51" s="188">
        <v>-0.42</v>
      </c>
    </row>
    <row r="52" spans="1:26">
      <c r="A52" s="123">
        <v>38876.174825174901</v>
      </c>
      <c r="B52" s="177"/>
      <c r="C52" s="149"/>
      <c r="D52" s="145">
        <v>3.18</v>
      </c>
      <c r="E52" s="138">
        <v>2.6166666666666667</v>
      </c>
      <c r="F52" s="138">
        <v>3.8766666666666669</v>
      </c>
      <c r="G52">
        <v>3.32</v>
      </c>
      <c r="H52">
        <v>2.72</v>
      </c>
      <c r="I52" s="152">
        <v>3</v>
      </c>
      <c r="J52" s="157">
        <v>0.32</v>
      </c>
      <c r="K52" s="154">
        <v>11.181693750000001</v>
      </c>
      <c r="L52" s="163">
        <v>80</v>
      </c>
      <c r="M52" s="165"/>
      <c r="N52" s="188">
        <v>0.96</v>
      </c>
      <c r="O52" s="169">
        <v>4.9075824175824172</v>
      </c>
      <c r="P52" s="167">
        <v>4.3</v>
      </c>
      <c r="Q52" s="140">
        <v>2</v>
      </c>
      <c r="R52" s="139">
        <v>73.930000000000007</v>
      </c>
      <c r="S52" s="139">
        <f t="shared" si="2"/>
        <v>0.10956025814197834</v>
      </c>
      <c r="T52" s="139">
        <v>6.1040000000000001</v>
      </c>
      <c r="U52" s="139">
        <f t="shared" si="3"/>
        <v>-0.15339805825242714</v>
      </c>
      <c r="V52" s="162">
        <v>9.1050000000000006E-2</v>
      </c>
      <c r="W52" s="185"/>
      <c r="X52" s="151">
        <v>337.92</v>
      </c>
      <c r="Y52" s="139">
        <v>71.099999999999994</v>
      </c>
      <c r="Z52" s="188">
        <v>0.13</v>
      </c>
    </row>
    <row r="53" spans="1:26">
      <c r="A53" s="123">
        <v>38967.632867132903</v>
      </c>
      <c r="B53" s="177"/>
      <c r="C53" s="149"/>
      <c r="D53" s="145">
        <v>4.09</v>
      </c>
      <c r="E53" s="138">
        <v>2.7633333333333332</v>
      </c>
      <c r="F53" s="138">
        <v>3.9733333333333332</v>
      </c>
      <c r="G53">
        <v>3.48</v>
      </c>
      <c r="H53">
        <v>6.23</v>
      </c>
      <c r="I53" s="152">
        <v>3</v>
      </c>
      <c r="J53" s="157">
        <v>0.27</v>
      </c>
      <c r="K53" s="154">
        <v>10.944839682539682</v>
      </c>
      <c r="L53" s="163">
        <v>56.688000000000002</v>
      </c>
      <c r="M53" s="165"/>
      <c r="N53" s="188">
        <v>0.59099999999999997</v>
      </c>
      <c r="O53" s="169">
        <v>5.2453260869565215</v>
      </c>
      <c r="P53" s="167">
        <v>2.1</v>
      </c>
      <c r="Q53" s="140">
        <v>2</v>
      </c>
      <c r="R53" s="139">
        <v>62.91</v>
      </c>
      <c r="S53" s="139">
        <f t="shared" si="2"/>
        <v>-0.14905992154740988</v>
      </c>
      <c r="T53" s="139">
        <v>5.62</v>
      </c>
      <c r="U53" s="139">
        <f t="shared" si="3"/>
        <v>-7.9292267365661862E-2</v>
      </c>
      <c r="V53" s="162">
        <v>9.103E-2</v>
      </c>
      <c r="W53" s="185"/>
      <c r="X53" s="151">
        <v>344.05</v>
      </c>
      <c r="Y53" s="139">
        <v>73.010000000000005</v>
      </c>
      <c r="Z53" s="188">
        <v>-0.63</v>
      </c>
    </row>
    <row r="54" spans="1:26">
      <c r="A54" s="123">
        <v>39059.090909090999</v>
      </c>
      <c r="B54" s="177"/>
      <c r="C54" s="149"/>
      <c r="D54" s="145">
        <v>4.05</v>
      </c>
      <c r="E54" s="138">
        <v>3.2066666666666666</v>
      </c>
      <c r="F54" s="138">
        <v>3.84</v>
      </c>
      <c r="G54">
        <v>3.65</v>
      </c>
      <c r="H54">
        <v>5.42</v>
      </c>
      <c r="I54" s="152">
        <v>3</v>
      </c>
      <c r="J54" s="157">
        <v>0.09</v>
      </c>
      <c r="K54" s="154">
        <v>10.8849</v>
      </c>
      <c r="L54" s="163">
        <v>40.417000000000002</v>
      </c>
      <c r="M54" s="165"/>
      <c r="N54" s="188">
        <v>0.96499999999999997</v>
      </c>
      <c r="O54" s="169">
        <v>5.2429347826086961</v>
      </c>
      <c r="P54" s="167">
        <v>2.5</v>
      </c>
      <c r="Q54" s="140">
        <v>2</v>
      </c>
      <c r="R54" s="139">
        <v>61.05</v>
      </c>
      <c r="S54" s="139">
        <f t="shared" si="2"/>
        <v>-2.9566046733428664E-2</v>
      </c>
      <c r="T54" s="139">
        <v>6.2990000000000004</v>
      </c>
      <c r="U54" s="139">
        <f t="shared" si="3"/>
        <v>0.12081850533807836</v>
      </c>
      <c r="V54" s="162">
        <v>9.0509999999999993E-2</v>
      </c>
      <c r="W54" s="185"/>
      <c r="X54" s="151">
        <v>362.35</v>
      </c>
      <c r="Y54" s="139">
        <v>78.569999999999993</v>
      </c>
      <c r="Z54" s="188">
        <v>-0.46</v>
      </c>
    </row>
    <row r="55" spans="1:26">
      <c r="A55" s="123">
        <v>39150.548951049001</v>
      </c>
      <c r="B55" s="177"/>
      <c r="C55" s="149"/>
      <c r="D55" s="145">
        <v>4.21</v>
      </c>
      <c r="E55" s="138">
        <v>3.8433333333333333</v>
      </c>
      <c r="F55" s="138">
        <v>3.9533333333333331</v>
      </c>
      <c r="G55">
        <v>3.85</v>
      </c>
      <c r="H55">
        <v>5.41</v>
      </c>
      <c r="I55" s="152">
        <v>3</v>
      </c>
      <c r="J55" s="157">
        <v>0.57999999999999996</v>
      </c>
      <c r="K55" s="154">
        <v>11.024154838709677</v>
      </c>
      <c r="L55" s="163">
        <v>41.258000000000003</v>
      </c>
      <c r="M55" s="165"/>
      <c r="N55" s="188">
        <v>0.77600000000000002</v>
      </c>
      <c r="O55" s="169">
        <v>5.2545555555555552</v>
      </c>
      <c r="P55" s="167">
        <v>2.8</v>
      </c>
      <c r="Q55" s="140">
        <v>2</v>
      </c>
      <c r="R55" s="139">
        <v>65.87</v>
      </c>
      <c r="S55" s="139">
        <f t="shared" si="2"/>
        <v>7.8951678951679094E-2</v>
      </c>
      <c r="T55" s="139">
        <v>7.73</v>
      </c>
      <c r="U55" s="139">
        <f t="shared" si="3"/>
        <v>0.2271789172884584</v>
      </c>
      <c r="V55" s="162">
        <v>8.9849999999999999E-2</v>
      </c>
      <c r="W55" s="185"/>
      <c r="X55" s="151">
        <v>386.91</v>
      </c>
      <c r="Y55" s="139">
        <v>80.78</v>
      </c>
      <c r="Z55" s="188">
        <v>-0.57999999999999996</v>
      </c>
    </row>
    <row r="56" spans="1:26">
      <c r="A56" s="123">
        <v>39242.006993007002</v>
      </c>
      <c r="B56" s="177"/>
      <c r="C56" s="149"/>
      <c r="D56" s="145">
        <v>3.98</v>
      </c>
      <c r="E56" s="138">
        <v>3.9966666666666661</v>
      </c>
      <c r="F56" s="138">
        <v>3.5166666666666671</v>
      </c>
      <c r="G56">
        <v>3.75</v>
      </c>
      <c r="H56">
        <v>4.8099999999999996</v>
      </c>
      <c r="I56" s="152">
        <v>3</v>
      </c>
      <c r="J56" s="157">
        <v>0.35</v>
      </c>
      <c r="K56" s="154">
        <v>10.8775671875</v>
      </c>
      <c r="L56" s="163">
        <v>35.598999999999997</v>
      </c>
      <c r="M56" s="165"/>
      <c r="N56" s="188">
        <v>0.89300000000000002</v>
      </c>
      <c r="O56" s="169">
        <v>5.2524175824175821</v>
      </c>
      <c r="P56" s="167">
        <v>2.7</v>
      </c>
      <c r="Q56" s="140">
        <v>2</v>
      </c>
      <c r="R56" s="139">
        <v>70.680000000000007</v>
      </c>
      <c r="S56" s="139">
        <f t="shared" si="2"/>
        <v>7.3022620312737319E-2</v>
      </c>
      <c r="T56" s="139">
        <v>6.7729999999999997</v>
      </c>
      <c r="U56" s="139">
        <f t="shared" si="3"/>
        <v>-0.1238033635187582</v>
      </c>
      <c r="V56" s="162">
        <v>8.9709999999999998E-2</v>
      </c>
      <c r="W56" s="185"/>
      <c r="X56" s="151">
        <v>405.2</v>
      </c>
      <c r="Y56" s="139">
        <v>91.12</v>
      </c>
      <c r="Z56" s="188">
        <v>-0.39</v>
      </c>
    </row>
    <row r="57" spans="1:26">
      <c r="A57" s="123">
        <v>39333.465034965098</v>
      </c>
      <c r="B57" s="177"/>
      <c r="C57" s="149"/>
      <c r="D57" s="145">
        <v>3.79</v>
      </c>
      <c r="E57" s="138">
        <v>4.3566666666666665</v>
      </c>
      <c r="F57" s="138">
        <v>3.4066666666666663</v>
      </c>
      <c r="G57">
        <v>3.82</v>
      </c>
      <c r="H57">
        <v>3.69</v>
      </c>
      <c r="I57" s="152">
        <v>3</v>
      </c>
      <c r="J57" s="157">
        <v>0.08</v>
      </c>
      <c r="K57" s="154">
        <v>10.9648640625</v>
      </c>
      <c r="L57" s="163">
        <v>48.901000000000003</v>
      </c>
      <c r="M57" s="165"/>
      <c r="N57" s="188">
        <v>0.97</v>
      </c>
      <c r="O57" s="169">
        <v>5.0743478260869566</v>
      </c>
      <c r="P57" s="167">
        <v>2.8</v>
      </c>
      <c r="Q57" s="140">
        <v>2</v>
      </c>
      <c r="R57" s="139">
        <v>81.66</v>
      </c>
      <c r="S57" s="139">
        <f t="shared" si="2"/>
        <v>0.15534804753820008</v>
      </c>
      <c r="T57" s="139">
        <v>6.87</v>
      </c>
      <c r="U57" s="139">
        <f t="shared" si="3"/>
        <v>1.43215709434521E-2</v>
      </c>
      <c r="V57" s="162">
        <v>8.9510000000000006E-2</v>
      </c>
      <c r="W57" s="185"/>
      <c r="X57" s="151">
        <v>417.74</v>
      </c>
      <c r="Y57" s="139">
        <v>105.03</v>
      </c>
      <c r="Z57" s="188">
        <v>-0.06</v>
      </c>
    </row>
    <row r="58" spans="1:26">
      <c r="A58" s="123">
        <v>39424.9230769231</v>
      </c>
      <c r="B58" s="177"/>
      <c r="C58" s="149"/>
      <c r="D58" s="145">
        <v>3.76</v>
      </c>
      <c r="E58" s="138">
        <v>4.5166666666666666</v>
      </c>
      <c r="F58" s="138">
        <v>3.3699999999999997</v>
      </c>
      <c r="G58">
        <v>3.87</v>
      </c>
      <c r="H58">
        <v>3.39</v>
      </c>
      <c r="I58" s="152">
        <v>3</v>
      </c>
      <c r="J58" s="157">
        <v>0.04</v>
      </c>
      <c r="K58" s="154">
        <v>10.848792187500001</v>
      </c>
      <c r="L58" s="163">
        <v>69.497</v>
      </c>
      <c r="M58" s="165"/>
      <c r="N58" s="188">
        <v>1.099</v>
      </c>
      <c r="O58" s="169">
        <v>4.4956521739130437</v>
      </c>
      <c r="P58" s="167">
        <v>4.0999999999999996</v>
      </c>
      <c r="Q58" s="140">
        <v>2</v>
      </c>
      <c r="R58" s="139">
        <v>95.98</v>
      </c>
      <c r="S58" s="139">
        <f t="shared" si="2"/>
        <v>0.17536125397991675</v>
      </c>
      <c r="T58" s="139">
        <v>7.4829999999999997</v>
      </c>
      <c r="U58" s="139">
        <f t="shared" si="3"/>
        <v>8.9228529839883386E-2</v>
      </c>
      <c r="V58" s="162">
        <v>8.9099999999999999E-2</v>
      </c>
      <c r="W58" s="185"/>
      <c r="X58" s="151">
        <v>413.4</v>
      </c>
      <c r="Y58" s="139">
        <v>114.39</v>
      </c>
      <c r="Z58" s="188">
        <v>-0.17</v>
      </c>
    </row>
    <row r="59" spans="1:26">
      <c r="A59" s="123">
        <v>39516.381118881203</v>
      </c>
      <c r="B59" s="178">
        <v>7.5</v>
      </c>
      <c r="C59" s="149"/>
      <c r="D59" s="145">
        <v>4.25</v>
      </c>
      <c r="E59" s="138">
        <v>4.4666666666666659</v>
      </c>
      <c r="F59" s="138">
        <v>3.4966666666666666</v>
      </c>
      <c r="G59">
        <v>4.09</v>
      </c>
      <c r="H59">
        <v>4.7699999999999996</v>
      </c>
      <c r="I59" s="152">
        <v>3</v>
      </c>
      <c r="J59" s="157">
        <v>0.03</v>
      </c>
      <c r="K59" s="154">
        <v>10.802661290322581</v>
      </c>
      <c r="L59" s="163">
        <v>130.09899999999999</v>
      </c>
      <c r="M59" s="165"/>
      <c r="N59" s="188">
        <v>0.17199999999999999</v>
      </c>
      <c r="O59" s="169">
        <v>3.1814285714285715</v>
      </c>
      <c r="P59" s="145">
        <v>4</v>
      </c>
      <c r="Q59" s="140">
        <v>2</v>
      </c>
      <c r="R59" s="139">
        <v>101.58</v>
      </c>
      <c r="S59" s="139">
        <f t="shared" si="2"/>
        <v>5.8345488643467336E-2</v>
      </c>
      <c r="T59" s="139">
        <v>10.101000000000001</v>
      </c>
      <c r="U59" s="139">
        <f t="shared" si="3"/>
        <v>0.34985968194574379</v>
      </c>
      <c r="V59" s="162">
        <v>8.8239999999999999E-2</v>
      </c>
      <c r="W59" s="185"/>
      <c r="X59" s="151">
        <v>450.32</v>
      </c>
      <c r="Y59" s="139">
        <v>132.07</v>
      </c>
      <c r="Z59" s="188">
        <v>0.15</v>
      </c>
    </row>
    <row r="60" spans="1:26">
      <c r="A60" s="82">
        <v>39607.839160839198</v>
      </c>
      <c r="B60" s="179">
        <v>7.75</v>
      </c>
      <c r="C60" s="149"/>
      <c r="D60" s="146">
        <v>5.26</v>
      </c>
      <c r="E60" s="141">
        <v>5.4266666666666659</v>
      </c>
      <c r="F60" s="141">
        <v>3.8233333333333337</v>
      </c>
      <c r="G60">
        <v>4.78</v>
      </c>
      <c r="H60">
        <v>6.9</v>
      </c>
      <c r="I60" s="153">
        <v>3</v>
      </c>
      <c r="J60" s="157">
        <v>-0.18</v>
      </c>
      <c r="K60" s="154">
        <v>10.427928124999999</v>
      </c>
      <c r="L60" s="163">
        <v>115.398</v>
      </c>
      <c r="M60" s="165"/>
      <c r="N60" s="188">
        <v>0.28899999999999998</v>
      </c>
      <c r="O60" s="169">
        <v>2.0847252747252747</v>
      </c>
      <c r="P60" s="146">
        <v>5</v>
      </c>
      <c r="Q60" s="140">
        <v>2</v>
      </c>
      <c r="R60" s="139">
        <v>140</v>
      </c>
      <c r="S60" s="139">
        <f t="shared" si="2"/>
        <v>0.37822405985430207</v>
      </c>
      <c r="T60" s="139">
        <v>13.353</v>
      </c>
      <c r="U60" s="139">
        <f t="shared" si="3"/>
        <v>0.3219483219483219</v>
      </c>
      <c r="V60" s="162">
        <v>8.7849999999999998E-2</v>
      </c>
      <c r="W60" s="185"/>
      <c r="X60" s="151">
        <v>476.69</v>
      </c>
      <c r="Y60" s="139">
        <v>132.53</v>
      </c>
      <c r="Z60" s="188">
        <v>0.24</v>
      </c>
    </row>
    <row r="61" spans="1:26">
      <c r="A61" s="82">
        <v>39699.297202797301</v>
      </c>
      <c r="B61" s="179">
        <v>8.25</v>
      </c>
      <c r="C61" s="149"/>
      <c r="D61" s="146">
        <v>5.47</v>
      </c>
      <c r="E61" s="141">
        <v>5.9700000000000015</v>
      </c>
      <c r="F61" s="141">
        <v>4.22</v>
      </c>
      <c r="G61">
        <v>5.14</v>
      </c>
      <c r="H61">
        <v>6.59</v>
      </c>
      <c r="I61" s="153">
        <v>3</v>
      </c>
      <c r="J61" s="157">
        <v>0.05</v>
      </c>
      <c r="K61" s="154">
        <v>10.3274890625</v>
      </c>
      <c r="L61" s="163">
        <v>144.32</v>
      </c>
      <c r="M61" s="166"/>
      <c r="N61" s="188">
        <v>-0.69199999999999995</v>
      </c>
      <c r="O61" s="169">
        <v>1.9406521739130436</v>
      </c>
      <c r="P61" s="168">
        <v>4.9000000000000004</v>
      </c>
      <c r="Q61" s="140">
        <v>2</v>
      </c>
      <c r="R61" s="139">
        <v>100.64</v>
      </c>
      <c r="S61" s="139">
        <f t="shared" si="2"/>
        <v>-0.28114285714285714</v>
      </c>
      <c r="T61" s="139">
        <v>7.4379999999999997</v>
      </c>
      <c r="U61" s="139">
        <f t="shared" si="3"/>
        <v>-0.44297161686512398</v>
      </c>
      <c r="V61" s="162">
        <v>8.7050000000000002E-2</v>
      </c>
      <c r="W61" s="185"/>
      <c r="X61" s="151">
        <v>412.62</v>
      </c>
      <c r="Y61" s="139">
        <v>112.76</v>
      </c>
      <c r="Z61" s="188">
        <v>-0.53</v>
      </c>
    </row>
    <row r="62" spans="1:26">
      <c r="A62" s="82">
        <v>39790.755244755303</v>
      </c>
      <c r="B62" s="179">
        <v>8.25</v>
      </c>
      <c r="C62" s="149"/>
      <c r="D62" s="146">
        <v>6.53</v>
      </c>
      <c r="E62" s="141">
        <v>6.1733333333333329</v>
      </c>
      <c r="F62" s="141">
        <v>4.6066666666666665</v>
      </c>
      <c r="G62">
        <v>5.54</v>
      </c>
      <c r="H62">
        <v>9.8000000000000007</v>
      </c>
      <c r="I62" s="153">
        <v>3</v>
      </c>
      <c r="J62" s="157">
        <v>-0.06</v>
      </c>
      <c r="K62" s="154">
        <v>13.061393548387096</v>
      </c>
      <c r="L62" s="163">
        <v>292.60399999999998</v>
      </c>
      <c r="M62" s="166"/>
      <c r="N62" s="188">
        <v>-3.2839999999999998</v>
      </c>
      <c r="O62" s="169">
        <v>0.5053260869565217</v>
      </c>
      <c r="P62" s="168">
        <v>0.1</v>
      </c>
      <c r="Q62" s="140">
        <v>2</v>
      </c>
      <c r="R62" s="139">
        <v>44.6</v>
      </c>
      <c r="S62" s="139">
        <f t="shared" si="2"/>
        <v>-0.55683624801271858</v>
      </c>
      <c r="T62" s="139">
        <v>5.6219999999999999</v>
      </c>
      <c r="U62" s="139">
        <f t="shared" si="3"/>
        <v>-0.24415165367034153</v>
      </c>
      <c r="V62" s="162">
        <v>8.5370000000000001E-2</v>
      </c>
      <c r="W62" s="185"/>
      <c r="X62" s="151">
        <v>315.08</v>
      </c>
      <c r="Y62" s="139">
        <v>85.97</v>
      </c>
      <c r="Z62" s="188">
        <v>-0.68</v>
      </c>
    </row>
    <row r="63" spans="1:26">
      <c r="A63" s="82">
        <v>39882.213286713297</v>
      </c>
      <c r="B63" s="179">
        <v>6.75</v>
      </c>
      <c r="C63" s="149"/>
      <c r="D63" s="146">
        <v>6.04</v>
      </c>
      <c r="E63" s="141">
        <v>7.0066666666666668</v>
      </c>
      <c r="F63" s="141">
        <v>4.3599999999999994</v>
      </c>
      <c r="G63">
        <v>5.61</v>
      </c>
      <c r="H63">
        <v>7.47</v>
      </c>
      <c r="I63" s="153">
        <v>3</v>
      </c>
      <c r="J63" s="157">
        <v>-1.2</v>
      </c>
      <c r="K63" s="154">
        <v>14.384073770491803</v>
      </c>
      <c r="L63" s="163">
        <v>380.4</v>
      </c>
      <c r="M63" s="166"/>
      <c r="N63" s="188">
        <v>-4.7610000000000001</v>
      </c>
      <c r="O63" s="169">
        <v>0.18444444444444444</v>
      </c>
      <c r="P63" s="168">
        <v>-0.4</v>
      </c>
      <c r="Q63" s="140">
        <v>2</v>
      </c>
      <c r="R63" s="139">
        <v>49.66</v>
      </c>
      <c r="S63" s="139">
        <f t="shared" si="2"/>
        <v>0.11345291479820618</v>
      </c>
      <c r="T63" s="139">
        <v>3.7759999999999998</v>
      </c>
      <c r="U63" s="139">
        <f t="shared" si="3"/>
        <v>-0.32835289932408396</v>
      </c>
      <c r="V63" s="162">
        <v>8.4000000000000005E-2</v>
      </c>
      <c r="W63" s="185"/>
      <c r="X63" s="151">
        <v>320.47000000000003</v>
      </c>
      <c r="Y63" s="139">
        <v>84.02</v>
      </c>
      <c r="Z63" s="188">
        <v>0.17</v>
      </c>
    </row>
    <row r="64" spans="1:26">
      <c r="A64" s="82">
        <v>39973.6713286714</v>
      </c>
      <c r="B64" s="179">
        <v>4.75</v>
      </c>
      <c r="C64" s="149"/>
      <c r="D64" s="146">
        <v>5.74</v>
      </c>
      <c r="E64" s="141">
        <v>7.06</v>
      </c>
      <c r="F64" s="141">
        <v>3.92</v>
      </c>
      <c r="G64">
        <v>5.12</v>
      </c>
      <c r="H64">
        <v>7.83</v>
      </c>
      <c r="I64" s="153">
        <v>3</v>
      </c>
      <c r="J64" s="157">
        <v>-1.56</v>
      </c>
      <c r="K64" s="154">
        <v>13.3153015625</v>
      </c>
      <c r="L64" s="163">
        <v>207.16499999999999</v>
      </c>
      <c r="M64" s="166"/>
      <c r="N64" s="188">
        <v>-5.2859999999999996</v>
      </c>
      <c r="O64" s="169">
        <v>0.17802197802197803</v>
      </c>
      <c r="P64" s="168">
        <v>-1.4</v>
      </c>
      <c r="Q64" s="140">
        <v>2</v>
      </c>
      <c r="R64" s="139">
        <v>69.89</v>
      </c>
      <c r="S64" s="139">
        <f t="shared" si="2"/>
        <v>0.40737011679420077</v>
      </c>
      <c r="T64" s="139">
        <v>3.835</v>
      </c>
      <c r="U64" s="139">
        <f t="shared" si="3"/>
        <v>1.5625E-2</v>
      </c>
      <c r="V64" s="162">
        <v>8.1210000000000004E-2</v>
      </c>
      <c r="W64" s="185"/>
      <c r="X64" s="151">
        <v>360.84</v>
      </c>
      <c r="Y64" s="139">
        <v>93.33</v>
      </c>
      <c r="Z64" s="188">
        <v>-0.51</v>
      </c>
    </row>
    <row r="65" spans="1:26">
      <c r="A65" s="82">
        <v>40065.129370629402</v>
      </c>
      <c r="B65" s="179">
        <v>4.5</v>
      </c>
      <c r="C65" s="149"/>
      <c r="D65" s="146">
        <v>4.8899999999999997</v>
      </c>
      <c r="E65" s="141">
        <v>6.5766666666666671</v>
      </c>
      <c r="F65" s="141">
        <v>3.2300000000000004</v>
      </c>
      <c r="G65">
        <v>4.55</v>
      </c>
      <c r="H65">
        <v>6.03</v>
      </c>
      <c r="I65" s="153">
        <v>3</v>
      </c>
      <c r="J65" s="157">
        <v>-2.25</v>
      </c>
      <c r="K65" s="154">
        <v>13.261419999999999</v>
      </c>
      <c r="L65" s="163">
        <v>157.33500000000001</v>
      </c>
      <c r="M65" s="166"/>
      <c r="N65" s="188">
        <v>-5.2869999999999999</v>
      </c>
      <c r="O65" s="169">
        <v>0.15434782608695652</v>
      </c>
      <c r="P65" s="168">
        <v>-1.3</v>
      </c>
      <c r="Q65" s="140">
        <v>2</v>
      </c>
      <c r="R65" s="139">
        <v>70.61</v>
      </c>
      <c r="S65" s="139">
        <f t="shared" si="2"/>
        <v>1.0301902990413447E-2</v>
      </c>
      <c r="T65" s="139">
        <v>4.8410000000000002</v>
      </c>
      <c r="U65" s="139">
        <f t="shared" si="3"/>
        <v>0.26232073011734025</v>
      </c>
      <c r="V65" s="162">
        <v>8.1040000000000001E-2</v>
      </c>
      <c r="W65" s="185"/>
      <c r="X65" s="151">
        <v>372.37</v>
      </c>
      <c r="Y65" s="139">
        <v>93.04</v>
      </c>
      <c r="Z65" s="188">
        <v>-0.51</v>
      </c>
    </row>
    <row r="66" spans="1:26">
      <c r="A66" s="82">
        <v>40156.587412587498</v>
      </c>
      <c r="B66" s="179">
        <v>4.5</v>
      </c>
      <c r="C66" s="149"/>
      <c r="D66" s="146">
        <v>3.57</v>
      </c>
      <c r="E66" s="141">
        <v>6.043333333333333</v>
      </c>
      <c r="F66" s="141">
        <v>2.8699999999999997</v>
      </c>
      <c r="G66">
        <v>4.16</v>
      </c>
      <c r="H66">
        <v>1.72</v>
      </c>
      <c r="I66" s="153">
        <v>3</v>
      </c>
      <c r="J66" s="157">
        <v>-2.27</v>
      </c>
      <c r="K66" s="154">
        <v>13.062314516129032</v>
      </c>
      <c r="L66" s="163">
        <v>133.78200000000001</v>
      </c>
      <c r="M66" s="166"/>
      <c r="N66" s="188">
        <v>-4.59</v>
      </c>
      <c r="O66" s="169">
        <v>0.11836956521739131</v>
      </c>
      <c r="P66" s="168">
        <v>2.7</v>
      </c>
      <c r="Q66" s="140">
        <v>2</v>
      </c>
      <c r="R66" s="139">
        <v>79.36</v>
      </c>
      <c r="S66" s="139">
        <f t="shared" si="2"/>
        <v>0.12392012462823954</v>
      </c>
      <c r="T66" s="139">
        <v>5.5720000000000001</v>
      </c>
      <c r="U66" s="139">
        <f t="shared" si="3"/>
        <v>0.1510018591200164</v>
      </c>
      <c r="V66" s="162">
        <v>8.0869999999999997E-2</v>
      </c>
      <c r="W66" s="185"/>
      <c r="X66" s="151">
        <v>421.13</v>
      </c>
      <c r="Y66" s="139">
        <v>100.66</v>
      </c>
      <c r="Z66" s="188">
        <v>-0.64</v>
      </c>
    </row>
    <row r="67" spans="1:26">
      <c r="A67" s="82">
        <v>40248.0454545455</v>
      </c>
      <c r="B67" s="179">
        <v>4.5</v>
      </c>
      <c r="C67" s="149"/>
      <c r="D67" s="146">
        <v>4.97</v>
      </c>
      <c r="E67" s="141">
        <v>5.4566666666666661</v>
      </c>
      <c r="F67" s="141">
        <v>3.4566666666666666</v>
      </c>
      <c r="G67">
        <v>4.26</v>
      </c>
      <c r="H67">
        <v>7.27</v>
      </c>
      <c r="I67" s="153">
        <v>3</v>
      </c>
      <c r="J67" s="157">
        <v>-1.82</v>
      </c>
      <c r="K67" s="154">
        <v>12.758708196721312</v>
      </c>
      <c r="L67" s="163">
        <v>116.229</v>
      </c>
      <c r="M67" s="166"/>
      <c r="N67" s="188">
        <v>-4.46</v>
      </c>
      <c r="O67" s="169">
        <v>0.13388888888888889</v>
      </c>
      <c r="P67" s="168">
        <v>2.2999999999999998</v>
      </c>
      <c r="Q67" s="140">
        <v>2</v>
      </c>
      <c r="R67" s="139">
        <v>83.76</v>
      </c>
      <c r="S67" s="139">
        <f t="shared" si="2"/>
        <v>5.5443548387096753E-2</v>
      </c>
      <c r="T67" s="139">
        <v>3.8690000000000002</v>
      </c>
      <c r="U67" s="139">
        <f t="shared" si="3"/>
        <v>-0.30563531945441491</v>
      </c>
      <c r="V67" s="162">
        <v>7.9409999999999994E-2</v>
      </c>
      <c r="W67" s="185"/>
      <c r="X67" s="151">
        <v>431.17</v>
      </c>
      <c r="Y67" s="139">
        <v>96.31</v>
      </c>
      <c r="Z67" s="188">
        <v>0.34</v>
      </c>
    </row>
    <row r="68" spans="1:26">
      <c r="A68" s="82">
        <v>40339.503496503603</v>
      </c>
      <c r="B68" s="179">
        <v>4.5</v>
      </c>
      <c r="C68" s="149"/>
      <c r="D68" s="146">
        <v>3.69</v>
      </c>
      <c r="E68" s="141">
        <v>4.333333333333333</v>
      </c>
      <c r="F68" s="141">
        <v>3.5433333333333334</v>
      </c>
      <c r="G68">
        <v>3.85</v>
      </c>
      <c r="H68">
        <v>3.19</v>
      </c>
      <c r="I68" s="153">
        <v>3</v>
      </c>
      <c r="J68" s="157">
        <v>-2.2200000000000002</v>
      </c>
      <c r="K68" s="154">
        <v>12.5534359375</v>
      </c>
      <c r="L68" s="163">
        <v>138.05799999999999</v>
      </c>
      <c r="M68" s="166"/>
      <c r="N68" s="188">
        <v>-3.8769999999999998</v>
      </c>
      <c r="O68" s="169">
        <v>0.19197802197802197</v>
      </c>
      <c r="P68" s="168">
        <v>1.1000000000000001</v>
      </c>
      <c r="Q68" s="140">
        <v>2</v>
      </c>
      <c r="R68" s="139">
        <v>75.63</v>
      </c>
      <c r="S68" s="139">
        <f t="shared" ref="S68:S99" si="4">(R68/R67)-1</f>
        <v>-9.7063037249283779E-2</v>
      </c>
      <c r="T68" s="139">
        <v>4.6159999999999997</v>
      </c>
      <c r="U68" s="139">
        <f t="shared" ref="U68:U99" si="5">(T68/T67)-1</f>
        <v>0.19307314551563692</v>
      </c>
      <c r="V68" s="162">
        <v>7.8060000000000004E-2</v>
      </c>
      <c r="W68" s="185"/>
      <c r="X68" s="151">
        <v>418.89</v>
      </c>
      <c r="Y68" s="139">
        <v>95.75</v>
      </c>
      <c r="Z68" s="188">
        <v>-0.05</v>
      </c>
    </row>
    <row r="69" spans="1:26">
      <c r="A69" s="82">
        <v>40430.961538461597</v>
      </c>
      <c r="B69" s="179">
        <v>4.5</v>
      </c>
      <c r="C69" s="149"/>
      <c r="D69" s="146">
        <v>3.7</v>
      </c>
      <c r="E69" s="141">
        <v>3.5733333333333328</v>
      </c>
      <c r="F69" s="141">
        <v>3.8000000000000003</v>
      </c>
      <c r="G69">
        <v>3.65</v>
      </c>
      <c r="H69">
        <v>3.86</v>
      </c>
      <c r="I69" s="153">
        <v>3</v>
      </c>
      <c r="J69" s="157">
        <v>-2.54</v>
      </c>
      <c r="K69" s="154">
        <v>12.7888</v>
      </c>
      <c r="L69" s="163">
        <v>122.74</v>
      </c>
      <c r="M69" s="166"/>
      <c r="N69" s="188">
        <v>-3.496</v>
      </c>
      <c r="O69" s="169">
        <v>0.18880434782608696</v>
      </c>
      <c r="P69" s="168">
        <v>1.1000000000000001</v>
      </c>
      <c r="Q69" s="140">
        <v>2</v>
      </c>
      <c r="R69" s="139">
        <v>79.97</v>
      </c>
      <c r="S69" s="139">
        <f t="shared" si="4"/>
        <v>5.7384635726563493E-2</v>
      </c>
      <c r="T69" s="139">
        <v>3.8719999999999999</v>
      </c>
      <c r="U69" s="139">
        <f t="shared" si="5"/>
        <v>-0.16117850953206236</v>
      </c>
      <c r="V69" s="162">
        <v>7.7799999999999994E-2</v>
      </c>
      <c r="W69" s="185"/>
      <c r="X69" s="151">
        <v>487.26</v>
      </c>
      <c r="Y69" s="139">
        <v>114.13</v>
      </c>
      <c r="Z69" s="188">
        <v>0.36</v>
      </c>
    </row>
    <row r="70" spans="1:26">
      <c r="A70" s="82">
        <v>40522.419580419599</v>
      </c>
      <c r="B70" s="179">
        <v>4.5</v>
      </c>
      <c r="C70" s="149"/>
      <c r="D70" s="146">
        <v>4.4000000000000004</v>
      </c>
      <c r="E70" s="141">
        <v>3.6799999999999997</v>
      </c>
      <c r="F70" s="141">
        <v>3.4666666666666668</v>
      </c>
      <c r="G70">
        <v>3.58</v>
      </c>
      <c r="H70">
        <v>7.09</v>
      </c>
      <c r="I70" s="153">
        <v>3</v>
      </c>
      <c r="J70" s="157">
        <v>-2.79</v>
      </c>
      <c r="K70" s="154">
        <v>12.389059016393443</v>
      </c>
      <c r="L70" s="163">
        <v>113.556</v>
      </c>
      <c r="M70" s="166"/>
      <c r="N70" s="188">
        <v>-3.3620000000000001</v>
      </c>
      <c r="O70" s="169">
        <v>0.18956521739130436</v>
      </c>
      <c r="P70" s="168">
        <v>1.5</v>
      </c>
      <c r="Q70" s="140">
        <v>2</v>
      </c>
      <c r="R70" s="139">
        <v>91.38</v>
      </c>
      <c r="S70" s="139">
        <f t="shared" si="4"/>
        <v>0.14267850443916474</v>
      </c>
      <c r="T70" s="139">
        <v>4.4050000000000002</v>
      </c>
      <c r="U70" s="139">
        <f t="shared" si="5"/>
        <v>0.13765495867768607</v>
      </c>
      <c r="V70" s="162">
        <v>7.7770000000000006E-2</v>
      </c>
      <c r="W70" s="185"/>
      <c r="X70" s="151">
        <v>520.33000000000004</v>
      </c>
      <c r="Y70" s="139">
        <v>129.31</v>
      </c>
      <c r="Z70" s="188">
        <v>0.69</v>
      </c>
    </row>
    <row r="71" spans="1:26">
      <c r="A71" s="82">
        <v>40613.877622377702</v>
      </c>
      <c r="B71" s="179">
        <v>4.5</v>
      </c>
      <c r="C71" s="149"/>
      <c r="D71" s="146">
        <v>3.04</v>
      </c>
      <c r="E71" s="141">
        <v>3.7600000000000002</v>
      </c>
      <c r="F71" s="141">
        <v>2.8200000000000003</v>
      </c>
      <c r="G71">
        <v>3.21</v>
      </c>
      <c r="H71">
        <v>2.46</v>
      </c>
      <c r="I71" s="153">
        <v>3</v>
      </c>
      <c r="J71" s="157">
        <v>-2.74</v>
      </c>
      <c r="K71" s="154">
        <v>12.059774193548387</v>
      </c>
      <c r="L71" s="163">
        <v>105.417</v>
      </c>
      <c r="M71" s="166"/>
      <c r="N71" s="188">
        <v>-3.9740000000000002</v>
      </c>
      <c r="O71" s="169">
        <v>0.15455555555555556</v>
      </c>
      <c r="P71" s="168">
        <v>2.7</v>
      </c>
      <c r="Q71" s="140">
        <v>2</v>
      </c>
      <c r="R71" s="139">
        <v>106.72</v>
      </c>
      <c r="S71" s="139">
        <f t="shared" si="4"/>
        <v>0.16787043116655731</v>
      </c>
      <c r="T71" s="139">
        <v>4.3890000000000002</v>
      </c>
      <c r="U71" s="139">
        <f t="shared" si="5"/>
        <v>-3.6322360953462418E-3</v>
      </c>
      <c r="V71" s="162">
        <v>7.7270000000000005E-2</v>
      </c>
      <c r="W71" s="185"/>
      <c r="X71" s="151">
        <v>575.25</v>
      </c>
      <c r="Y71" s="139">
        <v>134.28</v>
      </c>
      <c r="Z71" s="188">
        <v>0.72</v>
      </c>
    </row>
    <row r="72" spans="1:26">
      <c r="A72" s="82">
        <v>40705.335664335696</v>
      </c>
      <c r="B72" s="179">
        <v>4.5</v>
      </c>
      <c r="C72" s="149"/>
      <c r="D72" s="146">
        <v>3.28</v>
      </c>
      <c r="E72" s="141">
        <v>4.1833333333333336</v>
      </c>
      <c r="F72" s="141">
        <v>2.31</v>
      </c>
      <c r="G72">
        <v>3.18</v>
      </c>
      <c r="H72">
        <v>3.34</v>
      </c>
      <c r="I72" s="153">
        <v>3</v>
      </c>
      <c r="J72" s="157">
        <v>-2.78</v>
      </c>
      <c r="K72" s="154">
        <v>11.723176562500001</v>
      </c>
      <c r="L72" s="163">
        <v>107.491</v>
      </c>
      <c r="M72" s="166"/>
      <c r="N72" s="188">
        <v>-3.7210000000000001</v>
      </c>
      <c r="O72" s="169">
        <v>9.4615384615384615E-2</v>
      </c>
      <c r="P72" s="168">
        <v>3.6</v>
      </c>
      <c r="Q72" s="140">
        <v>2</v>
      </c>
      <c r="R72" s="139">
        <v>95.42</v>
      </c>
      <c r="S72" s="139">
        <f t="shared" si="4"/>
        <v>-0.10588455772113936</v>
      </c>
      <c r="T72" s="139">
        <v>4.3739999999999997</v>
      </c>
      <c r="U72" s="139">
        <f t="shared" si="5"/>
        <v>-3.4176349965825414E-3</v>
      </c>
      <c r="V72" s="162">
        <v>7.7240000000000003E-2</v>
      </c>
      <c r="W72" s="185"/>
      <c r="X72" s="151">
        <v>550.29999999999995</v>
      </c>
      <c r="Y72" s="139">
        <v>134.96</v>
      </c>
      <c r="Z72" s="188">
        <v>0.18</v>
      </c>
    </row>
    <row r="73" spans="1:26">
      <c r="A73" s="82">
        <v>40796.7937062938</v>
      </c>
      <c r="B73" s="179">
        <v>4.5</v>
      </c>
      <c r="C73" s="149"/>
      <c r="D73" s="146">
        <v>3.14</v>
      </c>
      <c r="E73" s="141">
        <v>4.4333333333333327</v>
      </c>
      <c r="F73" s="141">
        <v>2.1233333333333331</v>
      </c>
      <c r="G73">
        <v>3.12</v>
      </c>
      <c r="H73">
        <v>2.98</v>
      </c>
      <c r="I73" s="153">
        <v>3</v>
      </c>
      <c r="J73" s="157">
        <v>-2.57</v>
      </c>
      <c r="K73" s="154">
        <v>12.332221875</v>
      </c>
      <c r="L73" s="163">
        <v>197.315</v>
      </c>
      <c r="M73" s="166"/>
      <c r="N73" s="188">
        <v>-4.1479999999999997</v>
      </c>
      <c r="O73" s="169">
        <v>8.3586956521739128E-2</v>
      </c>
      <c r="P73" s="168">
        <v>3.9</v>
      </c>
      <c r="Q73" s="140">
        <v>2</v>
      </c>
      <c r="R73" s="139">
        <v>79.2</v>
      </c>
      <c r="S73" s="139">
        <f t="shared" si="4"/>
        <v>-0.1699853280234751</v>
      </c>
      <c r="T73" s="139">
        <v>3.6659999999999999</v>
      </c>
      <c r="U73" s="139">
        <f t="shared" si="5"/>
        <v>-0.16186556927297668</v>
      </c>
      <c r="V73" s="162">
        <v>7.7100000000000002E-2</v>
      </c>
      <c r="W73" s="185"/>
      <c r="X73" s="151">
        <v>503.56</v>
      </c>
      <c r="Y73" s="139">
        <v>130.41</v>
      </c>
      <c r="Z73" s="188">
        <v>-0.55000000000000004</v>
      </c>
    </row>
    <row r="74" spans="1:26">
      <c r="A74" s="82">
        <v>40888.251748251801</v>
      </c>
      <c r="B74" s="179">
        <v>4.5</v>
      </c>
      <c r="C74" s="149"/>
      <c r="D74" s="146">
        <v>3.82</v>
      </c>
      <c r="E74" s="141">
        <v>4.3899999999999997</v>
      </c>
      <c r="F74" s="141">
        <v>2.35</v>
      </c>
      <c r="G74">
        <v>3.35</v>
      </c>
      <c r="H74">
        <v>5.34</v>
      </c>
      <c r="I74" s="153">
        <v>3</v>
      </c>
      <c r="J74" s="157">
        <v>-2.36</v>
      </c>
      <c r="K74" s="154">
        <v>13.638237704918033</v>
      </c>
      <c r="L74" s="163">
        <v>153.53299999999999</v>
      </c>
      <c r="M74" s="166"/>
      <c r="N74" s="188">
        <v>-3.4860000000000002</v>
      </c>
      <c r="O74" s="169">
        <v>7.4347826086956517E-2</v>
      </c>
      <c r="P74" s="146">
        <v>3</v>
      </c>
      <c r="Q74" s="140">
        <v>2</v>
      </c>
      <c r="R74" s="139">
        <v>98.83</v>
      </c>
      <c r="S74" s="139">
        <f t="shared" si="4"/>
        <v>0.24785353535353538</v>
      </c>
      <c r="T74" s="139">
        <v>2.9889999999999999</v>
      </c>
      <c r="U74" s="139">
        <f t="shared" si="5"/>
        <v>-0.18466993998908898</v>
      </c>
      <c r="V74" s="162">
        <v>7.671E-2</v>
      </c>
      <c r="W74" s="185"/>
      <c r="X74" s="151">
        <v>482.01</v>
      </c>
      <c r="Y74" s="139">
        <v>122.06</v>
      </c>
      <c r="Z74" s="188">
        <v>-0.06</v>
      </c>
    </row>
    <row r="75" spans="1:26">
      <c r="A75" s="82">
        <v>40979.709790209898</v>
      </c>
      <c r="B75" s="179">
        <v>4.5</v>
      </c>
      <c r="C75" s="149"/>
      <c r="D75" s="146">
        <v>3.73</v>
      </c>
      <c r="E75" s="141">
        <v>4.6333333333333337</v>
      </c>
      <c r="F75" s="141">
        <v>2.2766666666666668</v>
      </c>
      <c r="G75">
        <v>3.31</v>
      </c>
      <c r="H75">
        <v>5.12</v>
      </c>
      <c r="I75" s="153">
        <v>3</v>
      </c>
      <c r="J75" s="157">
        <v>-2.7</v>
      </c>
      <c r="K75" s="154">
        <v>12.965690322580645</v>
      </c>
      <c r="L75" s="163">
        <v>117.675</v>
      </c>
      <c r="M75" s="166"/>
      <c r="N75" s="188">
        <v>-3.0990000000000002</v>
      </c>
      <c r="O75" s="169">
        <v>0.10417582417582417</v>
      </c>
      <c r="P75" s="168">
        <v>2.7</v>
      </c>
      <c r="Q75" s="140">
        <v>2</v>
      </c>
      <c r="R75" s="139">
        <v>103.02</v>
      </c>
      <c r="S75" s="139">
        <f t="shared" si="4"/>
        <v>4.2396033593038451E-2</v>
      </c>
      <c r="T75" s="139">
        <v>2.1259999999999999</v>
      </c>
      <c r="U75" s="139">
        <f t="shared" si="5"/>
        <v>-0.28872532619605218</v>
      </c>
      <c r="V75" s="162">
        <v>7.6579999999999995E-2</v>
      </c>
      <c r="W75" s="185"/>
      <c r="X75" s="151">
        <v>497.18</v>
      </c>
      <c r="Y75" s="139">
        <v>125.76</v>
      </c>
      <c r="Z75" s="188">
        <v>-0.38</v>
      </c>
    </row>
    <row r="76" spans="1:26">
      <c r="A76" s="82">
        <v>41071.167832167899</v>
      </c>
      <c r="B76" s="179">
        <v>4.5</v>
      </c>
      <c r="C76" s="149"/>
      <c r="D76" s="146">
        <v>4.34</v>
      </c>
      <c r="E76" s="141">
        <v>4.5466666666666669</v>
      </c>
      <c r="F76" s="141">
        <v>2.5499999999999998</v>
      </c>
      <c r="G76">
        <v>3.5</v>
      </c>
      <c r="H76">
        <v>7.26</v>
      </c>
      <c r="I76" s="153">
        <v>3</v>
      </c>
      <c r="J76" s="157">
        <v>-2.42</v>
      </c>
      <c r="K76" s="154">
        <v>13.5330890625</v>
      </c>
      <c r="L76" s="163">
        <v>139.22300000000001</v>
      </c>
      <c r="M76" s="166"/>
      <c r="N76" s="188">
        <v>-3.0960000000000001</v>
      </c>
      <c r="O76" s="169">
        <v>0.15230769230769231</v>
      </c>
      <c r="P76" s="168">
        <v>1.7</v>
      </c>
      <c r="Q76" s="140">
        <v>2</v>
      </c>
      <c r="R76" s="139">
        <v>84.96</v>
      </c>
      <c r="S76" s="139">
        <f t="shared" si="4"/>
        <v>-0.17530576587070479</v>
      </c>
      <c r="T76" s="139">
        <v>2.8239999999999998</v>
      </c>
      <c r="U76" s="139">
        <f t="shared" si="5"/>
        <v>0.32831608654750699</v>
      </c>
      <c r="V76" s="162">
        <v>7.639E-2</v>
      </c>
      <c r="W76" s="185"/>
      <c r="X76" s="151">
        <v>475.58</v>
      </c>
      <c r="Y76" s="139">
        <v>115.87</v>
      </c>
      <c r="Z76" s="188">
        <v>-0.71</v>
      </c>
    </row>
    <row r="77" spans="1:26">
      <c r="A77" s="82">
        <v>41162.625874125901</v>
      </c>
      <c r="B77" s="179">
        <v>4.5</v>
      </c>
      <c r="C77" s="149"/>
      <c r="D77" s="146">
        <v>4.7699999999999996</v>
      </c>
      <c r="E77" s="141">
        <v>5.1266666666666669</v>
      </c>
      <c r="F77" s="141">
        <v>2.3933333333333331</v>
      </c>
      <c r="G77">
        <v>3.61</v>
      </c>
      <c r="H77">
        <v>8.81</v>
      </c>
      <c r="I77" s="153">
        <v>3</v>
      </c>
      <c r="J77" s="157">
        <v>-2.25</v>
      </c>
      <c r="K77" s="154">
        <v>13.163625396825397</v>
      </c>
      <c r="L77" s="163">
        <v>101.825</v>
      </c>
      <c r="M77" s="166"/>
      <c r="N77" s="188">
        <v>-3.387</v>
      </c>
      <c r="O77" s="169">
        <v>0.14434782608695651</v>
      </c>
      <c r="P77" s="146">
        <v>2</v>
      </c>
      <c r="Q77" s="140">
        <v>2</v>
      </c>
      <c r="R77" s="139">
        <v>92.19</v>
      </c>
      <c r="S77" s="139">
        <f t="shared" si="4"/>
        <v>8.5098870056497189E-2</v>
      </c>
      <c r="T77" s="139">
        <v>3.32</v>
      </c>
      <c r="U77" s="139">
        <f t="shared" si="5"/>
        <v>0.17563739376770537</v>
      </c>
      <c r="V77" s="162">
        <v>7.6380000000000003E-2</v>
      </c>
      <c r="W77" s="185"/>
      <c r="X77" s="151">
        <v>497.31</v>
      </c>
      <c r="Y77" s="139">
        <v>125.22</v>
      </c>
      <c r="Z77" s="188">
        <v>-0.25</v>
      </c>
    </row>
    <row r="78" spans="1:26">
      <c r="A78" s="82">
        <v>41254.083916083997</v>
      </c>
      <c r="B78" s="179">
        <v>4.5</v>
      </c>
      <c r="C78" s="149"/>
      <c r="D78" s="146">
        <v>3.57</v>
      </c>
      <c r="E78" s="141">
        <v>5.13</v>
      </c>
      <c r="F78" s="141">
        <v>1.7</v>
      </c>
      <c r="G78">
        <v>2.9</v>
      </c>
      <c r="H78">
        <v>5.74</v>
      </c>
      <c r="I78" s="153">
        <v>3</v>
      </c>
      <c r="J78" s="157">
        <v>-2.5499999999999998</v>
      </c>
      <c r="K78" s="154">
        <v>12.940774193548387</v>
      </c>
      <c r="L78" s="163">
        <v>97.817999999999998</v>
      </c>
      <c r="M78" s="166"/>
      <c r="N78" s="188">
        <v>-3.7080000000000002</v>
      </c>
      <c r="O78" s="169">
        <v>0.16119565217391305</v>
      </c>
      <c r="P78" s="168">
        <v>1.7</v>
      </c>
      <c r="Q78" s="140">
        <v>2</v>
      </c>
      <c r="R78" s="139">
        <v>91.82</v>
      </c>
      <c r="S78" s="139">
        <f t="shared" si="4"/>
        <v>-4.0134504826988548E-3</v>
      </c>
      <c r="T78" s="139">
        <v>3.351</v>
      </c>
      <c r="U78" s="139">
        <f t="shared" si="5"/>
        <v>9.3373493975903443E-3</v>
      </c>
      <c r="V78" s="162">
        <v>7.5840000000000005E-2</v>
      </c>
      <c r="W78" s="185"/>
      <c r="X78" s="151">
        <v>484.07</v>
      </c>
      <c r="Y78" s="139">
        <v>122.86</v>
      </c>
      <c r="Z78" s="188">
        <v>-0.15</v>
      </c>
    </row>
    <row r="79" spans="1:26">
      <c r="A79" s="82">
        <v>41345.541958041998</v>
      </c>
      <c r="B79" s="179">
        <v>4</v>
      </c>
      <c r="C79" s="149"/>
      <c r="D79" s="146">
        <v>4.25</v>
      </c>
      <c r="E79" s="141">
        <v>4.0133333333333336</v>
      </c>
      <c r="F79" s="141">
        <v>2.06</v>
      </c>
      <c r="G79">
        <v>3.02</v>
      </c>
      <c r="H79">
        <v>8.2899999999999991</v>
      </c>
      <c r="I79" s="153">
        <v>3</v>
      </c>
      <c r="J79" s="157">
        <v>-1.97</v>
      </c>
      <c r="K79" s="154">
        <v>12.637627868852459</v>
      </c>
      <c r="L79" s="163">
        <v>97.165999999999997</v>
      </c>
      <c r="M79" s="166"/>
      <c r="N79" s="188">
        <v>-3.1989999999999998</v>
      </c>
      <c r="O79" s="169">
        <v>0.14366666666666666</v>
      </c>
      <c r="P79" s="168">
        <v>1.5</v>
      </c>
      <c r="Q79" s="140">
        <v>2</v>
      </c>
      <c r="R79" s="139">
        <v>97.23</v>
      </c>
      <c r="S79" s="139">
        <f t="shared" si="4"/>
        <v>5.8919625353953453E-2</v>
      </c>
      <c r="T79" s="139">
        <v>4.024</v>
      </c>
      <c r="U79" s="139">
        <f t="shared" si="5"/>
        <v>0.20083557147120268</v>
      </c>
      <c r="V79" s="162">
        <v>7.485E-2</v>
      </c>
      <c r="W79" s="185"/>
      <c r="X79" s="151">
        <v>479.78</v>
      </c>
      <c r="Y79" s="139">
        <v>122.89</v>
      </c>
      <c r="Z79" s="188">
        <v>-0.54</v>
      </c>
    </row>
    <row r="80" spans="1:26">
      <c r="A80" s="82">
        <v>41437.000000000102</v>
      </c>
      <c r="B80" s="179">
        <v>4</v>
      </c>
      <c r="C80" s="149"/>
      <c r="D80" s="146">
        <v>4.09</v>
      </c>
      <c r="E80" s="141">
        <v>3.42</v>
      </c>
      <c r="F80" s="141">
        <v>2.4066666666666667</v>
      </c>
      <c r="G80">
        <v>2.79</v>
      </c>
      <c r="H80">
        <v>8.39</v>
      </c>
      <c r="I80" s="153">
        <v>3</v>
      </c>
      <c r="J80" s="157">
        <v>-2.1</v>
      </c>
      <c r="K80" s="154">
        <v>12.474882812500001</v>
      </c>
      <c r="L80" s="163">
        <v>131.16300000000001</v>
      </c>
      <c r="M80" s="166"/>
      <c r="N80" s="188">
        <v>-3.38</v>
      </c>
      <c r="O80" s="169">
        <v>0.11582417582417583</v>
      </c>
      <c r="P80" s="168">
        <v>1.8</v>
      </c>
      <c r="Q80" s="140">
        <v>2</v>
      </c>
      <c r="R80" s="139">
        <v>96.56</v>
      </c>
      <c r="S80" s="139">
        <f t="shared" si="4"/>
        <v>-6.8908773012444913E-3</v>
      </c>
      <c r="T80" s="139">
        <v>3.5649999999999999</v>
      </c>
      <c r="U80" s="139">
        <f t="shared" si="5"/>
        <v>-0.11406560636182905</v>
      </c>
      <c r="V80" s="162">
        <v>7.4469999999999995E-2</v>
      </c>
      <c r="W80" s="185"/>
      <c r="X80" s="151">
        <v>468.12</v>
      </c>
      <c r="Y80" s="139">
        <v>120.92</v>
      </c>
      <c r="Z80" s="188">
        <v>-0.64</v>
      </c>
    </row>
    <row r="81" spans="1:26">
      <c r="A81" s="82">
        <v>41528.458041958103</v>
      </c>
      <c r="B81" s="179">
        <v>3.75</v>
      </c>
      <c r="C81" s="149"/>
      <c r="D81" s="146">
        <v>3.39</v>
      </c>
      <c r="E81" s="141">
        <v>2.58</v>
      </c>
      <c r="F81" s="141">
        <v>2.3566666666666669</v>
      </c>
      <c r="G81">
        <v>2.52</v>
      </c>
      <c r="H81">
        <v>6.2</v>
      </c>
      <c r="I81" s="153">
        <v>3</v>
      </c>
      <c r="J81" s="157">
        <v>-2.58</v>
      </c>
      <c r="K81" s="154">
        <v>12.9050390625</v>
      </c>
      <c r="L81" s="163">
        <v>122.375</v>
      </c>
      <c r="M81" s="166"/>
      <c r="N81" s="188">
        <v>-2.9990000000000001</v>
      </c>
      <c r="O81" s="169">
        <v>8.5217391304347828E-2</v>
      </c>
      <c r="P81" s="168">
        <v>1.2</v>
      </c>
      <c r="Q81" s="140">
        <v>2</v>
      </c>
      <c r="R81" s="139">
        <v>102.33</v>
      </c>
      <c r="S81" s="139">
        <f t="shared" si="4"/>
        <v>5.9755592377796152E-2</v>
      </c>
      <c r="T81" s="139">
        <v>3.56</v>
      </c>
      <c r="U81" s="139">
        <f t="shared" si="5"/>
        <v>-1.4025245441794398E-3</v>
      </c>
      <c r="V81" s="162">
        <v>7.4010000000000006E-2</v>
      </c>
      <c r="W81" s="185"/>
      <c r="X81" s="151">
        <v>467.57</v>
      </c>
      <c r="Y81" s="139">
        <v>116.41</v>
      </c>
      <c r="Z81" s="188">
        <v>-0.28000000000000003</v>
      </c>
    </row>
    <row r="82" spans="1:26">
      <c r="A82" s="82">
        <v>41619.9160839162</v>
      </c>
      <c r="B82" s="179">
        <v>3.5</v>
      </c>
      <c r="C82" s="149"/>
      <c r="D82" s="146">
        <v>3.97</v>
      </c>
      <c r="E82" s="141">
        <v>2.0966666666666667</v>
      </c>
      <c r="F82" s="141">
        <v>3.0466666666666669</v>
      </c>
      <c r="G82">
        <v>2.78</v>
      </c>
      <c r="H82">
        <v>7.84</v>
      </c>
      <c r="I82" s="153">
        <v>3</v>
      </c>
      <c r="J82" s="157">
        <v>-2.31</v>
      </c>
      <c r="K82" s="154">
        <v>13.01863870967742</v>
      </c>
      <c r="L82" s="163">
        <v>91.51</v>
      </c>
      <c r="M82" s="166"/>
      <c r="N82" s="188">
        <v>-2.5990000000000002</v>
      </c>
      <c r="O82" s="169">
        <v>8.5543478260869568E-2</v>
      </c>
      <c r="P82" s="168">
        <v>1.5</v>
      </c>
      <c r="Q82" s="140">
        <v>2</v>
      </c>
      <c r="R82" s="139">
        <v>98.42</v>
      </c>
      <c r="S82" s="139">
        <f t="shared" si="4"/>
        <v>-3.8209713671455092E-2</v>
      </c>
      <c r="T82" s="139">
        <v>4.2300000000000004</v>
      </c>
      <c r="U82" s="139">
        <f t="shared" si="5"/>
        <v>0.18820224719101142</v>
      </c>
      <c r="V82" s="162">
        <v>7.3139999999999997E-2</v>
      </c>
      <c r="W82" s="185"/>
      <c r="X82" s="151">
        <v>456.36</v>
      </c>
      <c r="Y82" s="139">
        <v>118.2</v>
      </c>
      <c r="Z82" s="188">
        <v>-0.5</v>
      </c>
    </row>
    <row r="83" spans="1:26">
      <c r="A83" s="82">
        <v>41711.374125874201</v>
      </c>
      <c r="B83" s="179">
        <v>3.5</v>
      </c>
      <c r="C83" s="149"/>
      <c r="D83" s="146">
        <v>3.76</v>
      </c>
      <c r="E83" s="141">
        <v>2.9066666666666663</v>
      </c>
      <c r="F83" s="141">
        <v>3.14</v>
      </c>
      <c r="G83">
        <v>2.89</v>
      </c>
      <c r="H83">
        <v>6.54</v>
      </c>
      <c r="I83" s="153">
        <v>3</v>
      </c>
      <c r="J83" s="157">
        <v>-2.89</v>
      </c>
      <c r="K83" s="154">
        <v>13.234032786885246</v>
      </c>
      <c r="L83" s="163">
        <v>87.497</v>
      </c>
      <c r="M83" s="166"/>
      <c r="N83" s="188">
        <v>-3.38</v>
      </c>
      <c r="O83" s="169">
        <v>7.2222222222222215E-2</v>
      </c>
      <c r="P83" s="168">
        <v>1.5</v>
      </c>
      <c r="Q83" s="140">
        <v>2</v>
      </c>
      <c r="R83" s="139">
        <v>101.58</v>
      </c>
      <c r="S83" s="139">
        <f t="shared" si="4"/>
        <v>3.2107295265189961E-2</v>
      </c>
      <c r="T83" s="139">
        <v>4.3710000000000004</v>
      </c>
      <c r="U83" s="139">
        <f t="shared" si="5"/>
        <v>3.3333333333333437E-2</v>
      </c>
      <c r="V83" s="162">
        <v>7.2010000000000005E-2</v>
      </c>
      <c r="W83" s="185"/>
      <c r="X83" s="151">
        <v>493.68</v>
      </c>
      <c r="Y83" s="139">
        <v>122.1</v>
      </c>
      <c r="Z83" s="188">
        <v>-0.62</v>
      </c>
    </row>
    <row r="84" spans="1:26">
      <c r="A84" s="82">
        <v>41802.832167832203</v>
      </c>
      <c r="B84" s="179">
        <v>3</v>
      </c>
      <c r="C84" s="149"/>
      <c r="D84" s="146">
        <v>3.75</v>
      </c>
      <c r="E84" s="141">
        <v>3.0966666666666671</v>
      </c>
      <c r="F84" s="141">
        <v>3.043333333333333</v>
      </c>
      <c r="G84">
        <v>3.09</v>
      </c>
      <c r="H84">
        <v>5.96</v>
      </c>
      <c r="I84" s="153">
        <v>3</v>
      </c>
      <c r="J84" s="157">
        <v>-3.24</v>
      </c>
      <c r="K84" s="154">
        <v>12.998771874999999</v>
      </c>
      <c r="L84" s="163">
        <v>67.819999999999993</v>
      </c>
      <c r="M84" s="166"/>
      <c r="N84" s="188">
        <v>-2.5819999999999999</v>
      </c>
      <c r="O84" s="169">
        <v>9.0989010989010993E-2</v>
      </c>
      <c r="P84" s="168">
        <v>2.1</v>
      </c>
      <c r="Q84" s="140">
        <v>2</v>
      </c>
      <c r="R84" s="139">
        <v>105.37</v>
      </c>
      <c r="S84" s="139">
        <f t="shared" si="4"/>
        <v>3.7310494191770127E-2</v>
      </c>
      <c r="T84" s="139">
        <v>4.4610000000000003</v>
      </c>
      <c r="U84" s="139">
        <f t="shared" si="5"/>
        <v>2.0590253946465298E-2</v>
      </c>
      <c r="V84" s="162">
        <v>7.17E-2</v>
      </c>
      <c r="W84" s="185"/>
      <c r="X84" s="151">
        <v>496.4</v>
      </c>
      <c r="Y84" s="139">
        <v>119.29</v>
      </c>
      <c r="Z84" s="188">
        <v>-0.69</v>
      </c>
    </row>
    <row r="85" spans="1:26">
      <c r="A85" s="82">
        <v>41894.290209790299</v>
      </c>
      <c r="B85" s="179">
        <v>3</v>
      </c>
      <c r="C85" s="149"/>
      <c r="D85" s="146">
        <v>4.22</v>
      </c>
      <c r="E85" s="141">
        <v>3.4633333333333334</v>
      </c>
      <c r="F85" s="141">
        <v>3.2033333333333331</v>
      </c>
      <c r="G85">
        <v>3.34</v>
      </c>
      <c r="H85">
        <v>7.11</v>
      </c>
      <c r="I85" s="153">
        <v>3</v>
      </c>
      <c r="J85" s="157">
        <v>-3.49</v>
      </c>
      <c r="K85" s="154">
        <v>13.121931249999999</v>
      </c>
      <c r="L85" s="163">
        <v>86.837999999999994</v>
      </c>
      <c r="M85" s="166"/>
      <c r="N85" s="188">
        <v>-1.8580000000000001</v>
      </c>
      <c r="O85" s="169">
        <v>8.9130434782608695E-2</v>
      </c>
      <c r="P85" s="168">
        <v>1.7</v>
      </c>
      <c r="Q85" s="140">
        <v>2</v>
      </c>
      <c r="R85" s="139">
        <v>91.16</v>
      </c>
      <c r="S85" s="139">
        <f t="shared" si="4"/>
        <v>-0.13485811900920575</v>
      </c>
      <c r="T85" s="139">
        <v>4.1210000000000004</v>
      </c>
      <c r="U85" s="139">
        <f t="shared" si="5"/>
        <v>-7.6216095045953836E-2</v>
      </c>
      <c r="V85" s="162">
        <v>7.0559999999999998E-2</v>
      </c>
      <c r="W85" s="185"/>
      <c r="X85" s="151">
        <v>473.42</v>
      </c>
      <c r="Y85" s="139">
        <v>109.35</v>
      </c>
      <c r="Z85" s="188">
        <v>-0.83</v>
      </c>
    </row>
    <row r="86" spans="1:26">
      <c r="A86" s="82">
        <v>41985.7482517483</v>
      </c>
      <c r="B86" s="179">
        <v>3</v>
      </c>
      <c r="C86" s="149"/>
      <c r="D86" s="146">
        <v>4.08</v>
      </c>
      <c r="E86" s="141">
        <v>3.5700000000000003</v>
      </c>
      <c r="F86" s="141">
        <v>3.0766666666666667</v>
      </c>
      <c r="G86">
        <v>3.24</v>
      </c>
      <c r="H86">
        <v>6.7</v>
      </c>
      <c r="I86" s="153">
        <v>3</v>
      </c>
      <c r="J86" s="157">
        <v>-3.14</v>
      </c>
      <c r="K86" s="154">
        <v>13.877798360655738</v>
      </c>
      <c r="L86" s="163">
        <v>103.48699999999999</v>
      </c>
      <c r="M86" s="166"/>
      <c r="N86" s="188">
        <v>-1.8240000000000001</v>
      </c>
      <c r="O86" s="169">
        <v>0.10130434782608695</v>
      </c>
      <c r="P86" s="168">
        <v>0.8</v>
      </c>
      <c r="Q86" s="140">
        <v>2</v>
      </c>
      <c r="R86" s="139">
        <v>53.27</v>
      </c>
      <c r="S86" s="139">
        <f t="shared" si="4"/>
        <v>-0.41564282580078982</v>
      </c>
      <c r="T86" s="139">
        <v>2.8889999999999998</v>
      </c>
      <c r="U86" s="139">
        <f t="shared" si="5"/>
        <v>-0.29895656394079118</v>
      </c>
      <c r="V86" s="162">
        <v>6.7769999999999997E-2</v>
      </c>
      <c r="W86" s="185"/>
      <c r="X86" s="151">
        <v>437.75</v>
      </c>
      <c r="Y86" s="139">
        <v>105.15</v>
      </c>
      <c r="Z86" s="188">
        <v>-0.4</v>
      </c>
    </row>
    <row r="87" spans="1:26">
      <c r="A87" s="82">
        <v>42077.206293706397</v>
      </c>
      <c r="B87" s="179">
        <v>3</v>
      </c>
      <c r="C87" s="149"/>
      <c r="D87" s="146">
        <v>3.14</v>
      </c>
      <c r="E87" s="141">
        <v>2.5566666666666666</v>
      </c>
      <c r="F87" s="141">
        <v>2.2599999999999998</v>
      </c>
      <c r="G87">
        <v>2.4500000000000002</v>
      </c>
      <c r="H87">
        <v>5.29</v>
      </c>
      <c r="I87" s="153">
        <v>3</v>
      </c>
      <c r="J87" s="157">
        <v>-3.31</v>
      </c>
      <c r="K87" s="154">
        <v>14.9605</v>
      </c>
      <c r="L87" s="163">
        <v>125.60899999999999</v>
      </c>
      <c r="M87" s="166"/>
      <c r="N87" s="188">
        <v>-1.4039999999999999</v>
      </c>
      <c r="O87" s="169">
        <v>0.11288888888888889</v>
      </c>
      <c r="P87" s="168">
        <v>-0.1</v>
      </c>
      <c r="Q87" s="140">
        <v>2</v>
      </c>
      <c r="R87" s="139">
        <v>47.6</v>
      </c>
      <c r="S87" s="139">
        <f t="shared" si="4"/>
        <v>-0.10643889618922475</v>
      </c>
      <c r="T87" s="139">
        <v>2.64</v>
      </c>
      <c r="U87" s="139">
        <f t="shared" si="5"/>
        <v>-8.6188992731048741E-2</v>
      </c>
      <c r="V87" s="162">
        <v>6.5519999999999995E-2</v>
      </c>
      <c r="W87" s="185"/>
      <c r="X87" s="151">
        <v>414.98</v>
      </c>
      <c r="Y87" s="139">
        <v>95.61</v>
      </c>
      <c r="Z87" s="188">
        <v>-0.38</v>
      </c>
    </row>
    <row r="88" spans="1:26">
      <c r="A88" s="82">
        <v>42168.664335664398</v>
      </c>
      <c r="B88" s="179">
        <v>3</v>
      </c>
      <c r="C88" s="149"/>
      <c r="D88" s="146">
        <v>2.87</v>
      </c>
      <c r="E88" s="141">
        <v>2.5233333333333334</v>
      </c>
      <c r="F88" s="141">
        <v>2.1533333333333333</v>
      </c>
      <c r="G88">
        <v>2.33</v>
      </c>
      <c r="H88">
        <v>4.63</v>
      </c>
      <c r="I88" s="153">
        <v>3</v>
      </c>
      <c r="J88" s="157">
        <v>-3.6</v>
      </c>
      <c r="K88" s="154">
        <v>15.318921874999999</v>
      </c>
      <c r="L88" s="163">
        <v>131.148</v>
      </c>
      <c r="M88" s="166"/>
      <c r="N88" s="188">
        <v>-1.2589999999999999</v>
      </c>
      <c r="O88" s="169">
        <v>0.1256043956043956</v>
      </c>
      <c r="P88" s="168">
        <v>0.1</v>
      </c>
      <c r="Q88" s="140">
        <v>2</v>
      </c>
      <c r="R88" s="139">
        <v>59.47</v>
      </c>
      <c r="S88" s="139">
        <f t="shared" si="4"/>
        <v>0.24936974789915967</v>
      </c>
      <c r="T88" s="139">
        <v>2.8319999999999999</v>
      </c>
      <c r="U88" s="139">
        <f t="shared" si="5"/>
        <v>7.2727272727272529E-2</v>
      </c>
      <c r="V88" s="162">
        <v>6.3539999999999999E-2</v>
      </c>
      <c r="W88" s="185"/>
      <c r="X88" s="151">
        <v>426.29</v>
      </c>
      <c r="Y88" s="139">
        <v>94.54</v>
      </c>
      <c r="Z88" s="188">
        <v>-0.85</v>
      </c>
    </row>
    <row r="89" spans="1:26">
      <c r="A89" s="82">
        <v>42260.122377622502</v>
      </c>
      <c r="B89" s="179">
        <v>3</v>
      </c>
      <c r="C89" s="149"/>
      <c r="D89" s="146">
        <v>2.52</v>
      </c>
      <c r="E89" s="141">
        <v>2.4566666666666666</v>
      </c>
      <c r="F89" s="141">
        <v>2.2233333333333332</v>
      </c>
      <c r="G89">
        <v>2.38</v>
      </c>
      <c r="H89">
        <v>2.96</v>
      </c>
      <c r="I89" s="153">
        <v>3</v>
      </c>
      <c r="J89" s="157">
        <v>-3.12</v>
      </c>
      <c r="K89" s="154">
        <v>16.43375</v>
      </c>
      <c r="L89" s="163">
        <v>175.988</v>
      </c>
      <c r="M89" s="166"/>
      <c r="N89" s="188">
        <v>-1.325</v>
      </c>
      <c r="O89" s="169">
        <v>0.13478260869565217</v>
      </c>
      <c r="P89" s="146">
        <v>0</v>
      </c>
      <c r="Q89" s="140">
        <v>2</v>
      </c>
      <c r="R89" s="139">
        <v>45.09</v>
      </c>
      <c r="S89" s="139">
        <f t="shared" si="4"/>
        <v>-0.24180258954094491</v>
      </c>
      <c r="T89" s="139">
        <v>2.524</v>
      </c>
      <c r="U89" s="139">
        <f t="shared" si="5"/>
        <v>-0.10875706214689262</v>
      </c>
      <c r="V89" s="162">
        <v>5.9929999999999997E-2</v>
      </c>
      <c r="W89" s="185"/>
      <c r="X89" s="151">
        <v>403.13</v>
      </c>
      <c r="Y89" s="139">
        <v>89.02</v>
      </c>
      <c r="Z89" s="188">
        <v>-0.39</v>
      </c>
    </row>
    <row r="90" spans="1:26">
      <c r="A90" s="82">
        <v>42351.580419580503</v>
      </c>
      <c r="B90" s="179">
        <v>3.25</v>
      </c>
      <c r="C90" s="149"/>
      <c r="D90" s="146">
        <v>2.13</v>
      </c>
      <c r="E90" s="141">
        <v>2.78</v>
      </c>
      <c r="F90" s="141">
        <v>2.09</v>
      </c>
      <c r="G90">
        <v>2.41</v>
      </c>
      <c r="H90">
        <v>1.28</v>
      </c>
      <c r="I90" s="153">
        <v>3</v>
      </c>
      <c r="J90" s="157">
        <v>-3.41</v>
      </c>
      <c r="K90" s="154">
        <v>16.765733870967743</v>
      </c>
      <c r="L90" s="163">
        <v>170.13200000000001</v>
      </c>
      <c r="M90" s="166"/>
      <c r="N90" s="188">
        <v>-1.6</v>
      </c>
      <c r="O90" s="169">
        <v>0.16108695652173913</v>
      </c>
      <c r="P90" s="168">
        <v>0.7</v>
      </c>
      <c r="Q90" s="140">
        <v>2</v>
      </c>
      <c r="R90" s="139">
        <v>37.04</v>
      </c>
      <c r="S90" s="139">
        <f t="shared" si="4"/>
        <v>-0.17853182523841216</v>
      </c>
      <c r="T90" s="139">
        <v>2.3370000000000002</v>
      </c>
      <c r="U90" s="139">
        <f t="shared" si="5"/>
        <v>-7.4088748019017325E-2</v>
      </c>
      <c r="V90" s="162">
        <v>5.9110000000000003E-2</v>
      </c>
      <c r="W90" s="185"/>
      <c r="X90" s="151">
        <v>374.7</v>
      </c>
      <c r="Y90" s="139">
        <v>87.06</v>
      </c>
      <c r="Z90" s="188">
        <v>-0.59</v>
      </c>
    </row>
    <row r="91" spans="1:26">
      <c r="A91" s="82">
        <v>42443.038461538497</v>
      </c>
      <c r="B91" s="179">
        <v>3.75</v>
      </c>
      <c r="C91" s="149"/>
      <c r="D91" s="146">
        <v>2.6</v>
      </c>
      <c r="E91" s="141">
        <v>3.0366666666666666</v>
      </c>
      <c r="F91" s="141">
        <v>2.3966666666666669</v>
      </c>
      <c r="G91">
        <v>2.76</v>
      </c>
      <c r="H91">
        <v>2.12</v>
      </c>
      <c r="I91" s="153">
        <v>3</v>
      </c>
      <c r="J91" s="157">
        <v>-3.15</v>
      </c>
      <c r="K91" s="154">
        <v>18.022462903225808</v>
      </c>
      <c r="L91" s="163">
        <v>162.36000000000001</v>
      </c>
      <c r="M91" s="166"/>
      <c r="N91" s="188">
        <v>-1.4830000000000001</v>
      </c>
      <c r="O91" s="169">
        <v>0.35978021978021979</v>
      </c>
      <c r="P91" s="168">
        <v>0.9</v>
      </c>
      <c r="Q91" s="140">
        <v>2</v>
      </c>
      <c r="R91" s="139">
        <v>38.340000000000003</v>
      </c>
      <c r="S91" s="139">
        <f t="shared" si="4"/>
        <v>3.5097192224622153E-2</v>
      </c>
      <c r="T91" s="139">
        <v>1.9590000000000001</v>
      </c>
      <c r="U91" s="139">
        <f t="shared" si="5"/>
        <v>-0.16174582798459569</v>
      </c>
      <c r="V91" s="162">
        <v>5.892E-2</v>
      </c>
      <c r="W91" s="185"/>
      <c r="X91" s="151">
        <v>401.27</v>
      </c>
      <c r="Y91" s="139">
        <v>87.42</v>
      </c>
      <c r="Z91" s="188">
        <v>-0.64</v>
      </c>
    </row>
    <row r="92" spans="1:26">
      <c r="A92" s="82">
        <v>42534.496503496601</v>
      </c>
      <c r="B92" s="179">
        <v>4.25</v>
      </c>
      <c r="C92" s="149"/>
      <c r="D92" s="146">
        <v>2.54</v>
      </c>
      <c r="E92" s="141">
        <v>3.51</v>
      </c>
      <c r="F92" s="141">
        <v>2.4066666666666667</v>
      </c>
      <c r="G92">
        <v>2.97</v>
      </c>
      <c r="H92">
        <v>1.1599999999999999</v>
      </c>
      <c r="I92" s="153">
        <v>3</v>
      </c>
      <c r="J92" s="157">
        <v>-2.1</v>
      </c>
      <c r="K92" s="154">
        <v>18.098593749999999</v>
      </c>
      <c r="L92" s="163">
        <v>159.011</v>
      </c>
      <c r="M92" s="166"/>
      <c r="N92" s="188">
        <v>-1.617</v>
      </c>
      <c r="O92" s="169">
        <v>0.36934065934065935</v>
      </c>
      <c r="P92" s="146">
        <v>1</v>
      </c>
      <c r="Q92" s="140">
        <v>2</v>
      </c>
      <c r="R92" s="139">
        <v>48.33</v>
      </c>
      <c r="S92" s="139">
        <f t="shared" si="4"/>
        <v>0.26056338028169002</v>
      </c>
      <c r="T92" s="139">
        <v>2.9239999999999999</v>
      </c>
      <c r="U92" s="139">
        <f t="shared" si="5"/>
        <v>0.4925982644206226</v>
      </c>
      <c r="V92" s="162">
        <v>5.8400000000000001E-2</v>
      </c>
      <c r="W92" s="185"/>
      <c r="X92" s="151">
        <v>412.72</v>
      </c>
      <c r="Y92" s="139">
        <v>93.84</v>
      </c>
      <c r="Z92" s="188">
        <v>-0.28999999999999998</v>
      </c>
    </row>
    <row r="93" spans="1:26">
      <c r="A93" s="82">
        <v>42625.954545454602</v>
      </c>
      <c r="B93" s="179">
        <v>4.75</v>
      </c>
      <c r="C93" s="149"/>
      <c r="D93" s="146">
        <v>2.97</v>
      </c>
      <c r="E93" s="141">
        <v>3.7966666666666669</v>
      </c>
      <c r="F93" s="141">
        <v>2.3366666666666664</v>
      </c>
      <c r="G93">
        <v>3.07</v>
      </c>
      <c r="H93">
        <v>2.65</v>
      </c>
      <c r="I93" s="153">
        <v>3</v>
      </c>
      <c r="J93" s="157">
        <v>-2.2999999999999998</v>
      </c>
      <c r="K93" s="154">
        <v>18.770840625000002</v>
      </c>
      <c r="L93" s="163">
        <v>166.999</v>
      </c>
      <c r="M93" s="166"/>
      <c r="N93" s="188">
        <v>-1.3680000000000001</v>
      </c>
      <c r="O93" s="169">
        <v>0.3948913043478261</v>
      </c>
      <c r="P93" s="168">
        <v>1.5</v>
      </c>
      <c r="Q93" s="140">
        <v>2</v>
      </c>
      <c r="R93" s="139">
        <v>48.24</v>
      </c>
      <c r="S93" s="139">
        <f t="shared" si="4"/>
        <v>-1.8621973929235924E-3</v>
      </c>
      <c r="T93" s="139">
        <v>2.9060000000000001</v>
      </c>
      <c r="U93" s="139">
        <f t="shared" si="5"/>
        <v>-6.1559507523939461E-3</v>
      </c>
      <c r="V93" s="162">
        <v>5.8119999999999998E-2</v>
      </c>
      <c r="W93" s="185"/>
      <c r="X93" s="151">
        <v>402.44</v>
      </c>
      <c r="Y93" s="139">
        <v>96.09</v>
      </c>
      <c r="Z93" s="188">
        <v>-0.3</v>
      </c>
    </row>
    <row r="94" spans="1:26">
      <c r="A94" s="82">
        <v>42717.412587412698</v>
      </c>
      <c r="B94" s="179">
        <v>5.75</v>
      </c>
      <c r="C94" s="149"/>
      <c r="D94" s="146">
        <v>3.36</v>
      </c>
      <c r="E94" s="141">
        <v>3.9766666666666666</v>
      </c>
      <c r="F94" s="141">
        <v>2.6833333333333336</v>
      </c>
      <c r="G94">
        <v>3.44</v>
      </c>
      <c r="H94">
        <v>3.13</v>
      </c>
      <c r="I94" s="153">
        <v>3</v>
      </c>
      <c r="J94" s="157">
        <v>-2.4300000000000002</v>
      </c>
      <c r="K94" s="154">
        <v>19.811114754098362</v>
      </c>
      <c r="L94" s="163">
        <v>155.91300000000001</v>
      </c>
      <c r="M94" s="166"/>
      <c r="N94" s="188">
        <v>-1.2689999999999999</v>
      </c>
      <c r="O94" s="169">
        <v>0.44815217391304346</v>
      </c>
      <c r="P94" s="168">
        <v>2.1</v>
      </c>
      <c r="Q94" s="140">
        <v>2</v>
      </c>
      <c r="R94" s="139">
        <v>53.72</v>
      </c>
      <c r="S94" s="139">
        <f t="shared" si="4"/>
        <v>0.11359867330016571</v>
      </c>
      <c r="T94" s="139">
        <v>3.7240000000000002</v>
      </c>
      <c r="U94" s="139">
        <f t="shared" si="5"/>
        <v>0.28148657949070888</v>
      </c>
      <c r="V94" s="162">
        <v>5.7869999999999998E-2</v>
      </c>
      <c r="W94" s="185"/>
      <c r="X94" s="151">
        <v>423.08</v>
      </c>
      <c r="Y94" s="139">
        <v>95.09</v>
      </c>
      <c r="Z94" s="188">
        <v>-0.24</v>
      </c>
    </row>
    <row r="95" spans="1:26">
      <c r="A95" s="82">
        <v>42808.8706293707</v>
      </c>
      <c r="B95" s="179">
        <v>6.5</v>
      </c>
      <c r="C95" s="149"/>
      <c r="D95" s="146">
        <v>5.35</v>
      </c>
      <c r="E95" s="141">
        <v>5.33</v>
      </c>
      <c r="F95" s="141">
        <v>3.2266666666666666</v>
      </c>
      <c r="G95">
        <v>4.4800000000000004</v>
      </c>
      <c r="H95">
        <v>8.02</v>
      </c>
      <c r="I95" s="153">
        <v>3</v>
      </c>
      <c r="J95" s="157">
        <v>-0.62</v>
      </c>
      <c r="K95" s="154">
        <v>20.255491803278687</v>
      </c>
      <c r="L95" s="163">
        <v>130.27699999999999</v>
      </c>
      <c r="M95" s="166"/>
      <c r="N95" s="188">
        <v>-1.238</v>
      </c>
      <c r="O95" s="169">
        <v>0.69888888888888889</v>
      </c>
      <c r="P95" s="168">
        <v>2.4</v>
      </c>
      <c r="Q95" s="140">
        <v>2</v>
      </c>
      <c r="R95" s="139">
        <v>50.6</v>
      </c>
      <c r="S95" s="139">
        <f t="shared" si="4"/>
        <v>-5.8078927773641098E-2</v>
      </c>
      <c r="T95" s="139">
        <v>3.19</v>
      </c>
      <c r="U95" s="139">
        <f t="shared" si="5"/>
        <v>-0.14339419978517731</v>
      </c>
      <c r="V95" s="162">
        <v>5.74E-2</v>
      </c>
      <c r="W95" s="185"/>
      <c r="X95" s="151">
        <v>430.99</v>
      </c>
      <c r="Y95" s="139">
        <v>96.24</v>
      </c>
      <c r="Z95" s="188">
        <v>7.0000000000000007E-2</v>
      </c>
    </row>
    <row r="96" spans="1:26">
      <c r="A96" s="82">
        <v>42900.328671328803</v>
      </c>
      <c r="B96" s="179">
        <v>7</v>
      </c>
      <c r="C96" s="149"/>
      <c r="D96" s="146">
        <v>6.31</v>
      </c>
      <c r="E96" s="141">
        <v>6.2233333333333336</v>
      </c>
      <c r="F96" s="141">
        <v>3.5500000000000003</v>
      </c>
      <c r="G96">
        <v>4.83</v>
      </c>
      <c r="H96">
        <v>11.09</v>
      </c>
      <c r="I96" s="153">
        <v>3</v>
      </c>
      <c r="J96" s="157">
        <v>-1.1200000000000001</v>
      </c>
      <c r="K96" s="154">
        <v>18.547715624999999</v>
      </c>
      <c r="L96" s="163">
        <v>112.66</v>
      </c>
      <c r="M96" s="166"/>
      <c r="N96" s="188">
        <v>-1.1359999999999999</v>
      </c>
      <c r="O96" s="169">
        <v>0.94736263736263737</v>
      </c>
      <c r="P96" s="168">
        <v>1.6</v>
      </c>
      <c r="Q96" s="140">
        <v>2</v>
      </c>
      <c r="R96" s="139">
        <v>46.04</v>
      </c>
      <c r="S96" s="139">
        <f t="shared" si="4"/>
        <v>-9.0118577075098849E-2</v>
      </c>
      <c r="T96" s="139">
        <v>3.0350000000000001</v>
      </c>
      <c r="U96" s="139">
        <f t="shared" si="5"/>
        <v>-4.8589341692789945E-2</v>
      </c>
      <c r="V96" s="162">
        <v>5.5410000000000001E-2</v>
      </c>
      <c r="W96" s="185"/>
      <c r="X96" s="151">
        <v>446.63</v>
      </c>
      <c r="Y96" s="139">
        <v>97.97</v>
      </c>
      <c r="Z96" s="188">
        <v>0.09</v>
      </c>
    </row>
    <row r="97" spans="1:26">
      <c r="A97" s="82">
        <v>42991.786713286798</v>
      </c>
      <c r="B97" s="179">
        <v>7</v>
      </c>
      <c r="C97" s="149"/>
      <c r="D97" s="146">
        <v>6.35</v>
      </c>
      <c r="E97" s="141">
        <v>6.3666666666666671</v>
      </c>
      <c r="F97" s="141">
        <v>3.6766666666666672</v>
      </c>
      <c r="G97">
        <v>4.8</v>
      </c>
      <c r="H97">
        <v>11.28</v>
      </c>
      <c r="I97" s="153">
        <v>3</v>
      </c>
      <c r="J97" s="157">
        <v>-0.85</v>
      </c>
      <c r="K97" s="154">
        <v>17.811120634920634</v>
      </c>
      <c r="L97" s="163">
        <v>110.339</v>
      </c>
      <c r="M97" s="166"/>
      <c r="N97" s="188">
        <v>-0.82</v>
      </c>
      <c r="O97" s="169">
        <v>1.153695652173913</v>
      </c>
      <c r="P97" s="168">
        <v>2.2000000000000002</v>
      </c>
      <c r="Q97" s="140">
        <v>2</v>
      </c>
      <c r="R97" s="139">
        <v>51.67</v>
      </c>
      <c r="S97" s="139">
        <f t="shared" si="4"/>
        <v>0.12228496959165946</v>
      </c>
      <c r="T97" s="139">
        <v>3.0070000000000001</v>
      </c>
      <c r="U97" s="139">
        <f t="shared" si="5"/>
        <v>-9.2257001647446657E-3</v>
      </c>
      <c r="V97" s="162">
        <v>5.5160000000000001E-2</v>
      </c>
      <c r="W97" s="185"/>
      <c r="X97" s="151">
        <v>427.32</v>
      </c>
      <c r="Y97" s="139">
        <v>99.89</v>
      </c>
      <c r="Z97" s="188">
        <v>0.54</v>
      </c>
    </row>
    <row r="98" spans="1:26">
      <c r="A98" s="82">
        <v>43083.244755244799</v>
      </c>
      <c r="B98" s="179">
        <v>7.25</v>
      </c>
      <c r="C98" s="149"/>
      <c r="D98" s="146">
        <v>6.77</v>
      </c>
      <c r="E98" s="141">
        <v>6.1099999999999994</v>
      </c>
      <c r="F98" s="141">
        <v>3.7666666666666671</v>
      </c>
      <c r="G98">
        <v>4.87</v>
      </c>
      <c r="H98">
        <v>12.62</v>
      </c>
      <c r="I98" s="153">
        <v>3</v>
      </c>
      <c r="J98" s="157">
        <v>-1.06</v>
      </c>
      <c r="K98" s="154">
        <v>18.973655737704917</v>
      </c>
      <c r="L98" s="163">
        <v>106.10599999999999</v>
      </c>
      <c r="M98" s="166"/>
      <c r="N98" s="188">
        <v>-0.18099999999999999</v>
      </c>
      <c r="O98" s="169">
        <v>1.2046739130434783</v>
      </c>
      <c r="P98" s="168">
        <v>2.1</v>
      </c>
      <c r="Q98" s="140">
        <v>2</v>
      </c>
      <c r="R98" s="139">
        <v>60.42</v>
      </c>
      <c r="S98" s="139">
        <f t="shared" si="4"/>
        <v>0.16934391329591647</v>
      </c>
      <c r="T98" s="139">
        <v>2.9529999999999998</v>
      </c>
      <c r="U98" s="139">
        <f t="shared" si="5"/>
        <v>-1.7958097771865744E-2</v>
      </c>
      <c r="V98" s="162">
        <v>5.4989999999999997E-2</v>
      </c>
      <c r="W98" s="185"/>
      <c r="X98" s="151">
        <v>432.34</v>
      </c>
      <c r="Y98" s="139">
        <v>96.41</v>
      </c>
      <c r="Z98" s="188">
        <v>0.67</v>
      </c>
    </row>
    <row r="99" spans="1:26">
      <c r="A99" s="82">
        <v>43174.702797202903</v>
      </c>
      <c r="B99" s="179">
        <v>7.5</v>
      </c>
      <c r="C99" s="149"/>
      <c r="D99" s="146">
        <v>5.04</v>
      </c>
      <c r="E99" s="141">
        <v>5.2</v>
      </c>
      <c r="F99" s="141">
        <v>3.5</v>
      </c>
      <c r="G99">
        <v>4.0199999999999996</v>
      </c>
      <c r="H99">
        <v>8.0299999999999994</v>
      </c>
      <c r="I99" s="153">
        <v>3</v>
      </c>
      <c r="J99" s="157">
        <v>-2.8</v>
      </c>
      <c r="K99" s="154">
        <v>18.716606451612904</v>
      </c>
      <c r="L99" s="163">
        <v>109.34699999999999</v>
      </c>
      <c r="M99" s="166"/>
      <c r="N99" s="188">
        <v>0.13800000000000001</v>
      </c>
      <c r="O99" s="169">
        <v>1.4470000000000001</v>
      </c>
      <c r="P99" s="168">
        <v>2.4</v>
      </c>
      <c r="Q99" s="140">
        <v>2</v>
      </c>
      <c r="R99" s="139">
        <v>64.94</v>
      </c>
      <c r="S99" s="139">
        <f t="shared" si="4"/>
        <v>7.4809665673617909E-2</v>
      </c>
      <c r="T99" s="139">
        <v>2.7330000000000001</v>
      </c>
      <c r="U99" s="139">
        <f t="shared" si="5"/>
        <v>-7.4500507958008777E-2</v>
      </c>
      <c r="V99" s="162">
        <v>5.4780000000000002E-2</v>
      </c>
      <c r="W99" s="185"/>
      <c r="X99" s="151">
        <v>436.88</v>
      </c>
      <c r="Y99" s="139">
        <v>99.04</v>
      </c>
      <c r="Z99" s="188">
        <v>0.42</v>
      </c>
    </row>
    <row r="100" spans="1:26">
      <c r="A100" s="82">
        <v>43266.160839160897</v>
      </c>
      <c r="B100" s="179">
        <v>7.75</v>
      </c>
      <c r="C100" s="149"/>
      <c r="D100" s="146">
        <v>4.6500000000000004</v>
      </c>
      <c r="E100" s="141">
        <v>4.1000000000000005</v>
      </c>
      <c r="F100" s="141">
        <v>3.2966666666666669</v>
      </c>
      <c r="G100">
        <v>3.62</v>
      </c>
      <c r="H100">
        <v>7.79</v>
      </c>
      <c r="I100" s="153">
        <v>3</v>
      </c>
      <c r="J100" s="157">
        <v>-2.52</v>
      </c>
      <c r="K100" s="154">
        <v>19.411548437499999</v>
      </c>
      <c r="L100" s="163">
        <v>134.37299999999999</v>
      </c>
      <c r="M100" s="166"/>
      <c r="N100" s="188">
        <v>0.16400000000000001</v>
      </c>
      <c r="O100" s="169">
        <v>1.7369230769230768</v>
      </c>
      <c r="P100" s="168">
        <v>2.9</v>
      </c>
      <c r="Q100" s="140">
        <v>2</v>
      </c>
      <c r="R100" s="139">
        <v>74.150000000000006</v>
      </c>
      <c r="S100" s="139">
        <f t="shared" ref="S100:S123" si="6">(R100/R99)-1</f>
        <v>0.14182322143517112</v>
      </c>
      <c r="T100" s="139">
        <v>2.9239999999999999</v>
      </c>
      <c r="U100" s="139">
        <f t="shared" ref="U100:U123" si="7">(T100/T99)-1</f>
        <v>6.9886571533113839E-2</v>
      </c>
      <c r="V100" s="162">
        <v>5.4289999999999998E-2</v>
      </c>
      <c r="W100" s="185"/>
      <c r="X100" s="151">
        <v>439.11</v>
      </c>
      <c r="Y100" s="139">
        <v>96.95</v>
      </c>
      <c r="Z100" s="188">
        <v>0.41</v>
      </c>
    </row>
    <row r="101" spans="1:26">
      <c r="A101" s="82">
        <v>43357.618881119</v>
      </c>
      <c r="B101" s="179">
        <v>7.75</v>
      </c>
      <c r="C101" s="149"/>
      <c r="D101" s="146">
        <v>5.0199999999999996</v>
      </c>
      <c r="E101" s="141">
        <v>3.9466666666666668</v>
      </c>
      <c r="F101" s="141">
        <v>3.3566666666666669</v>
      </c>
      <c r="G101">
        <v>3.67</v>
      </c>
      <c r="H101">
        <v>9.15</v>
      </c>
      <c r="I101" s="153">
        <v>3</v>
      </c>
      <c r="J101" s="157">
        <v>-2.58</v>
      </c>
      <c r="K101" s="154">
        <v>18.944995238095238</v>
      </c>
      <c r="L101" s="163">
        <v>112.967</v>
      </c>
      <c r="M101" s="166"/>
      <c r="N101" s="188">
        <v>0.27400000000000002</v>
      </c>
      <c r="O101" s="169">
        <v>1.926195652173913</v>
      </c>
      <c r="P101" s="168">
        <v>2.2999999999999998</v>
      </c>
      <c r="Q101" s="140">
        <v>2</v>
      </c>
      <c r="R101" s="139">
        <v>73.25</v>
      </c>
      <c r="S101" s="139">
        <f t="shared" si="6"/>
        <v>-1.2137559002022957E-2</v>
      </c>
      <c r="T101" s="139">
        <v>3.008</v>
      </c>
      <c r="U101" s="139">
        <f t="shared" si="7"/>
        <v>2.8727770177838563E-2</v>
      </c>
      <c r="V101" s="162">
        <v>5.3429999999999998E-2</v>
      </c>
      <c r="W101" s="185"/>
      <c r="X101" s="151">
        <v>414.95</v>
      </c>
      <c r="Y101" s="139">
        <v>94.24</v>
      </c>
      <c r="Z101" s="188">
        <v>0.44</v>
      </c>
    </row>
    <row r="102" spans="1:26">
      <c r="A102" s="82">
        <v>43449.076923077002</v>
      </c>
      <c r="B102" s="179">
        <v>8.25</v>
      </c>
      <c r="C102" s="149"/>
      <c r="D102" s="146">
        <v>4.83</v>
      </c>
      <c r="E102" s="141">
        <v>3.9333333333333336</v>
      </c>
      <c r="F102" s="141">
        <v>3.44</v>
      </c>
      <c r="G102">
        <v>3.68</v>
      </c>
      <c r="H102">
        <v>8.4</v>
      </c>
      <c r="I102" s="153">
        <v>3</v>
      </c>
      <c r="J102" s="157">
        <v>-2.0499999999999998</v>
      </c>
      <c r="K102" s="154">
        <v>19.815898333333333</v>
      </c>
      <c r="L102" s="163">
        <v>154.726</v>
      </c>
      <c r="M102" s="166"/>
      <c r="N102" s="188">
        <v>-0.1</v>
      </c>
      <c r="O102" s="169">
        <v>2.2201086956521738</v>
      </c>
      <c r="P102" s="168">
        <v>1.9</v>
      </c>
      <c r="Q102" s="140">
        <v>2</v>
      </c>
      <c r="R102" s="139">
        <v>45.41</v>
      </c>
      <c r="S102" s="139">
        <f t="shared" si="6"/>
        <v>-0.38006825938566557</v>
      </c>
      <c r="T102" s="139">
        <v>2.94</v>
      </c>
      <c r="U102" s="139">
        <f t="shared" si="7"/>
        <v>-2.2606382978723416E-2</v>
      </c>
      <c r="V102" s="162">
        <v>5.3409999999999999E-2</v>
      </c>
      <c r="W102" s="185"/>
      <c r="X102" s="151">
        <v>409.17</v>
      </c>
      <c r="Y102" s="139">
        <v>92.25</v>
      </c>
      <c r="Z102" s="188">
        <v>0.44</v>
      </c>
    </row>
    <row r="103" spans="1:26">
      <c r="A103" s="82">
        <v>43540.534965035098</v>
      </c>
      <c r="B103" s="179">
        <v>8.25</v>
      </c>
      <c r="C103" s="149"/>
      <c r="D103" s="146">
        <v>4</v>
      </c>
      <c r="E103" s="141">
        <v>3.66</v>
      </c>
      <c r="F103" s="141">
        <v>3.44</v>
      </c>
      <c r="G103">
        <v>3.55</v>
      </c>
      <c r="H103">
        <v>5.47</v>
      </c>
      <c r="I103" s="153">
        <v>3</v>
      </c>
      <c r="J103" s="157">
        <v>-1.74</v>
      </c>
      <c r="K103" s="154">
        <v>19.204254237288136</v>
      </c>
      <c r="L103" s="163">
        <v>124.622</v>
      </c>
      <c r="M103" s="166"/>
      <c r="N103" s="188">
        <v>-7.4999999999999997E-2</v>
      </c>
      <c r="O103" s="169">
        <v>2.4017777777777778</v>
      </c>
      <c r="P103" s="168">
        <v>1.9</v>
      </c>
      <c r="Q103" s="140">
        <v>2</v>
      </c>
      <c r="R103" s="139">
        <v>60.14</v>
      </c>
      <c r="S103" s="139">
        <f t="shared" si="6"/>
        <v>0.32437789033252606</v>
      </c>
      <c r="T103" s="139">
        <v>2.6619999999999999</v>
      </c>
      <c r="U103" s="139">
        <f t="shared" si="7"/>
        <v>-9.4557823129251761E-2</v>
      </c>
      <c r="V103" s="162">
        <v>5.2830000000000002E-2</v>
      </c>
      <c r="W103" s="185"/>
      <c r="X103" s="151">
        <v>426.5</v>
      </c>
      <c r="Y103" s="139">
        <v>93.16</v>
      </c>
      <c r="Z103" s="188">
        <v>0.19</v>
      </c>
    </row>
    <row r="104" spans="1:26">
      <c r="A104" s="82">
        <v>43631.9930069931</v>
      </c>
      <c r="B104" s="179">
        <v>8.25</v>
      </c>
      <c r="C104" s="149"/>
      <c r="D104" s="146">
        <v>3.95</v>
      </c>
      <c r="E104" s="141">
        <v>3.8266666666666667</v>
      </c>
      <c r="F104" s="141">
        <v>3.8033333333333332</v>
      </c>
      <c r="G104">
        <v>3.85</v>
      </c>
      <c r="H104">
        <v>4.1900000000000004</v>
      </c>
      <c r="I104" s="153">
        <v>3</v>
      </c>
      <c r="J104" s="157">
        <v>-1.65</v>
      </c>
      <c r="K104" s="154">
        <v>19.111049999999999</v>
      </c>
      <c r="L104" s="163">
        <v>111.54</v>
      </c>
      <c r="M104" s="166"/>
      <c r="N104" s="188">
        <v>0.23200000000000001</v>
      </c>
      <c r="O104" s="169">
        <v>2.3973626373626375</v>
      </c>
      <c r="P104" s="168">
        <v>1.6</v>
      </c>
      <c r="Q104" s="140">
        <v>2</v>
      </c>
      <c r="R104" s="139">
        <v>58.47</v>
      </c>
      <c r="S104" s="139">
        <f t="shared" si="6"/>
        <v>-2.7768540073162651E-2</v>
      </c>
      <c r="T104" s="139">
        <v>2.3079999999999998</v>
      </c>
      <c r="U104" s="139">
        <f t="shared" si="7"/>
        <v>-0.13298271975957932</v>
      </c>
      <c r="V104" s="162">
        <v>5.203E-2</v>
      </c>
      <c r="W104" s="185"/>
      <c r="X104" s="151">
        <v>407.87</v>
      </c>
      <c r="Y104" s="139">
        <v>95.4</v>
      </c>
      <c r="Z104" s="188">
        <v>-0.48</v>
      </c>
    </row>
    <row r="105" spans="1:26">
      <c r="A105" s="82">
        <v>43723.451048951101</v>
      </c>
      <c r="B105" s="179">
        <v>7.75</v>
      </c>
      <c r="C105" s="149"/>
      <c r="D105" s="146">
        <v>3</v>
      </c>
      <c r="E105" s="141">
        <v>3.793333333333333</v>
      </c>
      <c r="F105" s="141">
        <v>3.77</v>
      </c>
      <c r="G105">
        <v>3.75</v>
      </c>
      <c r="H105">
        <v>0.71</v>
      </c>
      <c r="I105" s="153">
        <v>3</v>
      </c>
      <c r="J105" s="157">
        <v>-1.38</v>
      </c>
      <c r="K105" s="154">
        <v>19.421214062499999</v>
      </c>
      <c r="L105" s="163">
        <v>115.762</v>
      </c>
      <c r="M105" s="166"/>
      <c r="N105" s="188">
        <v>0.84499999999999997</v>
      </c>
      <c r="O105" s="169">
        <v>2.1921739130434781</v>
      </c>
      <c r="P105" s="168">
        <v>1.7</v>
      </c>
      <c r="Q105" s="140">
        <v>2</v>
      </c>
      <c r="R105" s="139">
        <v>54.07</v>
      </c>
      <c r="S105" s="139">
        <f t="shared" si="6"/>
        <v>-7.5252266119377409E-2</v>
      </c>
      <c r="T105" s="139">
        <v>2.33</v>
      </c>
      <c r="U105" s="139">
        <f t="shared" si="7"/>
        <v>9.5320623916812508E-3</v>
      </c>
      <c r="V105" s="162">
        <v>5.1580000000000001E-2</v>
      </c>
      <c r="W105" s="185"/>
      <c r="X105" s="151">
        <v>387.57</v>
      </c>
      <c r="Y105" s="139">
        <v>93.37</v>
      </c>
      <c r="Z105" s="188">
        <v>0.13</v>
      </c>
    </row>
    <row r="106" spans="1:26">
      <c r="A106" s="82">
        <v>43814.909090909197</v>
      </c>
      <c r="B106" s="179">
        <v>7.25</v>
      </c>
      <c r="C106" s="149"/>
      <c r="D106" s="146">
        <v>2.83</v>
      </c>
      <c r="E106" s="141">
        <v>3.6566666666666667</v>
      </c>
      <c r="F106" s="141">
        <v>3.6300000000000003</v>
      </c>
      <c r="G106">
        <v>3.59</v>
      </c>
      <c r="H106">
        <v>0.59</v>
      </c>
      <c r="I106" s="153">
        <v>3</v>
      </c>
      <c r="J106" s="157">
        <v>-1.58</v>
      </c>
      <c r="K106" s="154">
        <v>19.247912903225807</v>
      </c>
      <c r="L106" s="163">
        <v>78.8</v>
      </c>
      <c r="M106" s="166"/>
      <c r="N106" s="188">
        <v>0.98299999999999998</v>
      </c>
      <c r="O106" s="169">
        <v>1.6456521739130434</v>
      </c>
      <c r="P106" s="168">
        <v>2.2999999999999998</v>
      </c>
      <c r="Q106" s="140">
        <v>2</v>
      </c>
      <c r="R106" s="139">
        <v>61.06</v>
      </c>
      <c r="S106" s="139">
        <f t="shared" si="6"/>
        <v>0.12927686332531896</v>
      </c>
      <c r="T106" s="139">
        <v>2.1890000000000001</v>
      </c>
      <c r="U106" s="139">
        <f t="shared" si="7"/>
        <v>-6.0515021459227492E-2</v>
      </c>
      <c r="V106" s="162">
        <v>5.1470000000000002E-2</v>
      </c>
      <c r="W106" s="185"/>
      <c r="X106" s="151">
        <v>401.58</v>
      </c>
      <c r="Y106" s="139">
        <v>101.01</v>
      </c>
      <c r="Z106" s="188">
        <v>0.04</v>
      </c>
    </row>
    <row r="107" spans="1:26">
      <c r="A107" s="82">
        <v>43906.367132867199</v>
      </c>
      <c r="B107" s="179">
        <v>6.5</v>
      </c>
      <c r="C107" s="149"/>
      <c r="D107" s="146">
        <v>3.25</v>
      </c>
      <c r="E107" s="141">
        <v>3.8566666666666669</v>
      </c>
      <c r="F107" s="141">
        <v>3.4466666666666668</v>
      </c>
      <c r="G107">
        <v>3.6</v>
      </c>
      <c r="H107">
        <v>2.19</v>
      </c>
      <c r="I107" s="153">
        <v>3</v>
      </c>
      <c r="J107" s="157">
        <v>-1.37</v>
      </c>
      <c r="K107" s="154">
        <v>20.085017741935484</v>
      </c>
      <c r="L107" s="163">
        <v>240.85400000000001</v>
      </c>
      <c r="M107" s="166"/>
      <c r="N107" s="188">
        <v>-0.88500000000000001</v>
      </c>
      <c r="O107" s="169">
        <v>1.2549450549450549</v>
      </c>
      <c r="P107" s="168">
        <v>1.5</v>
      </c>
      <c r="Q107" s="140">
        <v>2</v>
      </c>
      <c r="R107" s="139">
        <v>20.48</v>
      </c>
      <c r="S107" s="139">
        <f t="shared" si="6"/>
        <v>-0.66459220438912547</v>
      </c>
      <c r="T107" s="139">
        <v>1.64</v>
      </c>
      <c r="U107" s="139">
        <f t="shared" si="7"/>
        <v>-0.25079945180447705</v>
      </c>
      <c r="V107" s="162">
        <v>5.1279999999999999E-2</v>
      </c>
      <c r="W107" s="185"/>
      <c r="X107" s="151">
        <v>370.2</v>
      </c>
      <c r="Y107" s="139">
        <v>95.18</v>
      </c>
      <c r="Z107" s="188">
        <v>2.57</v>
      </c>
    </row>
    <row r="108" spans="1:26">
      <c r="A108" s="82">
        <v>43997.825174825302</v>
      </c>
      <c r="B108" s="179">
        <v>5</v>
      </c>
      <c r="C108" s="149"/>
      <c r="D108" s="146">
        <v>3.33</v>
      </c>
      <c r="E108" s="141">
        <v>4.3666666666666671</v>
      </c>
      <c r="F108" s="141">
        <v>2.8066666666666666</v>
      </c>
      <c r="G108">
        <v>3.71</v>
      </c>
      <c r="H108">
        <v>2.16</v>
      </c>
      <c r="I108" s="153">
        <v>3</v>
      </c>
      <c r="J108" s="157">
        <v>-2.36</v>
      </c>
      <c r="K108" s="154">
        <v>23.331050000000001</v>
      </c>
      <c r="L108" s="163">
        <v>158.49199999999999</v>
      </c>
      <c r="M108" s="166"/>
      <c r="N108" s="188">
        <v>-9.1530000000000005</v>
      </c>
      <c r="O108" s="169">
        <v>5.8791208791208791E-2</v>
      </c>
      <c r="P108" s="168">
        <v>0.6</v>
      </c>
      <c r="Q108" s="140">
        <v>2</v>
      </c>
      <c r="R108" s="139">
        <v>39.270000000000003</v>
      </c>
      <c r="S108" s="139">
        <f t="shared" si="6"/>
        <v>0.91748046875000022</v>
      </c>
      <c r="T108" s="139">
        <v>1.7509999999999999</v>
      </c>
      <c r="U108" s="139">
        <f t="shared" si="7"/>
        <v>6.7682926829268242E-2</v>
      </c>
      <c r="V108" s="162">
        <v>5.0900000000000001E-2</v>
      </c>
      <c r="W108" s="185"/>
      <c r="X108" s="151">
        <v>360.13</v>
      </c>
      <c r="Y108" s="139">
        <v>93.26</v>
      </c>
      <c r="Z108" s="188">
        <v>2.23</v>
      </c>
    </row>
    <row r="109" spans="1:26">
      <c r="A109" s="82">
        <v>44089.283216783297</v>
      </c>
      <c r="B109" s="179">
        <v>4.25</v>
      </c>
      <c r="C109" s="149"/>
      <c r="D109" s="146">
        <v>4.01</v>
      </c>
      <c r="E109" s="141">
        <v>5.3166666666666673</v>
      </c>
      <c r="F109" s="141">
        <v>2.4366666666666665</v>
      </c>
      <c r="G109">
        <v>3.99</v>
      </c>
      <c r="H109">
        <v>4.0999999999999996</v>
      </c>
      <c r="I109" s="153">
        <v>3</v>
      </c>
      <c r="J109" s="157">
        <v>-2.27</v>
      </c>
      <c r="K109" s="154">
        <v>22.09090625</v>
      </c>
      <c r="L109" s="163">
        <v>151.673</v>
      </c>
      <c r="M109" s="166"/>
      <c r="N109" s="188">
        <v>-2.569</v>
      </c>
      <c r="O109" s="169">
        <v>9.2608695652173917E-2</v>
      </c>
      <c r="P109" s="168">
        <v>1.4</v>
      </c>
      <c r="Q109" s="140">
        <v>2</v>
      </c>
      <c r="R109" s="139">
        <v>40.22</v>
      </c>
      <c r="S109" s="139">
        <f t="shared" si="6"/>
        <v>2.4191494779729927E-2</v>
      </c>
      <c r="T109" s="139">
        <v>2.5270000000000001</v>
      </c>
      <c r="U109" s="139">
        <f t="shared" si="7"/>
        <v>0.44317532838378093</v>
      </c>
      <c r="V109" s="162">
        <v>5.0849999999999999E-2</v>
      </c>
      <c r="W109" s="185"/>
      <c r="X109" s="151">
        <v>405.96</v>
      </c>
      <c r="Y109" s="139">
        <v>98.01</v>
      </c>
      <c r="Z109" s="188">
        <v>0.61</v>
      </c>
    </row>
    <row r="110" spans="1:26">
      <c r="A110" s="82">
        <v>44180.7412587414</v>
      </c>
      <c r="B110" s="179">
        <v>4.25</v>
      </c>
      <c r="C110" s="149"/>
      <c r="D110" s="146">
        <v>3.15</v>
      </c>
      <c r="E110" s="141">
        <v>5.3166666666666664</v>
      </c>
      <c r="F110" s="141">
        <v>2.19</v>
      </c>
      <c r="G110">
        <v>3.8</v>
      </c>
      <c r="H110">
        <v>1.18</v>
      </c>
      <c r="I110" s="153">
        <v>3</v>
      </c>
      <c r="J110" s="157">
        <v>-2.8</v>
      </c>
      <c r="K110" s="154">
        <v>20.571266666666666</v>
      </c>
      <c r="L110" s="163">
        <v>81.494</v>
      </c>
      <c r="M110" s="166"/>
      <c r="N110" s="188">
        <v>-2.0299999999999998</v>
      </c>
      <c r="O110" s="169">
        <v>8.8804347826086955E-2</v>
      </c>
      <c r="P110" s="168">
        <v>1.4</v>
      </c>
      <c r="Q110" s="140">
        <v>2</v>
      </c>
      <c r="R110" s="139">
        <v>48.52</v>
      </c>
      <c r="S110" s="139">
        <f t="shared" si="6"/>
        <v>0.20636499254102447</v>
      </c>
      <c r="T110" s="139">
        <v>2.5390000000000001</v>
      </c>
      <c r="U110" s="139">
        <f t="shared" si="7"/>
        <v>4.7487138899882098E-3</v>
      </c>
      <c r="V110" s="162">
        <v>5.067E-2</v>
      </c>
      <c r="W110" s="185"/>
      <c r="X110" s="151">
        <v>443.81</v>
      </c>
      <c r="Y110" s="139">
        <v>108.6</v>
      </c>
      <c r="Z110" s="188">
        <v>1.65</v>
      </c>
    </row>
    <row r="111" spans="1:26">
      <c r="A111" s="82">
        <v>44272.199300699402</v>
      </c>
      <c r="B111" s="179">
        <v>4</v>
      </c>
      <c r="C111" s="149"/>
      <c r="D111" s="146">
        <v>4.67</v>
      </c>
      <c r="E111" s="141">
        <v>5.5799999999999992</v>
      </c>
      <c r="F111" s="141">
        <v>2.1633333333333331</v>
      </c>
      <c r="G111">
        <v>4.12</v>
      </c>
      <c r="H111">
        <v>6.31</v>
      </c>
      <c r="I111" s="153">
        <v>3</v>
      </c>
      <c r="J111" s="157">
        <v>-3.25</v>
      </c>
      <c r="K111" s="154">
        <v>20.374255000000002</v>
      </c>
      <c r="L111" s="163">
        <v>113.90600000000001</v>
      </c>
      <c r="M111" s="166"/>
      <c r="N111" s="188">
        <v>-1.2430000000000001</v>
      </c>
      <c r="O111" s="169">
        <v>7.6888888888888896E-2</v>
      </c>
      <c r="P111" s="168">
        <v>2.6</v>
      </c>
      <c r="Q111" s="140">
        <v>2</v>
      </c>
      <c r="R111" s="139">
        <v>59.16</v>
      </c>
      <c r="S111" s="139">
        <f t="shared" si="6"/>
        <v>0.21929101401483919</v>
      </c>
      <c r="T111" s="139">
        <v>2.6080000000000001</v>
      </c>
      <c r="U111" s="139">
        <f t="shared" si="7"/>
        <v>2.7176053564395453E-2</v>
      </c>
      <c r="V111" s="162">
        <v>5.033E-2</v>
      </c>
      <c r="W111" s="185"/>
      <c r="X111" s="151">
        <v>506.68</v>
      </c>
      <c r="Y111" s="139">
        <v>119.2</v>
      </c>
      <c r="Z111" s="188">
        <v>2.2200000000000002</v>
      </c>
    </row>
    <row r="112" spans="1:26">
      <c r="A112" s="82">
        <v>44363.657342657403</v>
      </c>
      <c r="B112" s="179">
        <v>4.25</v>
      </c>
      <c r="C112" s="149"/>
      <c r="D112" s="146">
        <v>5.88</v>
      </c>
      <c r="E112" s="141">
        <v>5.72</v>
      </c>
      <c r="F112" s="141">
        <v>2.8633333333333333</v>
      </c>
      <c r="G112">
        <v>4.58</v>
      </c>
      <c r="H112">
        <v>10</v>
      </c>
      <c r="I112" s="153">
        <v>3</v>
      </c>
      <c r="J112" s="157">
        <v>-2.39</v>
      </c>
      <c r="K112" s="154">
        <v>20.012559374999999</v>
      </c>
      <c r="L112" s="163">
        <v>93.215000000000003</v>
      </c>
      <c r="M112" s="166"/>
      <c r="N112" s="188">
        <v>-0.217</v>
      </c>
      <c r="O112" s="169">
        <v>6.8241758241758238E-2</v>
      </c>
      <c r="P112" s="168">
        <v>5.4</v>
      </c>
      <c r="Q112" s="140">
        <v>2</v>
      </c>
      <c r="R112" s="139">
        <v>73.47</v>
      </c>
      <c r="S112" s="139">
        <f t="shared" si="6"/>
        <v>0.24188640973630826</v>
      </c>
      <c r="T112" s="139">
        <v>3.65</v>
      </c>
      <c r="U112" s="139">
        <f t="shared" si="7"/>
        <v>0.39953987730061336</v>
      </c>
      <c r="V112" s="162">
        <v>5.0259999999999999E-2</v>
      </c>
      <c r="W112" s="185"/>
      <c r="X112" s="151">
        <v>556</v>
      </c>
      <c r="Y112" s="139">
        <v>125.3</v>
      </c>
      <c r="Z112" s="188">
        <v>2.73</v>
      </c>
    </row>
    <row r="113" spans="1:26">
      <c r="A113" s="82">
        <v>44455.115384615499</v>
      </c>
      <c r="B113" s="179">
        <v>4.75</v>
      </c>
      <c r="C113" s="149"/>
      <c r="D113" s="146">
        <v>6</v>
      </c>
      <c r="E113" s="141">
        <v>5.996666666666667</v>
      </c>
      <c r="F113" s="141">
        <v>3.44</v>
      </c>
      <c r="G113">
        <v>4.92</v>
      </c>
      <c r="H113">
        <v>9.3699999999999992</v>
      </c>
      <c r="I113" s="153">
        <v>3</v>
      </c>
      <c r="J113" s="157">
        <v>-2.78</v>
      </c>
      <c r="K113" s="154">
        <v>20.029878125</v>
      </c>
      <c r="L113" s="163">
        <v>101.761</v>
      </c>
      <c r="M113" s="166"/>
      <c r="N113" s="188">
        <v>0.10299999999999999</v>
      </c>
      <c r="O113" s="169">
        <v>0.09</v>
      </c>
      <c r="P113" s="168">
        <v>5.4</v>
      </c>
      <c r="Q113" s="140">
        <v>2</v>
      </c>
      <c r="R113" s="139">
        <v>75.03</v>
      </c>
      <c r="S113" s="139">
        <f t="shared" si="6"/>
        <v>2.1233156390363384E-2</v>
      </c>
      <c r="T113" s="139">
        <v>5.867</v>
      </c>
      <c r="U113" s="139">
        <f t="shared" si="7"/>
        <v>0.60739726027397256</v>
      </c>
      <c r="V113" s="162">
        <v>5.0220000000000001E-2</v>
      </c>
      <c r="W113" s="185"/>
      <c r="X113" s="151">
        <v>553.74</v>
      </c>
      <c r="Y113" s="139">
        <v>129.34</v>
      </c>
      <c r="Z113" s="188">
        <v>3.32</v>
      </c>
    </row>
    <row r="114" spans="1:26">
      <c r="A114" s="82">
        <v>44546.573426573603</v>
      </c>
      <c r="B114" s="179">
        <v>5.5</v>
      </c>
      <c r="C114" s="149"/>
      <c r="D114" s="146">
        <v>7.36</v>
      </c>
      <c r="E114" s="141">
        <v>7.0733333333333333</v>
      </c>
      <c r="F114" s="141">
        <v>3.9533333333333331</v>
      </c>
      <c r="G114">
        <v>5.94</v>
      </c>
      <c r="H114">
        <v>11.74</v>
      </c>
      <c r="I114" s="153">
        <v>3</v>
      </c>
      <c r="J114" s="157">
        <v>-2.83</v>
      </c>
      <c r="K114" s="154">
        <v>20.748196721311476</v>
      </c>
      <c r="L114" s="163">
        <v>90.108000000000004</v>
      </c>
      <c r="M114" s="166"/>
      <c r="N114" s="188">
        <v>1.3</v>
      </c>
      <c r="O114" s="169">
        <v>7.945652173913044E-2</v>
      </c>
      <c r="P114" s="146">
        <v>7</v>
      </c>
      <c r="Q114" s="140">
        <v>2</v>
      </c>
      <c r="R114" s="139">
        <v>75.209999999999994</v>
      </c>
      <c r="S114" s="139">
        <f t="shared" si="6"/>
        <v>2.399040383846307E-3</v>
      </c>
      <c r="T114" s="139">
        <v>3.73</v>
      </c>
      <c r="U114" s="139">
        <f t="shared" si="7"/>
        <v>-0.36424066814385547</v>
      </c>
      <c r="V114" s="162">
        <v>5.015E-2</v>
      </c>
      <c r="W114" s="185"/>
      <c r="X114" s="151">
        <v>578.30999999999995</v>
      </c>
      <c r="Y114" s="139">
        <v>133.9</v>
      </c>
      <c r="Z114" s="188">
        <v>4.3499999999999996</v>
      </c>
    </row>
    <row r="115" spans="1:26">
      <c r="A115" s="82">
        <v>44638.031468531597</v>
      </c>
      <c r="B115" s="179">
        <v>6.5</v>
      </c>
      <c r="C115" s="149"/>
      <c r="D115" s="146">
        <v>7.45</v>
      </c>
      <c r="E115" s="141">
        <v>8.2966666666666669</v>
      </c>
      <c r="F115" s="141">
        <v>4.53</v>
      </c>
      <c r="G115">
        <v>6.78</v>
      </c>
      <c r="H115">
        <v>9.4499999999999993</v>
      </c>
      <c r="I115" s="153">
        <v>3</v>
      </c>
      <c r="J115" s="157">
        <v>-2.68</v>
      </c>
      <c r="K115" s="154">
        <v>20.505916129032258</v>
      </c>
      <c r="L115" s="163">
        <v>99.882999999999996</v>
      </c>
      <c r="M115" s="166"/>
      <c r="N115" s="188">
        <v>0.3</v>
      </c>
      <c r="O115" s="169">
        <v>0.12144444444444444</v>
      </c>
      <c r="P115" s="168">
        <v>8.5</v>
      </c>
      <c r="Q115" s="140">
        <v>2</v>
      </c>
      <c r="R115" s="139">
        <v>100.28</v>
      </c>
      <c r="S115" s="139">
        <f t="shared" si="6"/>
        <v>0.33333333333333348</v>
      </c>
      <c r="T115" s="139">
        <v>5.6420000000000003</v>
      </c>
      <c r="U115" s="139">
        <f t="shared" si="7"/>
        <v>0.5126005361930297</v>
      </c>
      <c r="V115" s="162">
        <v>4.9739999999999999E-2</v>
      </c>
      <c r="W115" s="185"/>
      <c r="X115" s="151">
        <v>634.41</v>
      </c>
      <c r="Y115" s="139">
        <v>160.26</v>
      </c>
      <c r="Z115" s="188">
        <v>2.8</v>
      </c>
    </row>
    <row r="116" spans="1:26">
      <c r="A116" s="82">
        <v>44729.4895104897</v>
      </c>
      <c r="B116" s="179">
        <v>7.75</v>
      </c>
      <c r="C116" s="149"/>
      <c r="D116" s="146">
        <v>7.99</v>
      </c>
      <c r="E116" s="141">
        <v>9.59</v>
      </c>
      <c r="F116" s="141">
        <v>4.7766666666666664</v>
      </c>
      <c r="G116">
        <v>7.49</v>
      </c>
      <c r="H116">
        <v>9.4700000000000006</v>
      </c>
      <c r="I116" s="153">
        <v>3</v>
      </c>
      <c r="J116" s="157">
        <v>-2.5</v>
      </c>
      <c r="K116" s="154">
        <v>20.052826984126984</v>
      </c>
      <c r="L116" s="163">
        <v>174.64699999999999</v>
      </c>
      <c r="M116" s="166"/>
      <c r="N116" s="188">
        <v>-0.33900000000000002</v>
      </c>
      <c r="O116" s="169">
        <v>0.76681318681318678</v>
      </c>
      <c r="P116" s="168">
        <v>9.1</v>
      </c>
      <c r="Q116" s="140">
        <v>2</v>
      </c>
      <c r="R116" s="139">
        <v>105.76</v>
      </c>
      <c r="S116" s="139">
        <f t="shared" si="6"/>
        <v>5.4646988432389243E-2</v>
      </c>
      <c r="T116" s="139">
        <v>5.4240000000000004</v>
      </c>
      <c r="U116" s="139">
        <f t="shared" si="7"/>
        <v>-3.8638780574264397E-2</v>
      </c>
      <c r="V116" s="162">
        <v>4.9660000000000003E-2</v>
      </c>
      <c r="W116" s="185"/>
      <c r="X116" s="151">
        <v>596.67999999999995</v>
      </c>
      <c r="Y116" s="139">
        <v>155.83000000000001</v>
      </c>
      <c r="Z116" s="188">
        <v>2.38</v>
      </c>
    </row>
    <row r="117" spans="1:26">
      <c r="A117" s="82">
        <v>44820.947552447702</v>
      </c>
      <c r="B117" s="179">
        <v>9.25</v>
      </c>
      <c r="C117" s="149"/>
      <c r="D117" s="146">
        <v>8.6999999999999993</v>
      </c>
      <c r="E117" s="141">
        <v>10.486666666666666</v>
      </c>
      <c r="F117" s="141">
        <v>5.1466666666666665</v>
      </c>
      <c r="G117">
        <v>8.2799999999999994</v>
      </c>
      <c r="H117">
        <v>9.9600000000000009</v>
      </c>
      <c r="I117" s="153">
        <v>3</v>
      </c>
      <c r="J117" s="157">
        <v>-2.57</v>
      </c>
      <c r="K117" s="154">
        <v>20.233924999999999</v>
      </c>
      <c r="L117" s="163">
        <v>197.245</v>
      </c>
      <c r="M117" s="166"/>
      <c r="N117" s="188">
        <v>-0.19700000000000001</v>
      </c>
      <c r="O117" s="169">
        <v>2.1829347826086956</v>
      </c>
      <c r="P117" s="168">
        <v>8.1999999999999993</v>
      </c>
      <c r="Q117" s="140">
        <v>2</v>
      </c>
      <c r="R117" s="139">
        <v>79.489999999999995</v>
      </c>
      <c r="S117" s="139">
        <f t="shared" si="6"/>
        <v>-0.24839258698941002</v>
      </c>
      <c r="T117" s="139">
        <v>6.766</v>
      </c>
      <c r="U117" s="139">
        <f t="shared" si="7"/>
        <v>0.2474188790560472</v>
      </c>
      <c r="V117" s="162">
        <v>4.8910000000000002E-2</v>
      </c>
      <c r="W117" s="185"/>
      <c r="X117" s="151">
        <v>559.45000000000005</v>
      </c>
      <c r="Y117" s="139">
        <v>137.46</v>
      </c>
      <c r="Z117" s="188">
        <v>0.98</v>
      </c>
    </row>
    <row r="118" spans="1:26">
      <c r="A118" s="82">
        <v>44912.405594405704</v>
      </c>
      <c r="B118" s="179">
        <v>10.5</v>
      </c>
      <c r="C118" s="149"/>
      <c r="D118" s="146">
        <v>7.82</v>
      </c>
      <c r="E118" s="141">
        <v>11.173333333333332</v>
      </c>
      <c r="F118" s="141">
        <v>5.28</v>
      </c>
      <c r="G118">
        <v>8.35</v>
      </c>
      <c r="H118">
        <v>6.27</v>
      </c>
      <c r="I118" s="153">
        <v>3</v>
      </c>
      <c r="J118" s="157">
        <v>-3.23</v>
      </c>
      <c r="K118" s="154">
        <v>19.681000000000001</v>
      </c>
      <c r="L118" s="163">
        <v>130.107</v>
      </c>
      <c r="M118" s="166"/>
      <c r="N118" s="188">
        <v>-7.6999999999999999E-2</v>
      </c>
      <c r="O118" s="169">
        <v>3.6533695652173912</v>
      </c>
      <c r="P118" s="168">
        <v>6.5</v>
      </c>
      <c r="Q118" s="140">
        <v>2</v>
      </c>
      <c r="R118" s="139">
        <v>80.260000000000005</v>
      </c>
      <c r="S118" s="139">
        <f t="shared" si="6"/>
        <v>9.6867530506983268E-3</v>
      </c>
      <c r="T118" s="139">
        <v>4.4749999999999996</v>
      </c>
      <c r="U118" s="139">
        <f t="shared" si="7"/>
        <v>-0.33860478864912802</v>
      </c>
      <c r="V118" s="162">
        <v>4.8739999999999999E-2</v>
      </c>
      <c r="W118" s="185"/>
      <c r="X118" s="151">
        <v>554.78</v>
      </c>
      <c r="Y118" s="139">
        <v>133.25</v>
      </c>
      <c r="Z118" s="188">
        <v>1.31</v>
      </c>
    </row>
    <row r="119" spans="1:26">
      <c r="A119" s="82">
        <v>45003.8636363638</v>
      </c>
      <c r="B119" s="179">
        <v>11.25</v>
      </c>
      <c r="C119" s="149"/>
      <c r="D119" s="146">
        <v>6.85</v>
      </c>
      <c r="E119" s="141">
        <v>10.589999999999998</v>
      </c>
      <c r="F119" s="141">
        <v>5.59</v>
      </c>
      <c r="G119">
        <v>8.09</v>
      </c>
      <c r="H119">
        <v>3.27</v>
      </c>
      <c r="I119" s="153">
        <v>3</v>
      </c>
      <c r="J119" s="157">
        <v>-3.3</v>
      </c>
      <c r="K119" s="154">
        <v>18.652564516129033</v>
      </c>
      <c r="L119" s="163">
        <v>119.88500000000001</v>
      </c>
      <c r="M119" s="166"/>
      <c r="N119" s="188">
        <v>-6.0999999999999999E-2</v>
      </c>
      <c r="O119" s="169">
        <v>4.5145555555555559</v>
      </c>
      <c r="P119" s="146">
        <v>5</v>
      </c>
      <c r="Q119" s="140">
        <v>2</v>
      </c>
      <c r="R119" s="139">
        <v>75.67</v>
      </c>
      <c r="S119" s="139">
        <f t="shared" si="6"/>
        <v>-5.7189135310241723E-2</v>
      </c>
      <c r="T119" s="139">
        <v>2.2160000000000002</v>
      </c>
      <c r="U119" s="139">
        <f t="shared" si="7"/>
        <v>-0.50480446927374301</v>
      </c>
      <c r="V119" s="162">
        <v>4.8439999999999997E-2</v>
      </c>
      <c r="W119" s="185"/>
      <c r="X119" s="151">
        <v>550.63</v>
      </c>
      <c r="Y119" s="139">
        <v>128.19</v>
      </c>
      <c r="Z119" s="188">
        <v>-1.1399999999999999</v>
      </c>
    </row>
    <row r="120" spans="1:26">
      <c r="A120" s="82">
        <v>45095.321678321801</v>
      </c>
      <c r="B120" s="179">
        <v>11.25</v>
      </c>
      <c r="C120" s="149"/>
      <c r="D120" s="146">
        <v>5.0599999999999996</v>
      </c>
      <c r="E120" s="141">
        <v>8.9466666666666654</v>
      </c>
      <c r="F120" s="141">
        <v>5.38</v>
      </c>
      <c r="G120">
        <v>6.89</v>
      </c>
      <c r="H120">
        <v>-0.36</v>
      </c>
      <c r="I120" s="153">
        <v>3</v>
      </c>
      <c r="J120" s="157">
        <v>-3.83</v>
      </c>
      <c r="K120" s="154">
        <v>17.68933492063492</v>
      </c>
      <c r="L120" s="163">
        <v>102.10899999999999</v>
      </c>
      <c r="M120" s="166"/>
      <c r="N120" s="188">
        <v>-9.4E-2</v>
      </c>
      <c r="O120" s="169">
        <v>4.9881318681318678</v>
      </c>
      <c r="P120" s="146">
        <v>3</v>
      </c>
      <c r="Q120" s="140">
        <v>2</v>
      </c>
      <c r="R120" s="139">
        <v>70.64</v>
      </c>
      <c r="S120" s="139">
        <f t="shared" si="6"/>
        <v>-6.6472842606052573E-2</v>
      </c>
      <c r="T120" s="139">
        <v>2.798</v>
      </c>
      <c r="U120" s="139">
        <f t="shared" si="7"/>
        <v>0.2626353790613718</v>
      </c>
      <c r="V120" s="162">
        <v>4.8239999999999998E-2</v>
      </c>
      <c r="W120" s="185"/>
      <c r="X120" s="151">
        <v>547.83000000000004</v>
      </c>
      <c r="Y120" s="139">
        <v>123.13</v>
      </c>
      <c r="Z120" s="188">
        <v>-1.1100000000000001</v>
      </c>
    </row>
    <row r="121" spans="1:26">
      <c r="A121" s="82">
        <v>45186.779720279897</v>
      </c>
      <c r="B121" s="179">
        <v>11.25</v>
      </c>
      <c r="C121" s="149"/>
      <c r="D121" s="146">
        <v>4.45</v>
      </c>
      <c r="E121" s="141">
        <v>6.96</v>
      </c>
      <c r="F121" s="141">
        <v>5.206666666666667</v>
      </c>
      <c r="G121">
        <v>5.76</v>
      </c>
      <c r="H121">
        <v>0.6</v>
      </c>
      <c r="I121" s="153">
        <v>3</v>
      </c>
      <c r="J121" s="157">
        <v>-4.01</v>
      </c>
      <c r="K121" s="154">
        <v>17.054850793650793</v>
      </c>
      <c r="L121" s="163">
        <v>127.90600000000001</v>
      </c>
      <c r="M121" s="166"/>
      <c r="N121" s="188">
        <v>0.61099999999999999</v>
      </c>
      <c r="O121" s="169">
        <v>5.259239130434783</v>
      </c>
      <c r="P121" s="168">
        <v>3.7</v>
      </c>
      <c r="Q121" s="140">
        <v>2</v>
      </c>
      <c r="R121" s="139">
        <v>90.79</v>
      </c>
      <c r="S121" s="139">
        <f t="shared" si="6"/>
        <v>0.2852491506228767</v>
      </c>
      <c r="T121" s="139">
        <v>2.9289999999999998</v>
      </c>
      <c r="U121" s="139">
        <f t="shared" si="7"/>
        <v>4.6819156540385931E-2</v>
      </c>
      <c r="V121" s="162">
        <v>4.5220000000000003E-2</v>
      </c>
      <c r="W121" s="185"/>
      <c r="X121" s="151">
        <v>548.55999999999995</v>
      </c>
      <c r="Y121" s="139">
        <v>121.88</v>
      </c>
      <c r="Z121" s="188">
        <v>-0.66</v>
      </c>
    </row>
    <row r="122" spans="1:26">
      <c r="A122" s="82">
        <v>45278.237762237899</v>
      </c>
      <c r="B122" s="179">
        <v>11.25</v>
      </c>
      <c r="C122" s="149"/>
      <c r="D122" s="146">
        <v>4.66</v>
      </c>
      <c r="E122" s="141">
        <v>5.2866666666666662</v>
      </c>
      <c r="F122" s="141">
        <v>5.3166666666666673</v>
      </c>
      <c r="G122">
        <v>5.09</v>
      </c>
      <c r="H122">
        <v>3.39</v>
      </c>
      <c r="I122" s="153">
        <v>3</v>
      </c>
      <c r="J122" s="157">
        <v>-3.31</v>
      </c>
      <c r="K122" s="154">
        <v>17.54555573770492</v>
      </c>
      <c r="L122" s="163">
        <v>88.498000000000005</v>
      </c>
      <c r="M122" s="166"/>
      <c r="N122" s="188">
        <v>0.24199999999999999</v>
      </c>
      <c r="O122" s="169">
        <v>5.33</v>
      </c>
      <c r="P122" s="168">
        <v>3.4</v>
      </c>
      <c r="Q122" s="140">
        <v>2</v>
      </c>
      <c r="R122" s="139">
        <v>71.650000000000006</v>
      </c>
      <c r="S122" s="139">
        <f t="shared" si="6"/>
        <v>-0.21081616918162793</v>
      </c>
      <c r="T122" s="139">
        <v>2.5139999999999998</v>
      </c>
      <c r="U122" s="139">
        <f t="shared" si="7"/>
        <v>-0.14168658245134857</v>
      </c>
      <c r="V122" s="162">
        <v>4.3459999999999999E-2</v>
      </c>
      <c r="W122" s="185"/>
      <c r="X122" s="151">
        <v>510.32</v>
      </c>
      <c r="Y122" s="139">
        <v>119.24</v>
      </c>
      <c r="Z122" s="188">
        <v>-0.16</v>
      </c>
    </row>
    <row r="123" spans="1:26">
      <c r="A123" s="82">
        <v>45369.695804196002</v>
      </c>
      <c r="B123" s="179">
        <v>11.25</v>
      </c>
      <c r="C123" s="149"/>
      <c r="D123" s="146">
        <v>4.4000000000000004</v>
      </c>
      <c r="E123" s="141">
        <v>4.24</v>
      </c>
      <c r="F123" s="141">
        <v>5.2750000000000004</v>
      </c>
      <c r="G123">
        <v>4.6399999999999997</v>
      </c>
      <c r="H123">
        <v>3.67</v>
      </c>
      <c r="I123" s="153">
        <v>3</v>
      </c>
      <c r="J123" s="158"/>
      <c r="K123" s="154">
        <v>17.038824999999999</v>
      </c>
      <c r="L123" s="163">
        <v>82.477000000000004</v>
      </c>
      <c r="M123" s="166"/>
      <c r="N123" s="166"/>
      <c r="O123" s="169">
        <v>5.33</v>
      </c>
      <c r="P123" s="168">
        <v>3.2</v>
      </c>
      <c r="Q123" s="140">
        <v>2</v>
      </c>
      <c r="R123" s="139">
        <v>81.19</v>
      </c>
      <c r="S123" s="139">
        <f t="shared" si="6"/>
        <v>0.13314724354501029</v>
      </c>
      <c r="T123" s="139">
        <v>1.7050000000000001</v>
      </c>
      <c r="U123" s="139">
        <f t="shared" si="7"/>
        <v>-0.32179793158313441</v>
      </c>
      <c r="V123" s="162">
        <v>4.2169999999999999E-2</v>
      </c>
      <c r="W123" s="188">
        <v>0.03</v>
      </c>
      <c r="X123" s="151">
        <v>530.24</v>
      </c>
      <c r="Y123" s="139">
        <v>118.2</v>
      </c>
      <c r="Z123" s="188">
        <v>-0.23</v>
      </c>
    </row>
    <row r="124" spans="1:26">
      <c r="A124" s="82">
        <v>45461.153846153997</v>
      </c>
      <c r="B124" s="180"/>
      <c r="C124" s="150"/>
      <c r="D124" s="147"/>
      <c r="E124" s="142" t="e">
        <v>#DIV/0!</v>
      </c>
      <c r="F124" s="142" t="e">
        <v>#DIV/0!</v>
      </c>
      <c r="G124" s="143" t="e">
        <v>#DIV/0!</v>
      </c>
      <c r="H124" s="142"/>
      <c r="I124" s="150"/>
      <c r="J124" s="159"/>
      <c r="K124" s="147"/>
      <c r="L124" s="150"/>
      <c r="M124" s="188">
        <v>17.3</v>
      </c>
      <c r="N124" s="166"/>
      <c r="O124" s="166"/>
      <c r="P124" s="147"/>
      <c r="Q124" s="142"/>
      <c r="R124" s="142"/>
      <c r="S124" s="142"/>
      <c r="T124" s="142"/>
      <c r="U124" s="142"/>
      <c r="V124" s="150"/>
      <c r="W124" s="188">
        <v>-0.158</v>
      </c>
      <c r="X124" s="147"/>
      <c r="Y124" s="142"/>
      <c r="Z124" s="150"/>
    </row>
    <row r="125" spans="1:26">
      <c r="A125" s="82">
        <v>45552.611888111998</v>
      </c>
      <c r="B125" s="180"/>
      <c r="C125" s="150"/>
      <c r="D125" s="147"/>
      <c r="E125" s="142"/>
      <c r="F125" s="142"/>
      <c r="G125" s="142"/>
      <c r="H125" s="142"/>
      <c r="I125" s="150"/>
      <c r="J125" s="159"/>
      <c r="K125" s="147"/>
      <c r="L125" s="150"/>
      <c r="M125" s="188">
        <v>17.5</v>
      </c>
      <c r="N125" s="166"/>
      <c r="O125" s="166"/>
      <c r="P125" s="147"/>
      <c r="Q125" s="142"/>
      <c r="R125" s="142"/>
      <c r="S125" s="142"/>
      <c r="T125" s="142"/>
      <c r="U125" s="142"/>
      <c r="V125" s="150"/>
      <c r="W125" s="188">
        <v>-0.28799999999999998</v>
      </c>
      <c r="X125" s="147"/>
      <c r="Y125" s="142"/>
      <c r="Z125" s="150"/>
    </row>
    <row r="126" spans="1:26">
      <c r="A126" s="82">
        <v>45644.069930070102</v>
      </c>
      <c r="B126" s="180"/>
      <c r="C126" s="150"/>
      <c r="D126" s="147"/>
      <c r="E126" s="142"/>
      <c r="F126" s="142"/>
      <c r="G126" s="142"/>
      <c r="H126" s="142"/>
      <c r="I126" s="150"/>
      <c r="J126" s="159"/>
      <c r="K126" s="147"/>
      <c r="L126" s="150"/>
      <c r="M126" s="188">
        <v>17.600000000000001</v>
      </c>
      <c r="N126" s="166"/>
      <c r="O126" s="166"/>
      <c r="P126" s="147"/>
      <c r="Q126" s="142"/>
      <c r="R126" s="142"/>
      <c r="S126" s="142"/>
      <c r="T126" s="142"/>
      <c r="U126" s="142"/>
      <c r="V126" s="150"/>
      <c r="W126" s="188">
        <v>-0.40500000000000003</v>
      </c>
      <c r="X126" s="147"/>
      <c r="Y126" s="142"/>
      <c r="Z126" s="150"/>
    </row>
    <row r="127" spans="1:26">
      <c r="A127" s="82">
        <v>45735.527972028103</v>
      </c>
      <c r="B127" s="180"/>
      <c r="C127" s="150"/>
      <c r="D127" s="147"/>
      <c r="E127" s="142"/>
      <c r="F127" s="142"/>
      <c r="G127" s="142"/>
      <c r="H127" s="142"/>
      <c r="I127" s="150"/>
      <c r="J127" s="159"/>
      <c r="K127" s="147"/>
      <c r="L127" s="150"/>
      <c r="M127" s="188">
        <v>18</v>
      </c>
      <c r="N127" s="166"/>
      <c r="O127" s="166"/>
      <c r="P127" s="147"/>
      <c r="Q127" s="142"/>
      <c r="R127" s="142"/>
      <c r="S127" s="142"/>
      <c r="T127" s="142"/>
      <c r="U127" s="142"/>
      <c r="V127" s="150"/>
      <c r="W127" s="188">
        <v>-0.47299999999999998</v>
      </c>
      <c r="X127" s="147"/>
      <c r="Y127" s="142"/>
      <c r="Z127" s="150"/>
    </row>
    <row r="128" spans="1:26">
      <c r="A128" s="82">
        <v>45826.986013986199</v>
      </c>
      <c r="B128" s="180"/>
      <c r="C128" s="150"/>
      <c r="D128" s="147"/>
      <c r="E128" s="142"/>
      <c r="F128" s="142"/>
      <c r="G128" s="142"/>
      <c r="H128" s="142"/>
      <c r="I128" s="150"/>
      <c r="J128" s="159"/>
      <c r="K128" s="147"/>
      <c r="L128" s="150"/>
      <c r="M128" s="188">
        <v>16.899999999999999</v>
      </c>
      <c r="N128" s="166"/>
      <c r="O128" s="166"/>
      <c r="P128" s="147"/>
      <c r="Q128" s="142"/>
      <c r="R128" s="142"/>
      <c r="S128" s="142"/>
      <c r="T128" s="142"/>
      <c r="U128" s="142"/>
      <c r="V128" s="150"/>
      <c r="W128" s="188">
        <v>-0.47299999999999998</v>
      </c>
      <c r="X128" s="147"/>
      <c r="Y128" s="142"/>
      <c r="Z128" s="150"/>
    </row>
    <row r="129" spans="1:26">
      <c r="A129" s="82">
        <v>45918.444055944201</v>
      </c>
      <c r="B129" s="180"/>
      <c r="C129" s="150"/>
      <c r="D129" s="147"/>
      <c r="E129" s="142"/>
      <c r="F129" s="142"/>
      <c r="G129" s="142"/>
      <c r="H129" s="142"/>
      <c r="I129" s="150"/>
      <c r="J129" s="159"/>
      <c r="K129" s="147"/>
      <c r="L129" s="150"/>
      <c r="M129" s="188">
        <v>16.899999999999999</v>
      </c>
      <c r="N129" s="166"/>
      <c r="O129" s="166"/>
      <c r="P129" s="147"/>
      <c r="Q129" s="142"/>
      <c r="R129" s="142"/>
      <c r="S129" s="142"/>
      <c r="T129" s="142"/>
      <c r="U129" s="142"/>
      <c r="V129" s="150"/>
      <c r="W129" s="188">
        <v>-0.46700000000000003</v>
      </c>
      <c r="X129" s="147"/>
      <c r="Y129" s="142"/>
      <c r="Z129" s="150"/>
    </row>
    <row r="130" spans="1:26">
      <c r="A130" s="82">
        <v>46009.902097902297</v>
      </c>
      <c r="B130" s="180"/>
      <c r="C130" s="150"/>
      <c r="D130" s="147"/>
      <c r="E130" s="142"/>
      <c r="F130" s="142"/>
      <c r="G130" s="142"/>
      <c r="H130" s="142"/>
      <c r="I130" s="150"/>
      <c r="J130" s="159"/>
      <c r="K130" s="147"/>
      <c r="L130" s="150"/>
      <c r="M130" s="188">
        <v>16.899999999999999</v>
      </c>
      <c r="N130" s="166"/>
      <c r="O130" s="166"/>
      <c r="P130" s="147"/>
      <c r="Q130" s="142"/>
      <c r="R130" s="142"/>
      <c r="S130" s="142"/>
      <c r="T130" s="142"/>
      <c r="U130" s="142"/>
      <c r="V130" s="150"/>
      <c r="W130" s="188">
        <v>-0.43099999999999999</v>
      </c>
      <c r="X130" s="147"/>
      <c r="Y130" s="142"/>
      <c r="Z130" s="150"/>
    </row>
    <row r="131" spans="1:26">
      <c r="A131" s="82">
        <v>46101.360139860299</v>
      </c>
      <c r="B131" s="180"/>
      <c r="C131" s="150"/>
      <c r="D131" s="147"/>
      <c r="E131" s="142"/>
      <c r="F131" s="142"/>
      <c r="G131" s="142"/>
      <c r="H131" s="142"/>
      <c r="I131" s="150"/>
      <c r="J131" s="159"/>
      <c r="K131" s="147"/>
      <c r="L131" s="150"/>
      <c r="M131" s="188">
        <v>18</v>
      </c>
      <c r="N131" s="166"/>
      <c r="O131" s="166"/>
      <c r="P131" s="147"/>
      <c r="Q131" s="142"/>
      <c r="R131" s="142"/>
      <c r="S131" s="142"/>
      <c r="T131" s="142"/>
      <c r="U131" s="142"/>
      <c r="V131" s="150"/>
      <c r="W131" s="188">
        <v>-0.45400000000000001</v>
      </c>
      <c r="X131" s="147"/>
      <c r="Y131" s="142"/>
      <c r="Z131" s="150"/>
    </row>
    <row r="132" spans="1:26">
      <c r="A132" s="82">
        <v>46192.8181818183</v>
      </c>
      <c r="B132" s="180"/>
      <c r="C132" s="150"/>
      <c r="D132" s="147"/>
      <c r="E132" s="142"/>
      <c r="F132" s="142"/>
      <c r="G132" s="142"/>
      <c r="H132" s="142"/>
      <c r="I132" s="150"/>
      <c r="J132" s="159"/>
      <c r="K132" s="147"/>
      <c r="L132" s="150"/>
      <c r="M132" s="188">
        <v>18</v>
      </c>
      <c r="N132" s="166"/>
      <c r="O132" s="166"/>
      <c r="P132" s="147"/>
      <c r="Q132" s="142"/>
      <c r="R132" s="142"/>
      <c r="S132" s="142"/>
      <c r="T132" s="142"/>
      <c r="U132" s="142"/>
      <c r="V132" s="150"/>
      <c r="W132" s="188">
        <v>-0.46899999999999997</v>
      </c>
      <c r="X132" s="147"/>
      <c r="Y132" s="142"/>
      <c r="Z132" s="150"/>
    </row>
    <row r="133" spans="1:26">
      <c r="A133" s="82">
        <v>46284.276223776396</v>
      </c>
      <c r="B133" s="180"/>
      <c r="C133" s="150"/>
      <c r="D133" s="147"/>
      <c r="E133" s="142"/>
      <c r="F133" s="142"/>
      <c r="G133" s="142"/>
      <c r="H133" s="142"/>
      <c r="I133" s="150"/>
      <c r="J133" s="159"/>
      <c r="K133" s="147"/>
      <c r="L133" s="150"/>
      <c r="M133" s="188">
        <v>18</v>
      </c>
      <c r="N133" s="166"/>
      <c r="O133" s="166"/>
      <c r="P133" s="147"/>
      <c r="Q133" s="142"/>
      <c r="R133" s="142"/>
      <c r="S133" s="142"/>
      <c r="T133" s="142"/>
      <c r="U133" s="142"/>
      <c r="V133" s="150"/>
      <c r="W133" s="188">
        <v>-0.48299999999999998</v>
      </c>
      <c r="X133" s="147"/>
      <c r="Y133" s="142"/>
      <c r="Z133" s="150"/>
    </row>
    <row r="134" spans="1:26">
      <c r="A134" s="82">
        <v>46375.734265734398</v>
      </c>
      <c r="B134" s="180"/>
      <c r="C134" s="150"/>
      <c r="D134" s="147"/>
      <c r="E134" s="142"/>
      <c r="F134" s="142"/>
      <c r="G134" s="142"/>
      <c r="H134" s="142"/>
      <c r="I134" s="150"/>
      <c r="J134" s="159"/>
      <c r="K134" s="147"/>
      <c r="L134" s="150"/>
      <c r="M134" s="188">
        <v>18</v>
      </c>
      <c r="N134" s="166"/>
      <c r="O134" s="166"/>
      <c r="P134" s="147"/>
      <c r="Q134" s="142"/>
      <c r="R134" s="142"/>
      <c r="S134" s="142"/>
      <c r="T134" s="142"/>
      <c r="U134" s="142"/>
      <c r="V134" s="150"/>
      <c r="W134" s="188">
        <v>-0.497</v>
      </c>
      <c r="X134" s="147"/>
      <c r="Y134" s="142"/>
      <c r="Z134" s="150"/>
    </row>
    <row r="135" spans="1:26">
      <c r="A135" s="82">
        <v>46467.192307692501</v>
      </c>
      <c r="B135" s="180"/>
      <c r="C135" s="150"/>
      <c r="D135" s="147"/>
      <c r="E135" s="142"/>
      <c r="F135" s="142"/>
      <c r="G135" s="142"/>
      <c r="H135" s="142"/>
      <c r="I135" s="150"/>
      <c r="J135" s="159"/>
      <c r="K135" s="147"/>
      <c r="L135" s="150"/>
      <c r="M135" s="166"/>
      <c r="N135" s="166"/>
      <c r="O135" s="166"/>
      <c r="P135" s="147"/>
      <c r="Q135" s="142"/>
      <c r="R135" s="142"/>
      <c r="S135" s="142"/>
      <c r="T135" s="142"/>
      <c r="U135" s="142"/>
      <c r="V135" s="150"/>
      <c r="W135" s="188">
        <v>-0.5</v>
      </c>
      <c r="X135" s="147"/>
      <c r="Y135" s="142"/>
      <c r="Z135" s="150"/>
    </row>
    <row r="136" spans="1:26">
      <c r="A136" s="82">
        <v>46558.650349650503</v>
      </c>
      <c r="B136" s="180"/>
      <c r="C136" s="150"/>
      <c r="D136" s="147"/>
      <c r="E136" s="142"/>
      <c r="F136" s="142"/>
      <c r="G136" s="142"/>
      <c r="H136" s="142"/>
      <c r="I136" s="150"/>
      <c r="J136" s="159"/>
      <c r="K136" s="147"/>
      <c r="L136" s="150"/>
      <c r="M136" s="166"/>
      <c r="N136" s="166"/>
      <c r="O136" s="166"/>
      <c r="P136" s="147"/>
      <c r="Q136" s="142"/>
      <c r="R136" s="142"/>
      <c r="S136" s="142"/>
      <c r="T136" s="142"/>
      <c r="U136" s="142"/>
      <c r="V136" s="150"/>
      <c r="W136" s="188">
        <v>-0.5</v>
      </c>
      <c r="X136" s="147"/>
      <c r="Y136" s="142"/>
      <c r="Z136" s="150"/>
    </row>
    <row r="137" spans="1:26">
      <c r="A137" s="82">
        <v>46650.108391608599</v>
      </c>
      <c r="B137" s="180"/>
      <c r="C137" s="150"/>
      <c r="D137" s="147"/>
      <c r="E137" s="142"/>
      <c r="F137" s="142"/>
      <c r="G137" s="142"/>
      <c r="H137" s="142"/>
      <c r="I137" s="150"/>
      <c r="J137" s="159"/>
      <c r="K137" s="147"/>
      <c r="L137" s="150"/>
      <c r="M137" s="166"/>
      <c r="N137" s="166"/>
      <c r="O137" s="166"/>
      <c r="P137" s="147"/>
      <c r="Q137" s="142"/>
      <c r="R137" s="142"/>
      <c r="S137" s="142"/>
      <c r="T137" s="142"/>
      <c r="U137" s="142"/>
      <c r="V137" s="150"/>
      <c r="W137" s="188">
        <v>-0.5</v>
      </c>
      <c r="X137" s="147"/>
      <c r="Y137" s="142"/>
      <c r="Z137" s="150"/>
    </row>
    <row r="138" spans="1:26">
      <c r="A138" s="82">
        <v>46741.566433566601</v>
      </c>
      <c r="B138" s="180"/>
      <c r="C138" s="150"/>
      <c r="D138" s="147"/>
      <c r="E138" s="142"/>
      <c r="F138" s="142"/>
      <c r="G138" s="142"/>
      <c r="H138" s="142"/>
      <c r="I138" s="150"/>
      <c r="J138" s="159"/>
      <c r="K138" s="147"/>
      <c r="L138" s="150"/>
      <c r="M138" s="166"/>
      <c r="N138" s="166"/>
      <c r="O138" s="166"/>
      <c r="P138" s="147"/>
      <c r="Q138" s="142"/>
      <c r="R138" s="142"/>
      <c r="S138" s="142"/>
      <c r="T138" s="142"/>
      <c r="U138" s="142"/>
      <c r="V138" s="150"/>
      <c r="W138" s="188">
        <v>-0.5</v>
      </c>
      <c r="X138" s="147"/>
      <c r="Y138" s="142"/>
      <c r="Z138" s="150"/>
    </row>
    <row r="139" spans="1:26">
      <c r="A139" s="82">
        <v>46833.024475524602</v>
      </c>
      <c r="B139" s="180"/>
      <c r="C139" s="150"/>
      <c r="D139" s="147"/>
      <c r="E139" s="142"/>
      <c r="F139" s="142"/>
      <c r="G139" s="142"/>
      <c r="H139" s="142"/>
      <c r="I139" s="150"/>
      <c r="J139" s="159"/>
      <c r="K139" s="147"/>
      <c r="L139" s="150"/>
      <c r="M139" s="166"/>
      <c r="N139" s="166"/>
      <c r="O139" s="166"/>
      <c r="P139" s="147"/>
      <c r="Q139" s="142"/>
      <c r="R139" s="142"/>
      <c r="S139" s="142"/>
      <c r="T139" s="142"/>
      <c r="U139" s="142"/>
      <c r="V139" s="150"/>
      <c r="W139" s="188">
        <v>-0.5</v>
      </c>
      <c r="X139" s="147"/>
      <c r="Y139" s="142"/>
      <c r="Z139" s="150"/>
    </row>
    <row r="140" spans="1:26">
      <c r="A140" s="82">
        <v>46924.482517482698</v>
      </c>
      <c r="B140" s="180"/>
      <c r="C140" s="150"/>
      <c r="D140" s="147"/>
      <c r="E140" s="142"/>
      <c r="F140" s="142"/>
      <c r="G140" s="142"/>
      <c r="H140" s="142"/>
      <c r="I140" s="150"/>
      <c r="J140" s="159"/>
      <c r="K140" s="147"/>
      <c r="L140" s="150"/>
      <c r="M140" s="166"/>
      <c r="N140" s="166"/>
      <c r="O140" s="166"/>
      <c r="P140" s="147"/>
      <c r="Q140" s="142"/>
      <c r="R140" s="142"/>
      <c r="S140" s="142"/>
      <c r="T140" s="142"/>
      <c r="U140" s="142"/>
      <c r="V140" s="150"/>
      <c r="W140" s="188">
        <v>-0.5</v>
      </c>
      <c r="X140" s="147"/>
      <c r="Y140" s="142"/>
      <c r="Z140" s="150"/>
    </row>
    <row r="141" spans="1:26">
      <c r="A141" s="82">
        <v>47015.9405594407</v>
      </c>
      <c r="B141" s="180"/>
      <c r="C141" s="150"/>
      <c r="D141" s="147"/>
      <c r="E141" s="142"/>
      <c r="F141" s="142"/>
      <c r="G141" s="142"/>
      <c r="H141" s="142"/>
      <c r="I141" s="150"/>
      <c r="J141" s="159"/>
      <c r="K141" s="147"/>
      <c r="L141" s="150"/>
      <c r="M141" s="166"/>
      <c r="N141" s="166"/>
      <c r="O141" s="166"/>
      <c r="P141" s="147"/>
      <c r="Q141" s="142"/>
      <c r="R141" s="142"/>
      <c r="S141" s="142"/>
      <c r="T141" s="142"/>
      <c r="U141" s="142"/>
      <c r="V141" s="150"/>
      <c r="W141" s="188">
        <v>-0.5</v>
      </c>
      <c r="X141" s="147"/>
      <c r="Y141" s="142"/>
      <c r="Z141" s="150"/>
    </row>
    <row r="142" spans="1:26">
      <c r="A142" s="82">
        <v>47107.398601398803</v>
      </c>
      <c r="B142" s="180"/>
      <c r="C142" s="150"/>
      <c r="D142" s="147"/>
      <c r="E142" s="142"/>
      <c r="F142" s="142"/>
      <c r="G142" s="142"/>
      <c r="H142" s="142"/>
      <c r="I142" s="150"/>
      <c r="J142" s="159"/>
      <c r="K142" s="147"/>
      <c r="L142" s="150"/>
      <c r="M142" s="166"/>
      <c r="N142" s="166"/>
      <c r="O142" s="166"/>
      <c r="P142" s="147"/>
      <c r="Q142" s="142"/>
      <c r="R142" s="142"/>
      <c r="S142" s="142"/>
      <c r="T142" s="142"/>
      <c r="U142" s="142"/>
      <c r="V142" s="150"/>
      <c r="W142" s="188">
        <v>-0.5</v>
      </c>
      <c r="X142" s="147"/>
      <c r="Y142" s="142"/>
      <c r="Z142" s="150"/>
    </row>
    <row r="143" spans="1:26">
      <c r="A143" s="82">
        <v>47198.856643356798</v>
      </c>
      <c r="B143" s="180"/>
      <c r="C143" s="150"/>
      <c r="D143" s="147"/>
      <c r="E143" s="142"/>
      <c r="F143" s="142"/>
      <c r="G143" s="142"/>
      <c r="H143" s="142"/>
      <c r="I143" s="150"/>
      <c r="J143" s="159"/>
      <c r="K143" s="147"/>
      <c r="L143" s="150"/>
      <c r="M143" s="166"/>
      <c r="N143" s="166"/>
      <c r="O143" s="166"/>
      <c r="P143" s="147"/>
      <c r="Q143" s="142"/>
      <c r="R143" s="142"/>
      <c r="S143" s="142"/>
      <c r="T143" s="142"/>
      <c r="U143" s="142"/>
      <c r="V143" s="150"/>
      <c r="W143" s="188">
        <v>-0.5</v>
      </c>
      <c r="X143" s="147"/>
      <c r="Y143" s="142"/>
      <c r="Z143" s="150"/>
    </row>
    <row r="144" spans="1:26">
      <c r="A144" s="82">
        <v>47290.314685314901</v>
      </c>
      <c r="B144" s="180"/>
      <c r="C144" s="150"/>
      <c r="D144" s="147"/>
      <c r="E144" s="142"/>
      <c r="F144" s="142"/>
      <c r="G144" s="142"/>
      <c r="H144" s="142"/>
      <c r="I144" s="150"/>
      <c r="J144" s="159"/>
      <c r="K144" s="147"/>
      <c r="L144" s="150"/>
      <c r="M144" s="166"/>
      <c r="N144" s="166"/>
      <c r="O144" s="166"/>
      <c r="P144" s="147"/>
      <c r="Q144" s="142"/>
      <c r="R144" s="142"/>
      <c r="S144" s="142"/>
      <c r="T144" s="142"/>
      <c r="U144" s="142"/>
      <c r="V144" s="150"/>
      <c r="W144" s="188">
        <v>-0.5</v>
      </c>
      <c r="X144" s="147"/>
      <c r="Y144" s="142"/>
      <c r="Z144" s="150"/>
    </row>
    <row r="145" spans="1:26">
      <c r="A145" s="82">
        <v>47381.772727272903</v>
      </c>
      <c r="B145" s="180"/>
      <c r="C145" s="150"/>
      <c r="D145" s="147"/>
      <c r="E145" s="142"/>
      <c r="F145" s="142"/>
      <c r="G145" s="142"/>
      <c r="H145" s="142"/>
      <c r="I145" s="150"/>
      <c r="J145" s="159"/>
      <c r="K145" s="147"/>
      <c r="L145" s="150"/>
      <c r="M145" s="166"/>
      <c r="N145" s="166"/>
      <c r="O145" s="166"/>
      <c r="P145" s="147"/>
      <c r="Q145" s="142"/>
      <c r="R145" s="142"/>
      <c r="S145" s="142"/>
      <c r="T145" s="142"/>
      <c r="U145" s="142"/>
      <c r="V145" s="150"/>
      <c r="W145" s="188">
        <v>-0.5</v>
      </c>
      <c r="X145" s="147"/>
      <c r="Y145" s="142"/>
      <c r="Z145" s="150"/>
    </row>
    <row r="146" spans="1:26">
      <c r="A146" s="82">
        <v>47473.230769230897</v>
      </c>
      <c r="B146" s="180"/>
      <c r="C146" s="150"/>
      <c r="D146" s="147"/>
      <c r="E146" s="142"/>
      <c r="F146" s="142"/>
      <c r="G146" s="142"/>
      <c r="H146" s="142"/>
      <c r="I146" s="150"/>
      <c r="J146" s="159"/>
      <c r="K146" s="147"/>
      <c r="L146" s="150"/>
      <c r="M146" s="166"/>
      <c r="N146" s="166"/>
      <c r="O146" s="166"/>
      <c r="P146" s="147"/>
      <c r="Q146" s="142"/>
      <c r="R146" s="142"/>
      <c r="S146" s="142"/>
      <c r="T146" s="142"/>
      <c r="U146" s="142"/>
      <c r="V146" s="150"/>
      <c r="W146" s="188">
        <v>-0.5</v>
      </c>
      <c r="X146" s="147"/>
      <c r="Y146" s="142"/>
      <c r="Z146" s="150"/>
    </row>
    <row r="147" spans="1:26">
      <c r="A147" s="82">
        <v>47564.688811189</v>
      </c>
      <c r="B147" s="180"/>
      <c r="C147" s="150"/>
      <c r="D147" s="147"/>
      <c r="E147" s="142"/>
      <c r="F147" s="142"/>
      <c r="G147" s="142"/>
      <c r="H147" s="142"/>
      <c r="I147" s="150"/>
      <c r="J147" s="159"/>
      <c r="K147" s="147"/>
      <c r="L147" s="150"/>
      <c r="M147" s="166"/>
      <c r="N147" s="166"/>
      <c r="O147" s="166"/>
      <c r="P147" s="147"/>
      <c r="Q147" s="142"/>
      <c r="R147" s="142"/>
      <c r="S147" s="142"/>
      <c r="T147" s="142"/>
      <c r="U147" s="142"/>
      <c r="V147" s="150"/>
      <c r="W147" s="188">
        <v>-0.5</v>
      </c>
      <c r="X147" s="147"/>
      <c r="Y147" s="142"/>
      <c r="Z147" s="150"/>
    </row>
    <row r="148" spans="1:26">
      <c r="A148" s="82">
        <v>47656.146853147002</v>
      </c>
      <c r="B148" s="180"/>
      <c r="C148" s="150"/>
      <c r="D148" s="147"/>
      <c r="E148" s="142"/>
      <c r="F148" s="142"/>
      <c r="G148" s="142"/>
      <c r="H148" s="142"/>
      <c r="I148" s="150"/>
      <c r="J148" s="159"/>
      <c r="K148" s="147"/>
      <c r="L148" s="150"/>
      <c r="M148" s="166"/>
      <c r="N148" s="166"/>
      <c r="O148" s="166"/>
      <c r="P148" s="147"/>
      <c r="Q148" s="142"/>
      <c r="R148" s="142"/>
      <c r="S148" s="142"/>
      <c r="T148" s="142"/>
      <c r="U148" s="142"/>
      <c r="V148" s="150"/>
      <c r="W148" s="188">
        <v>-0.5</v>
      </c>
      <c r="X148" s="147"/>
      <c r="Y148" s="142"/>
      <c r="Z148" s="150"/>
    </row>
    <row r="149" spans="1:26">
      <c r="A149" s="82">
        <v>47747.604895105098</v>
      </c>
      <c r="B149" s="180"/>
      <c r="C149" s="150"/>
      <c r="D149" s="147"/>
      <c r="E149" s="142"/>
      <c r="F149" s="142"/>
      <c r="G149" s="142"/>
      <c r="H149" s="142"/>
      <c r="I149" s="150"/>
      <c r="J149" s="159"/>
      <c r="K149" s="147"/>
      <c r="L149" s="150"/>
      <c r="M149" s="166"/>
      <c r="N149" s="166"/>
      <c r="O149" s="166"/>
      <c r="P149" s="147"/>
      <c r="Q149" s="142"/>
      <c r="R149" s="142"/>
      <c r="S149" s="142"/>
      <c r="T149" s="142"/>
      <c r="U149" s="142"/>
      <c r="V149" s="150"/>
      <c r="W149" s="188">
        <v>-0.5</v>
      </c>
      <c r="X149" s="147"/>
      <c r="Y149" s="142"/>
      <c r="Z149" s="150"/>
    </row>
    <row r="150" spans="1:26">
      <c r="A150" s="82">
        <v>47839.0629370631</v>
      </c>
      <c r="B150" s="180"/>
      <c r="C150" s="150"/>
      <c r="D150" s="147"/>
      <c r="E150" s="142"/>
      <c r="F150" s="142"/>
      <c r="G150" s="142"/>
      <c r="H150" s="142"/>
      <c r="I150" s="150"/>
      <c r="J150" s="159"/>
      <c r="K150" s="147"/>
      <c r="L150" s="150"/>
      <c r="M150" s="166"/>
      <c r="N150" s="166"/>
      <c r="O150" s="166"/>
      <c r="P150" s="147"/>
      <c r="Q150" s="142"/>
      <c r="R150" s="142"/>
      <c r="S150" s="142"/>
      <c r="T150" s="142"/>
      <c r="U150" s="142"/>
      <c r="V150" s="150"/>
      <c r="W150" s="188">
        <v>-0.5</v>
      </c>
      <c r="X150" s="147"/>
      <c r="Y150" s="142"/>
      <c r="Z150" s="150"/>
    </row>
    <row r="151" spans="1:26">
      <c r="A151" s="82">
        <v>47930.520979021203</v>
      </c>
      <c r="B151" s="180"/>
      <c r="C151" s="150"/>
      <c r="D151" s="147"/>
      <c r="E151" s="142"/>
      <c r="F151" s="142"/>
      <c r="G151" s="142"/>
      <c r="H151" s="142"/>
      <c r="I151" s="150"/>
      <c r="J151" s="159"/>
      <c r="K151" s="147"/>
      <c r="L151" s="150"/>
      <c r="M151" s="166"/>
      <c r="N151" s="166"/>
      <c r="O151" s="166"/>
      <c r="P151" s="147"/>
      <c r="Q151" s="142"/>
      <c r="R151" s="142"/>
      <c r="S151" s="142"/>
      <c r="T151" s="142"/>
      <c r="U151" s="142"/>
      <c r="V151" s="150"/>
      <c r="W151" s="188">
        <v>-0.5</v>
      </c>
      <c r="X151" s="147"/>
      <c r="Y151" s="142"/>
      <c r="Z151" s="150"/>
    </row>
    <row r="152" spans="1:26">
      <c r="A152" s="82">
        <v>48021.979020979197</v>
      </c>
      <c r="B152" s="180"/>
      <c r="C152" s="150"/>
      <c r="D152" s="147"/>
      <c r="E152" s="142"/>
      <c r="F152" s="142"/>
      <c r="G152" s="142"/>
      <c r="H152" s="142"/>
      <c r="I152" s="150"/>
      <c r="J152" s="159"/>
      <c r="K152" s="147"/>
      <c r="L152" s="150"/>
      <c r="M152" s="166"/>
      <c r="N152" s="166"/>
      <c r="O152" s="166"/>
      <c r="P152" s="147"/>
      <c r="Q152" s="142"/>
      <c r="R152" s="142"/>
      <c r="S152" s="142"/>
      <c r="T152" s="142"/>
      <c r="U152" s="142"/>
      <c r="V152" s="150"/>
      <c r="W152" s="188">
        <v>-0.5</v>
      </c>
      <c r="X152" s="147"/>
      <c r="Y152" s="142"/>
      <c r="Z152" s="150"/>
    </row>
    <row r="153" spans="1:26">
      <c r="A153" s="82">
        <v>48113.437062937199</v>
      </c>
      <c r="B153" s="180"/>
      <c r="C153" s="150"/>
      <c r="D153" s="147"/>
      <c r="E153" s="142"/>
      <c r="F153" s="142"/>
      <c r="G153" s="142"/>
      <c r="H153" s="142"/>
      <c r="I153" s="150"/>
      <c r="J153" s="159"/>
      <c r="K153" s="147"/>
      <c r="L153" s="150"/>
      <c r="M153" s="166"/>
      <c r="N153" s="166"/>
      <c r="O153" s="166"/>
      <c r="P153" s="147"/>
      <c r="Q153" s="142"/>
      <c r="R153" s="142"/>
      <c r="S153" s="142"/>
      <c r="T153" s="142"/>
      <c r="U153" s="142"/>
      <c r="V153" s="150"/>
      <c r="W153" s="188">
        <v>-0.5</v>
      </c>
      <c r="X153" s="147"/>
      <c r="Y153" s="142"/>
      <c r="Z153" s="150"/>
    </row>
    <row r="154" spans="1:26">
      <c r="A154" s="82">
        <v>48204.895104895302</v>
      </c>
      <c r="B154" s="180"/>
      <c r="C154" s="150"/>
      <c r="D154" s="147"/>
      <c r="E154" s="142"/>
      <c r="F154" s="142"/>
      <c r="G154" s="142"/>
      <c r="H154" s="142"/>
      <c r="I154" s="150"/>
      <c r="J154" s="159"/>
      <c r="K154" s="147"/>
      <c r="L154" s="150"/>
      <c r="M154" s="166"/>
      <c r="N154" s="166"/>
      <c r="O154" s="166"/>
      <c r="P154" s="147"/>
      <c r="Q154" s="142"/>
      <c r="R154" s="142"/>
      <c r="S154" s="142"/>
      <c r="T154" s="142"/>
      <c r="U154" s="142"/>
      <c r="V154" s="150"/>
      <c r="W154" s="188">
        <v>-0.5</v>
      </c>
      <c r="X154" s="147"/>
      <c r="Y154" s="142"/>
      <c r="Z154" s="150"/>
    </row>
    <row r="155" spans="1:26">
      <c r="A155" s="82">
        <v>48296.353146853296</v>
      </c>
      <c r="B155" s="180"/>
      <c r="C155" s="150"/>
      <c r="D155" s="147"/>
      <c r="E155" s="142"/>
      <c r="F155" s="142"/>
      <c r="G155" s="142"/>
      <c r="H155" s="142"/>
      <c r="I155" s="150"/>
      <c r="J155" s="159"/>
      <c r="K155" s="147"/>
      <c r="L155" s="150"/>
      <c r="M155" s="166"/>
      <c r="N155" s="166"/>
      <c r="O155" s="166"/>
      <c r="P155" s="147"/>
      <c r="Q155" s="142"/>
      <c r="R155" s="142"/>
      <c r="S155" s="142"/>
      <c r="T155" s="142"/>
      <c r="U155" s="142"/>
      <c r="V155" s="150"/>
      <c r="W155" s="188">
        <v>-0.5</v>
      </c>
      <c r="X155" s="147"/>
      <c r="Y155" s="142"/>
      <c r="Z155" s="150"/>
    </row>
    <row r="156" spans="1:26">
      <c r="A156" s="82">
        <v>48387.8111888114</v>
      </c>
      <c r="B156" s="180"/>
      <c r="C156" s="150"/>
      <c r="D156" s="147"/>
      <c r="E156" s="142"/>
      <c r="F156" s="142"/>
      <c r="G156" s="142"/>
      <c r="H156" s="142"/>
      <c r="I156" s="150"/>
      <c r="J156" s="159"/>
      <c r="K156" s="147"/>
      <c r="L156" s="150"/>
      <c r="M156" s="166"/>
      <c r="N156" s="166"/>
      <c r="O156" s="166"/>
      <c r="P156" s="147"/>
      <c r="Q156" s="142"/>
      <c r="R156" s="142"/>
      <c r="S156" s="142"/>
      <c r="T156" s="142"/>
      <c r="U156" s="142"/>
      <c r="V156" s="150"/>
      <c r="W156" s="188">
        <v>-0.5</v>
      </c>
      <c r="X156" s="147"/>
      <c r="Y156" s="142"/>
      <c r="Z156" s="150"/>
    </row>
    <row r="157" spans="1:26">
      <c r="A157" s="82">
        <v>48479.269230769401</v>
      </c>
      <c r="B157" s="180"/>
      <c r="C157" s="150"/>
      <c r="D157" s="147"/>
      <c r="E157" s="142"/>
      <c r="F157" s="142"/>
      <c r="G157" s="142"/>
      <c r="H157" s="142"/>
      <c r="I157" s="150"/>
      <c r="J157" s="159"/>
      <c r="K157" s="147"/>
      <c r="L157" s="150"/>
      <c r="M157" s="166"/>
      <c r="N157" s="166"/>
      <c r="O157" s="166"/>
      <c r="P157" s="147"/>
      <c r="Q157" s="142"/>
      <c r="R157" s="142"/>
      <c r="S157" s="142"/>
      <c r="T157" s="142"/>
      <c r="U157" s="142"/>
      <c r="V157" s="150"/>
      <c r="W157" s="188">
        <v>-0.5</v>
      </c>
      <c r="X157" s="147"/>
      <c r="Y157" s="142"/>
      <c r="Z157" s="150"/>
    </row>
    <row r="158" spans="1:26">
      <c r="A158" s="82">
        <v>48570.727272727498</v>
      </c>
      <c r="B158" s="180"/>
      <c r="C158" s="150"/>
      <c r="D158" s="147"/>
      <c r="E158" s="142"/>
      <c r="F158" s="142"/>
      <c r="G158" s="142"/>
      <c r="H158" s="142"/>
      <c r="I158" s="150"/>
      <c r="J158" s="159"/>
      <c r="K158" s="147"/>
      <c r="L158" s="150"/>
      <c r="M158" s="166"/>
      <c r="N158" s="166"/>
      <c r="O158" s="166"/>
      <c r="P158" s="147"/>
      <c r="Q158" s="142"/>
      <c r="R158" s="142"/>
      <c r="S158" s="142"/>
      <c r="T158" s="142"/>
      <c r="U158" s="142"/>
      <c r="V158" s="150"/>
      <c r="W158" s="188">
        <v>-0.5</v>
      </c>
      <c r="X158" s="147"/>
      <c r="Y158" s="142"/>
      <c r="Z158" s="150"/>
    </row>
    <row r="159" spans="1:26">
      <c r="A159" s="82">
        <v>48662.185314685499</v>
      </c>
      <c r="B159" s="180"/>
      <c r="C159" s="150"/>
      <c r="D159" s="147"/>
      <c r="E159" s="142"/>
      <c r="F159" s="142"/>
      <c r="G159" s="142"/>
      <c r="H159" s="142"/>
      <c r="I159" s="150"/>
      <c r="J159" s="159"/>
      <c r="K159" s="147"/>
      <c r="L159" s="150"/>
      <c r="M159" s="166"/>
      <c r="N159" s="166"/>
      <c r="O159" s="166"/>
      <c r="P159" s="147"/>
      <c r="Q159" s="142"/>
      <c r="R159" s="142"/>
      <c r="S159" s="142"/>
      <c r="T159" s="142"/>
      <c r="U159" s="142"/>
      <c r="V159" s="150"/>
      <c r="W159" s="188">
        <v>-0.5</v>
      </c>
      <c r="X159" s="147"/>
      <c r="Y159" s="142"/>
      <c r="Z159" s="150"/>
    </row>
    <row r="160" spans="1:26">
      <c r="A160" s="82">
        <v>48753.643356643501</v>
      </c>
      <c r="B160" s="180"/>
      <c r="C160" s="150"/>
      <c r="D160" s="147"/>
      <c r="E160" s="142"/>
      <c r="F160" s="142"/>
      <c r="G160" s="142"/>
      <c r="H160" s="142"/>
      <c r="I160" s="150"/>
      <c r="J160" s="159"/>
      <c r="K160" s="147"/>
      <c r="L160" s="150"/>
      <c r="M160" s="166"/>
      <c r="N160" s="166"/>
      <c r="O160" s="166"/>
      <c r="P160" s="147"/>
      <c r="Q160" s="142"/>
      <c r="R160" s="142"/>
      <c r="S160" s="142"/>
      <c r="T160" s="142"/>
      <c r="U160" s="142"/>
      <c r="V160" s="150"/>
      <c r="W160" s="188">
        <v>-0.5</v>
      </c>
      <c r="X160" s="147"/>
      <c r="Y160" s="142"/>
      <c r="Z160" s="150"/>
    </row>
    <row r="161" spans="1:26">
      <c r="A161" s="82">
        <v>48845.101398601597</v>
      </c>
      <c r="B161" s="180"/>
      <c r="C161" s="150"/>
      <c r="D161" s="147"/>
      <c r="E161" s="142"/>
      <c r="F161" s="142"/>
      <c r="G161" s="142"/>
      <c r="H161" s="142"/>
      <c r="I161" s="150"/>
      <c r="J161" s="159"/>
      <c r="K161" s="147"/>
      <c r="L161" s="150"/>
      <c r="M161" s="166"/>
      <c r="N161" s="166"/>
      <c r="O161" s="166"/>
      <c r="P161" s="147"/>
      <c r="Q161" s="142"/>
      <c r="R161" s="142"/>
      <c r="S161" s="142"/>
      <c r="T161" s="142"/>
      <c r="U161" s="142"/>
      <c r="V161" s="150"/>
      <c r="W161" s="188">
        <v>-0.5</v>
      </c>
      <c r="X161" s="147"/>
      <c r="Y161" s="142"/>
      <c r="Z161" s="150"/>
    </row>
    <row r="162" spans="1:26">
      <c r="A162" s="82">
        <v>48936.559440559598</v>
      </c>
      <c r="B162" s="180"/>
      <c r="C162" s="150"/>
      <c r="D162" s="147"/>
      <c r="E162" s="142"/>
      <c r="F162" s="142"/>
      <c r="G162" s="142"/>
      <c r="H162" s="142"/>
      <c r="I162" s="150"/>
      <c r="J162" s="159"/>
      <c r="K162" s="147"/>
      <c r="L162" s="150"/>
      <c r="M162" s="166"/>
      <c r="N162" s="166"/>
      <c r="O162" s="166"/>
      <c r="P162" s="147"/>
      <c r="Q162" s="142"/>
      <c r="R162" s="142"/>
      <c r="S162" s="142"/>
      <c r="T162" s="142"/>
      <c r="U162" s="142"/>
      <c r="V162" s="150"/>
      <c r="W162" s="188">
        <v>-0.5</v>
      </c>
      <c r="X162" s="147"/>
      <c r="Y162" s="142"/>
      <c r="Z162" s="150"/>
    </row>
    <row r="163" spans="1:26">
      <c r="A163" s="82">
        <v>49028.017482517702</v>
      </c>
      <c r="B163" s="180"/>
      <c r="C163" s="150"/>
      <c r="D163" s="147"/>
      <c r="E163" s="142"/>
      <c r="F163" s="142"/>
      <c r="G163" s="142"/>
      <c r="H163" s="142"/>
      <c r="I163" s="150"/>
      <c r="J163" s="159"/>
      <c r="K163" s="147"/>
      <c r="L163" s="150"/>
      <c r="M163" s="166"/>
      <c r="N163" s="166"/>
      <c r="O163" s="166"/>
      <c r="P163" s="147"/>
      <c r="Q163" s="142"/>
      <c r="R163" s="142"/>
      <c r="S163" s="142"/>
      <c r="T163" s="142"/>
      <c r="U163" s="142"/>
      <c r="V163" s="150"/>
      <c r="W163" s="186"/>
      <c r="X163" s="147"/>
      <c r="Y163" s="142"/>
      <c r="Z163" s="150"/>
    </row>
    <row r="164" spans="1:26">
      <c r="A164" s="82">
        <v>49119.475524475703</v>
      </c>
      <c r="B164" s="180"/>
      <c r="C164" s="150"/>
      <c r="D164" s="147"/>
      <c r="E164" s="142"/>
      <c r="F164" s="142"/>
      <c r="G164" s="142"/>
      <c r="H164" s="142"/>
      <c r="I164" s="150"/>
      <c r="J164" s="159"/>
      <c r="K164" s="147"/>
      <c r="L164" s="150"/>
      <c r="M164" s="166"/>
      <c r="N164" s="166"/>
      <c r="O164" s="166"/>
      <c r="P164" s="147"/>
      <c r="Q164" s="142"/>
      <c r="R164" s="142"/>
      <c r="S164" s="142"/>
      <c r="T164" s="142"/>
      <c r="U164" s="142"/>
      <c r="V164" s="150"/>
      <c r="W164" s="186"/>
      <c r="X164" s="147"/>
      <c r="Y164" s="142"/>
      <c r="Z164" s="150"/>
    </row>
    <row r="165" spans="1:26">
      <c r="A165" s="82">
        <v>49210.9335664338</v>
      </c>
      <c r="B165" s="180"/>
      <c r="C165" s="150"/>
      <c r="D165" s="147"/>
      <c r="E165" s="142"/>
      <c r="F165" s="142"/>
      <c r="G165" s="142"/>
      <c r="H165" s="142"/>
      <c r="I165" s="150"/>
      <c r="J165" s="159"/>
      <c r="K165" s="147"/>
      <c r="L165" s="150"/>
      <c r="M165" s="166"/>
      <c r="N165" s="166"/>
      <c r="O165" s="166"/>
      <c r="P165" s="147"/>
      <c r="Q165" s="142"/>
      <c r="R165" s="142"/>
      <c r="S165" s="142"/>
      <c r="T165" s="142"/>
      <c r="U165" s="142"/>
      <c r="V165" s="150"/>
      <c r="W165" s="186"/>
      <c r="X165" s="147"/>
      <c r="Y165" s="142"/>
      <c r="Z165" s="150"/>
    </row>
    <row r="166" spans="1:26">
      <c r="A166" s="116">
        <v>49302.391608391801</v>
      </c>
      <c r="B166" s="181"/>
      <c r="C166" s="172"/>
      <c r="D166" s="173"/>
      <c r="E166" s="171"/>
      <c r="F166" s="171"/>
      <c r="G166" s="171"/>
      <c r="H166" s="171"/>
      <c r="I166" s="172"/>
      <c r="J166" s="174"/>
      <c r="K166" s="173"/>
      <c r="L166" s="172"/>
      <c r="M166" s="175"/>
      <c r="N166" s="175"/>
      <c r="O166" s="175"/>
      <c r="P166" s="173"/>
      <c r="Q166" s="171"/>
      <c r="R166" s="171"/>
      <c r="S166" s="171"/>
      <c r="T166" s="171"/>
      <c r="U166" s="171"/>
      <c r="V166" s="172"/>
      <c r="W166" s="187"/>
      <c r="X166" s="173"/>
      <c r="Y166" s="171"/>
      <c r="Z166" s="172"/>
    </row>
    <row r="167" spans="1:26">
      <c r="A167" s="191"/>
      <c r="B167" s="191"/>
    </row>
    <row r="168" spans="1:26">
      <c r="A168" s="191"/>
      <c r="B168" s="191"/>
    </row>
    <row r="169" spans="1:26">
      <c r="A169" s="191"/>
      <c r="B169" s="191"/>
    </row>
    <row r="170" spans="1:26">
      <c r="A170" s="191"/>
      <c r="B170" s="191"/>
    </row>
    <row r="171" spans="1:26">
      <c r="A171" s="191"/>
      <c r="B171" s="191"/>
    </row>
    <row r="172" spans="1:26">
      <c r="A172" s="191"/>
      <c r="B172" s="191"/>
    </row>
    <row r="173" spans="1:26">
      <c r="A173" s="191"/>
      <c r="B173" s="191"/>
    </row>
    <row r="174" spans="1:26">
      <c r="A174" s="191"/>
      <c r="B174" s="191"/>
    </row>
    <row r="175" spans="1:26">
      <c r="A175" s="191"/>
      <c r="B175" s="191"/>
    </row>
    <row r="176" spans="1:26">
      <c r="A176" s="191"/>
      <c r="B176" s="191"/>
    </row>
    <row r="177" spans="1:2">
      <c r="A177" s="191"/>
      <c r="B177" s="191"/>
    </row>
    <row r="178" spans="1:2">
      <c r="A178" s="191"/>
      <c r="B178" s="191"/>
    </row>
    <row r="179" spans="1:2">
      <c r="A179" s="191"/>
      <c r="B179" s="191"/>
    </row>
    <row r="180" spans="1:2">
      <c r="A180" s="191"/>
      <c r="B180" s="191"/>
    </row>
    <row r="181" spans="1:2">
      <c r="A181" s="191"/>
      <c r="B181" s="191"/>
    </row>
    <row r="182" spans="1:2">
      <c r="A182" s="191"/>
      <c r="B182" s="191"/>
    </row>
    <row r="183" spans="1:2">
      <c r="A183" s="191"/>
      <c r="B183" s="191"/>
    </row>
    <row r="184" spans="1:2">
      <c r="A184" s="191"/>
      <c r="B184" s="191"/>
    </row>
    <row r="185" spans="1:2">
      <c r="A185" s="191"/>
      <c r="B185" s="191"/>
    </row>
    <row r="186" spans="1:2">
      <c r="A186" s="191"/>
      <c r="B186" s="191"/>
    </row>
    <row r="187" spans="1:2">
      <c r="A187" s="191"/>
      <c r="B187" s="191"/>
    </row>
    <row r="188" spans="1:2">
      <c r="A188" s="191"/>
      <c r="B188" s="191"/>
    </row>
    <row r="189" spans="1:2">
      <c r="A189" s="191"/>
      <c r="B189" s="191"/>
    </row>
    <row r="190" spans="1:2">
      <c r="A190" s="191"/>
      <c r="B190" s="191"/>
    </row>
    <row r="191" spans="1:2">
      <c r="A191" s="191"/>
      <c r="B191" s="191"/>
    </row>
    <row r="192" spans="1:2">
      <c r="A192" s="191"/>
      <c r="B192" s="191"/>
    </row>
    <row r="193" spans="1:2">
      <c r="A193" s="191"/>
      <c r="B193" s="191"/>
    </row>
    <row r="194" spans="1:2">
      <c r="A194" s="191"/>
      <c r="B194" s="191"/>
    </row>
    <row r="195" spans="1:2">
      <c r="A195" s="191"/>
      <c r="B195" s="191"/>
    </row>
    <row r="196" spans="1:2">
      <c r="A196" s="191"/>
      <c r="B196" s="191"/>
    </row>
    <row r="197" spans="1:2">
      <c r="A197" s="191"/>
      <c r="B197" s="191"/>
    </row>
    <row r="198" spans="1:2">
      <c r="A198" s="191"/>
      <c r="B198" s="191"/>
    </row>
    <row r="199" spans="1:2">
      <c r="A199" s="191"/>
      <c r="B199" s="191"/>
    </row>
    <row r="200" spans="1:2">
      <c r="A200" s="191"/>
      <c r="B200" s="191"/>
    </row>
    <row r="201" spans="1:2">
      <c r="A201" s="191"/>
      <c r="B201" s="191"/>
    </row>
    <row r="202" spans="1:2">
      <c r="A202" s="191"/>
      <c r="B202" s="191"/>
    </row>
    <row r="203" spans="1:2">
      <c r="A203" s="191"/>
      <c r="B203" s="191"/>
    </row>
    <row r="204" spans="1:2">
      <c r="A204" s="191"/>
      <c r="B204" s="191"/>
    </row>
    <row r="205" spans="1:2">
      <c r="A205" s="191"/>
      <c r="B205" s="191"/>
    </row>
    <row r="206" spans="1:2">
      <c r="A206" s="191"/>
      <c r="B206" s="191"/>
    </row>
    <row r="207" spans="1:2">
      <c r="A207" s="191"/>
      <c r="B207" s="191"/>
    </row>
    <row r="208" spans="1:2">
      <c r="A208" s="191"/>
      <c r="B208" s="191"/>
    </row>
    <row r="209" spans="1:2">
      <c r="A209" s="191"/>
      <c r="B209" s="191"/>
    </row>
    <row r="210" spans="1:2">
      <c r="A210" s="191"/>
      <c r="B210" s="191"/>
    </row>
    <row r="211" spans="1:2">
      <c r="A211" s="191"/>
      <c r="B211" s="191"/>
    </row>
    <row r="212" spans="1:2">
      <c r="A212" s="191"/>
      <c r="B212" s="191"/>
    </row>
    <row r="213" spans="1:2">
      <c r="A213" s="191"/>
      <c r="B213" s="191"/>
    </row>
    <row r="214" spans="1:2">
      <c r="A214" s="191"/>
      <c r="B214" s="191"/>
    </row>
    <row r="215" spans="1:2">
      <c r="A215" s="191"/>
      <c r="B215" s="191"/>
    </row>
    <row r="216" spans="1:2">
      <c r="A216" s="191"/>
      <c r="B216" s="191"/>
    </row>
    <row r="217" spans="1:2">
      <c r="A217" s="191"/>
      <c r="B217" s="191"/>
    </row>
    <row r="218" spans="1:2">
      <c r="A218" s="191"/>
      <c r="B218" s="191"/>
    </row>
    <row r="219" spans="1:2">
      <c r="A219" s="191"/>
      <c r="B219" s="191"/>
    </row>
    <row r="220" spans="1:2">
      <c r="A220" s="191"/>
      <c r="B220" s="191"/>
    </row>
    <row r="221" spans="1:2">
      <c r="A221" s="191"/>
      <c r="B221" s="191"/>
    </row>
    <row r="222" spans="1:2">
      <c r="A222" s="191"/>
      <c r="B222" s="191"/>
    </row>
    <row r="223" spans="1:2">
      <c r="A223" s="191"/>
      <c r="B223" s="191"/>
    </row>
    <row r="224" spans="1:2">
      <c r="A224" s="191"/>
      <c r="B224" s="191"/>
    </row>
    <row r="225" spans="1:2">
      <c r="A225" s="191"/>
      <c r="B225" s="191"/>
    </row>
    <row r="226" spans="1:2">
      <c r="A226" s="191"/>
      <c r="B226" s="191"/>
    </row>
    <row r="227" spans="1:2">
      <c r="A227" s="191"/>
      <c r="B227" s="191"/>
    </row>
    <row r="228" spans="1:2">
      <c r="A228" s="191"/>
      <c r="B228" s="191"/>
    </row>
    <row r="229" spans="1:2">
      <c r="A229" s="191"/>
      <c r="B229" s="191"/>
    </row>
    <row r="230" spans="1:2">
      <c r="A230" s="191"/>
      <c r="B230" s="191"/>
    </row>
    <row r="231" spans="1:2">
      <c r="A231" s="191"/>
      <c r="B231" s="191"/>
    </row>
    <row r="232" spans="1:2">
      <c r="A232" s="191"/>
      <c r="B232" s="191"/>
    </row>
    <row r="233" spans="1:2">
      <c r="A233" s="191"/>
      <c r="B233" s="191"/>
    </row>
    <row r="234" spans="1:2">
      <c r="A234" s="191"/>
      <c r="B234" s="191"/>
    </row>
    <row r="235" spans="1:2">
      <c r="A235" s="191"/>
      <c r="B235" s="191"/>
    </row>
    <row r="236" spans="1:2">
      <c r="A236" s="191"/>
      <c r="B236" s="191"/>
    </row>
    <row r="237" spans="1:2">
      <c r="A237" s="191"/>
      <c r="B237" s="191"/>
    </row>
    <row r="238" spans="1:2">
      <c r="A238" s="191"/>
      <c r="B238" s="191"/>
    </row>
    <row r="239" spans="1:2">
      <c r="A239" s="191"/>
      <c r="B239" s="191"/>
    </row>
    <row r="240" spans="1:2">
      <c r="A240" s="191"/>
      <c r="B240" s="191"/>
    </row>
    <row r="241" spans="1:2">
      <c r="A241" s="191"/>
      <c r="B241" s="191"/>
    </row>
    <row r="242" spans="1:2">
      <c r="A242" s="191"/>
      <c r="B242" s="191"/>
    </row>
    <row r="243" spans="1:2">
      <c r="A243" s="191"/>
      <c r="B243" s="191"/>
    </row>
    <row r="244" spans="1:2">
      <c r="A244" s="191"/>
      <c r="B244" s="191"/>
    </row>
    <row r="245" spans="1:2">
      <c r="A245" s="191"/>
      <c r="B245" s="191"/>
    </row>
    <row r="246" spans="1:2">
      <c r="A246" s="191"/>
      <c r="B246" s="191"/>
    </row>
    <row r="247" spans="1:2">
      <c r="A247" s="191"/>
      <c r="B247" s="191"/>
    </row>
    <row r="248" spans="1:2">
      <c r="A248" s="191"/>
      <c r="B248" s="191"/>
    </row>
    <row r="249" spans="1:2">
      <c r="A249" s="191"/>
      <c r="B249" s="191"/>
    </row>
    <row r="250" spans="1:2">
      <c r="A250" s="191"/>
      <c r="B250" s="191"/>
    </row>
    <row r="251" spans="1:2">
      <c r="A251" s="191"/>
      <c r="B251" s="191"/>
    </row>
    <row r="252" spans="1:2">
      <c r="A252" s="191"/>
      <c r="B252" s="191"/>
    </row>
    <row r="253" spans="1:2">
      <c r="A253" s="191"/>
      <c r="B253" s="191"/>
    </row>
    <row r="254" spans="1:2">
      <c r="A254" s="191"/>
      <c r="B254" s="191"/>
    </row>
    <row r="255" spans="1:2">
      <c r="A255" s="191"/>
      <c r="B255" s="191"/>
    </row>
    <row r="256" spans="1:2">
      <c r="A256" s="191"/>
      <c r="B256" s="191"/>
    </row>
    <row r="257" spans="1:2">
      <c r="A257" s="191"/>
      <c r="B257" s="191"/>
    </row>
    <row r="258" spans="1:2">
      <c r="A258" s="191"/>
      <c r="B258" s="191"/>
    </row>
    <row r="259" spans="1:2">
      <c r="A259" s="191"/>
      <c r="B259" s="191"/>
    </row>
    <row r="260" spans="1:2">
      <c r="A260" s="191"/>
      <c r="B260" s="191"/>
    </row>
    <row r="261" spans="1:2">
      <c r="A261" s="191"/>
      <c r="B261" s="191"/>
    </row>
    <row r="262" spans="1:2">
      <c r="A262" s="191"/>
      <c r="B262" s="191"/>
    </row>
    <row r="263" spans="1:2">
      <c r="A263" s="191"/>
      <c r="B263" s="191"/>
    </row>
    <row r="264" spans="1:2">
      <c r="A264" s="191"/>
      <c r="B264" s="191"/>
    </row>
    <row r="265" spans="1:2">
      <c r="A265" s="191"/>
      <c r="B265" s="191"/>
    </row>
    <row r="266" spans="1:2">
      <c r="A266" s="191"/>
      <c r="B266" s="191"/>
    </row>
    <row r="267" spans="1:2">
      <c r="A267" s="191"/>
      <c r="B267" s="191"/>
    </row>
    <row r="268" spans="1:2">
      <c r="A268" s="191"/>
      <c r="B268" s="191"/>
    </row>
    <row r="269" spans="1:2">
      <c r="A269" s="191"/>
      <c r="B269" s="191"/>
    </row>
    <row r="270" spans="1:2">
      <c r="A270" s="191"/>
      <c r="B270" s="191"/>
    </row>
    <row r="271" spans="1:2">
      <c r="A271" s="191"/>
      <c r="B271" s="191"/>
    </row>
    <row r="272" spans="1:2">
      <c r="A272" s="191"/>
      <c r="B272" s="191"/>
    </row>
    <row r="273" spans="1:2">
      <c r="A273" s="191"/>
      <c r="B273" s="191"/>
    </row>
    <row r="274" spans="1:2">
      <c r="A274" s="191"/>
      <c r="B274" s="191"/>
    </row>
    <row r="275" spans="1:2">
      <c r="A275" s="191"/>
      <c r="B275" s="191"/>
    </row>
    <row r="276" spans="1:2">
      <c r="A276" s="191"/>
      <c r="B276" s="191"/>
    </row>
    <row r="277" spans="1:2">
      <c r="A277" s="191"/>
      <c r="B277" s="191"/>
    </row>
    <row r="278" spans="1:2">
      <c r="A278" s="191"/>
      <c r="B278" s="191"/>
    </row>
    <row r="279" spans="1:2">
      <c r="A279" s="191"/>
      <c r="B279" s="191"/>
    </row>
    <row r="280" spans="1:2">
      <c r="A280" s="191"/>
      <c r="B280" s="191"/>
    </row>
    <row r="281" spans="1:2">
      <c r="A281" s="191"/>
      <c r="B281" s="191"/>
    </row>
    <row r="282" spans="1:2">
      <c r="A282" s="191"/>
      <c r="B282" s="191"/>
    </row>
    <row r="283" spans="1:2">
      <c r="A283" s="191"/>
      <c r="B283" s="191"/>
    </row>
    <row r="284" spans="1:2">
      <c r="A284" s="191"/>
      <c r="B284" s="191"/>
    </row>
    <row r="285" spans="1:2">
      <c r="A285" s="191"/>
      <c r="B285" s="191"/>
    </row>
    <row r="286" spans="1:2">
      <c r="A286" s="191"/>
      <c r="B286" s="191"/>
    </row>
    <row r="287" spans="1:2">
      <c r="A287" s="191"/>
      <c r="B287" s="191"/>
    </row>
    <row r="288" spans="1:2">
      <c r="A288" s="191"/>
      <c r="B288" s="191"/>
    </row>
    <row r="289" spans="1:2">
      <c r="A289" s="191"/>
      <c r="B289" s="191"/>
    </row>
    <row r="290" spans="1:2">
      <c r="A290" s="191"/>
      <c r="B290" s="191"/>
    </row>
    <row r="291" spans="1:2">
      <c r="A291" s="191"/>
      <c r="B291" s="191"/>
    </row>
    <row r="292" spans="1:2">
      <c r="A292" s="191"/>
      <c r="B292" s="191"/>
    </row>
    <row r="293" spans="1:2">
      <c r="A293" s="191"/>
      <c r="B293" s="191"/>
    </row>
    <row r="294" spans="1:2">
      <c r="A294" s="191"/>
      <c r="B294" s="191"/>
    </row>
    <row r="295" spans="1:2">
      <c r="A295" s="191"/>
      <c r="B295" s="191"/>
    </row>
    <row r="296" spans="1:2">
      <c r="A296" s="191"/>
      <c r="B296" s="191"/>
    </row>
    <row r="297" spans="1:2">
      <c r="A297" s="191"/>
      <c r="B297" s="191"/>
    </row>
    <row r="298" spans="1:2">
      <c r="A298" s="191"/>
      <c r="B298" s="191"/>
    </row>
    <row r="299" spans="1:2">
      <c r="A299" s="191"/>
      <c r="B299" s="191"/>
    </row>
    <row r="300" spans="1:2">
      <c r="A300" s="191"/>
      <c r="B300" s="191"/>
    </row>
    <row r="301" spans="1:2">
      <c r="A301" s="191"/>
      <c r="B301" s="191"/>
    </row>
    <row r="302" spans="1:2">
      <c r="A302" s="191"/>
      <c r="B302" s="191"/>
    </row>
    <row r="303" spans="1:2">
      <c r="A303" s="191"/>
      <c r="B303" s="191"/>
    </row>
    <row r="304" spans="1:2">
      <c r="A304" s="191"/>
      <c r="B304" s="191"/>
    </row>
    <row r="305" spans="1:2">
      <c r="A305" s="191"/>
      <c r="B305" s="191"/>
    </row>
    <row r="306" spans="1:2">
      <c r="A306" s="191"/>
      <c r="B306" s="191"/>
    </row>
    <row r="307" spans="1:2">
      <c r="A307" s="191"/>
      <c r="B307" s="191"/>
    </row>
  </sheetData>
  <mergeCells count="141">
    <mergeCell ref="A173:B173"/>
    <mergeCell ref="A174:B174"/>
    <mergeCell ref="A175:B175"/>
    <mergeCell ref="A176:B176"/>
    <mergeCell ref="A177:B177"/>
    <mergeCell ref="A178:B178"/>
    <mergeCell ref="A167:B167"/>
    <mergeCell ref="A168:B168"/>
    <mergeCell ref="A169:B169"/>
    <mergeCell ref="A170:B170"/>
    <mergeCell ref="A171:B171"/>
    <mergeCell ref="A172:B172"/>
    <mergeCell ref="A185:B185"/>
    <mergeCell ref="A186:B186"/>
    <mergeCell ref="A187:B187"/>
    <mergeCell ref="A188:B188"/>
    <mergeCell ref="A189:B189"/>
    <mergeCell ref="A190:B190"/>
    <mergeCell ref="A179:B179"/>
    <mergeCell ref="A180:B180"/>
    <mergeCell ref="A181:B181"/>
    <mergeCell ref="A182:B182"/>
    <mergeCell ref="A183:B183"/>
    <mergeCell ref="A184:B184"/>
    <mergeCell ref="A197:B197"/>
    <mergeCell ref="A198:B198"/>
    <mergeCell ref="A199:B199"/>
    <mergeCell ref="A200:B200"/>
    <mergeCell ref="A201:B201"/>
    <mergeCell ref="A202:B202"/>
    <mergeCell ref="A191:B191"/>
    <mergeCell ref="A192:B192"/>
    <mergeCell ref="A193:B193"/>
    <mergeCell ref="A194:B194"/>
    <mergeCell ref="A195:B195"/>
    <mergeCell ref="A196:B196"/>
    <mergeCell ref="A209:B209"/>
    <mergeCell ref="A210:B210"/>
    <mergeCell ref="A211:B211"/>
    <mergeCell ref="A212:B212"/>
    <mergeCell ref="A213:B213"/>
    <mergeCell ref="A214:B214"/>
    <mergeCell ref="A203:B203"/>
    <mergeCell ref="A204:B204"/>
    <mergeCell ref="A205:B205"/>
    <mergeCell ref="A206:B206"/>
    <mergeCell ref="A207:B207"/>
    <mergeCell ref="A208:B208"/>
    <mergeCell ref="A221:B221"/>
    <mergeCell ref="A222:B222"/>
    <mergeCell ref="A223:B223"/>
    <mergeCell ref="A224:B224"/>
    <mergeCell ref="A225:B225"/>
    <mergeCell ref="A226:B226"/>
    <mergeCell ref="A215:B215"/>
    <mergeCell ref="A216:B216"/>
    <mergeCell ref="A217:B217"/>
    <mergeCell ref="A218:B218"/>
    <mergeCell ref="A219:B219"/>
    <mergeCell ref="A220:B220"/>
    <mergeCell ref="A233:B233"/>
    <mergeCell ref="A234:B234"/>
    <mergeCell ref="A235:B235"/>
    <mergeCell ref="A236:B236"/>
    <mergeCell ref="A237:B237"/>
    <mergeCell ref="A238:B238"/>
    <mergeCell ref="A227:B227"/>
    <mergeCell ref="A228:B228"/>
    <mergeCell ref="A229:B229"/>
    <mergeCell ref="A230:B230"/>
    <mergeCell ref="A231:B231"/>
    <mergeCell ref="A232:B232"/>
    <mergeCell ref="A245:B245"/>
    <mergeCell ref="A246:B246"/>
    <mergeCell ref="A247:B247"/>
    <mergeCell ref="A248:B248"/>
    <mergeCell ref="A249:B249"/>
    <mergeCell ref="A250:B250"/>
    <mergeCell ref="A239:B239"/>
    <mergeCell ref="A240:B240"/>
    <mergeCell ref="A241:B241"/>
    <mergeCell ref="A242:B242"/>
    <mergeCell ref="A243:B243"/>
    <mergeCell ref="A244:B244"/>
    <mergeCell ref="A257:B257"/>
    <mergeCell ref="A258:B258"/>
    <mergeCell ref="A259:B259"/>
    <mergeCell ref="A260:B260"/>
    <mergeCell ref="A261:B261"/>
    <mergeCell ref="A262:B262"/>
    <mergeCell ref="A251:B251"/>
    <mergeCell ref="A252:B252"/>
    <mergeCell ref="A253:B253"/>
    <mergeCell ref="A254:B254"/>
    <mergeCell ref="A255:B255"/>
    <mergeCell ref="A256:B256"/>
    <mergeCell ref="A269:B269"/>
    <mergeCell ref="A270:B270"/>
    <mergeCell ref="A271:B271"/>
    <mergeCell ref="A272:B272"/>
    <mergeCell ref="A273:B273"/>
    <mergeCell ref="A274:B274"/>
    <mergeCell ref="A263:B263"/>
    <mergeCell ref="A264:B264"/>
    <mergeCell ref="A265:B265"/>
    <mergeCell ref="A266:B266"/>
    <mergeCell ref="A267:B267"/>
    <mergeCell ref="A268:B268"/>
    <mergeCell ref="A281:B281"/>
    <mergeCell ref="A282:B282"/>
    <mergeCell ref="A283:B283"/>
    <mergeCell ref="A284:B284"/>
    <mergeCell ref="A285:B285"/>
    <mergeCell ref="A286:B286"/>
    <mergeCell ref="A275:B275"/>
    <mergeCell ref="A276:B276"/>
    <mergeCell ref="A277:B277"/>
    <mergeCell ref="A278:B278"/>
    <mergeCell ref="A279:B279"/>
    <mergeCell ref="A280:B280"/>
    <mergeCell ref="A293:B293"/>
    <mergeCell ref="A294:B294"/>
    <mergeCell ref="A295:B295"/>
    <mergeCell ref="A296:B296"/>
    <mergeCell ref="A297:B297"/>
    <mergeCell ref="A298:B298"/>
    <mergeCell ref="A287:B287"/>
    <mergeCell ref="A288:B288"/>
    <mergeCell ref="A289:B289"/>
    <mergeCell ref="A290:B290"/>
    <mergeCell ref="A291:B291"/>
    <mergeCell ref="A292:B292"/>
    <mergeCell ref="A305:B305"/>
    <mergeCell ref="A306:B306"/>
    <mergeCell ref="A307:B307"/>
    <mergeCell ref="A299:B299"/>
    <mergeCell ref="A300:B300"/>
    <mergeCell ref="A301:B301"/>
    <mergeCell ref="A302:B302"/>
    <mergeCell ref="A303:B303"/>
    <mergeCell ref="A304:B30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C1C0D-44D0-4578-BEE4-0A8937CE2A5F}">
  <dimension ref="A1:Y46"/>
  <sheetViews>
    <sheetView zoomScale="43" zoomScaleNormal="43" workbookViewId="0">
      <selection activeCell="B1" sqref="B1"/>
    </sheetView>
  </sheetViews>
  <sheetFormatPr defaultColWidth="0" defaultRowHeight="14.5" zeroHeight="1"/>
  <cols>
    <col min="1" max="25" width="8.7265625" customWidth="1"/>
    <col min="26" max="16384" width="8.7265625" hidden="1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18298-F7BC-47ED-9B69-B96A9AE57BE1}">
  <dimension ref="B1:AF43"/>
  <sheetViews>
    <sheetView zoomScale="63" zoomScaleNormal="63" workbookViewId="0">
      <selection activeCell="J11" sqref="J11"/>
    </sheetView>
  </sheetViews>
  <sheetFormatPr defaultColWidth="8.7265625" defaultRowHeight="14.5"/>
  <cols>
    <col min="1" max="16384" width="8.7265625" style="24"/>
  </cols>
  <sheetData>
    <row r="1" spans="2:32" ht="15" thickBot="1"/>
    <row r="2" spans="2:32" ht="22">
      <c r="B2" s="5" t="s">
        <v>0</v>
      </c>
      <c r="C2" s="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9"/>
    </row>
    <row r="3" spans="2:32">
      <c r="B3" s="3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4"/>
    </row>
    <row r="4" spans="2:32" ht="16">
      <c r="B4" s="189" t="s">
        <v>1</v>
      </c>
      <c r="C4" s="190"/>
      <c r="D4" s="15"/>
      <c r="E4" s="15"/>
      <c r="F4" s="15"/>
      <c r="G4" s="15" t="s">
        <v>2</v>
      </c>
      <c r="H4" s="15"/>
      <c r="I4" s="15" t="s">
        <v>3</v>
      </c>
      <c r="J4" s="15"/>
      <c r="K4" s="15" t="s">
        <v>4</v>
      </c>
      <c r="L4" s="15"/>
      <c r="M4" s="15" t="s">
        <v>5</v>
      </c>
      <c r="N4" s="15"/>
      <c r="O4" s="15" t="s">
        <v>6</v>
      </c>
      <c r="P4" s="15"/>
      <c r="Q4" s="15" t="s">
        <v>7</v>
      </c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2:32" ht="16">
      <c r="B5" s="189"/>
      <c r="C5" s="190"/>
      <c r="D5" s="15"/>
      <c r="E5" s="15" t="s">
        <v>8</v>
      </c>
      <c r="F5" s="15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8"/>
    </row>
    <row r="6" spans="2:32">
      <c r="B6" s="19" t="s">
        <v>9</v>
      </c>
      <c r="C6" s="20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2"/>
    </row>
    <row r="7" spans="2:32" ht="15.5" thickBot="1">
      <c r="B7" s="10"/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3"/>
    </row>
    <row r="10" spans="2:32" ht="15" thickBot="1"/>
    <row r="11" spans="2:32" ht="22">
      <c r="B11" s="5" t="s">
        <v>10</v>
      </c>
      <c r="C11" s="14"/>
      <c r="D11" s="14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9"/>
    </row>
    <row r="12" spans="2:32">
      <c r="B12" s="3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4"/>
    </row>
    <row r="13" spans="2:32" ht="16">
      <c r="B13" s="189" t="s">
        <v>1</v>
      </c>
      <c r="C13" s="190"/>
      <c r="D13" s="15"/>
      <c r="E13" s="15"/>
      <c r="F13" s="15"/>
      <c r="G13" s="15" t="s">
        <v>11</v>
      </c>
      <c r="H13" s="15"/>
      <c r="I13" s="15" t="s">
        <v>12</v>
      </c>
      <c r="J13" s="15"/>
      <c r="K13" s="15" t="s">
        <v>13</v>
      </c>
      <c r="L13" s="15"/>
      <c r="M13" s="15" t="s">
        <v>14</v>
      </c>
      <c r="N13" s="15"/>
      <c r="O13" s="15" t="s">
        <v>15</v>
      </c>
      <c r="P13" s="15"/>
      <c r="Q13" s="15" t="s">
        <v>16</v>
      </c>
      <c r="R13" s="15"/>
      <c r="S13" s="15" t="s">
        <v>17</v>
      </c>
      <c r="T13" s="15"/>
      <c r="U13" s="15" t="s">
        <v>8</v>
      </c>
      <c r="V13" s="15"/>
      <c r="W13" s="15" t="s">
        <v>18</v>
      </c>
      <c r="X13" s="15"/>
      <c r="Y13" s="15" t="s">
        <v>19</v>
      </c>
      <c r="Z13" s="15"/>
      <c r="AA13" s="15" t="s">
        <v>20</v>
      </c>
      <c r="AB13" s="15"/>
      <c r="AC13" s="15"/>
      <c r="AD13" s="15"/>
      <c r="AE13" s="15"/>
      <c r="AF13" s="16"/>
    </row>
    <row r="14" spans="2:32" ht="16">
      <c r="B14" s="189"/>
      <c r="C14" s="190"/>
      <c r="D14" s="15"/>
      <c r="E14" s="15" t="s">
        <v>21</v>
      </c>
      <c r="F14" s="15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8"/>
    </row>
    <row r="15" spans="2:32">
      <c r="B15" s="19" t="s">
        <v>9</v>
      </c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2"/>
    </row>
    <row r="16" spans="2:32" ht="15.5" thickBot="1">
      <c r="B16" s="10"/>
      <c r="C16" s="11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3"/>
    </row>
    <row r="19" spans="2:32" ht="15" thickBot="1"/>
    <row r="20" spans="2:32" ht="22">
      <c r="B20" s="5" t="s">
        <v>22</v>
      </c>
      <c r="C20" s="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9"/>
    </row>
    <row r="21" spans="2:32">
      <c r="B21" s="3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4"/>
    </row>
    <row r="22" spans="2:32" ht="16">
      <c r="B22" s="189" t="s">
        <v>1</v>
      </c>
      <c r="C22" s="190"/>
      <c r="D22" s="15"/>
      <c r="E22" s="15"/>
      <c r="F22" s="15"/>
      <c r="G22" s="15" t="s">
        <v>23</v>
      </c>
      <c r="H22" s="15"/>
      <c r="I22" s="15" t="s">
        <v>24</v>
      </c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6"/>
    </row>
    <row r="23" spans="2:32" ht="16">
      <c r="B23" s="189"/>
      <c r="C23" s="190"/>
      <c r="D23" s="15"/>
      <c r="E23" s="15" t="s">
        <v>18</v>
      </c>
      <c r="F23" s="15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8"/>
    </row>
    <row r="24" spans="2:32">
      <c r="B24" s="19" t="s">
        <v>9</v>
      </c>
      <c r="C24" s="2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2"/>
    </row>
    <row r="25" spans="2:32" ht="15.5" thickBot="1">
      <c r="B25" s="10"/>
      <c r="C25" s="11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3"/>
    </row>
    <row r="28" spans="2:32" ht="15" thickBot="1"/>
    <row r="29" spans="2:32" ht="22">
      <c r="B29" s="5" t="s">
        <v>25</v>
      </c>
      <c r="C29" s="6"/>
      <c r="D29" s="6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9"/>
    </row>
    <row r="30" spans="2:32">
      <c r="B30" s="3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4"/>
    </row>
    <row r="31" spans="2:32" ht="16">
      <c r="B31" s="189" t="s">
        <v>1</v>
      </c>
      <c r="C31" s="190"/>
      <c r="D31" s="15"/>
      <c r="E31" s="15"/>
      <c r="F31" s="15"/>
      <c r="G31" s="15" t="s">
        <v>26</v>
      </c>
      <c r="H31" s="15"/>
      <c r="I31" s="15" t="s">
        <v>27</v>
      </c>
      <c r="J31" s="15"/>
      <c r="K31" s="23" t="s">
        <v>28</v>
      </c>
      <c r="L31" s="15"/>
      <c r="M31" s="27" t="s">
        <v>8</v>
      </c>
      <c r="N31" s="15"/>
      <c r="O31" s="15" t="s">
        <v>29</v>
      </c>
      <c r="P31" s="15"/>
      <c r="Q31" s="15" t="s">
        <v>6</v>
      </c>
      <c r="R31" s="15"/>
      <c r="S31" s="15" t="s">
        <v>7</v>
      </c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6"/>
    </row>
    <row r="32" spans="2:32" ht="16">
      <c r="B32" s="189"/>
      <c r="C32" s="190"/>
      <c r="D32" s="15"/>
      <c r="E32" s="26" t="s">
        <v>50</v>
      </c>
      <c r="F32" s="15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8"/>
    </row>
    <row r="33" spans="2:32">
      <c r="B33" s="19" t="s">
        <v>9</v>
      </c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2"/>
    </row>
    <row r="34" spans="2:32" ht="15.5" thickBot="1">
      <c r="B34" s="10"/>
      <c r="C34" s="11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3"/>
    </row>
    <row r="37" spans="2:32" ht="15" thickBot="1"/>
    <row r="38" spans="2:32" ht="22">
      <c r="B38" s="5" t="s">
        <v>30</v>
      </c>
      <c r="C38" s="6"/>
      <c r="D38" s="6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9"/>
    </row>
    <row r="39" spans="2:32">
      <c r="B39" s="3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4"/>
    </row>
    <row r="40" spans="2:32" ht="16">
      <c r="B40" s="189" t="s">
        <v>1</v>
      </c>
      <c r="C40" s="190"/>
      <c r="D40" s="15"/>
      <c r="E40" s="15"/>
      <c r="F40" s="15"/>
      <c r="G40" s="15" t="s">
        <v>31</v>
      </c>
      <c r="H40" s="15"/>
      <c r="I40" s="15" t="s">
        <v>85</v>
      </c>
      <c r="J40" s="15"/>
      <c r="K40" s="15" t="s">
        <v>32</v>
      </c>
      <c r="L40" s="15"/>
      <c r="M40" s="15" t="s">
        <v>8</v>
      </c>
      <c r="N40" s="15"/>
      <c r="O40" s="15" t="s">
        <v>33</v>
      </c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6"/>
    </row>
    <row r="41" spans="2:32" ht="16">
      <c r="B41" s="189"/>
      <c r="C41" s="190"/>
      <c r="D41" s="15"/>
      <c r="E41" s="15" t="s">
        <v>34</v>
      </c>
      <c r="F41" s="15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8"/>
    </row>
    <row r="42" spans="2:32">
      <c r="B42" s="19" t="s">
        <v>9</v>
      </c>
      <c r="C42" s="20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2"/>
    </row>
    <row r="43" spans="2:32" ht="15.5" thickBot="1">
      <c r="B43" s="10"/>
      <c r="C43" s="11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3"/>
    </row>
  </sheetData>
  <mergeCells count="5">
    <mergeCell ref="B4:C5"/>
    <mergeCell ref="B13:C14"/>
    <mergeCell ref="B22:C23"/>
    <mergeCell ref="B31:C32"/>
    <mergeCell ref="B40:C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D6630-57ED-46FA-AFC5-07BBF6E22601}">
  <dimension ref="A1:AR167"/>
  <sheetViews>
    <sheetView zoomScale="36" zoomScaleNormal="40" workbookViewId="0">
      <selection activeCell="A2" sqref="A1:A2"/>
    </sheetView>
  </sheetViews>
  <sheetFormatPr defaultRowHeight="14.5"/>
  <sheetData>
    <row r="1" spans="1:44" ht="44">
      <c r="A1" s="1"/>
      <c r="B1" s="55" t="s">
        <v>49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53"/>
    </row>
    <row r="2" spans="1:44">
      <c r="A2" s="1"/>
      <c r="B2" s="56" t="s">
        <v>51</v>
      </c>
      <c r="C2" s="33"/>
      <c r="D2" s="33"/>
      <c r="E2" s="33"/>
      <c r="F2" s="33"/>
      <c r="G2" s="34"/>
      <c r="H2" s="34"/>
      <c r="I2" s="34"/>
      <c r="J2" s="34"/>
      <c r="K2" s="37"/>
      <c r="L2" s="33" t="s">
        <v>52</v>
      </c>
      <c r="M2" s="33"/>
      <c r="N2" s="34"/>
      <c r="O2" s="33"/>
      <c r="P2" s="33"/>
      <c r="Q2" s="35"/>
      <c r="R2" s="35"/>
      <c r="S2" s="35"/>
      <c r="T2" s="35"/>
      <c r="U2" s="38"/>
      <c r="V2" s="36" t="s">
        <v>53</v>
      </c>
      <c r="W2" s="36"/>
      <c r="X2" s="36"/>
      <c r="Y2" s="36"/>
      <c r="Z2" s="39"/>
      <c r="AA2" s="36"/>
      <c r="AB2" s="36"/>
      <c r="AC2" s="36"/>
      <c r="AD2" s="36"/>
      <c r="AE2" s="36" t="s">
        <v>54</v>
      </c>
      <c r="AF2" s="36"/>
      <c r="AG2" s="36"/>
      <c r="AH2" s="36"/>
      <c r="AI2" s="36"/>
      <c r="AJ2" s="51"/>
      <c r="AK2" s="52" t="s">
        <v>39</v>
      </c>
      <c r="AL2" s="35"/>
      <c r="AM2" s="35"/>
      <c r="AN2" s="35"/>
      <c r="AO2" s="35"/>
      <c r="AP2" s="35"/>
      <c r="AQ2" s="35"/>
      <c r="AR2" s="54"/>
    </row>
    <row r="3" spans="1:44" ht="56">
      <c r="A3" s="62" t="s">
        <v>41</v>
      </c>
      <c r="B3" s="43" t="s">
        <v>60</v>
      </c>
      <c r="C3" s="41" t="s">
        <v>74</v>
      </c>
      <c r="D3" s="41" t="s">
        <v>72</v>
      </c>
      <c r="E3" s="69" t="s">
        <v>95</v>
      </c>
      <c r="F3" s="69" t="s">
        <v>94</v>
      </c>
      <c r="G3" s="41" t="s">
        <v>93</v>
      </c>
      <c r="H3" s="94" t="s">
        <v>61</v>
      </c>
      <c r="I3" s="94" t="s">
        <v>96</v>
      </c>
      <c r="J3" s="94" t="s">
        <v>97</v>
      </c>
      <c r="K3" s="45" t="s">
        <v>69</v>
      </c>
      <c r="L3" s="106" t="s">
        <v>73</v>
      </c>
      <c r="M3" s="41" t="s">
        <v>55</v>
      </c>
      <c r="N3" s="99" t="s">
        <v>56</v>
      </c>
      <c r="O3" s="41" t="s">
        <v>57</v>
      </c>
      <c r="P3" s="41" t="s">
        <v>58</v>
      </c>
      <c r="Q3" s="41" t="s">
        <v>59</v>
      </c>
      <c r="R3" s="41" t="s">
        <v>60</v>
      </c>
      <c r="S3" s="41" t="s">
        <v>61</v>
      </c>
      <c r="T3" s="41" t="s">
        <v>62</v>
      </c>
      <c r="U3" s="91" t="s">
        <v>63</v>
      </c>
      <c r="V3" s="43" t="s">
        <v>61</v>
      </c>
      <c r="W3" s="41" t="s">
        <v>64</v>
      </c>
      <c r="X3" s="69" t="s">
        <v>42</v>
      </c>
      <c r="Y3" s="69" t="s">
        <v>100</v>
      </c>
      <c r="Z3" s="96" t="s">
        <v>65</v>
      </c>
      <c r="AA3" s="69" t="s">
        <v>98</v>
      </c>
      <c r="AB3" s="69" t="s">
        <v>75</v>
      </c>
      <c r="AC3" s="69" t="s">
        <v>68</v>
      </c>
      <c r="AD3" s="102" t="s">
        <v>99</v>
      </c>
      <c r="AE3" s="99" t="s">
        <v>75</v>
      </c>
      <c r="AF3" s="41" t="s">
        <v>66</v>
      </c>
      <c r="AG3" s="41" t="s">
        <v>67</v>
      </c>
      <c r="AH3" s="69" t="s">
        <v>55</v>
      </c>
      <c r="AI3" s="69" t="s">
        <v>101</v>
      </c>
      <c r="AJ3" s="50" t="s">
        <v>68</v>
      </c>
      <c r="AK3" s="43" t="s">
        <v>102</v>
      </c>
      <c r="AL3" s="41" t="s">
        <v>103</v>
      </c>
      <c r="AM3" s="69" t="s">
        <v>104</v>
      </c>
      <c r="AN3" s="41" t="s">
        <v>70</v>
      </c>
      <c r="AO3" s="41" t="s">
        <v>71</v>
      </c>
      <c r="AP3" s="108" t="s">
        <v>75</v>
      </c>
      <c r="AQ3" s="69" t="s">
        <v>55</v>
      </c>
      <c r="AR3" s="109" t="s">
        <v>66</v>
      </c>
    </row>
    <row r="4" spans="1:44">
      <c r="A4" s="61">
        <v>34394</v>
      </c>
      <c r="B4" s="44"/>
      <c r="C4" s="29"/>
      <c r="D4" s="29"/>
      <c r="E4" s="70"/>
      <c r="F4" s="70"/>
      <c r="G4" s="29"/>
      <c r="H4" s="95"/>
      <c r="I4" s="95"/>
      <c r="J4" s="95"/>
      <c r="K4" s="46"/>
      <c r="L4" s="44"/>
      <c r="M4" s="107"/>
      <c r="N4" s="29"/>
      <c r="O4" s="29"/>
      <c r="P4" s="29"/>
      <c r="Q4" s="29"/>
      <c r="R4" s="29"/>
      <c r="S4" s="29"/>
      <c r="T4" s="29"/>
      <c r="U4" s="92"/>
      <c r="V4" s="44"/>
      <c r="W4" s="29"/>
      <c r="X4" s="70"/>
      <c r="Y4" s="70"/>
      <c r="Z4" s="97"/>
      <c r="AA4" s="70"/>
      <c r="AB4" s="95"/>
      <c r="AC4" s="95"/>
      <c r="AD4" s="103"/>
      <c r="AE4" s="100"/>
      <c r="AF4" s="29"/>
      <c r="AG4" s="29"/>
      <c r="AH4" s="70"/>
      <c r="AI4" s="70"/>
      <c r="AJ4" s="46"/>
      <c r="AK4" s="44"/>
      <c r="AL4" s="29"/>
      <c r="AM4" s="70"/>
      <c r="AN4" s="29"/>
      <c r="AO4" s="92"/>
      <c r="AP4" s="95"/>
      <c r="AQ4" s="110"/>
      <c r="AR4" s="111"/>
    </row>
    <row r="5" spans="1:44">
      <c r="A5" s="61">
        <v>34486</v>
      </c>
      <c r="B5" s="44"/>
      <c r="C5" s="29"/>
      <c r="D5" s="29"/>
      <c r="E5" s="70"/>
      <c r="F5" s="70"/>
      <c r="G5" s="29"/>
      <c r="H5" s="95"/>
      <c r="I5" s="95"/>
      <c r="J5" s="95"/>
      <c r="K5" s="46"/>
      <c r="L5" s="44"/>
      <c r="M5" s="100"/>
      <c r="N5" s="29"/>
      <c r="O5" s="29"/>
      <c r="P5" s="29"/>
      <c r="Q5" s="29"/>
      <c r="R5" s="29"/>
      <c r="S5" s="29"/>
      <c r="T5" s="29"/>
      <c r="U5" s="92"/>
      <c r="V5" s="44"/>
      <c r="W5" s="29"/>
      <c r="X5" s="70"/>
      <c r="Y5" s="70"/>
      <c r="Z5" s="97"/>
      <c r="AA5" s="70"/>
      <c r="AB5" s="95"/>
      <c r="AC5" s="95"/>
      <c r="AD5" s="103"/>
      <c r="AE5" s="100"/>
      <c r="AF5" s="29"/>
      <c r="AG5" s="29"/>
      <c r="AH5" s="70"/>
      <c r="AI5" s="70"/>
      <c r="AJ5" s="46"/>
      <c r="AK5" s="44"/>
      <c r="AL5" s="29"/>
      <c r="AM5" s="70"/>
      <c r="AN5" s="29"/>
      <c r="AO5" s="92"/>
      <c r="AP5" s="95"/>
      <c r="AQ5" s="95"/>
      <c r="AR5" s="111"/>
    </row>
    <row r="6" spans="1:44">
      <c r="A6" s="61">
        <v>34579</v>
      </c>
      <c r="B6" s="44"/>
      <c r="C6" s="29"/>
      <c r="D6" s="29"/>
      <c r="E6" s="70"/>
      <c r="F6" s="70"/>
      <c r="G6" s="29"/>
      <c r="H6" s="95"/>
      <c r="I6" s="95"/>
      <c r="J6" s="95"/>
      <c r="K6" s="46"/>
      <c r="L6" s="44"/>
      <c r="M6" s="100"/>
      <c r="N6" s="29"/>
      <c r="O6" s="29"/>
      <c r="P6" s="29"/>
      <c r="Q6" s="29"/>
      <c r="R6" s="29"/>
      <c r="S6" s="29"/>
      <c r="T6" s="29"/>
      <c r="U6" s="92"/>
      <c r="V6" s="44"/>
      <c r="W6" s="29"/>
      <c r="X6" s="70"/>
      <c r="Y6" s="70"/>
      <c r="Z6" s="97"/>
      <c r="AA6" s="70"/>
      <c r="AB6" s="95"/>
      <c r="AC6" s="95"/>
      <c r="AD6" s="103"/>
      <c r="AE6" s="100"/>
      <c r="AF6" s="29"/>
      <c r="AG6" s="29"/>
      <c r="AH6" s="70"/>
      <c r="AI6" s="70"/>
      <c r="AJ6" s="46"/>
      <c r="AK6" s="44"/>
      <c r="AL6" s="29"/>
      <c r="AM6" s="70"/>
      <c r="AN6" s="29"/>
      <c r="AO6" s="92"/>
      <c r="AP6" s="95"/>
      <c r="AQ6" s="95"/>
      <c r="AR6" s="111"/>
    </row>
    <row r="7" spans="1:44">
      <c r="A7" s="61">
        <v>34670</v>
      </c>
      <c r="B7" s="44"/>
      <c r="C7" s="29"/>
      <c r="D7" s="29"/>
      <c r="E7" s="70"/>
      <c r="F7" s="70"/>
      <c r="G7" s="29"/>
      <c r="H7" s="95"/>
      <c r="I7" s="95"/>
      <c r="J7" s="95"/>
      <c r="K7" s="46"/>
      <c r="L7" s="44"/>
      <c r="M7" s="100"/>
      <c r="N7" s="29"/>
      <c r="O7" s="29"/>
      <c r="P7" s="29"/>
      <c r="Q7" s="29"/>
      <c r="R7" s="29"/>
      <c r="S7" s="29"/>
      <c r="T7" s="29"/>
      <c r="U7" s="92"/>
      <c r="V7" s="44"/>
      <c r="W7" s="29"/>
      <c r="X7" s="70"/>
      <c r="Y7" s="70"/>
      <c r="Z7" s="97"/>
      <c r="AA7" s="70"/>
      <c r="AB7" s="95"/>
      <c r="AC7" s="95"/>
      <c r="AD7" s="103"/>
      <c r="AE7" s="100"/>
      <c r="AF7" s="29"/>
      <c r="AG7" s="29"/>
      <c r="AH7" s="70"/>
      <c r="AI7" s="70"/>
      <c r="AJ7" s="46"/>
      <c r="AK7" s="44"/>
      <c r="AL7" s="29"/>
      <c r="AM7" s="70"/>
      <c r="AN7" s="29"/>
      <c r="AO7" s="92"/>
      <c r="AP7" s="95"/>
      <c r="AQ7" s="95"/>
      <c r="AR7" s="111"/>
    </row>
    <row r="8" spans="1:44">
      <c r="A8" s="61">
        <v>34760</v>
      </c>
      <c r="B8" s="44"/>
      <c r="C8" s="29"/>
      <c r="D8" s="29"/>
      <c r="E8" s="70"/>
      <c r="F8" s="70"/>
      <c r="G8" s="29"/>
      <c r="H8" s="95"/>
      <c r="I8" s="95"/>
      <c r="J8" s="95"/>
      <c r="K8" s="46"/>
      <c r="L8" s="44"/>
      <c r="M8" s="100"/>
      <c r="N8" s="29"/>
      <c r="O8" s="29"/>
      <c r="P8" s="29"/>
      <c r="Q8" s="29"/>
      <c r="R8" s="29"/>
      <c r="S8" s="29"/>
      <c r="T8" s="29"/>
      <c r="U8" s="92"/>
      <c r="V8" s="44"/>
      <c r="W8" s="29"/>
      <c r="X8" s="70"/>
      <c r="Y8" s="70"/>
      <c r="Z8" s="97"/>
      <c r="AA8" s="70"/>
      <c r="AB8" s="95"/>
      <c r="AC8" s="95"/>
      <c r="AD8" s="103"/>
      <c r="AE8" s="100"/>
      <c r="AF8" s="29"/>
      <c r="AG8" s="29"/>
      <c r="AH8" s="70"/>
      <c r="AI8" s="70"/>
      <c r="AJ8" s="46"/>
      <c r="AK8" s="44"/>
      <c r="AL8" s="29"/>
      <c r="AM8" s="70"/>
      <c r="AN8" s="29"/>
      <c r="AO8" s="92"/>
      <c r="AP8" s="95"/>
      <c r="AQ8" s="95"/>
      <c r="AR8" s="111"/>
    </row>
    <row r="9" spans="1:44">
      <c r="A9" s="61">
        <v>34851</v>
      </c>
      <c r="B9" s="44"/>
      <c r="C9" s="29"/>
      <c r="D9" s="29"/>
      <c r="E9" s="70"/>
      <c r="F9" s="70"/>
      <c r="G9" s="29"/>
      <c r="H9" s="95"/>
      <c r="I9" s="95"/>
      <c r="J9" s="95"/>
      <c r="K9" s="46"/>
      <c r="L9" s="44"/>
      <c r="M9" s="100"/>
      <c r="N9" s="29"/>
      <c r="O9" s="29"/>
      <c r="P9" s="29"/>
      <c r="Q9" s="29"/>
      <c r="R9" s="29"/>
      <c r="S9" s="29"/>
      <c r="T9" s="29"/>
      <c r="U9" s="92"/>
      <c r="V9" s="44"/>
      <c r="W9" s="29"/>
      <c r="X9" s="70"/>
      <c r="Y9" s="70"/>
      <c r="Z9" s="97"/>
      <c r="AA9" s="70"/>
      <c r="AB9" s="95"/>
      <c r="AC9" s="95"/>
      <c r="AD9" s="103"/>
      <c r="AE9" s="100"/>
      <c r="AF9" s="29"/>
      <c r="AG9" s="29"/>
      <c r="AH9" s="70"/>
      <c r="AI9" s="70"/>
      <c r="AJ9" s="46"/>
      <c r="AK9" s="44"/>
      <c r="AL9" s="29"/>
      <c r="AM9" s="70"/>
      <c r="AN9" s="29"/>
      <c r="AO9" s="92"/>
      <c r="AP9" s="95"/>
      <c r="AQ9" s="95"/>
      <c r="AR9" s="111"/>
    </row>
    <row r="10" spans="1:44">
      <c r="A10" s="61">
        <v>34944</v>
      </c>
      <c r="B10" s="44"/>
      <c r="C10" s="29"/>
      <c r="D10" s="29"/>
      <c r="E10" s="70"/>
      <c r="F10" s="70"/>
      <c r="G10" s="29"/>
      <c r="H10" s="95"/>
      <c r="I10" s="95"/>
      <c r="J10" s="95"/>
      <c r="K10" s="46"/>
      <c r="L10" s="44"/>
      <c r="M10" s="100"/>
      <c r="N10" s="29"/>
      <c r="O10" s="29"/>
      <c r="P10" s="29"/>
      <c r="Q10" s="29"/>
      <c r="R10" s="29"/>
      <c r="S10" s="29"/>
      <c r="T10" s="29"/>
      <c r="U10" s="92"/>
      <c r="V10" s="44"/>
      <c r="W10" s="29"/>
      <c r="X10" s="70"/>
      <c r="Y10" s="70"/>
      <c r="Z10" s="97"/>
      <c r="AA10" s="70"/>
      <c r="AB10" s="95"/>
      <c r="AC10" s="95"/>
      <c r="AD10" s="103"/>
      <c r="AE10" s="100"/>
      <c r="AF10" s="29"/>
      <c r="AG10" s="29"/>
      <c r="AH10" s="70"/>
      <c r="AI10" s="70"/>
      <c r="AJ10" s="46"/>
      <c r="AK10" s="44"/>
      <c r="AL10" s="29"/>
      <c r="AM10" s="70"/>
      <c r="AN10" s="29"/>
      <c r="AO10" s="92"/>
      <c r="AP10" s="95"/>
      <c r="AQ10" s="95"/>
      <c r="AR10" s="111"/>
    </row>
    <row r="11" spans="1:44">
      <c r="A11" s="61">
        <v>35035</v>
      </c>
      <c r="B11" s="44"/>
      <c r="C11" s="29"/>
      <c r="D11" s="29"/>
      <c r="E11" s="70"/>
      <c r="F11" s="70"/>
      <c r="G11" s="29"/>
      <c r="H11" s="95"/>
      <c r="I11" s="95"/>
      <c r="J11" s="95"/>
      <c r="K11" s="46"/>
      <c r="L11" s="44"/>
      <c r="M11" s="100"/>
      <c r="N11" s="29"/>
      <c r="O11" s="29"/>
      <c r="P11" s="29"/>
      <c r="Q11" s="29"/>
      <c r="R11" s="29"/>
      <c r="S11" s="29"/>
      <c r="T11" s="29"/>
      <c r="U11" s="92"/>
      <c r="V11" s="44"/>
      <c r="W11" s="29"/>
      <c r="X11" s="70"/>
      <c r="Y11" s="70"/>
      <c r="Z11" s="97"/>
      <c r="AA11" s="70"/>
      <c r="AB11" s="95"/>
      <c r="AC11" s="95"/>
      <c r="AD11" s="103"/>
      <c r="AE11" s="100"/>
      <c r="AF11" s="29"/>
      <c r="AG11" s="29"/>
      <c r="AH11" s="70"/>
      <c r="AI11" s="70"/>
      <c r="AJ11" s="46"/>
      <c r="AK11" s="44"/>
      <c r="AL11" s="29"/>
      <c r="AM11" s="70"/>
      <c r="AN11" s="29"/>
      <c r="AO11" s="92"/>
      <c r="AP11" s="95"/>
      <c r="AQ11" s="95"/>
      <c r="AR11" s="111"/>
    </row>
    <row r="12" spans="1:44">
      <c r="A12" s="61">
        <v>35126</v>
      </c>
      <c r="B12" s="44"/>
      <c r="C12" s="29"/>
      <c r="D12" s="29"/>
      <c r="E12" s="70"/>
      <c r="F12" s="70"/>
      <c r="G12" s="29"/>
      <c r="H12" s="95"/>
      <c r="I12" s="95"/>
      <c r="J12" s="95"/>
      <c r="K12" s="46"/>
      <c r="L12" s="44"/>
      <c r="M12" s="100"/>
      <c r="N12" s="29"/>
      <c r="O12" s="29"/>
      <c r="P12" s="29"/>
      <c r="Q12" s="29"/>
      <c r="R12" s="29"/>
      <c r="S12" s="29"/>
      <c r="T12" s="29"/>
      <c r="U12" s="92"/>
      <c r="V12" s="44"/>
      <c r="W12" s="29"/>
      <c r="X12" s="70"/>
      <c r="Y12" s="70"/>
      <c r="Z12" s="97"/>
      <c r="AA12" s="70"/>
      <c r="AB12" s="95"/>
      <c r="AC12" s="95"/>
      <c r="AD12" s="103"/>
      <c r="AE12" s="100"/>
      <c r="AF12" s="29"/>
      <c r="AG12" s="29"/>
      <c r="AH12" s="70"/>
      <c r="AI12" s="70"/>
      <c r="AJ12" s="46"/>
      <c r="AK12" s="44"/>
      <c r="AL12" s="29"/>
      <c r="AM12" s="70"/>
      <c r="AN12" s="29"/>
      <c r="AO12" s="92"/>
      <c r="AP12" s="95"/>
      <c r="AQ12" s="95"/>
      <c r="AR12" s="111"/>
    </row>
    <row r="13" spans="1:44">
      <c r="A13" s="61">
        <v>35217</v>
      </c>
      <c r="B13" s="44"/>
      <c r="C13" s="29"/>
      <c r="D13" s="29"/>
      <c r="E13" s="70"/>
      <c r="F13" s="70"/>
      <c r="G13" s="29"/>
      <c r="H13" s="95"/>
      <c r="I13" s="95"/>
      <c r="J13" s="95"/>
      <c r="K13" s="46"/>
      <c r="L13" s="44"/>
      <c r="M13" s="100"/>
      <c r="N13" s="29"/>
      <c r="O13" s="29"/>
      <c r="P13" s="29"/>
      <c r="Q13" s="29"/>
      <c r="R13" s="29"/>
      <c r="S13" s="29"/>
      <c r="T13" s="29"/>
      <c r="U13" s="92"/>
      <c r="V13" s="44"/>
      <c r="W13" s="29"/>
      <c r="X13" s="70"/>
      <c r="Y13" s="70"/>
      <c r="Z13" s="97"/>
      <c r="AA13" s="70"/>
      <c r="AB13" s="95"/>
      <c r="AC13" s="95"/>
      <c r="AD13" s="103"/>
      <c r="AE13" s="100"/>
      <c r="AF13" s="29"/>
      <c r="AG13" s="29"/>
      <c r="AH13" s="70"/>
      <c r="AI13" s="70"/>
      <c r="AJ13" s="46"/>
      <c r="AK13" s="44"/>
      <c r="AL13" s="29"/>
      <c r="AM13" s="70"/>
      <c r="AN13" s="29"/>
      <c r="AO13" s="92"/>
      <c r="AP13" s="95"/>
      <c r="AQ13" s="95"/>
      <c r="AR13" s="111"/>
    </row>
    <row r="14" spans="1:44">
      <c r="A14" s="61">
        <v>35310</v>
      </c>
      <c r="B14" s="44"/>
      <c r="C14" s="29"/>
      <c r="D14" s="29"/>
      <c r="E14" s="70"/>
      <c r="F14" s="70"/>
      <c r="G14" s="29"/>
      <c r="H14" s="95"/>
      <c r="I14" s="95"/>
      <c r="J14" s="95"/>
      <c r="K14" s="46"/>
      <c r="L14" s="44"/>
      <c r="M14" s="100"/>
      <c r="N14" s="29"/>
      <c r="O14" s="29"/>
      <c r="P14" s="29"/>
      <c r="Q14" s="29"/>
      <c r="R14" s="29"/>
      <c r="S14" s="29"/>
      <c r="T14" s="29"/>
      <c r="U14" s="92"/>
      <c r="V14" s="44"/>
      <c r="W14" s="29"/>
      <c r="X14" s="70"/>
      <c r="Y14" s="70"/>
      <c r="Z14" s="97"/>
      <c r="AA14" s="70"/>
      <c r="AB14" s="95"/>
      <c r="AC14" s="95"/>
      <c r="AD14" s="103"/>
      <c r="AE14" s="100"/>
      <c r="AF14" s="29"/>
      <c r="AG14" s="29"/>
      <c r="AH14" s="70"/>
      <c r="AI14" s="70"/>
      <c r="AJ14" s="46"/>
      <c r="AK14" s="44"/>
      <c r="AL14" s="29"/>
      <c r="AM14" s="70"/>
      <c r="AN14" s="29"/>
      <c r="AO14" s="92"/>
      <c r="AP14" s="95"/>
      <c r="AQ14" s="95"/>
      <c r="AR14" s="111"/>
    </row>
    <row r="15" spans="1:44">
      <c r="A15" s="61">
        <v>35401</v>
      </c>
      <c r="B15" s="44"/>
      <c r="C15" s="29"/>
      <c r="D15" s="29"/>
      <c r="E15" s="70"/>
      <c r="F15" s="70"/>
      <c r="G15" s="29"/>
      <c r="H15" s="95"/>
      <c r="I15" s="95"/>
      <c r="J15" s="95"/>
      <c r="K15" s="46"/>
      <c r="L15" s="44"/>
      <c r="M15" s="100"/>
      <c r="N15" s="29"/>
      <c r="O15" s="29"/>
      <c r="P15" s="29"/>
      <c r="Q15" s="29"/>
      <c r="R15" s="29"/>
      <c r="S15" s="29"/>
      <c r="T15" s="29"/>
      <c r="U15" s="92"/>
      <c r="V15" s="44"/>
      <c r="W15" s="29"/>
      <c r="X15" s="70"/>
      <c r="Y15" s="70"/>
      <c r="Z15" s="97"/>
      <c r="AA15" s="70"/>
      <c r="AB15" s="95"/>
      <c r="AC15" s="95"/>
      <c r="AD15" s="103"/>
      <c r="AE15" s="100"/>
      <c r="AF15" s="29"/>
      <c r="AG15" s="29"/>
      <c r="AH15" s="70"/>
      <c r="AI15" s="70"/>
      <c r="AJ15" s="46"/>
      <c r="AK15" s="44"/>
      <c r="AL15" s="29"/>
      <c r="AM15" s="70"/>
      <c r="AN15" s="29"/>
      <c r="AO15" s="92"/>
      <c r="AP15" s="95"/>
      <c r="AQ15" s="95"/>
      <c r="AR15" s="111"/>
    </row>
    <row r="16" spans="1:44">
      <c r="A16" s="61">
        <v>35492.227272727301</v>
      </c>
      <c r="B16" s="44"/>
      <c r="C16" s="29"/>
      <c r="D16" s="29"/>
      <c r="E16" s="70"/>
      <c r="F16" s="70"/>
      <c r="G16" s="29"/>
      <c r="H16" s="95"/>
      <c r="I16" s="95"/>
      <c r="J16" s="95"/>
      <c r="K16" s="46"/>
      <c r="L16" s="44"/>
      <c r="M16" s="100"/>
      <c r="N16" s="29"/>
      <c r="O16" s="29"/>
      <c r="P16" s="29"/>
      <c r="Q16" s="29"/>
      <c r="R16" s="29"/>
      <c r="S16" s="29"/>
      <c r="T16" s="29"/>
      <c r="U16" s="92"/>
      <c r="V16" s="44"/>
      <c r="W16" s="29"/>
      <c r="X16" s="70"/>
      <c r="Y16" s="70"/>
      <c r="Z16" s="97"/>
      <c r="AA16" s="70"/>
      <c r="AB16" s="95"/>
      <c r="AC16" s="95"/>
      <c r="AD16" s="103"/>
      <c r="AE16" s="100"/>
      <c r="AF16" s="29"/>
      <c r="AG16" s="29"/>
      <c r="AH16" s="70"/>
      <c r="AI16" s="70"/>
      <c r="AJ16" s="46"/>
      <c r="AK16" s="44"/>
      <c r="AL16" s="29"/>
      <c r="AM16" s="70"/>
      <c r="AN16" s="29"/>
      <c r="AO16" s="92"/>
      <c r="AP16" s="95"/>
      <c r="AQ16" s="95"/>
      <c r="AR16" s="111"/>
    </row>
    <row r="17" spans="1:44">
      <c r="A17" s="61">
        <v>35583.685314685303</v>
      </c>
      <c r="B17" s="44"/>
      <c r="C17" s="29"/>
      <c r="D17" s="29"/>
      <c r="E17" s="70"/>
      <c r="F17" s="70"/>
      <c r="G17" s="29"/>
      <c r="H17" s="95"/>
      <c r="I17" s="95"/>
      <c r="J17" s="95"/>
      <c r="K17" s="46"/>
      <c r="L17" s="44"/>
      <c r="M17" s="100"/>
      <c r="N17" s="29"/>
      <c r="O17" s="29"/>
      <c r="P17" s="29"/>
      <c r="Q17" s="29"/>
      <c r="R17" s="29"/>
      <c r="S17" s="29"/>
      <c r="T17" s="29"/>
      <c r="U17" s="92"/>
      <c r="V17" s="44"/>
      <c r="W17" s="29"/>
      <c r="X17" s="70"/>
      <c r="Y17" s="70"/>
      <c r="Z17" s="97"/>
      <c r="AA17" s="70"/>
      <c r="AB17" s="95"/>
      <c r="AC17" s="95"/>
      <c r="AD17" s="103"/>
      <c r="AE17" s="100"/>
      <c r="AF17" s="29"/>
      <c r="AG17" s="29"/>
      <c r="AH17" s="70"/>
      <c r="AI17" s="70"/>
      <c r="AJ17" s="46"/>
      <c r="AK17" s="44"/>
      <c r="AL17" s="29"/>
      <c r="AM17" s="70"/>
      <c r="AN17" s="29"/>
      <c r="AO17" s="92"/>
      <c r="AP17" s="95"/>
      <c r="AQ17" s="95"/>
      <c r="AR17" s="111"/>
    </row>
    <row r="18" spans="1:44">
      <c r="A18" s="61">
        <v>35675.143356643399</v>
      </c>
      <c r="B18" s="44"/>
      <c r="C18" s="29"/>
      <c r="D18" s="29"/>
      <c r="E18" s="70"/>
      <c r="F18" s="70"/>
      <c r="G18" s="29"/>
      <c r="H18" s="95"/>
      <c r="I18" s="95"/>
      <c r="J18" s="95"/>
      <c r="K18" s="46"/>
      <c r="L18" s="44"/>
      <c r="M18" s="100"/>
      <c r="N18" s="29"/>
      <c r="O18" s="29"/>
      <c r="P18" s="29"/>
      <c r="Q18" s="29"/>
      <c r="R18" s="29"/>
      <c r="S18" s="29"/>
      <c r="T18" s="29"/>
      <c r="U18" s="92"/>
      <c r="V18" s="44"/>
      <c r="W18" s="29"/>
      <c r="X18" s="70"/>
      <c r="Y18" s="70"/>
      <c r="Z18" s="97"/>
      <c r="AA18" s="70"/>
      <c r="AB18" s="95"/>
      <c r="AC18" s="95"/>
      <c r="AD18" s="103"/>
      <c r="AE18" s="100"/>
      <c r="AF18" s="29"/>
      <c r="AG18" s="29"/>
      <c r="AH18" s="70"/>
      <c r="AI18" s="70"/>
      <c r="AJ18" s="46"/>
      <c r="AK18" s="44"/>
      <c r="AL18" s="29"/>
      <c r="AM18" s="70"/>
      <c r="AN18" s="29"/>
      <c r="AO18" s="92"/>
      <c r="AP18" s="95"/>
      <c r="AQ18" s="95"/>
      <c r="AR18" s="111"/>
    </row>
    <row r="19" spans="1:44">
      <c r="A19" s="61">
        <v>35766.6013986014</v>
      </c>
      <c r="B19" s="44"/>
      <c r="C19" s="29"/>
      <c r="D19" s="29"/>
      <c r="E19" s="70"/>
      <c r="F19" s="70"/>
      <c r="G19" s="29"/>
      <c r="H19" s="95"/>
      <c r="I19" s="95"/>
      <c r="J19" s="95"/>
      <c r="K19" s="46"/>
      <c r="L19" s="44"/>
      <c r="M19" s="100"/>
      <c r="N19" s="29"/>
      <c r="O19" s="29"/>
      <c r="P19" s="29"/>
      <c r="Q19" s="29"/>
      <c r="R19" s="29"/>
      <c r="S19" s="29"/>
      <c r="T19" s="29"/>
      <c r="U19" s="92"/>
      <c r="V19" s="44"/>
      <c r="W19" s="29"/>
      <c r="X19" s="70"/>
      <c r="Y19" s="70"/>
      <c r="Z19" s="97"/>
      <c r="AA19" s="70"/>
      <c r="AB19" s="95"/>
      <c r="AC19" s="95"/>
      <c r="AD19" s="103"/>
      <c r="AE19" s="100"/>
      <c r="AF19" s="29"/>
      <c r="AG19" s="29"/>
      <c r="AH19" s="70"/>
      <c r="AI19" s="70"/>
      <c r="AJ19" s="46"/>
      <c r="AK19" s="44"/>
      <c r="AL19" s="29"/>
      <c r="AM19" s="70"/>
      <c r="AN19" s="29"/>
      <c r="AO19" s="92"/>
      <c r="AP19" s="95"/>
      <c r="AQ19" s="95"/>
      <c r="AR19" s="111"/>
    </row>
    <row r="20" spans="1:44">
      <c r="A20" s="61">
        <v>35858.059440559497</v>
      </c>
      <c r="B20" s="44"/>
      <c r="C20" s="29"/>
      <c r="D20" s="29"/>
      <c r="E20" s="70"/>
      <c r="F20" s="70"/>
      <c r="G20" s="29"/>
      <c r="H20" s="95"/>
      <c r="I20" s="95"/>
      <c r="J20" s="95"/>
      <c r="K20" s="46"/>
      <c r="L20" s="44"/>
      <c r="M20" s="100"/>
      <c r="N20" s="29"/>
      <c r="O20" s="29"/>
      <c r="P20" s="29"/>
      <c r="Q20" s="29"/>
      <c r="R20" s="29"/>
      <c r="S20" s="29"/>
      <c r="T20" s="29"/>
      <c r="U20" s="92"/>
      <c r="V20" s="44"/>
      <c r="W20" s="29"/>
      <c r="X20" s="70"/>
      <c r="Y20" s="70"/>
      <c r="Z20" s="97"/>
      <c r="AA20" s="70"/>
      <c r="AB20" s="95"/>
      <c r="AC20" s="95"/>
      <c r="AD20" s="103"/>
      <c r="AE20" s="100"/>
      <c r="AF20" s="29"/>
      <c r="AG20" s="29"/>
      <c r="AH20" s="70"/>
      <c r="AI20" s="70"/>
      <c r="AJ20" s="46"/>
      <c r="AK20" s="44"/>
      <c r="AL20" s="29"/>
      <c r="AM20" s="70"/>
      <c r="AN20" s="29"/>
      <c r="AO20" s="92"/>
      <c r="AP20" s="95"/>
      <c r="AQ20" s="95"/>
      <c r="AR20" s="111"/>
    </row>
    <row r="21" spans="1:44">
      <c r="A21" s="61">
        <v>35949.517482517498</v>
      </c>
      <c r="B21" s="44"/>
      <c r="C21" s="29"/>
      <c r="D21" s="29"/>
      <c r="E21" s="70"/>
      <c r="F21" s="70"/>
      <c r="G21" s="29"/>
      <c r="H21" s="95"/>
      <c r="I21" s="95"/>
      <c r="J21" s="95"/>
      <c r="K21" s="46"/>
      <c r="L21" s="44"/>
      <c r="M21" s="100"/>
      <c r="N21" s="29"/>
      <c r="O21" s="29"/>
      <c r="P21" s="29"/>
      <c r="Q21" s="29"/>
      <c r="R21" s="29"/>
      <c r="S21" s="29"/>
      <c r="T21" s="29"/>
      <c r="U21" s="92"/>
      <c r="V21" s="44"/>
      <c r="W21" s="29"/>
      <c r="X21" s="70"/>
      <c r="Y21" s="70"/>
      <c r="Z21" s="97"/>
      <c r="AA21" s="70"/>
      <c r="AB21" s="95"/>
      <c r="AC21" s="95"/>
      <c r="AD21" s="103"/>
      <c r="AE21" s="100"/>
      <c r="AF21" s="29"/>
      <c r="AG21" s="29"/>
      <c r="AH21" s="70"/>
      <c r="AI21" s="70"/>
      <c r="AJ21" s="46"/>
      <c r="AK21" s="44"/>
      <c r="AL21" s="29"/>
      <c r="AM21" s="70"/>
      <c r="AN21" s="29"/>
      <c r="AO21" s="92"/>
      <c r="AP21" s="95"/>
      <c r="AQ21" s="95"/>
      <c r="AR21" s="111"/>
    </row>
    <row r="22" spans="1:44">
      <c r="A22" s="61">
        <v>36040.9755244755</v>
      </c>
      <c r="B22" s="44"/>
      <c r="C22" s="29"/>
      <c r="D22" s="29"/>
      <c r="E22" s="70"/>
      <c r="F22" s="70"/>
      <c r="G22" s="29"/>
      <c r="H22" s="95"/>
      <c r="I22" s="95"/>
      <c r="J22" s="95"/>
      <c r="K22" s="46"/>
      <c r="L22" s="44"/>
      <c r="M22" s="100"/>
      <c r="N22" s="29"/>
      <c r="O22" s="29"/>
      <c r="P22" s="29"/>
      <c r="Q22" s="29"/>
      <c r="R22" s="29"/>
      <c r="S22" s="29"/>
      <c r="T22" s="29"/>
      <c r="U22" s="92"/>
      <c r="V22" s="44"/>
      <c r="W22" s="29"/>
      <c r="X22" s="70"/>
      <c r="Y22" s="70"/>
      <c r="Z22" s="97"/>
      <c r="AA22" s="70"/>
      <c r="AB22" s="95"/>
      <c r="AC22" s="95"/>
      <c r="AD22" s="103"/>
      <c r="AE22" s="100"/>
      <c r="AF22" s="29"/>
      <c r="AG22" s="29"/>
      <c r="AH22" s="70"/>
      <c r="AI22" s="70"/>
      <c r="AJ22" s="46"/>
      <c r="AK22" s="44"/>
      <c r="AL22" s="29"/>
      <c r="AM22" s="70"/>
      <c r="AN22" s="29"/>
      <c r="AO22" s="92"/>
      <c r="AP22" s="95"/>
      <c r="AQ22" s="95"/>
      <c r="AR22" s="111"/>
    </row>
    <row r="23" spans="1:44">
      <c r="A23" s="61">
        <v>36132.433566433603</v>
      </c>
      <c r="B23" s="44"/>
      <c r="C23" s="29"/>
      <c r="D23" s="29"/>
      <c r="E23" s="70"/>
      <c r="F23" s="70"/>
      <c r="G23" s="29"/>
      <c r="H23" s="95"/>
      <c r="I23" s="95"/>
      <c r="J23" s="95"/>
      <c r="K23" s="46"/>
      <c r="L23" s="44"/>
      <c r="M23" s="100"/>
      <c r="N23" s="29"/>
      <c r="O23" s="29"/>
      <c r="P23" s="29"/>
      <c r="Q23" s="29"/>
      <c r="R23" s="29"/>
      <c r="S23" s="29"/>
      <c r="T23" s="29"/>
      <c r="U23" s="92"/>
      <c r="V23" s="44"/>
      <c r="W23" s="29"/>
      <c r="X23" s="70"/>
      <c r="Y23" s="70"/>
      <c r="Z23" s="97"/>
      <c r="AA23" s="70"/>
      <c r="AB23" s="95"/>
      <c r="AC23" s="95"/>
      <c r="AD23" s="103"/>
      <c r="AE23" s="100"/>
      <c r="AF23" s="29"/>
      <c r="AG23" s="29"/>
      <c r="AH23" s="70"/>
      <c r="AI23" s="70"/>
      <c r="AJ23" s="46"/>
      <c r="AK23" s="44"/>
      <c r="AL23" s="29"/>
      <c r="AM23" s="70"/>
      <c r="AN23" s="29"/>
      <c r="AO23" s="92"/>
      <c r="AP23" s="95"/>
      <c r="AQ23" s="95"/>
      <c r="AR23" s="111"/>
    </row>
    <row r="24" spans="1:44">
      <c r="A24" s="61">
        <v>36223.891608391597</v>
      </c>
      <c r="B24" s="44"/>
      <c r="C24" s="29"/>
      <c r="D24" s="29"/>
      <c r="E24" s="70"/>
      <c r="F24" s="70"/>
      <c r="G24" s="29"/>
      <c r="H24" s="95"/>
      <c r="I24" s="95"/>
      <c r="J24" s="95"/>
      <c r="K24" s="46"/>
      <c r="L24" s="44"/>
      <c r="M24" s="100"/>
      <c r="N24" s="29"/>
      <c r="O24" s="29"/>
      <c r="P24" s="29"/>
      <c r="Q24" s="29"/>
      <c r="R24" s="29"/>
      <c r="S24" s="29"/>
      <c r="T24" s="29"/>
      <c r="U24" s="92"/>
      <c r="V24" s="44"/>
      <c r="W24" s="29"/>
      <c r="X24" s="70"/>
      <c r="Y24" s="70"/>
      <c r="Z24" s="97"/>
      <c r="AA24" s="70"/>
      <c r="AB24" s="95"/>
      <c r="AC24" s="95"/>
      <c r="AD24" s="103"/>
      <c r="AE24" s="100"/>
      <c r="AF24" s="29"/>
      <c r="AG24" s="29"/>
      <c r="AH24" s="70"/>
      <c r="AI24" s="70"/>
      <c r="AJ24" s="46"/>
      <c r="AK24" s="44"/>
      <c r="AL24" s="29"/>
      <c r="AM24" s="70"/>
      <c r="AN24" s="29"/>
      <c r="AO24" s="92"/>
      <c r="AP24" s="95"/>
      <c r="AQ24" s="95"/>
      <c r="AR24" s="111"/>
    </row>
    <row r="25" spans="1:44">
      <c r="A25" s="61">
        <v>36315.349650349701</v>
      </c>
      <c r="B25" s="44"/>
      <c r="C25" s="29"/>
      <c r="D25" s="29"/>
      <c r="E25" s="70"/>
      <c r="F25" s="70"/>
      <c r="G25" s="29"/>
      <c r="H25" s="95"/>
      <c r="I25" s="95"/>
      <c r="J25" s="95"/>
      <c r="K25" s="46"/>
      <c r="L25" s="44"/>
      <c r="M25" s="100"/>
      <c r="N25" s="29"/>
      <c r="O25" s="29"/>
      <c r="P25" s="29"/>
      <c r="Q25" s="29"/>
      <c r="R25" s="29"/>
      <c r="S25" s="29"/>
      <c r="T25" s="29"/>
      <c r="U25" s="92"/>
      <c r="V25" s="44"/>
      <c r="W25" s="29"/>
      <c r="X25" s="70"/>
      <c r="Y25" s="70"/>
      <c r="Z25" s="97"/>
      <c r="AA25" s="70"/>
      <c r="AB25" s="95"/>
      <c r="AC25" s="95"/>
      <c r="AD25" s="103"/>
      <c r="AE25" s="100"/>
      <c r="AF25" s="29"/>
      <c r="AG25" s="29"/>
      <c r="AH25" s="70"/>
      <c r="AI25" s="70"/>
      <c r="AJ25" s="46"/>
      <c r="AK25" s="44"/>
      <c r="AL25" s="29"/>
      <c r="AM25" s="70"/>
      <c r="AN25" s="29"/>
      <c r="AO25" s="92"/>
      <c r="AP25" s="95"/>
      <c r="AQ25" s="95"/>
      <c r="AR25" s="111"/>
    </row>
    <row r="26" spans="1:44">
      <c r="A26" s="61">
        <v>36406.807692307702</v>
      </c>
      <c r="B26" s="44"/>
      <c r="C26" s="29"/>
      <c r="D26" s="29"/>
      <c r="E26" s="70"/>
      <c r="F26" s="70"/>
      <c r="G26" s="29"/>
      <c r="H26" s="95"/>
      <c r="I26" s="95"/>
      <c r="J26" s="95"/>
      <c r="K26" s="46"/>
      <c r="L26" s="44"/>
      <c r="M26" s="100"/>
      <c r="N26" s="29"/>
      <c r="O26" s="29"/>
      <c r="P26" s="29"/>
      <c r="Q26" s="29"/>
      <c r="R26" s="29"/>
      <c r="S26" s="29"/>
      <c r="T26" s="29"/>
      <c r="U26" s="92"/>
      <c r="V26" s="44"/>
      <c r="W26" s="29"/>
      <c r="X26" s="70"/>
      <c r="Y26" s="70"/>
      <c r="Z26" s="97"/>
      <c r="AA26" s="70"/>
      <c r="AB26" s="95"/>
      <c r="AC26" s="95"/>
      <c r="AD26" s="103"/>
      <c r="AE26" s="100"/>
      <c r="AF26" s="29"/>
      <c r="AG26" s="29"/>
      <c r="AH26" s="70"/>
      <c r="AI26" s="70"/>
      <c r="AJ26" s="46"/>
      <c r="AK26" s="44"/>
      <c r="AL26" s="29"/>
      <c r="AM26" s="70"/>
      <c r="AN26" s="29"/>
      <c r="AO26" s="92"/>
      <c r="AP26" s="95"/>
      <c r="AQ26" s="95"/>
      <c r="AR26" s="111"/>
    </row>
    <row r="27" spans="1:44">
      <c r="A27" s="61">
        <v>36498.265734265799</v>
      </c>
      <c r="B27" s="44"/>
      <c r="C27" s="29"/>
      <c r="D27" s="29"/>
      <c r="E27" s="70"/>
      <c r="F27" s="70"/>
      <c r="G27" s="29"/>
      <c r="H27" s="95"/>
      <c r="I27" s="95"/>
      <c r="J27" s="95"/>
      <c r="K27" s="46"/>
      <c r="L27" s="44"/>
      <c r="M27" s="100"/>
      <c r="N27" s="29"/>
      <c r="O27" s="29"/>
      <c r="P27" s="29"/>
      <c r="Q27" s="29"/>
      <c r="R27" s="29"/>
      <c r="S27" s="29"/>
      <c r="T27" s="29"/>
      <c r="U27" s="92"/>
      <c r="V27" s="44"/>
      <c r="W27" s="29"/>
      <c r="X27" s="70"/>
      <c r="Y27" s="70"/>
      <c r="Z27" s="97"/>
      <c r="AA27" s="70"/>
      <c r="AB27" s="95"/>
      <c r="AC27" s="95"/>
      <c r="AD27" s="103"/>
      <c r="AE27" s="100"/>
      <c r="AF27" s="29"/>
      <c r="AG27" s="29"/>
      <c r="AH27" s="70"/>
      <c r="AI27" s="70"/>
      <c r="AJ27" s="46"/>
      <c r="AK27" s="44"/>
      <c r="AL27" s="29"/>
      <c r="AM27" s="70"/>
      <c r="AN27" s="29"/>
      <c r="AO27" s="92"/>
      <c r="AP27" s="95"/>
      <c r="AQ27" s="95"/>
      <c r="AR27" s="111"/>
    </row>
    <row r="28" spans="1:44">
      <c r="A28" s="61">
        <v>36589.7237762238</v>
      </c>
      <c r="B28" s="44"/>
      <c r="C28" s="29"/>
      <c r="D28" s="29"/>
      <c r="E28" s="70"/>
      <c r="F28" s="70"/>
      <c r="G28" s="29"/>
      <c r="H28" s="95"/>
      <c r="I28" s="95"/>
      <c r="J28" s="95"/>
      <c r="K28" s="46"/>
      <c r="L28" s="44"/>
      <c r="M28" s="100"/>
      <c r="N28" s="29"/>
      <c r="O28" s="29"/>
      <c r="P28" s="29"/>
      <c r="Q28" s="29"/>
      <c r="R28" s="29"/>
      <c r="S28" s="29"/>
      <c r="T28" s="29"/>
      <c r="U28" s="92"/>
      <c r="V28" s="44"/>
      <c r="W28" s="29"/>
      <c r="X28" s="70"/>
      <c r="Y28" s="70"/>
      <c r="Z28" s="97"/>
      <c r="AA28" s="70"/>
      <c r="AB28" s="95"/>
      <c r="AC28" s="95"/>
      <c r="AD28" s="103"/>
      <c r="AE28" s="100"/>
      <c r="AF28" s="29"/>
      <c r="AG28" s="29"/>
      <c r="AH28" s="70"/>
      <c r="AI28" s="70"/>
      <c r="AJ28" s="46"/>
      <c r="AK28" s="44"/>
      <c r="AL28" s="29"/>
      <c r="AM28" s="70"/>
      <c r="AN28" s="29"/>
      <c r="AO28" s="92"/>
      <c r="AP28" s="95"/>
      <c r="AQ28" s="95"/>
      <c r="AR28" s="111"/>
    </row>
    <row r="29" spans="1:44">
      <c r="A29" s="61">
        <v>36681.181818181802</v>
      </c>
      <c r="B29" s="44"/>
      <c r="C29" s="29"/>
      <c r="D29" s="29"/>
      <c r="E29" s="70"/>
      <c r="F29" s="70"/>
      <c r="G29" s="29"/>
      <c r="H29" s="95"/>
      <c r="I29" s="95"/>
      <c r="J29" s="95"/>
      <c r="K29" s="46"/>
      <c r="L29" s="44"/>
      <c r="M29" s="100"/>
      <c r="N29" s="29"/>
      <c r="O29" s="29"/>
      <c r="P29" s="29"/>
      <c r="Q29" s="29"/>
      <c r="R29" s="29"/>
      <c r="S29" s="29"/>
      <c r="T29" s="29"/>
      <c r="U29" s="92"/>
      <c r="V29" s="44"/>
      <c r="W29" s="29"/>
      <c r="X29" s="70"/>
      <c r="Y29" s="70"/>
      <c r="Z29" s="97"/>
      <c r="AA29" s="70"/>
      <c r="AB29" s="95"/>
      <c r="AC29" s="95"/>
      <c r="AD29" s="103"/>
      <c r="AE29" s="100"/>
      <c r="AF29" s="29"/>
      <c r="AG29" s="29"/>
      <c r="AH29" s="70"/>
      <c r="AI29" s="70"/>
      <c r="AJ29" s="46"/>
      <c r="AK29" s="44"/>
      <c r="AL29" s="29"/>
      <c r="AM29" s="70"/>
      <c r="AN29" s="29"/>
      <c r="AO29" s="92"/>
      <c r="AP29" s="95"/>
      <c r="AQ29" s="95"/>
      <c r="AR29" s="111"/>
    </row>
    <row r="30" spans="1:44">
      <c r="A30" s="61">
        <v>36772.639860139898</v>
      </c>
      <c r="B30" s="44"/>
      <c r="C30" s="29"/>
      <c r="D30" s="29"/>
      <c r="E30" s="70"/>
      <c r="F30" s="70"/>
      <c r="G30" s="29"/>
      <c r="H30" s="95"/>
      <c r="I30" s="95"/>
      <c r="J30" s="95"/>
      <c r="K30" s="46"/>
      <c r="L30" s="44"/>
      <c r="M30" s="100"/>
      <c r="N30" s="29"/>
      <c r="O30" s="29"/>
      <c r="P30" s="29"/>
      <c r="Q30" s="29"/>
      <c r="R30" s="29"/>
      <c r="S30" s="29"/>
      <c r="T30" s="29"/>
      <c r="U30" s="92"/>
      <c r="V30" s="44"/>
      <c r="W30" s="29"/>
      <c r="X30" s="70"/>
      <c r="Y30" s="70"/>
      <c r="Z30" s="97"/>
      <c r="AA30" s="70"/>
      <c r="AB30" s="95"/>
      <c r="AC30" s="95"/>
      <c r="AD30" s="103"/>
      <c r="AE30" s="100"/>
      <c r="AF30" s="29"/>
      <c r="AG30" s="29"/>
      <c r="AH30" s="70"/>
      <c r="AI30" s="70"/>
      <c r="AJ30" s="46"/>
      <c r="AK30" s="44"/>
      <c r="AL30" s="29"/>
      <c r="AM30" s="70"/>
      <c r="AN30" s="29"/>
      <c r="AO30" s="92"/>
      <c r="AP30" s="95"/>
      <c r="AQ30" s="95"/>
      <c r="AR30" s="111"/>
    </row>
    <row r="31" spans="1:44">
      <c r="A31" s="61">
        <v>36864.097902097899</v>
      </c>
      <c r="B31" s="44"/>
      <c r="C31" s="29"/>
      <c r="D31" s="29"/>
      <c r="E31" s="70"/>
      <c r="F31" s="70"/>
      <c r="G31" s="29"/>
      <c r="H31" s="95"/>
      <c r="I31" s="95"/>
      <c r="J31" s="95"/>
      <c r="K31" s="46"/>
      <c r="L31" s="44"/>
      <c r="M31" s="100"/>
      <c r="N31" s="29"/>
      <c r="O31" s="29"/>
      <c r="P31" s="29"/>
      <c r="Q31" s="29"/>
      <c r="R31" s="29"/>
      <c r="S31" s="29"/>
      <c r="T31" s="29"/>
      <c r="U31" s="92"/>
      <c r="V31" s="44"/>
      <c r="W31" s="29"/>
      <c r="X31" s="70"/>
      <c r="Y31" s="70"/>
      <c r="Z31" s="97"/>
      <c r="AA31" s="70"/>
      <c r="AB31" s="95"/>
      <c r="AC31" s="95"/>
      <c r="AD31" s="103"/>
      <c r="AE31" s="100"/>
      <c r="AF31" s="29"/>
      <c r="AG31" s="29"/>
      <c r="AH31" s="70"/>
      <c r="AI31" s="70"/>
      <c r="AJ31" s="46"/>
      <c r="AK31" s="44"/>
      <c r="AL31" s="29"/>
      <c r="AM31" s="70"/>
      <c r="AN31" s="29"/>
      <c r="AO31" s="92"/>
      <c r="AP31" s="95"/>
      <c r="AQ31" s="95"/>
      <c r="AR31" s="111"/>
    </row>
    <row r="32" spans="1:44">
      <c r="A32" s="61">
        <v>36955.555944056003</v>
      </c>
      <c r="B32" s="44"/>
      <c r="C32" s="29"/>
      <c r="D32" s="29"/>
      <c r="E32" s="70"/>
      <c r="F32" s="70"/>
      <c r="G32" s="29"/>
      <c r="H32" s="95"/>
      <c r="I32" s="95"/>
      <c r="J32" s="95"/>
      <c r="K32" s="46"/>
      <c r="L32" s="44"/>
      <c r="M32" s="100"/>
      <c r="N32" s="29"/>
      <c r="O32" s="29"/>
      <c r="P32" s="29"/>
      <c r="Q32" s="29"/>
      <c r="R32" s="29"/>
      <c r="S32" s="29"/>
      <c r="T32" s="29"/>
      <c r="U32" s="92"/>
      <c r="V32" s="44"/>
      <c r="W32" s="29"/>
      <c r="X32" s="70"/>
      <c r="Y32" s="70"/>
      <c r="Z32" s="97"/>
      <c r="AA32" s="70"/>
      <c r="AB32" s="95"/>
      <c r="AC32" s="95"/>
      <c r="AD32" s="103"/>
      <c r="AE32" s="100"/>
      <c r="AF32" s="29"/>
      <c r="AG32" s="29"/>
      <c r="AH32" s="70"/>
      <c r="AI32" s="70"/>
      <c r="AJ32" s="46"/>
      <c r="AK32" s="44"/>
      <c r="AL32" s="29"/>
      <c r="AM32" s="70"/>
      <c r="AN32" s="29"/>
      <c r="AO32" s="92"/>
      <c r="AP32" s="95"/>
      <c r="AQ32" s="95"/>
      <c r="AR32" s="111"/>
    </row>
    <row r="33" spans="1:44">
      <c r="A33" s="61">
        <v>37047.013986013997</v>
      </c>
      <c r="B33" s="44"/>
      <c r="C33" s="29"/>
      <c r="D33" s="29"/>
      <c r="E33" s="70"/>
      <c r="F33" s="70"/>
      <c r="G33" s="29"/>
      <c r="H33" s="95"/>
      <c r="I33" s="95"/>
      <c r="J33" s="95"/>
      <c r="K33" s="46"/>
      <c r="L33" s="44"/>
      <c r="M33" s="100"/>
      <c r="N33" s="29"/>
      <c r="O33" s="29"/>
      <c r="P33" s="29"/>
      <c r="Q33" s="29"/>
      <c r="R33" s="29"/>
      <c r="S33" s="29"/>
      <c r="T33" s="29"/>
      <c r="U33" s="92"/>
      <c r="V33" s="44"/>
      <c r="W33" s="29"/>
      <c r="X33" s="70"/>
      <c r="Y33" s="70"/>
      <c r="Z33" s="97"/>
      <c r="AA33" s="70"/>
      <c r="AB33" s="95"/>
      <c r="AC33" s="95"/>
      <c r="AD33" s="103"/>
      <c r="AE33" s="100"/>
      <c r="AF33" s="29"/>
      <c r="AG33" s="29"/>
      <c r="AH33" s="70"/>
      <c r="AI33" s="70"/>
      <c r="AJ33" s="46"/>
      <c r="AK33" s="44"/>
      <c r="AL33" s="29"/>
      <c r="AM33" s="70"/>
      <c r="AN33" s="29"/>
      <c r="AO33" s="92"/>
      <c r="AP33" s="95"/>
      <c r="AQ33" s="95"/>
      <c r="AR33" s="111"/>
    </row>
    <row r="34" spans="1:44">
      <c r="A34" s="61">
        <v>37138.4720279721</v>
      </c>
      <c r="B34" s="44"/>
      <c r="C34" s="29"/>
      <c r="D34" s="29"/>
      <c r="E34" s="70"/>
      <c r="F34" s="70"/>
      <c r="G34" s="29"/>
      <c r="H34" s="95"/>
      <c r="I34" s="95"/>
      <c r="J34" s="95"/>
      <c r="K34" s="46"/>
      <c r="L34" s="44"/>
      <c r="M34" s="100"/>
      <c r="N34" s="29"/>
      <c r="O34" s="29"/>
      <c r="P34" s="29"/>
      <c r="Q34" s="29"/>
      <c r="R34" s="29"/>
      <c r="S34" s="29"/>
      <c r="T34" s="29"/>
      <c r="U34" s="92"/>
      <c r="V34" s="44"/>
      <c r="W34" s="29"/>
      <c r="X34" s="70"/>
      <c r="Y34" s="70"/>
      <c r="Z34" s="97"/>
      <c r="AA34" s="70"/>
      <c r="AB34" s="95"/>
      <c r="AC34" s="95"/>
      <c r="AD34" s="103"/>
      <c r="AE34" s="100"/>
      <c r="AF34" s="29"/>
      <c r="AG34" s="29"/>
      <c r="AH34" s="70"/>
      <c r="AI34" s="70"/>
      <c r="AJ34" s="46"/>
      <c r="AK34" s="44"/>
      <c r="AL34" s="29"/>
      <c r="AM34" s="70"/>
      <c r="AN34" s="29"/>
      <c r="AO34" s="92"/>
      <c r="AP34" s="95"/>
      <c r="AQ34" s="95"/>
      <c r="AR34" s="111"/>
    </row>
    <row r="35" spans="1:44">
      <c r="A35" s="61">
        <v>37229.930069930102</v>
      </c>
      <c r="B35" s="44"/>
      <c r="C35" s="29"/>
      <c r="D35" s="29"/>
      <c r="E35" s="70"/>
      <c r="F35" s="70"/>
      <c r="G35" s="29"/>
      <c r="H35" s="95"/>
      <c r="I35" s="95"/>
      <c r="J35" s="95"/>
      <c r="K35" s="46"/>
      <c r="L35" s="44"/>
      <c r="M35" s="100"/>
      <c r="N35" s="29"/>
      <c r="O35" s="29"/>
      <c r="P35" s="29"/>
      <c r="Q35" s="29"/>
      <c r="R35" s="29"/>
      <c r="S35" s="29"/>
      <c r="T35" s="29"/>
      <c r="U35" s="92"/>
      <c r="V35" s="44"/>
      <c r="W35" s="29"/>
      <c r="X35" s="70"/>
      <c r="Y35" s="70"/>
      <c r="Z35" s="97"/>
      <c r="AA35" s="70"/>
      <c r="AB35" s="95"/>
      <c r="AC35" s="95"/>
      <c r="AD35" s="103"/>
      <c r="AE35" s="100"/>
      <c r="AF35" s="29"/>
      <c r="AG35" s="29"/>
      <c r="AH35" s="70"/>
      <c r="AI35" s="70"/>
      <c r="AJ35" s="46"/>
      <c r="AK35" s="44"/>
      <c r="AL35" s="29"/>
      <c r="AM35" s="70"/>
      <c r="AN35" s="29"/>
      <c r="AO35" s="92"/>
      <c r="AP35" s="95"/>
      <c r="AQ35" s="95"/>
      <c r="AR35" s="111"/>
    </row>
    <row r="36" spans="1:44">
      <c r="A36" s="61">
        <v>37321.388111888104</v>
      </c>
      <c r="B36" s="44"/>
      <c r="C36" s="29"/>
      <c r="D36" s="29"/>
      <c r="E36" s="70"/>
      <c r="F36" s="70"/>
      <c r="G36" s="29"/>
      <c r="H36" s="95"/>
      <c r="I36" s="95"/>
      <c r="J36" s="95"/>
      <c r="K36" s="46"/>
      <c r="L36" s="44"/>
      <c r="M36" s="100"/>
      <c r="N36" s="29"/>
      <c r="O36" s="29"/>
      <c r="P36" s="29"/>
      <c r="Q36" s="29"/>
      <c r="R36" s="29"/>
      <c r="S36" s="29"/>
      <c r="T36" s="29"/>
      <c r="U36" s="92"/>
      <c r="V36" s="44"/>
      <c r="W36" s="29"/>
      <c r="X36" s="70"/>
      <c r="Y36" s="70"/>
      <c r="Z36" s="97"/>
      <c r="AA36" s="70"/>
      <c r="AB36" s="95"/>
      <c r="AC36" s="95"/>
      <c r="AD36" s="103"/>
      <c r="AE36" s="100"/>
      <c r="AF36" s="29"/>
      <c r="AG36" s="29"/>
      <c r="AH36" s="70"/>
      <c r="AI36" s="70"/>
      <c r="AJ36" s="46"/>
      <c r="AK36" s="44"/>
      <c r="AL36" s="29"/>
      <c r="AM36" s="70"/>
      <c r="AN36" s="29"/>
      <c r="AO36" s="92"/>
      <c r="AP36" s="95"/>
      <c r="AQ36" s="95"/>
      <c r="AR36" s="111"/>
    </row>
    <row r="37" spans="1:44">
      <c r="A37" s="61">
        <v>37412.8461538462</v>
      </c>
      <c r="B37" s="44"/>
      <c r="C37" s="29"/>
      <c r="D37" s="29"/>
      <c r="E37" s="70"/>
      <c r="F37" s="70"/>
      <c r="G37" s="29"/>
      <c r="H37" s="95"/>
      <c r="I37" s="95"/>
      <c r="J37" s="95"/>
      <c r="K37" s="46"/>
      <c r="L37" s="44"/>
      <c r="M37" s="100"/>
      <c r="N37" s="29"/>
      <c r="O37" s="29"/>
      <c r="P37" s="29"/>
      <c r="Q37" s="29"/>
      <c r="R37" s="29"/>
      <c r="S37" s="29"/>
      <c r="T37" s="29"/>
      <c r="U37" s="92"/>
      <c r="V37" s="44"/>
      <c r="W37" s="29"/>
      <c r="X37" s="70"/>
      <c r="Y37" s="70"/>
      <c r="Z37" s="97"/>
      <c r="AA37" s="70"/>
      <c r="AB37" s="95"/>
      <c r="AC37" s="95"/>
      <c r="AD37" s="103"/>
      <c r="AE37" s="100"/>
      <c r="AF37" s="29"/>
      <c r="AG37" s="29"/>
      <c r="AH37" s="70"/>
      <c r="AI37" s="70"/>
      <c r="AJ37" s="46"/>
      <c r="AK37" s="44"/>
      <c r="AL37" s="29"/>
      <c r="AM37" s="70"/>
      <c r="AN37" s="29"/>
      <c r="AO37" s="92"/>
      <c r="AP37" s="95"/>
      <c r="AQ37" s="95"/>
      <c r="AR37" s="111"/>
    </row>
    <row r="38" spans="1:44">
      <c r="A38" s="61">
        <v>37504.304195804201</v>
      </c>
      <c r="B38" s="44"/>
      <c r="C38" s="29"/>
      <c r="D38" s="29"/>
      <c r="E38" s="70"/>
      <c r="F38" s="70"/>
      <c r="G38" s="29"/>
      <c r="H38" s="95"/>
      <c r="I38" s="95"/>
      <c r="J38" s="95"/>
      <c r="K38" s="46"/>
      <c r="L38" s="44"/>
      <c r="M38" s="100"/>
      <c r="N38" s="29"/>
      <c r="O38" s="29"/>
      <c r="P38" s="29"/>
      <c r="Q38" s="29"/>
      <c r="R38" s="29"/>
      <c r="S38" s="29"/>
      <c r="T38" s="29"/>
      <c r="U38" s="92"/>
      <c r="V38" s="44"/>
      <c r="W38" s="29"/>
      <c r="X38" s="70"/>
      <c r="Y38" s="70"/>
      <c r="Z38" s="97"/>
      <c r="AA38" s="70"/>
      <c r="AB38" s="95"/>
      <c r="AC38" s="95"/>
      <c r="AD38" s="103"/>
      <c r="AE38" s="100"/>
      <c r="AF38" s="29"/>
      <c r="AG38" s="29"/>
      <c r="AH38" s="70"/>
      <c r="AI38" s="70"/>
      <c r="AJ38" s="46"/>
      <c r="AK38" s="44"/>
      <c r="AL38" s="29"/>
      <c r="AM38" s="70"/>
      <c r="AN38" s="29"/>
      <c r="AO38" s="92"/>
      <c r="AP38" s="95"/>
      <c r="AQ38" s="95"/>
      <c r="AR38" s="111"/>
    </row>
    <row r="39" spans="1:44">
      <c r="A39" s="61">
        <v>37595.762237762297</v>
      </c>
      <c r="B39" s="44"/>
      <c r="C39" s="29"/>
      <c r="D39" s="29"/>
      <c r="E39" s="70"/>
      <c r="F39" s="70"/>
      <c r="G39" s="29"/>
      <c r="H39" s="95"/>
      <c r="I39" s="95"/>
      <c r="J39" s="95"/>
      <c r="K39" s="46"/>
      <c r="L39" s="44"/>
      <c r="M39" s="100"/>
      <c r="N39" s="29"/>
      <c r="O39" s="29"/>
      <c r="P39" s="29"/>
      <c r="Q39" s="29"/>
      <c r="R39" s="29"/>
      <c r="S39" s="29"/>
      <c r="T39" s="29"/>
      <c r="U39" s="92"/>
      <c r="V39" s="44"/>
      <c r="W39" s="29"/>
      <c r="X39" s="70"/>
      <c r="Y39" s="70"/>
      <c r="Z39" s="97"/>
      <c r="AA39" s="70"/>
      <c r="AB39" s="95"/>
      <c r="AC39" s="95"/>
      <c r="AD39" s="103"/>
      <c r="AE39" s="100"/>
      <c r="AF39" s="29"/>
      <c r="AG39" s="29"/>
      <c r="AH39" s="70"/>
      <c r="AI39" s="70"/>
      <c r="AJ39" s="46"/>
      <c r="AK39" s="44"/>
      <c r="AL39" s="29"/>
      <c r="AM39" s="70"/>
      <c r="AN39" s="29"/>
      <c r="AO39" s="92"/>
      <c r="AP39" s="95"/>
      <c r="AQ39" s="95"/>
      <c r="AR39" s="111"/>
    </row>
    <row r="40" spans="1:44">
      <c r="A40" s="61">
        <v>37687.220279720299</v>
      </c>
      <c r="B40" s="44"/>
      <c r="C40" s="29"/>
      <c r="D40" s="29"/>
      <c r="E40" s="70"/>
      <c r="F40" s="70"/>
      <c r="G40" s="29"/>
      <c r="H40" s="95"/>
      <c r="I40" s="95"/>
      <c r="J40" s="95"/>
      <c r="K40" s="46"/>
      <c r="L40" s="44"/>
      <c r="M40" s="100"/>
      <c r="N40" s="29"/>
      <c r="O40" s="29"/>
      <c r="P40" s="29"/>
      <c r="Q40" s="29"/>
      <c r="R40" s="29"/>
      <c r="S40" s="29"/>
      <c r="T40" s="29"/>
      <c r="U40" s="92"/>
      <c r="V40" s="44"/>
      <c r="W40" s="29"/>
      <c r="X40" s="70"/>
      <c r="Y40" s="70"/>
      <c r="Z40" s="97"/>
      <c r="AA40" s="70"/>
      <c r="AB40" s="95"/>
      <c r="AC40" s="95"/>
      <c r="AD40" s="103"/>
      <c r="AE40" s="100"/>
      <c r="AF40" s="29"/>
      <c r="AG40" s="29"/>
      <c r="AH40" s="70"/>
      <c r="AI40" s="70"/>
      <c r="AJ40" s="46"/>
      <c r="AK40" s="44"/>
      <c r="AL40" s="29"/>
      <c r="AM40" s="70"/>
      <c r="AN40" s="29"/>
      <c r="AO40" s="92"/>
      <c r="AP40" s="95"/>
      <c r="AQ40" s="95"/>
      <c r="AR40" s="111"/>
    </row>
    <row r="41" spans="1:44">
      <c r="A41" s="61">
        <v>37778.678321678402</v>
      </c>
      <c r="B41" s="44"/>
      <c r="C41" s="29"/>
      <c r="D41" s="29"/>
      <c r="E41" s="70"/>
      <c r="F41" s="70"/>
      <c r="G41" s="29"/>
      <c r="H41" s="95"/>
      <c r="I41" s="95"/>
      <c r="J41" s="95"/>
      <c r="K41" s="46"/>
      <c r="L41" s="44"/>
      <c r="M41" s="100"/>
      <c r="N41" s="29"/>
      <c r="O41" s="29"/>
      <c r="P41" s="29"/>
      <c r="Q41" s="29"/>
      <c r="R41" s="29"/>
      <c r="S41" s="29"/>
      <c r="T41" s="29"/>
      <c r="U41" s="92"/>
      <c r="V41" s="44"/>
      <c r="W41" s="29"/>
      <c r="X41" s="70"/>
      <c r="Y41" s="70"/>
      <c r="Z41" s="97"/>
      <c r="AA41" s="70"/>
      <c r="AB41" s="95"/>
      <c r="AC41" s="95"/>
      <c r="AD41" s="103"/>
      <c r="AE41" s="100"/>
      <c r="AF41" s="29"/>
      <c r="AG41" s="29"/>
      <c r="AH41" s="70"/>
      <c r="AI41" s="70"/>
      <c r="AJ41" s="46"/>
      <c r="AK41" s="44"/>
      <c r="AL41" s="29"/>
      <c r="AM41" s="70"/>
      <c r="AN41" s="29"/>
      <c r="AO41" s="92"/>
      <c r="AP41" s="95"/>
      <c r="AQ41" s="95"/>
      <c r="AR41" s="111"/>
    </row>
    <row r="42" spans="1:44">
      <c r="A42" s="61">
        <v>37870.136363636397</v>
      </c>
      <c r="B42" s="44"/>
      <c r="C42" s="29"/>
      <c r="D42" s="29"/>
      <c r="E42" s="70"/>
      <c r="F42" s="70"/>
      <c r="G42" s="29"/>
      <c r="H42" s="95"/>
      <c r="I42" s="95"/>
      <c r="J42" s="95"/>
      <c r="K42" s="46"/>
      <c r="L42" s="44"/>
      <c r="M42" s="100"/>
      <c r="N42" s="29"/>
      <c r="O42" s="29"/>
      <c r="P42" s="29"/>
      <c r="Q42" s="29"/>
      <c r="R42" s="29"/>
      <c r="S42" s="29"/>
      <c r="T42" s="29"/>
      <c r="U42" s="92"/>
      <c r="V42" s="44"/>
      <c r="W42" s="29"/>
      <c r="X42" s="70"/>
      <c r="Y42" s="70"/>
      <c r="Z42" s="97"/>
      <c r="AA42" s="70"/>
      <c r="AB42" s="95"/>
      <c r="AC42" s="95"/>
      <c r="AD42" s="103"/>
      <c r="AE42" s="100"/>
      <c r="AF42" s="29"/>
      <c r="AG42" s="29"/>
      <c r="AH42" s="70"/>
      <c r="AI42" s="70"/>
      <c r="AJ42" s="46"/>
      <c r="AK42" s="44"/>
      <c r="AL42" s="29"/>
      <c r="AM42" s="70"/>
      <c r="AN42" s="29"/>
      <c r="AO42" s="92"/>
      <c r="AP42" s="95"/>
      <c r="AQ42" s="95"/>
      <c r="AR42" s="111"/>
    </row>
    <row r="43" spans="1:44">
      <c r="A43" s="61">
        <v>37961.594405594398</v>
      </c>
      <c r="B43" s="44"/>
      <c r="C43" s="29"/>
      <c r="D43" s="29"/>
      <c r="E43" s="70"/>
      <c r="F43" s="70"/>
      <c r="G43" s="29"/>
      <c r="H43" s="95"/>
      <c r="I43" s="95"/>
      <c r="J43" s="95"/>
      <c r="K43" s="46"/>
      <c r="L43" s="44"/>
      <c r="M43" s="100"/>
      <c r="N43" s="29"/>
      <c r="O43" s="29"/>
      <c r="P43" s="29"/>
      <c r="Q43" s="29"/>
      <c r="R43" s="29"/>
      <c r="S43" s="29"/>
      <c r="T43" s="29"/>
      <c r="U43" s="92"/>
      <c r="V43" s="44"/>
      <c r="W43" s="29"/>
      <c r="X43" s="70"/>
      <c r="Y43" s="70"/>
      <c r="Z43" s="97"/>
      <c r="AA43" s="70"/>
      <c r="AB43" s="95"/>
      <c r="AC43" s="95"/>
      <c r="AD43" s="103"/>
      <c r="AE43" s="100"/>
      <c r="AF43" s="29"/>
      <c r="AG43" s="29"/>
      <c r="AH43" s="70"/>
      <c r="AI43" s="70"/>
      <c r="AJ43" s="46"/>
      <c r="AK43" s="44"/>
      <c r="AL43" s="29"/>
      <c r="AM43" s="70"/>
      <c r="AN43" s="29"/>
      <c r="AO43" s="92"/>
      <c r="AP43" s="95"/>
      <c r="AQ43" s="95"/>
      <c r="AR43" s="111"/>
    </row>
    <row r="44" spans="1:44">
      <c r="A44" s="61">
        <v>38053.052447552502</v>
      </c>
      <c r="B44" s="44"/>
      <c r="C44" s="29"/>
      <c r="D44" s="29"/>
      <c r="E44" s="70"/>
      <c r="F44" s="70"/>
      <c r="G44" s="29"/>
      <c r="H44" s="95"/>
      <c r="I44" s="95"/>
      <c r="J44" s="95"/>
      <c r="K44" s="46"/>
      <c r="L44" s="44"/>
      <c r="M44" s="100"/>
      <c r="N44" s="29"/>
      <c r="O44" s="29"/>
      <c r="P44" s="29"/>
      <c r="Q44" s="29"/>
      <c r="R44" s="29"/>
      <c r="S44" s="29"/>
      <c r="T44" s="29"/>
      <c r="U44" s="92"/>
      <c r="V44" s="44"/>
      <c r="W44" s="29"/>
      <c r="X44" s="70"/>
      <c r="Y44" s="70"/>
      <c r="Z44" s="97"/>
      <c r="AA44" s="70"/>
      <c r="AB44" s="95"/>
      <c r="AC44" s="95"/>
      <c r="AD44" s="103"/>
      <c r="AE44" s="100"/>
      <c r="AF44" s="29"/>
      <c r="AG44" s="29"/>
      <c r="AH44" s="70"/>
      <c r="AI44" s="70"/>
      <c r="AJ44" s="46"/>
      <c r="AK44" s="44"/>
      <c r="AL44" s="29"/>
      <c r="AM44" s="70"/>
      <c r="AN44" s="29"/>
      <c r="AO44" s="92"/>
      <c r="AP44" s="95"/>
      <c r="AQ44" s="95"/>
      <c r="AR44" s="111"/>
    </row>
    <row r="45" spans="1:44">
      <c r="A45" s="61">
        <v>38144.510489510503</v>
      </c>
      <c r="B45" s="44"/>
      <c r="C45" s="29"/>
      <c r="D45" s="29"/>
      <c r="E45" s="70"/>
      <c r="F45" s="70"/>
      <c r="G45" s="29"/>
      <c r="H45" s="95"/>
      <c r="I45" s="95"/>
      <c r="J45" s="95"/>
      <c r="K45" s="46"/>
      <c r="L45" s="44"/>
      <c r="M45" s="100"/>
      <c r="N45" s="29"/>
      <c r="O45" s="29"/>
      <c r="P45" s="29"/>
      <c r="Q45" s="29"/>
      <c r="R45" s="29"/>
      <c r="S45" s="29"/>
      <c r="T45" s="29"/>
      <c r="U45" s="92"/>
      <c r="V45" s="44"/>
      <c r="W45" s="29"/>
      <c r="X45" s="70"/>
      <c r="Y45" s="70"/>
      <c r="Z45" s="97"/>
      <c r="AA45" s="70"/>
      <c r="AB45" s="95"/>
      <c r="AC45" s="95"/>
      <c r="AD45" s="103"/>
      <c r="AE45" s="100"/>
      <c r="AF45" s="29"/>
      <c r="AG45" s="29"/>
      <c r="AH45" s="70"/>
      <c r="AI45" s="70"/>
      <c r="AJ45" s="46"/>
      <c r="AK45" s="44"/>
      <c r="AL45" s="29"/>
      <c r="AM45" s="70"/>
      <c r="AN45" s="29"/>
      <c r="AO45" s="92"/>
      <c r="AP45" s="95"/>
      <c r="AQ45" s="95"/>
      <c r="AR45" s="111"/>
    </row>
    <row r="46" spans="1:44">
      <c r="A46" s="61">
        <v>38235.968531468599</v>
      </c>
      <c r="B46" s="44"/>
      <c r="C46" s="29"/>
      <c r="D46" s="29"/>
      <c r="E46" s="70"/>
      <c r="F46" s="70"/>
      <c r="G46" s="29"/>
      <c r="H46" s="95"/>
      <c r="I46" s="95"/>
      <c r="J46" s="95"/>
      <c r="K46" s="46"/>
      <c r="L46" s="44"/>
      <c r="M46" s="100"/>
      <c r="N46" s="29"/>
      <c r="O46" s="29"/>
      <c r="P46" s="29"/>
      <c r="Q46" s="29"/>
      <c r="R46" s="29"/>
      <c r="S46" s="29"/>
      <c r="T46" s="29"/>
      <c r="U46" s="92"/>
      <c r="V46" s="44"/>
      <c r="W46" s="29"/>
      <c r="X46" s="70"/>
      <c r="Y46" s="70"/>
      <c r="Z46" s="97"/>
      <c r="AA46" s="70"/>
      <c r="AB46" s="95"/>
      <c r="AC46" s="95"/>
      <c r="AD46" s="103"/>
      <c r="AE46" s="100"/>
      <c r="AF46" s="29"/>
      <c r="AG46" s="29"/>
      <c r="AH46" s="70"/>
      <c r="AI46" s="70"/>
      <c r="AJ46" s="46"/>
      <c r="AK46" s="44"/>
      <c r="AL46" s="29"/>
      <c r="AM46" s="70"/>
      <c r="AN46" s="29"/>
      <c r="AO46" s="92"/>
      <c r="AP46" s="95"/>
      <c r="AQ46" s="95"/>
      <c r="AR46" s="111"/>
    </row>
    <row r="47" spans="1:44">
      <c r="A47" s="61">
        <v>38327.426573426601</v>
      </c>
      <c r="B47" s="44"/>
      <c r="C47" s="29"/>
      <c r="D47" s="29"/>
      <c r="E47" s="70"/>
      <c r="F47" s="70"/>
      <c r="G47" s="29"/>
      <c r="H47" s="95"/>
      <c r="I47" s="95"/>
      <c r="J47" s="95"/>
      <c r="K47" s="46"/>
      <c r="L47" s="44"/>
      <c r="M47" s="100"/>
      <c r="N47" s="29"/>
      <c r="O47" s="29"/>
      <c r="P47" s="29"/>
      <c r="Q47" s="29"/>
      <c r="R47" s="29"/>
      <c r="S47" s="29"/>
      <c r="T47" s="29"/>
      <c r="U47" s="92"/>
      <c r="V47" s="44"/>
      <c r="W47" s="29"/>
      <c r="X47" s="70"/>
      <c r="Y47" s="70"/>
      <c r="Z47" s="97"/>
      <c r="AA47" s="70"/>
      <c r="AB47" s="95"/>
      <c r="AC47" s="95"/>
      <c r="AD47" s="103"/>
      <c r="AE47" s="100"/>
      <c r="AF47" s="29"/>
      <c r="AG47" s="29"/>
      <c r="AH47" s="70"/>
      <c r="AI47" s="70"/>
      <c r="AJ47" s="46"/>
      <c r="AK47" s="44"/>
      <c r="AL47" s="29"/>
      <c r="AM47" s="70"/>
      <c r="AN47" s="29"/>
      <c r="AO47" s="92"/>
      <c r="AP47" s="95"/>
      <c r="AQ47" s="95"/>
      <c r="AR47" s="111"/>
    </row>
    <row r="48" spans="1:44">
      <c r="A48" s="61">
        <v>38418.884615384697</v>
      </c>
      <c r="B48" s="44"/>
      <c r="C48" s="29"/>
      <c r="D48" s="29"/>
      <c r="E48" s="70"/>
      <c r="F48" s="70"/>
      <c r="G48" s="29"/>
      <c r="H48" s="95"/>
      <c r="I48" s="95"/>
      <c r="J48" s="95"/>
      <c r="K48" s="46"/>
      <c r="L48" s="44"/>
      <c r="M48" s="100"/>
      <c r="N48" s="29"/>
      <c r="O48" s="29"/>
      <c r="P48" s="29"/>
      <c r="Q48" s="29"/>
      <c r="R48" s="29"/>
      <c r="S48" s="29"/>
      <c r="T48" s="29"/>
      <c r="U48" s="92"/>
      <c r="V48" s="44"/>
      <c r="W48" s="29"/>
      <c r="X48" s="70"/>
      <c r="Y48" s="70"/>
      <c r="Z48" s="97"/>
      <c r="AA48" s="70"/>
      <c r="AB48" s="95"/>
      <c r="AC48" s="95"/>
      <c r="AD48" s="103"/>
      <c r="AE48" s="100"/>
      <c r="AF48" s="29"/>
      <c r="AG48" s="29"/>
      <c r="AH48" s="70"/>
      <c r="AI48" s="70"/>
      <c r="AJ48" s="46"/>
      <c r="AK48" s="44"/>
      <c r="AL48" s="29"/>
      <c r="AM48" s="70"/>
      <c r="AN48" s="29"/>
      <c r="AO48" s="92"/>
      <c r="AP48" s="95"/>
      <c r="AQ48" s="95"/>
      <c r="AR48" s="111"/>
    </row>
    <row r="49" spans="1:44">
      <c r="A49" s="61">
        <v>38510.342657342699</v>
      </c>
      <c r="B49" s="44"/>
      <c r="C49" s="29"/>
      <c r="D49" s="29"/>
      <c r="E49" s="70"/>
      <c r="F49" s="70"/>
      <c r="G49" s="29"/>
      <c r="H49" s="95"/>
      <c r="I49" s="95"/>
      <c r="J49" s="95"/>
      <c r="K49" s="46"/>
      <c r="L49" s="44"/>
      <c r="M49" s="100"/>
      <c r="N49" s="29"/>
      <c r="O49" s="29"/>
      <c r="P49" s="29"/>
      <c r="Q49" s="29"/>
      <c r="R49" s="29"/>
      <c r="S49" s="29"/>
      <c r="T49" s="29"/>
      <c r="U49" s="92"/>
      <c r="V49" s="44"/>
      <c r="W49" s="29"/>
      <c r="X49" s="70"/>
      <c r="Y49" s="70"/>
      <c r="Z49" s="97"/>
      <c r="AA49" s="70"/>
      <c r="AB49" s="95"/>
      <c r="AC49" s="95"/>
      <c r="AD49" s="103"/>
      <c r="AE49" s="100"/>
      <c r="AF49" s="29"/>
      <c r="AG49" s="29"/>
      <c r="AH49" s="70"/>
      <c r="AI49" s="70"/>
      <c r="AJ49" s="46"/>
      <c r="AK49" s="44"/>
      <c r="AL49" s="29"/>
      <c r="AM49" s="70"/>
      <c r="AN49" s="29"/>
      <c r="AO49" s="92"/>
      <c r="AP49" s="95"/>
      <c r="AQ49" s="95"/>
      <c r="AR49" s="111"/>
    </row>
    <row r="50" spans="1:44">
      <c r="A50" s="61">
        <v>38601.8006993007</v>
      </c>
      <c r="B50" s="44"/>
      <c r="C50" s="29"/>
      <c r="D50" s="29"/>
      <c r="E50" s="70"/>
      <c r="F50" s="70"/>
      <c r="G50" s="29"/>
      <c r="H50" s="95"/>
      <c r="I50" s="95"/>
      <c r="J50" s="95"/>
      <c r="K50" s="46"/>
      <c r="L50" s="44"/>
      <c r="M50" s="100"/>
      <c r="N50" s="29"/>
      <c r="O50" s="29"/>
      <c r="P50" s="29"/>
      <c r="Q50" s="29"/>
      <c r="R50" s="29"/>
      <c r="S50" s="29"/>
      <c r="T50" s="29"/>
      <c r="U50" s="92"/>
      <c r="V50" s="44"/>
      <c r="W50" s="29"/>
      <c r="X50" s="70"/>
      <c r="Y50" s="70"/>
      <c r="Z50" s="97"/>
      <c r="AA50" s="70"/>
      <c r="AB50" s="95"/>
      <c r="AC50" s="95"/>
      <c r="AD50" s="103"/>
      <c r="AE50" s="100"/>
      <c r="AF50" s="29"/>
      <c r="AG50" s="29"/>
      <c r="AH50" s="70"/>
      <c r="AI50" s="70"/>
      <c r="AJ50" s="46"/>
      <c r="AK50" s="44"/>
      <c r="AL50" s="29"/>
      <c r="AM50" s="70"/>
      <c r="AN50" s="29"/>
      <c r="AO50" s="92"/>
      <c r="AP50" s="95"/>
      <c r="AQ50" s="95"/>
      <c r="AR50" s="111"/>
    </row>
    <row r="51" spans="1:44">
      <c r="A51" s="61">
        <v>38693.258741258804</v>
      </c>
      <c r="B51" s="44"/>
      <c r="C51" s="29"/>
      <c r="D51" s="29"/>
      <c r="E51" s="70"/>
      <c r="F51" s="70"/>
      <c r="G51" s="29"/>
      <c r="H51" s="95"/>
      <c r="I51" s="95"/>
      <c r="J51" s="95"/>
      <c r="K51" s="46"/>
      <c r="L51" s="44"/>
      <c r="M51" s="100"/>
      <c r="N51" s="29"/>
      <c r="O51" s="29"/>
      <c r="P51" s="29"/>
      <c r="Q51" s="29"/>
      <c r="R51" s="29"/>
      <c r="S51" s="29"/>
      <c r="T51" s="29"/>
      <c r="U51" s="92"/>
      <c r="V51" s="44"/>
      <c r="W51" s="29"/>
      <c r="X51" s="70"/>
      <c r="Y51" s="70"/>
      <c r="Z51" s="97"/>
      <c r="AA51" s="70"/>
      <c r="AB51" s="95"/>
      <c r="AC51" s="95"/>
      <c r="AD51" s="103"/>
      <c r="AE51" s="100"/>
      <c r="AF51" s="29"/>
      <c r="AG51" s="29"/>
      <c r="AH51" s="70"/>
      <c r="AI51" s="70"/>
      <c r="AJ51" s="46"/>
      <c r="AK51" s="44"/>
      <c r="AL51" s="29"/>
      <c r="AM51" s="70"/>
      <c r="AN51" s="29"/>
      <c r="AO51" s="92"/>
      <c r="AP51" s="95"/>
      <c r="AQ51" s="95"/>
      <c r="AR51" s="111"/>
    </row>
    <row r="52" spans="1:44">
      <c r="A52" s="61">
        <v>38784.716783216798</v>
      </c>
      <c r="B52" s="44"/>
      <c r="C52" s="29"/>
      <c r="D52" s="29"/>
      <c r="E52" s="70"/>
      <c r="F52" s="70"/>
      <c r="G52" s="29"/>
      <c r="H52" s="95"/>
      <c r="I52" s="95"/>
      <c r="J52" s="95"/>
      <c r="K52" s="46"/>
      <c r="L52" s="44"/>
      <c r="M52" s="100"/>
      <c r="N52" s="29"/>
      <c r="O52" s="29"/>
      <c r="P52" s="29"/>
      <c r="Q52" s="29"/>
      <c r="R52" s="29"/>
      <c r="S52" s="29"/>
      <c r="T52" s="29"/>
      <c r="U52" s="92"/>
      <c r="V52" s="44"/>
      <c r="W52" s="29"/>
      <c r="X52" s="70"/>
      <c r="Y52" s="70"/>
      <c r="Z52" s="97"/>
      <c r="AA52" s="70"/>
      <c r="AB52" s="95"/>
      <c r="AC52" s="95"/>
      <c r="AD52" s="103"/>
      <c r="AE52" s="100"/>
      <c r="AF52" s="29"/>
      <c r="AG52" s="29"/>
      <c r="AH52" s="70"/>
      <c r="AI52" s="70"/>
      <c r="AJ52" s="46"/>
      <c r="AK52" s="44"/>
      <c r="AL52" s="29"/>
      <c r="AM52" s="70"/>
      <c r="AN52" s="29"/>
      <c r="AO52" s="92"/>
      <c r="AP52" s="95"/>
      <c r="AQ52" s="95"/>
      <c r="AR52" s="111"/>
    </row>
    <row r="53" spans="1:44">
      <c r="A53" s="61">
        <v>38876.174825174901</v>
      </c>
      <c r="B53" s="44"/>
      <c r="C53" s="29"/>
      <c r="D53" s="29"/>
      <c r="E53" s="70"/>
      <c r="F53" s="70"/>
      <c r="G53" s="29"/>
      <c r="H53" s="95"/>
      <c r="I53" s="95"/>
      <c r="J53" s="95"/>
      <c r="K53" s="46"/>
      <c r="L53" s="44"/>
      <c r="M53" s="100"/>
      <c r="N53" s="29"/>
      <c r="O53" s="29"/>
      <c r="P53" s="29"/>
      <c r="Q53" s="29"/>
      <c r="R53" s="29"/>
      <c r="S53" s="29"/>
      <c r="T53" s="29"/>
      <c r="U53" s="92"/>
      <c r="V53" s="44"/>
      <c r="W53" s="29"/>
      <c r="X53" s="70"/>
      <c r="Y53" s="70"/>
      <c r="Z53" s="97"/>
      <c r="AA53" s="70"/>
      <c r="AB53" s="95"/>
      <c r="AC53" s="95"/>
      <c r="AD53" s="103"/>
      <c r="AE53" s="100"/>
      <c r="AF53" s="29"/>
      <c r="AG53" s="29"/>
      <c r="AH53" s="70"/>
      <c r="AI53" s="70"/>
      <c r="AJ53" s="46"/>
      <c r="AK53" s="44"/>
      <c r="AL53" s="29"/>
      <c r="AM53" s="70"/>
      <c r="AN53" s="29"/>
      <c r="AO53" s="92"/>
      <c r="AP53" s="95"/>
      <c r="AQ53" s="95"/>
      <c r="AR53" s="111"/>
    </row>
    <row r="54" spans="1:44">
      <c r="A54" s="61">
        <v>38967.632867132903</v>
      </c>
      <c r="B54" s="44"/>
      <c r="C54" s="29"/>
      <c r="D54" s="29"/>
      <c r="E54" s="70"/>
      <c r="F54" s="70"/>
      <c r="G54" s="29"/>
      <c r="H54" s="95"/>
      <c r="I54" s="95"/>
      <c r="J54" s="95"/>
      <c r="K54" s="46"/>
      <c r="L54" s="44"/>
      <c r="M54" s="100"/>
      <c r="N54" s="29"/>
      <c r="O54" s="29"/>
      <c r="P54" s="29"/>
      <c r="Q54" s="29"/>
      <c r="R54" s="29"/>
      <c r="S54" s="29"/>
      <c r="T54" s="29"/>
      <c r="U54" s="92"/>
      <c r="V54" s="44"/>
      <c r="W54" s="29"/>
      <c r="X54" s="70"/>
      <c r="Y54" s="70"/>
      <c r="Z54" s="97"/>
      <c r="AA54" s="70"/>
      <c r="AB54" s="95"/>
      <c r="AC54" s="95"/>
      <c r="AD54" s="103"/>
      <c r="AE54" s="100"/>
      <c r="AF54" s="29"/>
      <c r="AG54" s="29"/>
      <c r="AH54" s="70"/>
      <c r="AI54" s="70"/>
      <c r="AJ54" s="46"/>
      <c r="AK54" s="44"/>
      <c r="AL54" s="29"/>
      <c r="AM54" s="70"/>
      <c r="AN54" s="29"/>
      <c r="AO54" s="92"/>
      <c r="AP54" s="95"/>
      <c r="AQ54" s="95"/>
      <c r="AR54" s="111"/>
    </row>
    <row r="55" spans="1:44">
      <c r="A55" s="61">
        <v>39059.090909090999</v>
      </c>
      <c r="B55" s="44"/>
      <c r="C55" s="29"/>
      <c r="D55" s="29"/>
      <c r="E55" s="70"/>
      <c r="F55" s="70"/>
      <c r="G55" s="29"/>
      <c r="H55" s="95"/>
      <c r="I55" s="95"/>
      <c r="J55" s="95"/>
      <c r="K55" s="46"/>
      <c r="L55" s="44"/>
      <c r="M55" s="100"/>
      <c r="N55" s="29"/>
      <c r="O55" s="29"/>
      <c r="P55" s="29"/>
      <c r="Q55" s="29"/>
      <c r="R55" s="29"/>
      <c r="S55" s="29"/>
      <c r="T55" s="29"/>
      <c r="U55" s="92"/>
      <c r="V55" s="44"/>
      <c r="W55" s="29"/>
      <c r="X55" s="70"/>
      <c r="Y55" s="70"/>
      <c r="Z55" s="97"/>
      <c r="AA55" s="70"/>
      <c r="AB55" s="95"/>
      <c r="AC55" s="95"/>
      <c r="AD55" s="103"/>
      <c r="AE55" s="100"/>
      <c r="AF55" s="29"/>
      <c r="AG55" s="29"/>
      <c r="AH55" s="70"/>
      <c r="AI55" s="70"/>
      <c r="AJ55" s="46"/>
      <c r="AK55" s="44"/>
      <c r="AL55" s="29"/>
      <c r="AM55" s="70"/>
      <c r="AN55" s="29"/>
      <c r="AO55" s="92"/>
      <c r="AP55" s="95"/>
      <c r="AQ55" s="95"/>
      <c r="AR55" s="111"/>
    </row>
    <row r="56" spans="1:44">
      <c r="A56" s="61">
        <v>39150.548951049001</v>
      </c>
      <c r="B56" s="44"/>
      <c r="C56" s="29"/>
      <c r="D56" s="29"/>
      <c r="E56" s="70"/>
      <c r="F56" s="70"/>
      <c r="G56" s="29"/>
      <c r="H56" s="95"/>
      <c r="I56" s="95"/>
      <c r="J56" s="95"/>
      <c r="K56" s="46"/>
      <c r="L56" s="44"/>
      <c r="M56" s="100"/>
      <c r="N56" s="29"/>
      <c r="O56" s="29"/>
      <c r="P56" s="29"/>
      <c r="Q56" s="29"/>
      <c r="R56" s="29"/>
      <c r="S56" s="29"/>
      <c r="T56" s="29"/>
      <c r="U56" s="92"/>
      <c r="V56" s="44"/>
      <c r="W56" s="29"/>
      <c r="X56" s="70"/>
      <c r="Y56" s="70"/>
      <c r="Z56" s="97"/>
      <c r="AA56" s="70"/>
      <c r="AB56" s="95"/>
      <c r="AC56" s="95"/>
      <c r="AD56" s="103"/>
      <c r="AE56" s="100"/>
      <c r="AF56" s="29"/>
      <c r="AG56" s="29"/>
      <c r="AH56" s="70"/>
      <c r="AI56" s="70"/>
      <c r="AJ56" s="46"/>
      <c r="AK56" s="44"/>
      <c r="AL56" s="29"/>
      <c r="AM56" s="70"/>
      <c r="AN56" s="29"/>
      <c r="AO56" s="92"/>
      <c r="AP56" s="95"/>
      <c r="AQ56" s="95"/>
      <c r="AR56" s="111"/>
    </row>
    <row r="57" spans="1:44">
      <c r="A57" s="61">
        <v>39242.006993007002</v>
      </c>
      <c r="B57" s="44"/>
      <c r="C57" s="29"/>
      <c r="D57" s="29"/>
      <c r="E57" s="70"/>
      <c r="F57" s="70"/>
      <c r="G57" s="29"/>
      <c r="H57" s="95"/>
      <c r="I57" s="95"/>
      <c r="J57" s="95"/>
      <c r="K57" s="46"/>
      <c r="L57" s="44"/>
      <c r="M57" s="100"/>
      <c r="N57" s="29"/>
      <c r="O57" s="29"/>
      <c r="P57" s="29"/>
      <c r="Q57" s="29"/>
      <c r="R57" s="29"/>
      <c r="S57" s="29"/>
      <c r="T57" s="29"/>
      <c r="U57" s="92"/>
      <c r="V57" s="44"/>
      <c r="W57" s="29"/>
      <c r="X57" s="70"/>
      <c r="Y57" s="70"/>
      <c r="Z57" s="97"/>
      <c r="AA57" s="70"/>
      <c r="AB57" s="95"/>
      <c r="AC57" s="95"/>
      <c r="AD57" s="103"/>
      <c r="AE57" s="100"/>
      <c r="AF57" s="29"/>
      <c r="AG57" s="29"/>
      <c r="AH57" s="70"/>
      <c r="AI57" s="70"/>
      <c r="AJ57" s="46"/>
      <c r="AK57" s="44"/>
      <c r="AL57" s="29"/>
      <c r="AM57" s="70"/>
      <c r="AN57" s="29"/>
      <c r="AO57" s="92"/>
      <c r="AP57" s="95"/>
      <c r="AQ57" s="95"/>
      <c r="AR57" s="111"/>
    </row>
    <row r="58" spans="1:44">
      <c r="A58" s="61">
        <v>39333.465034965098</v>
      </c>
      <c r="B58" s="44"/>
      <c r="C58" s="29"/>
      <c r="D58" s="29"/>
      <c r="E58" s="70"/>
      <c r="F58" s="70"/>
      <c r="G58" s="29"/>
      <c r="H58" s="95"/>
      <c r="I58" s="95"/>
      <c r="J58" s="95"/>
      <c r="K58" s="46"/>
      <c r="L58" s="44"/>
      <c r="M58" s="100"/>
      <c r="N58" s="29"/>
      <c r="O58" s="29"/>
      <c r="P58" s="29"/>
      <c r="Q58" s="29"/>
      <c r="R58" s="29"/>
      <c r="S58" s="29"/>
      <c r="T58" s="29"/>
      <c r="U58" s="92"/>
      <c r="V58" s="44"/>
      <c r="W58" s="29"/>
      <c r="X58" s="70"/>
      <c r="Y58" s="70"/>
      <c r="Z58" s="97"/>
      <c r="AA58" s="70"/>
      <c r="AB58" s="95"/>
      <c r="AC58" s="95"/>
      <c r="AD58" s="103"/>
      <c r="AE58" s="100"/>
      <c r="AF58" s="29"/>
      <c r="AG58" s="29"/>
      <c r="AH58" s="70"/>
      <c r="AI58" s="70"/>
      <c r="AJ58" s="46"/>
      <c r="AK58" s="44"/>
      <c r="AL58" s="29"/>
      <c r="AM58" s="70"/>
      <c r="AN58" s="29"/>
      <c r="AO58" s="92"/>
      <c r="AP58" s="95"/>
      <c r="AQ58" s="95"/>
      <c r="AR58" s="111"/>
    </row>
    <row r="59" spans="1:44">
      <c r="A59" s="61">
        <v>39424.9230769231</v>
      </c>
      <c r="B59" s="44"/>
      <c r="C59" s="29"/>
      <c r="D59" s="29"/>
      <c r="E59" s="70"/>
      <c r="F59" s="70"/>
      <c r="G59" s="29"/>
      <c r="H59" s="95"/>
      <c r="I59" s="95"/>
      <c r="J59" s="95"/>
      <c r="K59" s="46"/>
      <c r="L59" s="44"/>
      <c r="M59" s="100"/>
      <c r="N59" s="29"/>
      <c r="O59" s="29"/>
      <c r="P59" s="29"/>
      <c r="Q59" s="29"/>
      <c r="R59" s="29"/>
      <c r="S59" s="29"/>
      <c r="T59" s="29"/>
      <c r="U59" s="92"/>
      <c r="V59" s="44"/>
      <c r="W59" s="29"/>
      <c r="X59" s="70"/>
      <c r="Y59" s="70"/>
      <c r="Z59" s="97"/>
      <c r="AA59" s="70"/>
      <c r="AB59" s="95"/>
      <c r="AC59" s="95"/>
      <c r="AD59" s="103"/>
      <c r="AE59" s="100"/>
      <c r="AF59" s="29"/>
      <c r="AG59" s="29"/>
      <c r="AH59" s="70"/>
      <c r="AI59" s="70"/>
      <c r="AJ59" s="46"/>
      <c r="AK59" s="44"/>
      <c r="AL59" s="29"/>
      <c r="AM59" s="70"/>
      <c r="AN59" s="29"/>
      <c r="AO59" s="92"/>
      <c r="AP59" s="95"/>
      <c r="AQ59" s="95"/>
      <c r="AR59" s="111"/>
    </row>
    <row r="60" spans="1:44">
      <c r="A60" s="61">
        <v>39516.381118881203</v>
      </c>
      <c r="B60" s="44"/>
      <c r="C60" s="29"/>
      <c r="D60" s="29"/>
      <c r="E60" s="70"/>
      <c r="F60" s="70"/>
      <c r="G60" s="29"/>
      <c r="H60" s="95"/>
      <c r="I60" s="95"/>
      <c r="J60" s="95"/>
      <c r="K60" s="46"/>
      <c r="L60" s="44"/>
      <c r="M60" s="100"/>
      <c r="N60" s="29"/>
      <c r="O60" s="29"/>
      <c r="P60" s="29"/>
      <c r="Q60" s="29"/>
      <c r="R60" s="29"/>
      <c r="S60" s="29"/>
      <c r="T60" s="29"/>
      <c r="U60" s="92"/>
      <c r="V60" s="44"/>
      <c r="W60" s="29"/>
      <c r="X60" s="70"/>
      <c r="Y60" s="70"/>
      <c r="Z60" s="97"/>
      <c r="AA60" s="70"/>
      <c r="AB60" s="95"/>
      <c r="AC60" s="95"/>
      <c r="AD60" s="103"/>
      <c r="AE60" s="100"/>
      <c r="AF60" s="29"/>
      <c r="AG60" s="29"/>
      <c r="AH60" s="70"/>
      <c r="AI60" s="70"/>
      <c r="AJ60" s="46"/>
      <c r="AK60" s="44"/>
      <c r="AL60" s="29"/>
      <c r="AM60" s="70"/>
      <c r="AN60" s="29"/>
      <c r="AO60" s="92"/>
      <c r="AP60" s="95"/>
      <c r="AQ60" s="95"/>
      <c r="AR60" s="111"/>
    </row>
    <row r="61" spans="1:44">
      <c r="A61" s="61">
        <v>39607.839160839198</v>
      </c>
      <c r="B61" s="44"/>
      <c r="C61" s="29"/>
      <c r="D61" s="29"/>
      <c r="E61" s="70"/>
      <c r="F61" s="70"/>
      <c r="G61" s="29"/>
      <c r="H61" s="95"/>
      <c r="I61" s="95"/>
      <c r="J61" s="95"/>
      <c r="K61" s="46"/>
      <c r="L61" s="44"/>
      <c r="M61" s="100"/>
      <c r="N61" s="29"/>
      <c r="O61" s="29"/>
      <c r="P61" s="29"/>
      <c r="Q61" s="29"/>
      <c r="R61" s="29"/>
      <c r="S61" s="29"/>
      <c r="T61" s="29"/>
      <c r="U61" s="92"/>
      <c r="V61" s="44"/>
      <c r="W61" s="29"/>
      <c r="X61" s="70"/>
      <c r="Y61" s="70"/>
      <c r="Z61" s="97"/>
      <c r="AA61" s="70"/>
      <c r="AB61" s="95"/>
      <c r="AC61" s="95"/>
      <c r="AD61" s="103"/>
      <c r="AE61" s="100"/>
      <c r="AF61" s="29"/>
      <c r="AG61" s="29"/>
      <c r="AH61" s="70"/>
      <c r="AI61" s="70"/>
      <c r="AJ61" s="46"/>
      <c r="AK61" s="44"/>
      <c r="AL61" s="29"/>
      <c r="AM61" s="70"/>
      <c r="AN61" s="29"/>
      <c r="AO61" s="92"/>
      <c r="AP61" s="95"/>
      <c r="AQ61" s="95"/>
      <c r="AR61" s="111"/>
    </row>
    <row r="62" spans="1:44">
      <c r="A62" s="61">
        <v>39699.297202797301</v>
      </c>
      <c r="B62" s="44"/>
      <c r="C62" s="29"/>
      <c r="D62" s="29"/>
      <c r="E62" s="70"/>
      <c r="F62" s="70"/>
      <c r="G62" s="29"/>
      <c r="H62" s="95"/>
      <c r="I62" s="95"/>
      <c r="J62" s="95"/>
      <c r="K62" s="46"/>
      <c r="L62" s="44"/>
      <c r="M62" s="100"/>
      <c r="N62" s="29"/>
      <c r="O62" s="29"/>
      <c r="P62" s="29"/>
      <c r="Q62" s="29"/>
      <c r="R62" s="29"/>
      <c r="S62" s="29"/>
      <c r="T62" s="29"/>
      <c r="U62" s="92"/>
      <c r="V62" s="44"/>
      <c r="W62" s="29"/>
      <c r="X62" s="70"/>
      <c r="Y62" s="70"/>
      <c r="Z62" s="97"/>
      <c r="AA62" s="70"/>
      <c r="AB62" s="95"/>
      <c r="AC62" s="95"/>
      <c r="AD62" s="103"/>
      <c r="AE62" s="100"/>
      <c r="AF62" s="29"/>
      <c r="AG62" s="29"/>
      <c r="AH62" s="70"/>
      <c r="AI62" s="70"/>
      <c r="AJ62" s="46"/>
      <c r="AK62" s="44"/>
      <c r="AL62" s="29"/>
      <c r="AM62" s="70"/>
      <c r="AN62" s="29"/>
      <c r="AO62" s="92"/>
      <c r="AP62" s="95"/>
      <c r="AQ62" s="95"/>
      <c r="AR62" s="111"/>
    </row>
    <row r="63" spans="1:44">
      <c r="A63" s="61">
        <v>39790.755244755303</v>
      </c>
      <c r="B63" s="44"/>
      <c r="C63" s="29"/>
      <c r="D63" s="29"/>
      <c r="E63" s="70"/>
      <c r="F63" s="70"/>
      <c r="G63" s="29"/>
      <c r="H63" s="95"/>
      <c r="I63" s="95"/>
      <c r="J63" s="95"/>
      <c r="K63" s="46"/>
      <c r="L63" s="44"/>
      <c r="M63" s="100"/>
      <c r="N63" s="29"/>
      <c r="O63" s="29"/>
      <c r="P63" s="29"/>
      <c r="Q63" s="29"/>
      <c r="R63" s="29"/>
      <c r="S63" s="29"/>
      <c r="T63" s="29"/>
      <c r="U63" s="92"/>
      <c r="V63" s="44"/>
      <c r="W63" s="29"/>
      <c r="X63" s="70"/>
      <c r="Y63" s="70"/>
      <c r="Z63" s="97"/>
      <c r="AA63" s="70"/>
      <c r="AB63" s="95"/>
      <c r="AC63" s="95"/>
      <c r="AD63" s="103"/>
      <c r="AE63" s="100"/>
      <c r="AF63" s="29"/>
      <c r="AG63" s="29"/>
      <c r="AH63" s="70"/>
      <c r="AI63" s="70"/>
      <c r="AJ63" s="46"/>
      <c r="AK63" s="44"/>
      <c r="AL63" s="29"/>
      <c r="AM63" s="70"/>
      <c r="AN63" s="29"/>
      <c r="AO63" s="92"/>
      <c r="AP63" s="95"/>
      <c r="AQ63" s="95"/>
      <c r="AR63" s="111"/>
    </row>
    <row r="64" spans="1:44">
      <c r="A64" s="61">
        <v>39882.213286713297</v>
      </c>
      <c r="B64" s="44"/>
      <c r="C64" s="29"/>
      <c r="D64" s="29"/>
      <c r="E64" s="70"/>
      <c r="F64" s="70"/>
      <c r="G64" s="29"/>
      <c r="H64" s="95"/>
      <c r="I64" s="95"/>
      <c r="J64" s="95"/>
      <c r="K64" s="46"/>
      <c r="L64" s="44"/>
      <c r="M64" s="100"/>
      <c r="N64" s="29"/>
      <c r="O64" s="29"/>
      <c r="P64" s="29"/>
      <c r="Q64" s="29"/>
      <c r="R64" s="29"/>
      <c r="S64" s="29"/>
      <c r="T64" s="29"/>
      <c r="U64" s="92"/>
      <c r="V64" s="44"/>
      <c r="W64" s="29"/>
      <c r="X64" s="70"/>
      <c r="Y64" s="70"/>
      <c r="Z64" s="97"/>
      <c r="AA64" s="70"/>
      <c r="AB64" s="95"/>
      <c r="AC64" s="95"/>
      <c r="AD64" s="103"/>
      <c r="AE64" s="100"/>
      <c r="AF64" s="29"/>
      <c r="AG64" s="29"/>
      <c r="AH64" s="70"/>
      <c r="AI64" s="70"/>
      <c r="AJ64" s="46"/>
      <c r="AK64" s="44"/>
      <c r="AL64" s="29"/>
      <c r="AM64" s="70"/>
      <c r="AN64" s="29"/>
      <c r="AO64" s="92"/>
      <c r="AP64" s="95"/>
      <c r="AQ64" s="95"/>
      <c r="AR64" s="111"/>
    </row>
    <row r="65" spans="1:44">
      <c r="A65" s="61">
        <v>39973.6713286714</v>
      </c>
      <c r="B65" s="44"/>
      <c r="C65" s="29"/>
      <c r="D65" s="29"/>
      <c r="E65" s="70"/>
      <c r="F65" s="70"/>
      <c r="G65" s="29"/>
      <c r="H65" s="95"/>
      <c r="I65" s="95"/>
      <c r="J65" s="95"/>
      <c r="K65" s="46"/>
      <c r="L65" s="44"/>
      <c r="M65" s="100"/>
      <c r="N65" s="29"/>
      <c r="O65" s="29"/>
      <c r="P65" s="29"/>
      <c r="Q65" s="29"/>
      <c r="R65" s="29"/>
      <c r="S65" s="29"/>
      <c r="T65" s="29"/>
      <c r="U65" s="92"/>
      <c r="V65" s="44"/>
      <c r="W65" s="29"/>
      <c r="X65" s="70"/>
      <c r="Y65" s="70"/>
      <c r="Z65" s="97"/>
      <c r="AA65" s="70"/>
      <c r="AB65" s="95"/>
      <c r="AC65" s="95"/>
      <c r="AD65" s="103"/>
      <c r="AE65" s="100"/>
      <c r="AF65" s="29"/>
      <c r="AG65" s="29"/>
      <c r="AH65" s="70"/>
      <c r="AI65" s="70"/>
      <c r="AJ65" s="46"/>
      <c r="AK65" s="44"/>
      <c r="AL65" s="29"/>
      <c r="AM65" s="70"/>
      <c r="AN65" s="29"/>
      <c r="AO65" s="92"/>
      <c r="AP65" s="95"/>
      <c r="AQ65" s="95"/>
      <c r="AR65" s="111"/>
    </row>
    <row r="66" spans="1:44">
      <c r="A66" s="61">
        <v>40065.129370629402</v>
      </c>
      <c r="B66" s="44"/>
      <c r="C66" s="29"/>
      <c r="D66" s="29"/>
      <c r="E66" s="70"/>
      <c r="F66" s="70"/>
      <c r="G66" s="29"/>
      <c r="H66" s="95"/>
      <c r="I66" s="95"/>
      <c r="J66" s="95"/>
      <c r="K66" s="46"/>
      <c r="L66" s="44"/>
      <c r="M66" s="100"/>
      <c r="N66" s="29"/>
      <c r="O66" s="29"/>
      <c r="P66" s="29"/>
      <c r="Q66" s="29"/>
      <c r="R66" s="29"/>
      <c r="S66" s="29"/>
      <c r="T66" s="29"/>
      <c r="U66" s="92"/>
      <c r="V66" s="44"/>
      <c r="W66" s="29"/>
      <c r="X66" s="70"/>
      <c r="Y66" s="70"/>
      <c r="Z66" s="97"/>
      <c r="AA66" s="70"/>
      <c r="AB66" s="95"/>
      <c r="AC66" s="95"/>
      <c r="AD66" s="103"/>
      <c r="AE66" s="100"/>
      <c r="AF66" s="29"/>
      <c r="AG66" s="29"/>
      <c r="AH66" s="70"/>
      <c r="AI66" s="70"/>
      <c r="AJ66" s="46"/>
      <c r="AK66" s="44"/>
      <c r="AL66" s="29"/>
      <c r="AM66" s="70"/>
      <c r="AN66" s="29"/>
      <c r="AO66" s="92"/>
      <c r="AP66" s="95"/>
      <c r="AQ66" s="95"/>
      <c r="AR66" s="111"/>
    </row>
    <row r="67" spans="1:44">
      <c r="A67" s="61">
        <v>40156.587412587498</v>
      </c>
      <c r="B67" s="44"/>
      <c r="C67" s="29"/>
      <c r="D67" s="29"/>
      <c r="E67" s="70"/>
      <c r="F67" s="70"/>
      <c r="G67" s="29"/>
      <c r="H67" s="95"/>
      <c r="I67" s="95"/>
      <c r="J67" s="95"/>
      <c r="K67" s="46"/>
      <c r="L67" s="44"/>
      <c r="M67" s="100"/>
      <c r="N67" s="29"/>
      <c r="O67" s="29"/>
      <c r="P67" s="29"/>
      <c r="Q67" s="29"/>
      <c r="R67" s="29"/>
      <c r="S67" s="29"/>
      <c r="T67" s="29"/>
      <c r="U67" s="92"/>
      <c r="V67" s="44"/>
      <c r="W67" s="29"/>
      <c r="X67" s="70"/>
      <c r="Y67" s="70"/>
      <c r="Z67" s="97"/>
      <c r="AA67" s="70"/>
      <c r="AB67" s="95"/>
      <c r="AC67" s="95"/>
      <c r="AD67" s="103"/>
      <c r="AE67" s="100"/>
      <c r="AF67" s="29"/>
      <c r="AG67" s="29"/>
      <c r="AH67" s="70"/>
      <c r="AI67" s="70"/>
      <c r="AJ67" s="46"/>
      <c r="AK67" s="44"/>
      <c r="AL67" s="29"/>
      <c r="AM67" s="70"/>
      <c r="AN67" s="29"/>
      <c r="AO67" s="92"/>
      <c r="AP67" s="95"/>
      <c r="AQ67" s="95"/>
      <c r="AR67" s="111"/>
    </row>
    <row r="68" spans="1:44">
      <c r="A68" s="61">
        <v>40248.0454545455</v>
      </c>
      <c r="B68" s="44"/>
      <c r="C68" s="29"/>
      <c r="D68" s="29"/>
      <c r="E68" s="70"/>
      <c r="F68" s="70"/>
      <c r="G68" s="29"/>
      <c r="H68" s="95"/>
      <c r="I68" s="95"/>
      <c r="J68" s="95"/>
      <c r="K68" s="46"/>
      <c r="L68" s="44"/>
      <c r="M68" s="100"/>
      <c r="N68" s="29"/>
      <c r="O68" s="29"/>
      <c r="P68" s="29"/>
      <c r="Q68" s="29"/>
      <c r="R68" s="29"/>
      <c r="S68" s="29"/>
      <c r="T68" s="29"/>
      <c r="U68" s="92"/>
      <c r="V68" s="44"/>
      <c r="W68" s="29"/>
      <c r="X68" s="70"/>
      <c r="Y68" s="70"/>
      <c r="Z68" s="97"/>
      <c r="AA68" s="70"/>
      <c r="AB68" s="95"/>
      <c r="AC68" s="95"/>
      <c r="AD68" s="103"/>
      <c r="AE68" s="100"/>
      <c r="AF68" s="29"/>
      <c r="AG68" s="29"/>
      <c r="AH68" s="70"/>
      <c r="AI68" s="70"/>
      <c r="AJ68" s="46"/>
      <c r="AK68" s="44"/>
      <c r="AL68" s="29"/>
      <c r="AM68" s="70"/>
      <c r="AN68" s="29"/>
      <c r="AO68" s="92"/>
      <c r="AP68" s="95"/>
      <c r="AQ68" s="95"/>
      <c r="AR68" s="111"/>
    </row>
    <row r="69" spans="1:44">
      <c r="A69" s="61">
        <v>40339.503496503603</v>
      </c>
      <c r="B69" s="44"/>
      <c r="C69" s="29"/>
      <c r="D69" s="29"/>
      <c r="E69" s="70"/>
      <c r="F69" s="70"/>
      <c r="G69" s="29"/>
      <c r="H69" s="95"/>
      <c r="I69" s="95"/>
      <c r="J69" s="95"/>
      <c r="K69" s="46"/>
      <c r="L69" s="44"/>
      <c r="M69" s="100"/>
      <c r="N69" s="29"/>
      <c r="O69" s="29"/>
      <c r="P69" s="29"/>
      <c r="Q69" s="29"/>
      <c r="R69" s="29"/>
      <c r="S69" s="29"/>
      <c r="T69" s="29"/>
      <c r="U69" s="92"/>
      <c r="V69" s="44"/>
      <c r="W69" s="29"/>
      <c r="X69" s="70"/>
      <c r="Y69" s="70"/>
      <c r="Z69" s="97"/>
      <c r="AA69" s="70"/>
      <c r="AB69" s="95"/>
      <c r="AC69" s="95"/>
      <c r="AD69" s="103"/>
      <c r="AE69" s="100"/>
      <c r="AF69" s="29"/>
      <c r="AG69" s="29"/>
      <c r="AH69" s="70"/>
      <c r="AI69" s="70"/>
      <c r="AJ69" s="46"/>
      <c r="AK69" s="44"/>
      <c r="AL69" s="29"/>
      <c r="AM69" s="70"/>
      <c r="AN69" s="29"/>
      <c r="AO69" s="92"/>
      <c r="AP69" s="95"/>
      <c r="AQ69" s="95"/>
      <c r="AR69" s="111"/>
    </row>
    <row r="70" spans="1:44">
      <c r="A70" s="61">
        <v>40430.961538461597</v>
      </c>
      <c r="B70" s="44"/>
      <c r="C70" s="29"/>
      <c r="D70" s="29"/>
      <c r="E70" s="70"/>
      <c r="F70" s="70"/>
      <c r="G70" s="29"/>
      <c r="H70" s="95"/>
      <c r="I70" s="95"/>
      <c r="J70" s="95"/>
      <c r="K70" s="46"/>
      <c r="L70" s="44"/>
      <c r="M70" s="100"/>
      <c r="N70" s="29"/>
      <c r="O70" s="29"/>
      <c r="P70" s="29"/>
      <c r="Q70" s="29"/>
      <c r="R70" s="29"/>
      <c r="S70" s="29"/>
      <c r="T70" s="29"/>
      <c r="U70" s="92"/>
      <c r="V70" s="44"/>
      <c r="W70" s="29"/>
      <c r="X70" s="70"/>
      <c r="Y70" s="70"/>
      <c r="Z70" s="97"/>
      <c r="AA70" s="70"/>
      <c r="AB70" s="95"/>
      <c r="AC70" s="95"/>
      <c r="AD70" s="103"/>
      <c r="AE70" s="100"/>
      <c r="AF70" s="29"/>
      <c r="AG70" s="29"/>
      <c r="AH70" s="70"/>
      <c r="AI70" s="70"/>
      <c r="AJ70" s="46"/>
      <c r="AK70" s="44"/>
      <c r="AL70" s="29"/>
      <c r="AM70" s="70"/>
      <c r="AN70" s="29"/>
      <c r="AO70" s="92"/>
      <c r="AP70" s="95"/>
      <c r="AQ70" s="95"/>
      <c r="AR70" s="111"/>
    </row>
    <row r="71" spans="1:44">
      <c r="A71" s="61">
        <v>40522.419580419599</v>
      </c>
      <c r="B71" s="44"/>
      <c r="C71" s="29"/>
      <c r="D71" s="29"/>
      <c r="E71" s="70"/>
      <c r="F71" s="70"/>
      <c r="G71" s="29"/>
      <c r="H71" s="95"/>
      <c r="I71" s="95"/>
      <c r="J71" s="95"/>
      <c r="K71" s="46"/>
      <c r="L71" s="44"/>
      <c r="M71" s="100"/>
      <c r="N71" s="29"/>
      <c r="O71" s="29"/>
      <c r="P71" s="29"/>
      <c r="Q71" s="29"/>
      <c r="R71" s="29"/>
      <c r="S71" s="29"/>
      <c r="T71" s="29"/>
      <c r="U71" s="92"/>
      <c r="V71" s="44"/>
      <c r="W71" s="29"/>
      <c r="X71" s="70"/>
      <c r="Y71" s="70"/>
      <c r="Z71" s="97"/>
      <c r="AA71" s="70"/>
      <c r="AB71" s="95"/>
      <c r="AC71" s="95"/>
      <c r="AD71" s="103"/>
      <c r="AE71" s="100"/>
      <c r="AF71" s="29"/>
      <c r="AG71" s="29"/>
      <c r="AH71" s="70"/>
      <c r="AI71" s="70"/>
      <c r="AJ71" s="46"/>
      <c r="AK71" s="44"/>
      <c r="AL71" s="29"/>
      <c r="AM71" s="70"/>
      <c r="AN71" s="29"/>
      <c r="AO71" s="92"/>
      <c r="AP71" s="95"/>
      <c r="AQ71" s="95"/>
      <c r="AR71" s="111"/>
    </row>
    <row r="72" spans="1:44">
      <c r="A72" s="61">
        <v>40613.877622377702</v>
      </c>
      <c r="B72" s="44"/>
      <c r="C72" s="29"/>
      <c r="D72" s="29"/>
      <c r="E72" s="70"/>
      <c r="F72" s="70"/>
      <c r="G72" s="29"/>
      <c r="H72" s="95"/>
      <c r="I72" s="95"/>
      <c r="J72" s="95"/>
      <c r="K72" s="46"/>
      <c r="L72" s="44"/>
      <c r="M72" s="100"/>
      <c r="N72" s="29"/>
      <c r="O72" s="29"/>
      <c r="P72" s="29"/>
      <c r="Q72" s="29"/>
      <c r="R72" s="29"/>
      <c r="S72" s="29"/>
      <c r="T72" s="29"/>
      <c r="U72" s="92"/>
      <c r="V72" s="44"/>
      <c r="W72" s="29"/>
      <c r="X72" s="70"/>
      <c r="Y72" s="70"/>
      <c r="Z72" s="97"/>
      <c r="AA72" s="70"/>
      <c r="AB72" s="95"/>
      <c r="AC72" s="95"/>
      <c r="AD72" s="103"/>
      <c r="AE72" s="100"/>
      <c r="AF72" s="29"/>
      <c r="AG72" s="29"/>
      <c r="AH72" s="70"/>
      <c r="AI72" s="70"/>
      <c r="AJ72" s="46"/>
      <c r="AK72" s="44"/>
      <c r="AL72" s="29"/>
      <c r="AM72" s="70"/>
      <c r="AN72" s="29"/>
      <c r="AO72" s="92"/>
      <c r="AP72" s="95"/>
      <c r="AQ72" s="95"/>
      <c r="AR72" s="111"/>
    </row>
    <row r="73" spans="1:44">
      <c r="A73" s="61">
        <v>40705.335664335696</v>
      </c>
      <c r="B73" s="44"/>
      <c r="C73" s="29"/>
      <c r="D73" s="29"/>
      <c r="E73" s="70"/>
      <c r="F73" s="70"/>
      <c r="G73" s="29"/>
      <c r="H73" s="95"/>
      <c r="I73" s="95"/>
      <c r="J73" s="95"/>
      <c r="K73" s="46"/>
      <c r="L73" s="44"/>
      <c r="M73" s="100"/>
      <c r="N73" s="29"/>
      <c r="O73" s="29"/>
      <c r="P73" s="29"/>
      <c r="Q73" s="29"/>
      <c r="R73" s="29"/>
      <c r="S73" s="29"/>
      <c r="T73" s="29"/>
      <c r="U73" s="92"/>
      <c r="V73" s="44"/>
      <c r="W73" s="29"/>
      <c r="X73" s="70"/>
      <c r="Y73" s="70"/>
      <c r="Z73" s="97"/>
      <c r="AA73" s="70"/>
      <c r="AB73" s="95"/>
      <c r="AC73" s="95"/>
      <c r="AD73" s="103"/>
      <c r="AE73" s="100"/>
      <c r="AF73" s="29"/>
      <c r="AG73" s="29"/>
      <c r="AH73" s="70"/>
      <c r="AI73" s="70"/>
      <c r="AJ73" s="46"/>
      <c r="AK73" s="44"/>
      <c r="AL73" s="29"/>
      <c r="AM73" s="70"/>
      <c r="AN73" s="29"/>
      <c r="AO73" s="92"/>
      <c r="AP73" s="95"/>
      <c r="AQ73" s="95"/>
      <c r="AR73" s="111"/>
    </row>
    <row r="74" spans="1:44">
      <c r="A74" s="61">
        <v>40796.7937062938</v>
      </c>
      <c r="B74" s="44"/>
      <c r="C74" s="29"/>
      <c r="D74" s="29"/>
      <c r="E74" s="70"/>
      <c r="F74" s="70"/>
      <c r="G74" s="29"/>
      <c r="H74" s="95"/>
      <c r="I74" s="95"/>
      <c r="J74" s="95"/>
      <c r="K74" s="46"/>
      <c r="L74" s="44"/>
      <c r="M74" s="100"/>
      <c r="N74" s="29"/>
      <c r="O74" s="29"/>
      <c r="P74" s="29"/>
      <c r="Q74" s="29"/>
      <c r="R74" s="29"/>
      <c r="S74" s="29"/>
      <c r="T74" s="29"/>
      <c r="U74" s="92"/>
      <c r="V74" s="44"/>
      <c r="W74" s="29"/>
      <c r="X74" s="70"/>
      <c r="Y74" s="70"/>
      <c r="Z74" s="97"/>
      <c r="AA74" s="70"/>
      <c r="AB74" s="95"/>
      <c r="AC74" s="95"/>
      <c r="AD74" s="103"/>
      <c r="AE74" s="100"/>
      <c r="AF74" s="29"/>
      <c r="AG74" s="29"/>
      <c r="AH74" s="70"/>
      <c r="AI74" s="70"/>
      <c r="AJ74" s="46"/>
      <c r="AK74" s="44"/>
      <c r="AL74" s="29"/>
      <c r="AM74" s="70"/>
      <c r="AN74" s="29"/>
      <c r="AO74" s="92"/>
      <c r="AP74" s="95"/>
      <c r="AQ74" s="95"/>
      <c r="AR74" s="111"/>
    </row>
    <row r="75" spans="1:44">
      <c r="A75" s="61">
        <v>40888.251748251801</v>
      </c>
      <c r="B75" s="44"/>
      <c r="C75" s="29"/>
      <c r="D75" s="29"/>
      <c r="E75" s="70"/>
      <c r="F75" s="70"/>
      <c r="G75" s="29"/>
      <c r="H75" s="95"/>
      <c r="I75" s="95"/>
      <c r="J75" s="95"/>
      <c r="K75" s="46"/>
      <c r="L75" s="44"/>
      <c r="M75" s="100"/>
      <c r="N75" s="29"/>
      <c r="O75" s="29"/>
      <c r="P75" s="29"/>
      <c r="Q75" s="29"/>
      <c r="R75" s="29"/>
      <c r="S75" s="29"/>
      <c r="T75" s="29"/>
      <c r="U75" s="92"/>
      <c r="V75" s="44"/>
      <c r="W75" s="29"/>
      <c r="X75" s="70"/>
      <c r="Y75" s="70"/>
      <c r="Z75" s="97"/>
      <c r="AA75" s="70"/>
      <c r="AB75" s="95"/>
      <c r="AC75" s="95"/>
      <c r="AD75" s="103"/>
      <c r="AE75" s="100"/>
      <c r="AF75" s="29"/>
      <c r="AG75" s="29"/>
      <c r="AH75" s="70"/>
      <c r="AI75" s="70"/>
      <c r="AJ75" s="46"/>
      <c r="AK75" s="44"/>
      <c r="AL75" s="29"/>
      <c r="AM75" s="70"/>
      <c r="AN75" s="29"/>
      <c r="AO75" s="92"/>
      <c r="AP75" s="95"/>
      <c r="AQ75" s="95"/>
      <c r="AR75" s="111"/>
    </row>
    <row r="76" spans="1:44">
      <c r="A76" s="61">
        <v>40979.709790209898</v>
      </c>
      <c r="B76" s="44"/>
      <c r="C76" s="29"/>
      <c r="D76" s="29"/>
      <c r="E76" s="70"/>
      <c r="F76" s="70"/>
      <c r="G76" s="29"/>
      <c r="H76" s="95"/>
      <c r="I76" s="95"/>
      <c r="J76" s="95"/>
      <c r="K76" s="46"/>
      <c r="L76" s="44"/>
      <c r="M76" s="100"/>
      <c r="N76" s="29"/>
      <c r="O76" s="29"/>
      <c r="P76" s="29"/>
      <c r="Q76" s="29"/>
      <c r="R76" s="29"/>
      <c r="S76" s="29"/>
      <c r="T76" s="29"/>
      <c r="U76" s="92"/>
      <c r="V76" s="44"/>
      <c r="W76" s="29"/>
      <c r="X76" s="70"/>
      <c r="Y76" s="70"/>
      <c r="Z76" s="97"/>
      <c r="AA76" s="70"/>
      <c r="AB76" s="95"/>
      <c r="AC76" s="95"/>
      <c r="AD76" s="103"/>
      <c r="AE76" s="100"/>
      <c r="AF76" s="29"/>
      <c r="AG76" s="29"/>
      <c r="AH76" s="70"/>
      <c r="AI76" s="70"/>
      <c r="AJ76" s="46"/>
      <c r="AK76" s="44"/>
      <c r="AL76" s="29"/>
      <c r="AM76" s="70"/>
      <c r="AN76" s="29"/>
      <c r="AO76" s="92"/>
      <c r="AP76" s="95"/>
      <c r="AQ76" s="95"/>
      <c r="AR76" s="111"/>
    </row>
    <row r="77" spans="1:44">
      <c r="A77" s="61">
        <v>41071.167832167899</v>
      </c>
      <c r="B77" s="44"/>
      <c r="C77" s="29"/>
      <c r="D77" s="29"/>
      <c r="E77" s="70"/>
      <c r="F77" s="70"/>
      <c r="G77" s="29"/>
      <c r="H77" s="95"/>
      <c r="I77" s="95"/>
      <c r="J77" s="95"/>
      <c r="K77" s="46"/>
      <c r="L77" s="44"/>
      <c r="M77" s="100"/>
      <c r="N77" s="29"/>
      <c r="O77" s="29"/>
      <c r="P77" s="29"/>
      <c r="Q77" s="29"/>
      <c r="R77" s="29"/>
      <c r="S77" s="29"/>
      <c r="T77" s="29"/>
      <c r="U77" s="92"/>
      <c r="V77" s="44"/>
      <c r="W77" s="29"/>
      <c r="X77" s="70"/>
      <c r="Y77" s="70"/>
      <c r="Z77" s="97"/>
      <c r="AA77" s="70"/>
      <c r="AB77" s="95"/>
      <c r="AC77" s="95"/>
      <c r="AD77" s="103"/>
      <c r="AE77" s="100"/>
      <c r="AF77" s="29"/>
      <c r="AG77" s="29"/>
      <c r="AH77" s="70"/>
      <c r="AI77" s="70"/>
      <c r="AJ77" s="46"/>
      <c r="AK77" s="44"/>
      <c r="AL77" s="29"/>
      <c r="AM77" s="70"/>
      <c r="AN77" s="29"/>
      <c r="AO77" s="92"/>
      <c r="AP77" s="95"/>
      <c r="AQ77" s="95"/>
      <c r="AR77" s="111"/>
    </row>
    <row r="78" spans="1:44">
      <c r="A78" s="61">
        <v>41162.625874125901</v>
      </c>
      <c r="B78" s="44"/>
      <c r="C78" s="29"/>
      <c r="D78" s="29"/>
      <c r="E78" s="70"/>
      <c r="F78" s="70"/>
      <c r="G78" s="29"/>
      <c r="H78" s="95"/>
      <c r="I78" s="95"/>
      <c r="J78" s="95"/>
      <c r="K78" s="46"/>
      <c r="L78" s="44"/>
      <c r="M78" s="100"/>
      <c r="N78" s="29"/>
      <c r="O78" s="29"/>
      <c r="P78" s="29"/>
      <c r="Q78" s="29"/>
      <c r="R78" s="29"/>
      <c r="S78" s="29"/>
      <c r="T78" s="29"/>
      <c r="U78" s="92"/>
      <c r="V78" s="44"/>
      <c r="W78" s="29"/>
      <c r="X78" s="70"/>
      <c r="Y78" s="70"/>
      <c r="Z78" s="97"/>
      <c r="AA78" s="70"/>
      <c r="AB78" s="95"/>
      <c r="AC78" s="95"/>
      <c r="AD78" s="103"/>
      <c r="AE78" s="100"/>
      <c r="AF78" s="29"/>
      <c r="AG78" s="29"/>
      <c r="AH78" s="70"/>
      <c r="AI78" s="70"/>
      <c r="AJ78" s="46"/>
      <c r="AK78" s="44"/>
      <c r="AL78" s="29"/>
      <c r="AM78" s="70"/>
      <c r="AN78" s="29"/>
      <c r="AO78" s="92"/>
      <c r="AP78" s="95"/>
      <c r="AQ78" s="95"/>
      <c r="AR78" s="111"/>
    </row>
    <row r="79" spans="1:44">
      <c r="A79" s="61">
        <v>41254.083916083997</v>
      </c>
      <c r="B79" s="44"/>
      <c r="C79" s="29"/>
      <c r="D79" s="29"/>
      <c r="E79" s="70"/>
      <c r="F79" s="70"/>
      <c r="G79" s="29"/>
      <c r="H79" s="95"/>
      <c r="I79" s="95"/>
      <c r="J79" s="95"/>
      <c r="K79" s="46"/>
      <c r="L79" s="44"/>
      <c r="M79" s="100"/>
      <c r="N79" s="29"/>
      <c r="O79" s="29"/>
      <c r="P79" s="29"/>
      <c r="Q79" s="29"/>
      <c r="R79" s="29"/>
      <c r="S79" s="29"/>
      <c r="T79" s="29"/>
      <c r="U79" s="92"/>
      <c r="V79" s="44"/>
      <c r="W79" s="29"/>
      <c r="X79" s="70"/>
      <c r="Y79" s="70"/>
      <c r="Z79" s="97"/>
      <c r="AA79" s="70"/>
      <c r="AB79" s="95"/>
      <c r="AC79" s="95"/>
      <c r="AD79" s="103"/>
      <c r="AE79" s="100"/>
      <c r="AF79" s="29"/>
      <c r="AG79" s="29"/>
      <c r="AH79" s="70"/>
      <c r="AI79" s="70"/>
      <c r="AJ79" s="46"/>
      <c r="AK79" s="44"/>
      <c r="AL79" s="29"/>
      <c r="AM79" s="70"/>
      <c r="AN79" s="29"/>
      <c r="AO79" s="92"/>
      <c r="AP79" s="95"/>
      <c r="AQ79" s="95"/>
      <c r="AR79" s="111"/>
    </row>
    <row r="80" spans="1:44">
      <c r="A80" s="61">
        <v>41345.541958041998</v>
      </c>
      <c r="B80" s="44"/>
      <c r="C80" s="29"/>
      <c r="D80" s="29"/>
      <c r="E80" s="70"/>
      <c r="F80" s="70"/>
      <c r="G80" s="29"/>
      <c r="H80" s="95"/>
      <c r="I80" s="95"/>
      <c r="J80" s="95"/>
      <c r="K80" s="46"/>
      <c r="L80" s="44"/>
      <c r="M80" s="100"/>
      <c r="N80" s="29"/>
      <c r="O80" s="29"/>
      <c r="P80" s="29"/>
      <c r="Q80" s="29"/>
      <c r="R80" s="29"/>
      <c r="S80" s="29"/>
      <c r="T80" s="29"/>
      <c r="U80" s="92"/>
      <c r="V80" s="44"/>
      <c r="W80" s="29"/>
      <c r="X80" s="70"/>
      <c r="Y80" s="70"/>
      <c r="Z80" s="97"/>
      <c r="AA80" s="70"/>
      <c r="AB80" s="95"/>
      <c r="AC80" s="95"/>
      <c r="AD80" s="103"/>
      <c r="AE80" s="100"/>
      <c r="AF80" s="29"/>
      <c r="AG80" s="29"/>
      <c r="AH80" s="70"/>
      <c r="AI80" s="70"/>
      <c r="AJ80" s="46"/>
      <c r="AK80" s="44"/>
      <c r="AL80" s="29"/>
      <c r="AM80" s="70"/>
      <c r="AN80" s="29"/>
      <c r="AO80" s="92"/>
      <c r="AP80" s="95"/>
      <c r="AQ80" s="95"/>
      <c r="AR80" s="111"/>
    </row>
    <row r="81" spans="1:44">
      <c r="A81" s="61">
        <v>41437.000000000102</v>
      </c>
      <c r="B81" s="44"/>
      <c r="C81" s="29"/>
      <c r="D81" s="29"/>
      <c r="E81" s="70"/>
      <c r="F81" s="70"/>
      <c r="G81" s="29"/>
      <c r="H81" s="95"/>
      <c r="I81" s="95"/>
      <c r="J81" s="95"/>
      <c r="K81" s="46"/>
      <c r="L81" s="44"/>
      <c r="M81" s="100"/>
      <c r="N81" s="29"/>
      <c r="O81" s="29"/>
      <c r="P81" s="29"/>
      <c r="Q81" s="29"/>
      <c r="R81" s="29"/>
      <c r="S81" s="29"/>
      <c r="T81" s="29"/>
      <c r="U81" s="92"/>
      <c r="V81" s="44"/>
      <c r="W81" s="29"/>
      <c r="X81" s="70"/>
      <c r="Y81" s="70"/>
      <c r="Z81" s="97"/>
      <c r="AA81" s="70"/>
      <c r="AB81" s="95"/>
      <c r="AC81" s="95"/>
      <c r="AD81" s="103"/>
      <c r="AE81" s="100"/>
      <c r="AF81" s="29"/>
      <c r="AG81" s="29"/>
      <c r="AH81" s="70"/>
      <c r="AI81" s="70"/>
      <c r="AJ81" s="46"/>
      <c r="AK81" s="44"/>
      <c r="AL81" s="29"/>
      <c r="AM81" s="70"/>
      <c r="AN81" s="29"/>
      <c r="AO81" s="92"/>
      <c r="AP81" s="95"/>
      <c r="AQ81" s="95"/>
      <c r="AR81" s="111"/>
    </row>
    <row r="82" spans="1:44">
      <c r="A82" s="61">
        <v>41528.458041958103</v>
      </c>
      <c r="B82" s="44"/>
      <c r="C82" s="29"/>
      <c r="D82" s="29"/>
      <c r="E82" s="70"/>
      <c r="F82" s="70"/>
      <c r="G82" s="29"/>
      <c r="H82" s="95"/>
      <c r="I82" s="95"/>
      <c r="J82" s="95"/>
      <c r="K82" s="46"/>
      <c r="L82" s="44"/>
      <c r="M82" s="100"/>
      <c r="N82" s="29"/>
      <c r="O82" s="29"/>
      <c r="P82" s="29"/>
      <c r="Q82" s="29"/>
      <c r="R82" s="29"/>
      <c r="S82" s="29"/>
      <c r="T82" s="29"/>
      <c r="U82" s="92"/>
      <c r="V82" s="44"/>
      <c r="W82" s="29"/>
      <c r="X82" s="70"/>
      <c r="Y82" s="70"/>
      <c r="Z82" s="97"/>
      <c r="AA82" s="70"/>
      <c r="AB82" s="95"/>
      <c r="AC82" s="95"/>
      <c r="AD82" s="103"/>
      <c r="AE82" s="100"/>
      <c r="AF82" s="29"/>
      <c r="AG82" s="29"/>
      <c r="AH82" s="70"/>
      <c r="AI82" s="70"/>
      <c r="AJ82" s="46"/>
      <c r="AK82" s="44"/>
      <c r="AL82" s="29"/>
      <c r="AM82" s="70"/>
      <c r="AN82" s="29"/>
      <c r="AO82" s="92"/>
      <c r="AP82" s="95"/>
      <c r="AQ82" s="95"/>
      <c r="AR82" s="111"/>
    </row>
    <row r="83" spans="1:44">
      <c r="A83" s="61">
        <v>41619.9160839162</v>
      </c>
      <c r="B83" s="44"/>
      <c r="C83" s="29"/>
      <c r="D83" s="29"/>
      <c r="E83" s="70"/>
      <c r="F83" s="70"/>
      <c r="G83" s="29"/>
      <c r="H83" s="95"/>
      <c r="I83" s="95"/>
      <c r="J83" s="95"/>
      <c r="K83" s="46"/>
      <c r="L83" s="44"/>
      <c r="M83" s="100"/>
      <c r="N83" s="29"/>
      <c r="O83" s="29"/>
      <c r="P83" s="29"/>
      <c r="Q83" s="29"/>
      <c r="R83" s="29"/>
      <c r="S83" s="29"/>
      <c r="T83" s="29"/>
      <c r="U83" s="92"/>
      <c r="V83" s="44"/>
      <c r="W83" s="29"/>
      <c r="X83" s="70"/>
      <c r="Y83" s="70"/>
      <c r="Z83" s="97"/>
      <c r="AA83" s="70"/>
      <c r="AB83" s="95"/>
      <c r="AC83" s="95"/>
      <c r="AD83" s="103"/>
      <c r="AE83" s="100"/>
      <c r="AF83" s="29"/>
      <c r="AG83" s="29"/>
      <c r="AH83" s="70"/>
      <c r="AI83" s="70"/>
      <c r="AJ83" s="46"/>
      <c r="AK83" s="44"/>
      <c r="AL83" s="29"/>
      <c r="AM83" s="70"/>
      <c r="AN83" s="29"/>
      <c r="AO83" s="92"/>
      <c r="AP83" s="95"/>
      <c r="AQ83" s="95"/>
      <c r="AR83" s="111"/>
    </row>
    <row r="84" spans="1:44">
      <c r="A84" s="61">
        <v>41711.374125874201</v>
      </c>
      <c r="B84" s="44"/>
      <c r="C84" s="29"/>
      <c r="D84" s="29"/>
      <c r="E84" s="70"/>
      <c r="F84" s="70"/>
      <c r="G84" s="29"/>
      <c r="H84" s="95"/>
      <c r="I84" s="95"/>
      <c r="J84" s="95"/>
      <c r="K84" s="46"/>
      <c r="L84" s="44"/>
      <c r="M84" s="100"/>
      <c r="N84" s="29"/>
      <c r="O84" s="29"/>
      <c r="P84" s="29"/>
      <c r="Q84" s="29"/>
      <c r="R84" s="29"/>
      <c r="S84" s="29"/>
      <c r="T84" s="29"/>
      <c r="U84" s="92"/>
      <c r="V84" s="44"/>
      <c r="W84" s="29"/>
      <c r="X84" s="70"/>
      <c r="Y84" s="70"/>
      <c r="Z84" s="97"/>
      <c r="AA84" s="70"/>
      <c r="AB84" s="95"/>
      <c r="AC84" s="95"/>
      <c r="AD84" s="103"/>
      <c r="AE84" s="100"/>
      <c r="AF84" s="29"/>
      <c r="AG84" s="29"/>
      <c r="AH84" s="70"/>
      <c r="AI84" s="70"/>
      <c r="AJ84" s="46"/>
      <c r="AK84" s="44"/>
      <c r="AL84" s="29"/>
      <c r="AM84" s="70"/>
      <c r="AN84" s="29"/>
      <c r="AO84" s="92"/>
      <c r="AP84" s="95"/>
      <c r="AQ84" s="95"/>
      <c r="AR84" s="111"/>
    </row>
    <row r="85" spans="1:44">
      <c r="A85" s="61">
        <v>41802.832167832203</v>
      </c>
      <c r="B85" s="44"/>
      <c r="C85" s="29"/>
      <c r="D85" s="29"/>
      <c r="E85" s="70"/>
      <c r="F85" s="70"/>
      <c r="G85" s="29"/>
      <c r="H85" s="95"/>
      <c r="I85" s="95"/>
      <c r="J85" s="95"/>
      <c r="K85" s="46"/>
      <c r="L85" s="44"/>
      <c r="M85" s="100"/>
      <c r="N85" s="29"/>
      <c r="O85" s="29"/>
      <c r="P85" s="29"/>
      <c r="Q85" s="29"/>
      <c r="R85" s="29"/>
      <c r="S85" s="29"/>
      <c r="T85" s="29"/>
      <c r="U85" s="92"/>
      <c r="V85" s="44"/>
      <c r="W85" s="29"/>
      <c r="X85" s="70"/>
      <c r="Y85" s="70"/>
      <c r="Z85" s="97"/>
      <c r="AA85" s="70"/>
      <c r="AB85" s="95"/>
      <c r="AC85" s="95"/>
      <c r="AD85" s="103"/>
      <c r="AE85" s="100"/>
      <c r="AF85" s="29"/>
      <c r="AG85" s="29"/>
      <c r="AH85" s="70"/>
      <c r="AI85" s="70"/>
      <c r="AJ85" s="46"/>
      <c r="AK85" s="44"/>
      <c r="AL85" s="29"/>
      <c r="AM85" s="70"/>
      <c r="AN85" s="29"/>
      <c r="AO85" s="92"/>
      <c r="AP85" s="95"/>
      <c r="AQ85" s="95"/>
      <c r="AR85" s="111"/>
    </row>
    <row r="86" spans="1:44">
      <c r="A86" s="61">
        <v>41894.290209790299</v>
      </c>
      <c r="B86" s="44"/>
      <c r="C86" s="29"/>
      <c r="D86" s="29"/>
      <c r="E86" s="70"/>
      <c r="F86" s="70"/>
      <c r="G86" s="29"/>
      <c r="H86" s="95"/>
      <c r="I86" s="95"/>
      <c r="J86" s="95"/>
      <c r="K86" s="46"/>
      <c r="L86" s="44"/>
      <c r="M86" s="100"/>
      <c r="N86" s="29"/>
      <c r="O86" s="29"/>
      <c r="P86" s="29"/>
      <c r="Q86" s="29"/>
      <c r="R86" s="29"/>
      <c r="S86" s="29"/>
      <c r="T86" s="29"/>
      <c r="U86" s="92"/>
      <c r="V86" s="44"/>
      <c r="W86" s="29"/>
      <c r="X86" s="70"/>
      <c r="Y86" s="70"/>
      <c r="Z86" s="97"/>
      <c r="AA86" s="70"/>
      <c r="AB86" s="95"/>
      <c r="AC86" s="95"/>
      <c r="AD86" s="103"/>
      <c r="AE86" s="100"/>
      <c r="AF86" s="29"/>
      <c r="AG86" s="29"/>
      <c r="AH86" s="70"/>
      <c r="AI86" s="70"/>
      <c r="AJ86" s="46"/>
      <c r="AK86" s="44"/>
      <c r="AL86" s="29"/>
      <c r="AM86" s="70"/>
      <c r="AN86" s="29"/>
      <c r="AO86" s="92"/>
      <c r="AP86" s="95"/>
      <c r="AQ86" s="95"/>
      <c r="AR86" s="111"/>
    </row>
    <row r="87" spans="1:44">
      <c r="A87" s="61">
        <v>41985.7482517483</v>
      </c>
      <c r="B87" s="44"/>
      <c r="C87" s="29"/>
      <c r="D87" s="29"/>
      <c r="E87" s="70"/>
      <c r="F87" s="70"/>
      <c r="G87" s="29"/>
      <c r="H87" s="95"/>
      <c r="I87" s="95"/>
      <c r="J87" s="95"/>
      <c r="K87" s="46"/>
      <c r="L87" s="44"/>
      <c r="M87" s="100"/>
      <c r="N87" s="29"/>
      <c r="O87" s="29"/>
      <c r="P87" s="29"/>
      <c r="Q87" s="29"/>
      <c r="R87" s="29"/>
      <c r="S87" s="29"/>
      <c r="T87" s="29"/>
      <c r="U87" s="92"/>
      <c r="V87" s="44"/>
      <c r="W87" s="29"/>
      <c r="X87" s="70"/>
      <c r="Y87" s="70"/>
      <c r="Z87" s="97"/>
      <c r="AA87" s="70"/>
      <c r="AB87" s="95"/>
      <c r="AC87" s="95"/>
      <c r="AD87" s="103"/>
      <c r="AE87" s="100"/>
      <c r="AF87" s="29"/>
      <c r="AG87" s="29"/>
      <c r="AH87" s="70"/>
      <c r="AI87" s="70"/>
      <c r="AJ87" s="46"/>
      <c r="AK87" s="44"/>
      <c r="AL87" s="29"/>
      <c r="AM87" s="70"/>
      <c r="AN87" s="29"/>
      <c r="AO87" s="92"/>
      <c r="AP87" s="95"/>
      <c r="AQ87" s="95"/>
      <c r="AR87" s="111"/>
    </row>
    <row r="88" spans="1:44">
      <c r="A88" s="61">
        <v>42077.206293706397</v>
      </c>
      <c r="B88" s="44"/>
      <c r="C88" s="29"/>
      <c r="D88" s="29"/>
      <c r="E88" s="70"/>
      <c r="F88" s="70"/>
      <c r="G88" s="29"/>
      <c r="H88" s="95"/>
      <c r="I88" s="95"/>
      <c r="J88" s="95"/>
      <c r="K88" s="46"/>
      <c r="L88" s="44"/>
      <c r="M88" s="100"/>
      <c r="N88" s="29"/>
      <c r="O88" s="29"/>
      <c r="P88" s="29"/>
      <c r="Q88" s="29"/>
      <c r="R88" s="29"/>
      <c r="S88" s="29"/>
      <c r="T88" s="29"/>
      <c r="U88" s="92"/>
      <c r="V88" s="44"/>
      <c r="W88" s="29"/>
      <c r="X88" s="70"/>
      <c r="Y88" s="70"/>
      <c r="Z88" s="97"/>
      <c r="AA88" s="70"/>
      <c r="AB88" s="95"/>
      <c r="AC88" s="95"/>
      <c r="AD88" s="103"/>
      <c r="AE88" s="100"/>
      <c r="AF88" s="29"/>
      <c r="AG88" s="29"/>
      <c r="AH88" s="70"/>
      <c r="AI88" s="70"/>
      <c r="AJ88" s="46"/>
      <c r="AK88" s="44"/>
      <c r="AL88" s="29"/>
      <c r="AM88" s="70"/>
      <c r="AN88" s="29"/>
      <c r="AO88" s="92"/>
      <c r="AP88" s="95"/>
      <c r="AQ88" s="95"/>
      <c r="AR88" s="111"/>
    </row>
    <row r="89" spans="1:44">
      <c r="A89" s="61">
        <v>42168.664335664398</v>
      </c>
      <c r="B89" s="44"/>
      <c r="C89" s="29"/>
      <c r="D89" s="29"/>
      <c r="E89" s="70"/>
      <c r="F89" s="70"/>
      <c r="G89" s="29"/>
      <c r="H89" s="95"/>
      <c r="I89" s="95"/>
      <c r="J89" s="95"/>
      <c r="K89" s="46"/>
      <c r="L89" s="44"/>
      <c r="M89" s="100"/>
      <c r="N89" s="29"/>
      <c r="O89" s="29"/>
      <c r="P89" s="29"/>
      <c r="Q89" s="29"/>
      <c r="R89" s="29"/>
      <c r="S89" s="29"/>
      <c r="T89" s="29"/>
      <c r="U89" s="92"/>
      <c r="V89" s="44"/>
      <c r="W89" s="29"/>
      <c r="X89" s="70"/>
      <c r="Y89" s="70"/>
      <c r="Z89" s="97"/>
      <c r="AA89" s="70"/>
      <c r="AB89" s="95"/>
      <c r="AC89" s="95"/>
      <c r="AD89" s="103"/>
      <c r="AE89" s="100"/>
      <c r="AF89" s="29"/>
      <c r="AG89" s="29"/>
      <c r="AH89" s="70"/>
      <c r="AI89" s="70"/>
      <c r="AJ89" s="46"/>
      <c r="AK89" s="44"/>
      <c r="AL89" s="29"/>
      <c r="AM89" s="70"/>
      <c r="AN89" s="29"/>
      <c r="AO89" s="92"/>
      <c r="AP89" s="95"/>
      <c r="AQ89" s="95"/>
      <c r="AR89" s="111"/>
    </row>
    <row r="90" spans="1:44">
      <c r="A90" s="61">
        <v>42260.122377622502</v>
      </c>
      <c r="B90" s="44"/>
      <c r="C90" s="29"/>
      <c r="D90" s="29"/>
      <c r="E90" s="70"/>
      <c r="F90" s="70"/>
      <c r="G90" s="29"/>
      <c r="H90" s="95"/>
      <c r="I90" s="95"/>
      <c r="J90" s="95"/>
      <c r="K90" s="46"/>
      <c r="L90" s="44"/>
      <c r="M90" s="100"/>
      <c r="N90" s="29"/>
      <c r="O90" s="29"/>
      <c r="P90" s="29"/>
      <c r="Q90" s="29"/>
      <c r="R90" s="29"/>
      <c r="S90" s="29"/>
      <c r="T90" s="29"/>
      <c r="U90" s="92"/>
      <c r="V90" s="44"/>
      <c r="W90" s="29"/>
      <c r="X90" s="70"/>
      <c r="Y90" s="70"/>
      <c r="Z90" s="97"/>
      <c r="AA90" s="70"/>
      <c r="AB90" s="95"/>
      <c r="AC90" s="95"/>
      <c r="AD90" s="103"/>
      <c r="AE90" s="100"/>
      <c r="AF90" s="29"/>
      <c r="AG90" s="29"/>
      <c r="AH90" s="70"/>
      <c r="AI90" s="70"/>
      <c r="AJ90" s="46"/>
      <c r="AK90" s="44"/>
      <c r="AL90" s="29"/>
      <c r="AM90" s="70"/>
      <c r="AN90" s="29"/>
      <c r="AO90" s="92"/>
      <c r="AP90" s="95"/>
      <c r="AQ90" s="95"/>
      <c r="AR90" s="111"/>
    </row>
    <row r="91" spans="1:44">
      <c r="A91" s="61">
        <v>42351.580419580503</v>
      </c>
      <c r="B91" s="44"/>
      <c r="C91" s="29"/>
      <c r="D91" s="29"/>
      <c r="E91" s="70"/>
      <c r="F91" s="70"/>
      <c r="G91" s="29"/>
      <c r="H91" s="95"/>
      <c r="I91" s="95"/>
      <c r="J91" s="95"/>
      <c r="K91" s="46"/>
      <c r="L91" s="44"/>
      <c r="M91" s="100"/>
      <c r="N91" s="29"/>
      <c r="O91" s="29"/>
      <c r="P91" s="29"/>
      <c r="Q91" s="29"/>
      <c r="R91" s="29"/>
      <c r="S91" s="29"/>
      <c r="T91" s="29"/>
      <c r="U91" s="92"/>
      <c r="V91" s="44"/>
      <c r="W91" s="29"/>
      <c r="X91" s="70"/>
      <c r="Y91" s="70"/>
      <c r="Z91" s="97"/>
      <c r="AA91" s="70"/>
      <c r="AB91" s="95"/>
      <c r="AC91" s="95"/>
      <c r="AD91" s="103"/>
      <c r="AE91" s="100"/>
      <c r="AF91" s="29"/>
      <c r="AG91" s="29"/>
      <c r="AH91" s="70"/>
      <c r="AI91" s="70"/>
      <c r="AJ91" s="46"/>
      <c r="AK91" s="44"/>
      <c r="AL91" s="29"/>
      <c r="AM91" s="70"/>
      <c r="AN91" s="29"/>
      <c r="AO91" s="92"/>
      <c r="AP91" s="95"/>
      <c r="AQ91" s="95"/>
      <c r="AR91" s="111"/>
    </row>
    <row r="92" spans="1:44">
      <c r="A92" s="61">
        <v>42443.038461538497</v>
      </c>
      <c r="B92" s="44"/>
      <c r="C92" s="29"/>
      <c r="D92" s="29"/>
      <c r="E92" s="70"/>
      <c r="F92" s="70"/>
      <c r="G92" s="29"/>
      <c r="H92" s="95"/>
      <c r="I92" s="95"/>
      <c r="J92" s="95"/>
      <c r="K92" s="46"/>
      <c r="L92" s="44"/>
      <c r="M92" s="100"/>
      <c r="N92" s="29"/>
      <c r="O92" s="29"/>
      <c r="P92" s="29"/>
      <c r="Q92" s="29"/>
      <c r="R92" s="29"/>
      <c r="S92" s="29"/>
      <c r="T92" s="29"/>
      <c r="U92" s="92"/>
      <c r="V92" s="44"/>
      <c r="W92" s="29"/>
      <c r="X92" s="70"/>
      <c r="Y92" s="70"/>
      <c r="Z92" s="97"/>
      <c r="AA92" s="70"/>
      <c r="AB92" s="95"/>
      <c r="AC92" s="95"/>
      <c r="AD92" s="103"/>
      <c r="AE92" s="100"/>
      <c r="AF92" s="29"/>
      <c r="AG92" s="29"/>
      <c r="AH92" s="70"/>
      <c r="AI92" s="70"/>
      <c r="AJ92" s="46"/>
      <c r="AK92" s="44"/>
      <c r="AL92" s="29"/>
      <c r="AM92" s="70"/>
      <c r="AN92" s="29"/>
      <c r="AO92" s="92"/>
      <c r="AP92" s="95"/>
      <c r="AQ92" s="95"/>
      <c r="AR92" s="111"/>
    </row>
    <row r="93" spans="1:44">
      <c r="A93" s="61">
        <v>42534.496503496601</v>
      </c>
      <c r="B93" s="44"/>
      <c r="C93" s="29"/>
      <c r="D93" s="29"/>
      <c r="E93" s="70"/>
      <c r="F93" s="70"/>
      <c r="G93" s="29"/>
      <c r="H93" s="95"/>
      <c r="I93" s="95"/>
      <c r="J93" s="95"/>
      <c r="K93" s="46"/>
      <c r="L93" s="44"/>
      <c r="M93" s="100"/>
      <c r="N93" s="29"/>
      <c r="O93" s="29"/>
      <c r="P93" s="29"/>
      <c r="Q93" s="29"/>
      <c r="R93" s="29"/>
      <c r="S93" s="29"/>
      <c r="T93" s="29"/>
      <c r="U93" s="92"/>
      <c r="V93" s="44"/>
      <c r="W93" s="29"/>
      <c r="X93" s="70"/>
      <c r="Y93" s="70"/>
      <c r="Z93" s="97"/>
      <c r="AA93" s="70"/>
      <c r="AB93" s="95"/>
      <c r="AC93" s="95"/>
      <c r="AD93" s="103"/>
      <c r="AE93" s="100"/>
      <c r="AF93" s="29"/>
      <c r="AG93" s="29"/>
      <c r="AH93" s="70"/>
      <c r="AI93" s="70"/>
      <c r="AJ93" s="46"/>
      <c r="AK93" s="44"/>
      <c r="AL93" s="29"/>
      <c r="AM93" s="70"/>
      <c r="AN93" s="29"/>
      <c r="AO93" s="92"/>
      <c r="AP93" s="95"/>
      <c r="AQ93" s="95"/>
      <c r="AR93" s="111"/>
    </row>
    <row r="94" spans="1:44">
      <c r="A94" s="61">
        <v>42625.954545454602</v>
      </c>
      <c r="B94" s="44"/>
      <c r="C94" s="29"/>
      <c r="D94" s="29"/>
      <c r="E94" s="70"/>
      <c r="F94" s="70"/>
      <c r="G94" s="29"/>
      <c r="H94" s="95"/>
      <c r="I94" s="95"/>
      <c r="J94" s="95"/>
      <c r="K94" s="46"/>
      <c r="L94" s="44"/>
      <c r="M94" s="100"/>
      <c r="N94" s="29"/>
      <c r="O94" s="29"/>
      <c r="P94" s="29"/>
      <c r="Q94" s="29"/>
      <c r="R94" s="29"/>
      <c r="S94" s="29"/>
      <c r="T94" s="29"/>
      <c r="U94" s="92"/>
      <c r="V94" s="44"/>
      <c r="W94" s="29"/>
      <c r="X94" s="70"/>
      <c r="Y94" s="70"/>
      <c r="Z94" s="97"/>
      <c r="AA94" s="70"/>
      <c r="AB94" s="95"/>
      <c r="AC94" s="95"/>
      <c r="AD94" s="103"/>
      <c r="AE94" s="100"/>
      <c r="AF94" s="29"/>
      <c r="AG94" s="29"/>
      <c r="AH94" s="70"/>
      <c r="AI94" s="70"/>
      <c r="AJ94" s="46"/>
      <c r="AK94" s="44"/>
      <c r="AL94" s="29"/>
      <c r="AM94" s="70"/>
      <c r="AN94" s="29"/>
      <c r="AO94" s="92"/>
      <c r="AP94" s="95"/>
      <c r="AQ94" s="95"/>
      <c r="AR94" s="111"/>
    </row>
    <row r="95" spans="1:44">
      <c r="A95" s="61">
        <v>42717.412587412698</v>
      </c>
      <c r="B95" s="44"/>
      <c r="C95" s="29"/>
      <c r="D95" s="29"/>
      <c r="E95" s="70"/>
      <c r="F95" s="70"/>
      <c r="G95" s="29"/>
      <c r="H95" s="95"/>
      <c r="I95" s="95"/>
      <c r="J95" s="95"/>
      <c r="K95" s="46"/>
      <c r="L95" s="44"/>
      <c r="M95" s="100"/>
      <c r="N95" s="29"/>
      <c r="O95" s="29"/>
      <c r="P95" s="29"/>
      <c r="Q95" s="29"/>
      <c r="R95" s="29"/>
      <c r="S95" s="29"/>
      <c r="T95" s="29"/>
      <c r="U95" s="92"/>
      <c r="V95" s="44"/>
      <c r="W95" s="29"/>
      <c r="X95" s="70"/>
      <c r="Y95" s="70"/>
      <c r="Z95" s="97"/>
      <c r="AA95" s="70"/>
      <c r="AB95" s="95"/>
      <c r="AC95" s="95"/>
      <c r="AD95" s="103"/>
      <c r="AE95" s="100"/>
      <c r="AF95" s="29"/>
      <c r="AG95" s="29"/>
      <c r="AH95" s="70"/>
      <c r="AI95" s="70"/>
      <c r="AJ95" s="46"/>
      <c r="AK95" s="44"/>
      <c r="AL95" s="29"/>
      <c r="AM95" s="70"/>
      <c r="AN95" s="29"/>
      <c r="AO95" s="92"/>
      <c r="AP95" s="95"/>
      <c r="AQ95" s="95"/>
      <c r="AR95" s="111"/>
    </row>
    <row r="96" spans="1:44">
      <c r="A96" s="61">
        <v>42808.8706293707</v>
      </c>
      <c r="B96" s="44"/>
      <c r="C96" s="29"/>
      <c r="D96" s="29"/>
      <c r="E96" s="70"/>
      <c r="F96" s="70"/>
      <c r="G96" s="29"/>
      <c r="H96" s="95"/>
      <c r="I96" s="95"/>
      <c r="J96" s="95"/>
      <c r="K96" s="46"/>
      <c r="L96" s="44"/>
      <c r="M96" s="100"/>
      <c r="N96" s="29"/>
      <c r="O96" s="29"/>
      <c r="P96" s="29"/>
      <c r="Q96" s="29"/>
      <c r="R96" s="29"/>
      <c r="S96" s="29"/>
      <c r="T96" s="29"/>
      <c r="U96" s="92"/>
      <c r="V96" s="44"/>
      <c r="W96" s="29"/>
      <c r="X96" s="70"/>
      <c r="Y96" s="70"/>
      <c r="Z96" s="97"/>
      <c r="AA96" s="70"/>
      <c r="AB96" s="95"/>
      <c r="AC96" s="95"/>
      <c r="AD96" s="103"/>
      <c r="AE96" s="100"/>
      <c r="AF96" s="29"/>
      <c r="AG96" s="29"/>
      <c r="AH96" s="70"/>
      <c r="AI96" s="70"/>
      <c r="AJ96" s="46"/>
      <c r="AK96" s="44"/>
      <c r="AL96" s="29"/>
      <c r="AM96" s="70"/>
      <c r="AN96" s="29"/>
      <c r="AO96" s="92"/>
      <c r="AP96" s="95"/>
      <c r="AQ96" s="95"/>
      <c r="AR96" s="111"/>
    </row>
    <row r="97" spans="1:44">
      <c r="A97" s="61">
        <v>42900.328671328803</v>
      </c>
      <c r="B97" s="44"/>
      <c r="C97" s="29"/>
      <c r="D97" s="29"/>
      <c r="E97" s="70"/>
      <c r="F97" s="70"/>
      <c r="G97" s="29"/>
      <c r="H97" s="95"/>
      <c r="I97" s="95"/>
      <c r="J97" s="95"/>
      <c r="K97" s="46"/>
      <c r="L97" s="44"/>
      <c r="M97" s="100"/>
      <c r="N97" s="29"/>
      <c r="O97" s="29"/>
      <c r="P97" s="29"/>
      <c r="Q97" s="29"/>
      <c r="R97" s="29"/>
      <c r="S97" s="29"/>
      <c r="T97" s="29"/>
      <c r="U97" s="92"/>
      <c r="V97" s="44"/>
      <c r="W97" s="29"/>
      <c r="X97" s="70"/>
      <c r="Y97" s="70"/>
      <c r="Z97" s="97"/>
      <c r="AA97" s="70"/>
      <c r="AB97" s="95"/>
      <c r="AC97" s="95"/>
      <c r="AD97" s="103"/>
      <c r="AE97" s="100"/>
      <c r="AF97" s="29"/>
      <c r="AG97" s="29"/>
      <c r="AH97" s="70"/>
      <c r="AI97" s="70"/>
      <c r="AJ97" s="46"/>
      <c r="AK97" s="44"/>
      <c r="AL97" s="29"/>
      <c r="AM97" s="70"/>
      <c r="AN97" s="29"/>
      <c r="AO97" s="92"/>
      <c r="AP97" s="95"/>
      <c r="AQ97" s="95"/>
      <c r="AR97" s="111"/>
    </row>
    <row r="98" spans="1:44">
      <c r="A98" s="61">
        <v>42991.786713286798</v>
      </c>
      <c r="B98" s="44"/>
      <c r="C98" s="29"/>
      <c r="D98" s="29"/>
      <c r="E98" s="70"/>
      <c r="F98" s="70"/>
      <c r="G98" s="29"/>
      <c r="H98" s="95"/>
      <c r="I98" s="95"/>
      <c r="J98" s="95"/>
      <c r="K98" s="46"/>
      <c r="L98" s="44"/>
      <c r="M98" s="100"/>
      <c r="N98" s="29"/>
      <c r="O98" s="29"/>
      <c r="P98" s="29"/>
      <c r="Q98" s="29"/>
      <c r="R98" s="29"/>
      <c r="S98" s="29"/>
      <c r="T98" s="29"/>
      <c r="U98" s="92"/>
      <c r="V98" s="44"/>
      <c r="W98" s="29"/>
      <c r="X98" s="70"/>
      <c r="Y98" s="70"/>
      <c r="Z98" s="97"/>
      <c r="AA98" s="70"/>
      <c r="AB98" s="95"/>
      <c r="AC98" s="95"/>
      <c r="AD98" s="103"/>
      <c r="AE98" s="100"/>
      <c r="AF98" s="29"/>
      <c r="AG98" s="29"/>
      <c r="AH98" s="70"/>
      <c r="AI98" s="70"/>
      <c r="AJ98" s="46"/>
      <c r="AK98" s="44"/>
      <c r="AL98" s="29"/>
      <c r="AM98" s="70"/>
      <c r="AN98" s="29"/>
      <c r="AO98" s="92"/>
      <c r="AP98" s="95"/>
      <c r="AQ98" s="95"/>
      <c r="AR98" s="111"/>
    </row>
    <row r="99" spans="1:44">
      <c r="A99" s="61">
        <v>43083.244755244799</v>
      </c>
      <c r="B99" s="44"/>
      <c r="C99" s="29"/>
      <c r="D99" s="29"/>
      <c r="E99" s="70"/>
      <c r="F99" s="70"/>
      <c r="G99" s="29"/>
      <c r="H99" s="95"/>
      <c r="I99" s="95"/>
      <c r="J99" s="95"/>
      <c r="K99" s="46"/>
      <c r="L99" s="44"/>
      <c r="M99" s="100"/>
      <c r="N99" s="29"/>
      <c r="O99" s="29"/>
      <c r="P99" s="29"/>
      <c r="Q99" s="29"/>
      <c r="R99" s="29"/>
      <c r="S99" s="29"/>
      <c r="T99" s="29"/>
      <c r="U99" s="92"/>
      <c r="V99" s="44"/>
      <c r="W99" s="29"/>
      <c r="X99" s="70"/>
      <c r="Y99" s="70"/>
      <c r="Z99" s="97"/>
      <c r="AA99" s="70"/>
      <c r="AB99" s="95"/>
      <c r="AC99" s="95"/>
      <c r="AD99" s="103"/>
      <c r="AE99" s="100"/>
      <c r="AF99" s="29"/>
      <c r="AG99" s="29"/>
      <c r="AH99" s="70"/>
      <c r="AI99" s="70"/>
      <c r="AJ99" s="46"/>
      <c r="AK99" s="44"/>
      <c r="AL99" s="29"/>
      <c r="AM99" s="70"/>
      <c r="AN99" s="29"/>
      <c r="AO99" s="92"/>
      <c r="AP99" s="95"/>
      <c r="AQ99" s="95"/>
      <c r="AR99" s="111"/>
    </row>
    <row r="100" spans="1:44">
      <c r="A100" s="61">
        <v>43174.702797202903</v>
      </c>
      <c r="B100" s="44"/>
      <c r="C100" s="29"/>
      <c r="D100" s="29"/>
      <c r="E100" s="70"/>
      <c r="F100" s="70"/>
      <c r="G100" s="29"/>
      <c r="H100" s="95"/>
      <c r="I100" s="95"/>
      <c r="J100" s="95"/>
      <c r="K100" s="46"/>
      <c r="L100" s="44"/>
      <c r="M100" s="100"/>
      <c r="N100" s="29"/>
      <c r="O100" s="29"/>
      <c r="P100" s="29"/>
      <c r="Q100" s="29"/>
      <c r="R100" s="29"/>
      <c r="S100" s="29"/>
      <c r="T100" s="29"/>
      <c r="U100" s="92"/>
      <c r="V100" s="44"/>
      <c r="W100" s="29"/>
      <c r="X100" s="70"/>
      <c r="Y100" s="70"/>
      <c r="Z100" s="97"/>
      <c r="AA100" s="70"/>
      <c r="AB100" s="95"/>
      <c r="AC100" s="95"/>
      <c r="AD100" s="103"/>
      <c r="AE100" s="100"/>
      <c r="AF100" s="29"/>
      <c r="AG100" s="29"/>
      <c r="AH100" s="70"/>
      <c r="AI100" s="70"/>
      <c r="AJ100" s="46"/>
      <c r="AK100" s="44"/>
      <c r="AL100" s="29"/>
      <c r="AM100" s="70"/>
      <c r="AN100" s="29"/>
      <c r="AO100" s="92"/>
      <c r="AP100" s="95"/>
      <c r="AQ100" s="95"/>
      <c r="AR100" s="111"/>
    </row>
    <row r="101" spans="1:44">
      <c r="A101" s="61">
        <v>43266.160839160897</v>
      </c>
      <c r="B101" s="44"/>
      <c r="C101" s="29"/>
      <c r="D101" s="29"/>
      <c r="E101" s="70"/>
      <c r="F101" s="70"/>
      <c r="G101" s="29"/>
      <c r="H101" s="95"/>
      <c r="I101" s="95"/>
      <c r="J101" s="95"/>
      <c r="K101" s="46"/>
      <c r="L101" s="44"/>
      <c r="M101" s="100"/>
      <c r="N101" s="29"/>
      <c r="O101" s="29"/>
      <c r="P101" s="29"/>
      <c r="Q101" s="29"/>
      <c r="R101" s="29"/>
      <c r="S101" s="29"/>
      <c r="T101" s="29"/>
      <c r="U101" s="92"/>
      <c r="V101" s="44"/>
      <c r="W101" s="29"/>
      <c r="X101" s="70"/>
      <c r="Y101" s="70"/>
      <c r="Z101" s="97"/>
      <c r="AA101" s="70"/>
      <c r="AB101" s="95"/>
      <c r="AC101" s="95"/>
      <c r="AD101" s="103"/>
      <c r="AE101" s="100"/>
      <c r="AF101" s="29"/>
      <c r="AG101" s="29"/>
      <c r="AH101" s="70"/>
      <c r="AI101" s="70"/>
      <c r="AJ101" s="46"/>
      <c r="AK101" s="44"/>
      <c r="AL101" s="29"/>
      <c r="AM101" s="70"/>
      <c r="AN101" s="29"/>
      <c r="AO101" s="92"/>
      <c r="AP101" s="95"/>
      <c r="AQ101" s="95"/>
      <c r="AR101" s="111"/>
    </row>
    <row r="102" spans="1:44">
      <c r="A102" s="61">
        <v>43357.618881119</v>
      </c>
      <c r="B102" s="44"/>
      <c r="C102" s="29"/>
      <c r="D102" s="29"/>
      <c r="E102" s="70"/>
      <c r="F102" s="70"/>
      <c r="G102" s="29"/>
      <c r="H102" s="95"/>
      <c r="I102" s="95"/>
      <c r="J102" s="95"/>
      <c r="K102" s="46"/>
      <c r="L102" s="44"/>
      <c r="M102" s="100"/>
      <c r="N102" s="29"/>
      <c r="O102" s="29"/>
      <c r="P102" s="29"/>
      <c r="Q102" s="29"/>
      <c r="R102" s="29"/>
      <c r="S102" s="29"/>
      <c r="T102" s="29"/>
      <c r="U102" s="92"/>
      <c r="V102" s="44"/>
      <c r="W102" s="29"/>
      <c r="X102" s="70"/>
      <c r="Y102" s="70"/>
      <c r="Z102" s="97"/>
      <c r="AA102" s="70"/>
      <c r="AB102" s="95"/>
      <c r="AC102" s="95"/>
      <c r="AD102" s="103"/>
      <c r="AE102" s="100"/>
      <c r="AF102" s="29"/>
      <c r="AG102" s="29"/>
      <c r="AH102" s="70"/>
      <c r="AI102" s="70"/>
      <c r="AJ102" s="46"/>
      <c r="AK102" s="44"/>
      <c r="AL102" s="29"/>
      <c r="AM102" s="70"/>
      <c r="AN102" s="29"/>
      <c r="AO102" s="92"/>
      <c r="AP102" s="95"/>
      <c r="AQ102" s="95"/>
      <c r="AR102" s="111"/>
    </row>
    <row r="103" spans="1:44">
      <c r="A103" s="61">
        <v>43449.076923077002</v>
      </c>
      <c r="B103" s="44"/>
      <c r="C103" s="29"/>
      <c r="D103" s="29"/>
      <c r="E103" s="70"/>
      <c r="F103" s="70"/>
      <c r="G103" s="29"/>
      <c r="H103" s="95"/>
      <c r="I103" s="95"/>
      <c r="J103" s="95"/>
      <c r="K103" s="46"/>
      <c r="L103" s="44"/>
      <c r="M103" s="100"/>
      <c r="N103" s="29"/>
      <c r="O103" s="29"/>
      <c r="P103" s="29"/>
      <c r="Q103" s="29"/>
      <c r="R103" s="29"/>
      <c r="S103" s="29"/>
      <c r="T103" s="29"/>
      <c r="U103" s="92"/>
      <c r="V103" s="44"/>
      <c r="W103" s="29"/>
      <c r="X103" s="70"/>
      <c r="Y103" s="70"/>
      <c r="Z103" s="97"/>
      <c r="AA103" s="70"/>
      <c r="AB103" s="95"/>
      <c r="AC103" s="95"/>
      <c r="AD103" s="103"/>
      <c r="AE103" s="100"/>
      <c r="AF103" s="29"/>
      <c r="AG103" s="29"/>
      <c r="AH103" s="70"/>
      <c r="AI103" s="70"/>
      <c r="AJ103" s="46"/>
      <c r="AK103" s="44"/>
      <c r="AL103" s="29"/>
      <c r="AM103" s="70"/>
      <c r="AN103" s="29"/>
      <c r="AO103" s="92"/>
      <c r="AP103" s="95"/>
      <c r="AQ103" s="95"/>
      <c r="AR103" s="111"/>
    </row>
    <row r="104" spans="1:44">
      <c r="A104" s="61">
        <v>43540.534965035098</v>
      </c>
      <c r="B104" s="44"/>
      <c r="C104" s="29"/>
      <c r="D104" s="29"/>
      <c r="E104" s="70"/>
      <c r="F104" s="70"/>
      <c r="G104" s="29"/>
      <c r="H104" s="95"/>
      <c r="I104" s="95"/>
      <c r="J104" s="95"/>
      <c r="K104" s="46"/>
      <c r="L104" s="44"/>
      <c r="M104" s="100"/>
      <c r="N104" s="29"/>
      <c r="O104" s="29"/>
      <c r="P104" s="29"/>
      <c r="Q104" s="29"/>
      <c r="R104" s="29"/>
      <c r="S104" s="29"/>
      <c r="T104" s="29"/>
      <c r="U104" s="92"/>
      <c r="V104" s="44"/>
      <c r="W104" s="29"/>
      <c r="X104" s="70"/>
      <c r="Y104" s="70"/>
      <c r="Z104" s="97"/>
      <c r="AA104" s="70"/>
      <c r="AB104" s="95"/>
      <c r="AC104" s="95"/>
      <c r="AD104" s="103"/>
      <c r="AE104" s="100"/>
      <c r="AF104" s="29"/>
      <c r="AG104" s="29"/>
      <c r="AH104" s="70"/>
      <c r="AI104" s="70"/>
      <c r="AJ104" s="46"/>
      <c r="AK104" s="44"/>
      <c r="AL104" s="29"/>
      <c r="AM104" s="70"/>
      <c r="AN104" s="29"/>
      <c r="AO104" s="92"/>
      <c r="AP104" s="95"/>
      <c r="AQ104" s="95"/>
      <c r="AR104" s="111"/>
    </row>
    <row r="105" spans="1:44">
      <c r="A105" s="61">
        <v>43631.9930069931</v>
      </c>
      <c r="B105" s="44"/>
      <c r="C105" s="29"/>
      <c r="D105" s="29"/>
      <c r="E105" s="70"/>
      <c r="F105" s="70"/>
      <c r="G105" s="29"/>
      <c r="H105" s="95"/>
      <c r="I105" s="95"/>
      <c r="J105" s="95"/>
      <c r="K105" s="46"/>
      <c r="L105" s="44"/>
      <c r="M105" s="100"/>
      <c r="N105" s="29"/>
      <c r="O105" s="29"/>
      <c r="P105" s="29"/>
      <c r="Q105" s="29"/>
      <c r="R105" s="29"/>
      <c r="S105" s="29"/>
      <c r="T105" s="29"/>
      <c r="U105" s="92"/>
      <c r="V105" s="44"/>
      <c r="W105" s="29"/>
      <c r="X105" s="70"/>
      <c r="Y105" s="70"/>
      <c r="Z105" s="97"/>
      <c r="AA105" s="70"/>
      <c r="AB105" s="95"/>
      <c r="AC105" s="95"/>
      <c r="AD105" s="103"/>
      <c r="AE105" s="100"/>
      <c r="AF105" s="29"/>
      <c r="AG105" s="29"/>
      <c r="AH105" s="70"/>
      <c r="AI105" s="70"/>
      <c r="AJ105" s="46"/>
      <c r="AK105" s="44"/>
      <c r="AL105" s="29"/>
      <c r="AM105" s="70"/>
      <c r="AN105" s="29"/>
      <c r="AO105" s="92"/>
      <c r="AP105" s="95"/>
      <c r="AQ105" s="95"/>
      <c r="AR105" s="111"/>
    </row>
    <row r="106" spans="1:44">
      <c r="A106" s="61">
        <v>43723.451048951101</v>
      </c>
      <c r="B106" s="44"/>
      <c r="C106" s="29"/>
      <c r="D106" s="29"/>
      <c r="E106" s="70"/>
      <c r="F106" s="70"/>
      <c r="G106" s="29"/>
      <c r="H106" s="95"/>
      <c r="I106" s="95"/>
      <c r="J106" s="95"/>
      <c r="K106" s="46"/>
      <c r="L106" s="44"/>
      <c r="M106" s="100"/>
      <c r="N106" s="29"/>
      <c r="O106" s="29"/>
      <c r="P106" s="29"/>
      <c r="Q106" s="29"/>
      <c r="R106" s="29"/>
      <c r="S106" s="29"/>
      <c r="T106" s="29"/>
      <c r="U106" s="92"/>
      <c r="V106" s="44"/>
      <c r="W106" s="29"/>
      <c r="X106" s="70"/>
      <c r="Y106" s="70"/>
      <c r="Z106" s="97"/>
      <c r="AA106" s="70"/>
      <c r="AB106" s="95"/>
      <c r="AC106" s="95"/>
      <c r="AD106" s="103"/>
      <c r="AE106" s="100"/>
      <c r="AF106" s="29"/>
      <c r="AG106" s="29"/>
      <c r="AH106" s="70"/>
      <c r="AI106" s="70"/>
      <c r="AJ106" s="46"/>
      <c r="AK106" s="44"/>
      <c r="AL106" s="29"/>
      <c r="AM106" s="70"/>
      <c r="AN106" s="29"/>
      <c r="AO106" s="92"/>
      <c r="AP106" s="95"/>
      <c r="AQ106" s="95"/>
      <c r="AR106" s="111"/>
    </row>
    <row r="107" spans="1:44">
      <c r="A107" s="61">
        <v>43814.909090909197</v>
      </c>
      <c r="B107" s="44"/>
      <c r="C107" s="29"/>
      <c r="D107" s="29"/>
      <c r="E107" s="70"/>
      <c r="F107" s="70"/>
      <c r="G107" s="29"/>
      <c r="H107" s="95"/>
      <c r="I107" s="95"/>
      <c r="J107" s="95"/>
      <c r="K107" s="46"/>
      <c r="L107" s="44"/>
      <c r="M107" s="100"/>
      <c r="N107" s="29"/>
      <c r="O107" s="29"/>
      <c r="P107" s="29"/>
      <c r="Q107" s="29"/>
      <c r="R107" s="29"/>
      <c r="S107" s="29"/>
      <c r="T107" s="29"/>
      <c r="U107" s="92"/>
      <c r="V107" s="44"/>
      <c r="W107" s="29"/>
      <c r="X107" s="70"/>
      <c r="Y107" s="70"/>
      <c r="Z107" s="97"/>
      <c r="AA107" s="70"/>
      <c r="AB107" s="95"/>
      <c r="AC107" s="95"/>
      <c r="AD107" s="103"/>
      <c r="AE107" s="100"/>
      <c r="AF107" s="29"/>
      <c r="AG107" s="29"/>
      <c r="AH107" s="70"/>
      <c r="AI107" s="70"/>
      <c r="AJ107" s="46"/>
      <c r="AK107" s="44"/>
      <c r="AL107" s="29"/>
      <c r="AM107" s="70"/>
      <c r="AN107" s="29"/>
      <c r="AO107" s="92"/>
      <c r="AP107" s="95"/>
      <c r="AQ107" s="95"/>
      <c r="AR107" s="111"/>
    </row>
    <row r="108" spans="1:44">
      <c r="A108" s="61">
        <v>43906.367132867199</v>
      </c>
      <c r="B108" s="44"/>
      <c r="C108" s="29"/>
      <c r="D108" s="29"/>
      <c r="E108" s="70"/>
      <c r="F108" s="70"/>
      <c r="G108" s="29"/>
      <c r="H108" s="95"/>
      <c r="I108" s="95"/>
      <c r="J108" s="95"/>
      <c r="K108" s="46"/>
      <c r="L108" s="44"/>
      <c r="M108" s="100"/>
      <c r="N108" s="29"/>
      <c r="O108" s="29"/>
      <c r="P108" s="29"/>
      <c r="Q108" s="29"/>
      <c r="R108" s="29"/>
      <c r="S108" s="29"/>
      <c r="T108" s="29"/>
      <c r="U108" s="92"/>
      <c r="V108" s="44"/>
      <c r="W108" s="29"/>
      <c r="X108" s="70"/>
      <c r="Y108" s="70"/>
      <c r="Z108" s="97"/>
      <c r="AA108" s="70"/>
      <c r="AB108" s="95"/>
      <c r="AC108" s="95"/>
      <c r="AD108" s="103"/>
      <c r="AE108" s="100"/>
      <c r="AF108" s="29"/>
      <c r="AG108" s="29"/>
      <c r="AH108" s="70"/>
      <c r="AI108" s="70"/>
      <c r="AJ108" s="46"/>
      <c r="AK108" s="44"/>
      <c r="AL108" s="29"/>
      <c r="AM108" s="70"/>
      <c r="AN108" s="29"/>
      <c r="AO108" s="92"/>
      <c r="AP108" s="95"/>
      <c r="AQ108" s="95"/>
      <c r="AR108" s="111"/>
    </row>
    <row r="109" spans="1:44">
      <c r="A109" s="61">
        <v>43997.825174825302</v>
      </c>
      <c r="B109" s="44"/>
      <c r="C109" s="29"/>
      <c r="D109" s="29"/>
      <c r="E109" s="70"/>
      <c r="F109" s="70"/>
      <c r="G109" s="29"/>
      <c r="H109" s="95"/>
      <c r="I109" s="95"/>
      <c r="J109" s="95"/>
      <c r="K109" s="46"/>
      <c r="L109" s="44"/>
      <c r="M109" s="100"/>
      <c r="N109" s="29"/>
      <c r="O109" s="29"/>
      <c r="P109" s="29"/>
      <c r="Q109" s="29"/>
      <c r="R109" s="29"/>
      <c r="S109" s="29"/>
      <c r="T109" s="29"/>
      <c r="U109" s="92"/>
      <c r="V109" s="44"/>
      <c r="W109" s="29"/>
      <c r="X109" s="70"/>
      <c r="Y109" s="70"/>
      <c r="Z109" s="97"/>
      <c r="AA109" s="70"/>
      <c r="AB109" s="95"/>
      <c r="AC109" s="95"/>
      <c r="AD109" s="103"/>
      <c r="AE109" s="100"/>
      <c r="AF109" s="29"/>
      <c r="AG109" s="29"/>
      <c r="AH109" s="70"/>
      <c r="AI109" s="70"/>
      <c r="AJ109" s="46"/>
      <c r="AK109" s="44"/>
      <c r="AL109" s="29"/>
      <c r="AM109" s="70"/>
      <c r="AN109" s="29"/>
      <c r="AO109" s="92"/>
      <c r="AP109" s="95"/>
      <c r="AQ109" s="95"/>
      <c r="AR109" s="111"/>
    </row>
    <row r="110" spans="1:44">
      <c r="A110" s="61">
        <v>44089.283216783297</v>
      </c>
      <c r="B110" s="44"/>
      <c r="C110" s="29"/>
      <c r="D110" s="29"/>
      <c r="E110" s="70"/>
      <c r="F110" s="70"/>
      <c r="G110" s="29"/>
      <c r="H110" s="95"/>
      <c r="I110" s="95"/>
      <c r="J110" s="95"/>
      <c r="K110" s="46"/>
      <c r="L110" s="44"/>
      <c r="M110" s="100"/>
      <c r="N110" s="29"/>
      <c r="O110" s="29"/>
      <c r="P110" s="29"/>
      <c r="Q110" s="29"/>
      <c r="R110" s="29"/>
      <c r="S110" s="29"/>
      <c r="T110" s="29"/>
      <c r="U110" s="92"/>
      <c r="V110" s="44"/>
      <c r="W110" s="29"/>
      <c r="X110" s="70"/>
      <c r="Y110" s="70"/>
      <c r="Z110" s="97"/>
      <c r="AA110" s="70"/>
      <c r="AB110" s="95"/>
      <c r="AC110" s="95"/>
      <c r="AD110" s="103"/>
      <c r="AE110" s="100"/>
      <c r="AF110" s="29"/>
      <c r="AG110" s="29"/>
      <c r="AH110" s="70"/>
      <c r="AI110" s="70"/>
      <c r="AJ110" s="46"/>
      <c r="AK110" s="44"/>
      <c r="AL110" s="29"/>
      <c r="AM110" s="70"/>
      <c r="AN110" s="29"/>
      <c r="AO110" s="92"/>
      <c r="AP110" s="95"/>
      <c r="AQ110" s="95"/>
      <c r="AR110" s="111"/>
    </row>
    <row r="111" spans="1:44">
      <c r="A111" s="61">
        <v>44180.7412587414</v>
      </c>
      <c r="B111" s="44"/>
      <c r="C111" s="29"/>
      <c r="D111" s="29"/>
      <c r="E111" s="70"/>
      <c r="F111" s="70"/>
      <c r="G111" s="29"/>
      <c r="H111" s="95"/>
      <c r="I111" s="95"/>
      <c r="J111" s="95"/>
      <c r="K111" s="46"/>
      <c r="L111" s="44"/>
      <c r="M111" s="100"/>
      <c r="N111" s="29"/>
      <c r="O111" s="29"/>
      <c r="P111" s="29"/>
      <c r="Q111" s="29"/>
      <c r="R111" s="29"/>
      <c r="S111" s="29"/>
      <c r="T111" s="29"/>
      <c r="U111" s="92"/>
      <c r="V111" s="44"/>
      <c r="W111" s="29"/>
      <c r="X111" s="70"/>
      <c r="Y111" s="70"/>
      <c r="Z111" s="97"/>
      <c r="AA111" s="70"/>
      <c r="AB111" s="95"/>
      <c r="AC111" s="95"/>
      <c r="AD111" s="103"/>
      <c r="AE111" s="100"/>
      <c r="AF111" s="29"/>
      <c r="AG111" s="29"/>
      <c r="AH111" s="70"/>
      <c r="AI111" s="70"/>
      <c r="AJ111" s="46"/>
      <c r="AK111" s="44"/>
      <c r="AL111" s="29"/>
      <c r="AM111" s="70"/>
      <c r="AN111" s="29"/>
      <c r="AO111" s="92"/>
      <c r="AP111" s="95"/>
      <c r="AQ111" s="95"/>
      <c r="AR111" s="111"/>
    </row>
    <row r="112" spans="1:44">
      <c r="A112" s="61">
        <v>44272.199300699402</v>
      </c>
      <c r="B112" s="44"/>
      <c r="C112" s="29"/>
      <c r="D112" s="29"/>
      <c r="E112" s="70"/>
      <c r="F112" s="70"/>
      <c r="G112" s="29"/>
      <c r="H112" s="95"/>
      <c r="I112" s="95"/>
      <c r="J112" s="95"/>
      <c r="K112" s="46"/>
      <c r="L112" s="44"/>
      <c r="M112" s="100"/>
      <c r="N112" s="29"/>
      <c r="O112" s="29"/>
      <c r="P112" s="29"/>
      <c r="Q112" s="29"/>
      <c r="R112" s="29"/>
      <c r="S112" s="29"/>
      <c r="T112" s="29"/>
      <c r="U112" s="92"/>
      <c r="V112" s="44"/>
      <c r="W112" s="29"/>
      <c r="X112" s="70"/>
      <c r="Y112" s="70"/>
      <c r="Z112" s="97"/>
      <c r="AA112" s="70"/>
      <c r="AB112" s="95"/>
      <c r="AC112" s="95"/>
      <c r="AD112" s="103"/>
      <c r="AE112" s="100"/>
      <c r="AF112" s="29"/>
      <c r="AG112" s="29"/>
      <c r="AH112" s="70"/>
      <c r="AI112" s="70"/>
      <c r="AJ112" s="46"/>
      <c r="AK112" s="44"/>
      <c r="AL112" s="29"/>
      <c r="AM112" s="70"/>
      <c r="AN112" s="29"/>
      <c r="AO112" s="92"/>
      <c r="AP112" s="95"/>
      <c r="AQ112" s="95"/>
      <c r="AR112" s="111"/>
    </row>
    <row r="113" spans="1:44">
      <c r="A113" s="61">
        <v>44363.657342657403</v>
      </c>
      <c r="B113" s="44"/>
      <c r="C113" s="29"/>
      <c r="D113" s="29"/>
      <c r="E113" s="70"/>
      <c r="F113" s="70"/>
      <c r="G113" s="29"/>
      <c r="H113" s="95"/>
      <c r="I113" s="95"/>
      <c r="J113" s="95"/>
      <c r="K113" s="46"/>
      <c r="L113" s="44"/>
      <c r="M113" s="100"/>
      <c r="N113" s="29"/>
      <c r="O113" s="29"/>
      <c r="P113" s="29"/>
      <c r="Q113" s="29"/>
      <c r="R113" s="29"/>
      <c r="S113" s="29"/>
      <c r="T113" s="29"/>
      <c r="U113" s="92"/>
      <c r="V113" s="44"/>
      <c r="W113" s="29"/>
      <c r="X113" s="70"/>
      <c r="Y113" s="70"/>
      <c r="Z113" s="97"/>
      <c r="AA113" s="70"/>
      <c r="AB113" s="95"/>
      <c r="AC113" s="95"/>
      <c r="AD113" s="103"/>
      <c r="AE113" s="100"/>
      <c r="AF113" s="29"/>
      <c r="AG113" s="29"/>
      <c r="AH113" s="70"/>
      <c r="AI113" s="70"/>
      <c r="AJ113" s="46"/>
      <c r="AK113" s="44"/>
      <c r="AL113" s="29"/>
      <c r="AM113" s="70"/>
      <c r="AN113" s="29"/>
      <c r="AO113" s="92"/>
      <c r="AP113" s="95"/>
      <c r="AQ113" s="95"/>
      <c r="AR113" s="111"/>
    </row>
    <row r="114" spans="1:44">
      <c r="A114" s="61">
        <v>44455.115384615499</v>
      </c>
      <c r="B114" s="44"/>
      <c r="C114" s="29"/>
      <c r="D114" s="29"/>
      <c r="E114" s="70"/>
      <c r="F114" s="70"/>
      <c r="G114" s="29"/>
      <c r="H114" s="95"/>
      <c r="I114" s="95"/>
      <c r="J114" s="95"/>
      <c r="K114" s="46"/>
      <c r="L114" s="44"/>
      <c r="M114" s="100"/>
      <c r="N114" s="29"/>
      <c r="O114" s="29"/>
      <c r="P114" s="29"/>
      <c r="Q114" s="29"/>
      <c r="R114" s="29"/>
      <c r="S114" s="29"/>
      <c r="T114" s="29"/>
      <c r="U114" s="92"/>
      <c r="V114" s="44"/>
      <c r="W114" s="29"/>
      <c r="X114" s="70"/>
      <c r="Y114" s="70"/>
      <c r="Z114" s="97"/>
      <c r="AA114" s="70"/>
      <c r="AB114" s="95"/>
      <c r="AC114" s="95"/>
      <c r="AD114" s="103"/>
      <c r="AE114" s="100"/>
      <c r="AF114" s="29"/>
      <c r="AG114" s="29"/>
      <c r="AH114" s="70"/>
      <c r="AI114" s="70"/>
      <c r="AJ114" s="46"/>
      <c r="AK114" s="44"/>
      <c r="AL114" s="29"/>
      <c r="AM114" s="70"/>
      <c r="AN114" s="29"/>
      <c r="AO114" s="92"/>
      <c r="AP114" s="95"/>
      <c r="AQ114" s="95"/>
      <c r="AR114" s="111"/>
    </row>
    <row r="115" spans="1:44">
      <c r="A115" s="61">
        <v>44546.573426573603</v>
      </c>
      <c r="B115" s="44"/>
      <c r="C115" s="29"/>
      <c r="D115" s="29"/>
      <c r="E115" s="70"/>
      <c r="F115" s="70"/>
      <c r="G115" s="29"/>
      <c r="H115" s="95"/>
      <c r="I115" s="95"/>
      <c r="J115" s="95"/>
      <c r="K115" s="46"/>
      <c r="L115" s="44"/>
      <c r="M115" s="100"/>
      <c r="N115" s="29"/>
      <c r="O115" s="29"/>
      <c r="P115" s="29"/>
      <c r="Q115" s="29"/>
      <c r="R115" s="29"/>
      <c r="S115" s="29"/>
      <c r="T115" s="29"/>
      <c r="U115" s="92"/>
      <c r="V115" s="44"/>
      <c r="W115" s="29"/>
      <c r="X115" s="70"/>
      <c r="Y115" s="70"/>
      <c r="Z115" s="97"/>
      <c r="AA115" s="70"/>
      <c r="AB115" s="95"/>
      <c r="AC115" s="95"/>
      <c r="AD115" s="103"/>
      <c r="AE115" s="100"/>
      <c r="AF115" s="29"/>
      <c r="AG115" s="29"/>
      <c r="AH115" s="70"/>
      <c r="AI115" s="70"/>
      <c r="AJ115" s="46"/>
      <c r="AK115" s="44"/>
      <c r="AL115" s="29"/>
      <c r="AM115" s="70"/>
      <c r="AN115" s="29"/>
      <c r="AO115" s="92"/>
      <c r="AP115" s="95"/>
      <c r="AQ115" s="95"/>
      <c r="AR115" s="111"/>
    </row>
    <row r="116" spans="1:44">
      <c r="A116" s="61">
        <v>44638.031468531597</v>
      </c>
      <c r="B116" s="44"/>
      <c r="C116" s="29"/>
      <c r="D116" s="29"/>
      <c r="E116" s="70"/>
      <c r="F116" s="70"/>
      <c r="G116" s="29"/>
      <c r="H116" s="95"/>
      <c r="I116" s="95"/>
      <c r="J116" s="95"/>
      <c r="K116" s="46"/>
      <c r="L116" s="44"/>
      <c r="M116" s="100"/>
      <c r="N116" s="29"/>
      <c r="O116" s="29"/>
      <c r="P116" s="29"/>
      <c r="Q116" s="29"/>
      <c r="R116" s="29"/>
      <c r="S116" s="29"/>
      <c r="T116" s="29"/>
      <c r="U116" s="92"/>
      <c r="V116" s="44"/>
      <c r="W116" s="29"/>
      <c r="X116" s="70"/>
      <c r="Y116" s="70"/>
      <c r="Z116" s="97"/>
      <c r="AA116" s="70"/>
      <c r="AB116" s="95"/>
      <c r="AC116" s="95"/>
      <c r="AD116" s="103"/>
      <c r="AE116" s="100"/>
      <c r="AF116" s="29"/>
      <c r="AG116" s="29"/>
      <c r="AH116" s="70"/>
      <c r="AI116" s="70"/>
      <c r="AJ116" s="46"/>
      <c r="AK116" s="44"/>
      <c r="AL116" s="29"/>
      <c r="AM116" s="70"/>
      <c r="AN116" s="29"/>
      <c r="AO116" s="92"/>
      <c r="AP116" s="95"/>
      <c r="AQ116" s="95"/>
      <c r="AR116" s="111"/>
    </row>
    <row r="117" spans="1:44">
      <c r="A117" s="61">
        <v>44729.4895104897</v>
      </c>
      <c r="B117" s="44"/>
      <c r="C117" s="29"/>
      <c r="D117" s="29"/>
      <c r="E117" s="70"/>
      <c r="F117" s="70"/>
      <c r="G117" s="29"/>
      <c r="H117" s="95"/>
      <c r="I117" s="95"/>
      <c r="J117" s="95"/>
      <c r="K117" s="46"/>
      <c r="L117" s="44"/>
      <c r="M117" s="100"/>
      <c r="N117" s="29"/>
      <c r="O117" s="29"/>
      <c r="P117" s="29"/>
      <c r="Q117" s="29"/>
      <c r="R117" s="29"/>
      <c r="S117" s="29"/>
      <c r="T117" s="29"/>
      <c r="U117" s="92"/>
      <c r="V117" s="44"/>
      <c r="W117" s="29"/>
      <c r="X117" s="70"/>
      <c r="Y117" s="70"/>
      <c r="Z117" s="97"/>
      <c r="AA117" s="70"/>
      <c r="AB117" s="95"/>
      <c r="AC117" s="95"/>
      <c r="AD117" s="103"/>
      <c r="AE117" s="100"/>
      <c r="AF117" s="29"/>
      <c r="AG117" s="29"/>
      <c r="AH117" s="70"/>
      <c r="AI117" s="70"/>
      <c r="AJ117" s="46"/>
      <c r="AK117" s="44"/>
      <c r="AL117" s="29"/>
      <c r="AM117" s="70"/>
      <c r="AN117" s="29"/>
      <c r="AO117" s="92"/>
      <c r="AP117" s="95"/>
      <c r="AQ117" s="95"/>
      <c r="AR117" s="111"/>
    </row>
    <row r="118" spans="1:44">
      <c r="A118" s="61">
        <v>44820.947552447702</v>
      </c>
      <c r="B118" s="44"/>
      <c r="C118" s="29"/>
      <c r="D118" s="29"/>
      <c r="E118" s="70"/>
      <c r="F118" s="70"/>
      <c r="G118" s="29"/>
      <c r="H118" s="95"/>
      <c r="I118" s="95"/>
      <c r="J118" s="95"/>
      <c r="K118" s="46"/>
      <c r="L118" s="44"/>
      <c r="M118" s="100"/>
      <c r="N118" s="29"/>
      <c r="O118" s="29"/>
      <c r="P118" s="29"/>
      <c r="Q118" s="29"/>
      <c r="R118" s="29"/>
      <c r="S118" s="29"/>
      <c r="T118" s="29"/>
      <c r="U118" s="92"/>
      <c r="V118" s="44"/>
      <c r="W118" s="29"/>
      <c r="X118" s="70"/>
      <c r="Y118" s="70"/>
      <c r="Z118" s="97"/>
      <c r="AA118" s="70"/>
      <c r="AB118" s="95"/>
      <c r="AC118" s="95"/>
      <c r="AD118" s="103"/>
      <c r="AE118" s="100"/>
      <c r="AF118" s="29"/>
      <c r="AG118" s="29"/>
      <c r="AH118" s="70"/>
      <c r="AI118" s="70"/>
      <c r="AJ118" s="46"/>
      <c r="AK118" s="44"/>
      <c r="AL118" s="29"/>
      <c r="AM118" s="70"/>
      <c r="AN118" s="29"/>
      <c r="AO118" s="92"/>
      <c r="AP118" s="95"/>
      <c r="AQ118" s="95"/>
      <c r="AR118" s="111"/>
    </row>
    <row r="119" spans="1:44">
      <c r="A119" s="61">
        <v>44912.405594405704</v>
      </c>
      <c r="B119" s="44"/>
      <c r="C119" s="29"/>
      <c r="D119" s="29"/>
      <c r="E119" s="70"/>
      <c r="F119" s="70"/>
      <c r="G119" s="29"/>
      <c r="H119" s="95"/>
      <c r="I119" s="95"/>
      <c r="J119" s="95"/>
      <c r="K119" s="46"/>
      <c r="L119" s="44"/>
      <c r="M119" s="100"/>
      <c r="N119" s="29"/>
      <c r="O119" s="29"/>
      <c r="P119" s="29"/>
      <c r="Q119" s="29"/>
      <c r="R119" s="29"/>
      <c r="S119" s="29"/>
      <c r="T119" s="29"/>
      <c r="U119" s="92"/>
      <c r="V119" s="44"/>
      <c r="W119" s="29"/>
      <c r="X119" s="70"/>
      <c r="Y119" s="70"/>
      <c r="Z119" s="97"/>
      <c r="AA119" s="70"/>
      <c r="AB119" s="95"/>
      <c r="AC119" s="95"/>
      <c r="AD119" s="103"/>
      <c r="AE119" s="100"/>
      <c r="AF119" s="29"/>
      <c r="AG119" s="29"/>
      <c r="AH119" s="70"/>
      <c r="AI119" s="70"/>
      <c r="AJ119" s="46"/>
      <c r="AK119" s="44"/>
      <c r="AL119" s="29"/>
      <c r="AM119" s="70"/>
      <c r="AN119" s="29"/>
      <c r="AO119" s="92"/>
      <c r="AP119" s="95"/>
      <c r="AQ119" s="95"/>
      <c r="AR119" s="111"/>
    </row>
    <row r="120" spans="1:44">
      <c r="A120" s="61">
        <v>45003.8636363638</v>
      </c>
      <c r="B120" s="44"/>
      <c r="C120" s="29"/>
      <c r="D120" s="29"/>
      <c r="E120" s="70"/>
      <c r="F120" s="70"/>
      <c r="G120" s="29"/>
      <c r="H120" s="95"/>
      <c r="I120" s="95"/>
      <c r="J120" s="95"/>
      <c r="K120" s="46"/>
      <c r="L120" s="44"/>
      <c r="M120" s="100"/>
      <c r="N120" s="29"/>
      <c r="O120" s="29"/>
      <c r="P120" s="29"/>
      <c r="Q120" s="29"/>
      <c r="R120" s="29"/>
      <c r="S120" s="29"/>
      <c r="T120" s="29"/>
      <c r="U120" s="92"/>
      <c r="V120" s="44"/>
      <c r="W120" s="29"/>
      <c r="X120" s="70"/>
      <c r="Y120" s="70"/>
      <c r="Z120" s="97"/>
      <c r="AA120" s="70"/>
      <c r="AB120" s="95"/>
      <c r="AC120" s="95"/>
      <c r="AD120" s="103"/>
      <c r="AE120" s="100"/>
      <c r="AF120" s="29"/>
      <c r="AG120" s="29"/>
      <c r="AH120" s="70"/>
      <c r="AI120" s="70"/>
      <c r="AJ120" s="46"/>
      <c r="AK120" s="44"/>
      <c r="AL120" s="29"/>
      <c r="AM120" s="70"/>
      <c r="AN120" s="29"/>
      <c r="AO120" s="92"/>
      <c r="AP120" s="95"/>
      <c r="AQ120" s="95"/>
      <c r="AR120" s="111"/>
    </row>
    <row r="121" spans="1:44">
      <c r="A121" s="61">
        <v>45095.321678321801</v>
      </c>
      <c r="B121" s="44"/>
      <c r="C121" s="29"/>
      <c r="D121" s="29"/>
      <c r="E121" s="70"/>
      <c r="F121" s="70"/>
      <c r="G121" s="29"/>
      <c r="H121" s="95"/>
      <c r="I121" s="95"/>
      <c r="J121" s="95"/>
      <c r="K121" s="46"/>
      <c r="L121" s="44"/>
      <c r="M121" s="100"/>
      <c r="N121" s="29"/>
      <c r="O121" s="29"/>
      <c r="P121" s="29"/>
      <c r="Q121" s="29"/>
      <c r="R121" s="29"/>
      <c r="S121" s="29"/>
      <c r="T121" s="29"/>
      <c r="U121" s="92"/>
      <c r="V121" s="44"/>
      <c r="W121" s="29"/>
      <c r="X121" s="70"/>
      <c r="Y121" s="70"/>
      <c r="Z121" s="97"/>
      <c r="AA121" s="70"/>
      <c r="AB121" s="95"/>
      <c r="AC121" s="95"/>
      <c r="AD121" s="103"/>
      <c r="AE121" s="100"/>
      <c r="AF121" s="29"/>
      <c r="AG121" s="29"/>
      <c r="AH121" s="70"/>
      <c r="AI121" s="70"/>
      <c r="AJ121" s="46"/>
      <c r="AK121" s="44"/>
      <c r="AL121" s="29"/>
      <c r="AM121" s="70"/>
      <c r="AN121" s="29"/>
      <c r="AO121" s="92"/>
      <c r="AP121" s="95"/>
      <c r="AQ121" s="95"/>
      <c r="AR121" s="111"/>
    </row>
    <row r="122" spans="1:44">
      <c r="A122" s="61">
        <v>45186.779720279897</v>
      </c>
      <c r="B122" s="44"/>
      <c r="C122" s="29"/>
      <c r="D122" s="29"/>
      <c r="E122" s="70"/>
      <c r="F122" s="70"/>
      <c r="G122" s="29"/>
      <c r="H122" s="95"/>
      <c r="I122" s="95"/>
      <c r="J122" s="95"/>
      <c r="K122" s="46"/>
      <c r="L122" s="44"/>
      <c r="M122" s="100"/>
      <c r="N122" s="29"/>
      <c r="O122" s="29"/>
      <c r="P122" s="29"/>
      <c r="Q122" s="29"/>
      <c r="R122" s="29"/>
      <c r="S122" s="29"/>
      <c r="T122" s="29"/>
      <c r="U122" s="92"/>
      <c r="V122" s="44"/>
      <c r="W122" s="29"/>
      <c r="X122" s="70"/>
      <c r="Y122" s="70"/>
      <c r="Z122" s="97"/>
      <c r="AA122" s="70"/>
      <c r="AB122" s="95"/>
      <c r="AC122" s="95"/>
      <c r="AD122" s="103"/>
      <c r="AE122" s="100"/>
      <c r="AF122" s="29"/>
      <c r="AG122" s="29"/>
      <c r="AH122" s="70"/>
      <c r="AI122" s="70"/>
      <c r="AJ122" s="46"/>
      <c r="AK122" s="44"/>
      <c r="AL122" s="29"/>
      <c r="AM122" s="70"/>
      <c r="AN122" s="29"/>
      <c r="AO122" s="92"/>
      <c r="AP122" s="95"/>
      <c r="AQ122" s="95"/>
      <c r="AR122" s="111"/>
    </row>
    <row r="123" spans="1:44">
      <c r="A123" s="61">
        <v>45278.237762237899</v>
      </c>
      <c r="B123" s="44"/>
      <c r="C123" s="29"/>
      <c r="D123" s="29"/>
      <c r="E123" s="70"/>
      <c r="F123" s="70"/>
      <c r="G123" s="29"/>
      <c r="H123" s="95"/>
      <c r="I123" s="95"/>
      <c r="J123" s="95"/>
      <c r="K123" s="46"/>
      <c r="L123" s="44"/>
      <c r="M123" s="100"/>
      <c r="N123" s="29"/>
      <c r="O123" s="29"/>
      <c r="P123" s="29"/>
      <c r="Q123" s="29"/>
      <c r="R123" s="29"/>
      <c r="S123" s="29"/>
      <c r="T123" s="29"/>
      <c r="U123" s="92"/>
      <c r="V123" s="44"/>
      <c r="W123" s="29"/>
      <c r="X123" s="70"/>
      <c r="Y123" s="70"/>
      <c r="Z123" s="97"/>
      <c r="AA123" s="70"/>
      <c r="AB123" s="95"/>
      <c r="AC123" s="95"/>
      <c r="AD123" s="103"/>
      <c r="AE123" s="100"/>
      <c r="AF123" s="29"/>
      <c r="AG123" s="29"/>
      <c r="AH123" s="70"/>
      <c r="AI123" s="70"/>
      <c r="AJ123" s="46"/>
      <c r="AK123" s="44"/>
      <c r="AL123" s="29"/>
      <c r="AM123" s="70"/>
      <c r="AN123" s="29"/>
      <c r="AO123" s="92"/>
      <c r="AP123" s="95"/>
      <c r="AQ123" s="95"/>
      <c r="AR123" s="111"/>
    </row>
    <row r="124" spans="1:44">
      <c r="A124" s="61">
        <v>45369.695804196002</v>
      </c>
      <c r="B124" s="44"/>
      <c r="C124" s="29"/>
      <c r="D124" s="29"/>
      <c r="E124" s="70"/>
      <c r="F124" s="70"/>
      <c r="G124" s="29"/>
      <c r="H124" s="95"/>
      <c r="I124" s="95"/>
      <c r="J124" s="95"/>
      <c r="K124" s="46"/>
      <c r="L124" s="44"/>
      <c r="M124" s="100"/>
      <c r="N124" s="29"/>
      <c r="O124" s="29"/>
      <c r="P124" s="29"/>
      <c r="Q124" s="29"/>
      <c r="R124" s="29"/>
      <c r="S124" s="29"/>
      <c r="T124" s="29"/>
      <c r="U124" s="92"/>
      <c r="V124" s="44"/>
      <c r="W124" s="29"/>
      <c r="X124" s="70"/>
      <c r="Y124" s="70"/>
      <c r="Z124" s="97"/>
      <c r="AA124" s="70"/>
      <c r="AB124" s="95"/>
      <c r="AC124" s="95"/>
      <c r="AD124" s="103"/>
      <c r="AE124" s="100"/>
      <c r="AF124" s="29"/>
      <c r="AG124" s="29"/>
      <c r="AH124" s="70"/>
      <c r="AI124" s="70"/>
      <c r="AJ124" s="46"/>
      <c r="AK124" s="44"/>
      <c r="AL124" s="29"/>
      <c r="AM124" s="70"/>
      <c r="AN124" s="29"/>
      <c r="AO124" s="92"/>
      <c r="AP124" s="95"/>
      <c r="AQ124" s="95"/>
      <c r="AR124" s="111"/>
    </row>
    <row r="125" spans="1:44">
      <c r="A125" s="61">
        <v>45461.153846153997</v>
      </c>
      <c r="B125" s="44"/>
      <c r="C125" s="29"/>
      <c r="D125" s="29"/>
      <c r="E125" s="70"/>
      <c r="F125" s="70"/>
      <c r="G125" s="29"/>
      <c r="H125" s="95"/>
      <c r="I125" s="95"/>
      <c r="J125" s="95"/>
      <c r="K125" s="46"/>
      <c r="L125" s="44"/>
      <c r="M125" s="100"/>
      <c r="N125" s="29"/>
      <c r="O125" s="29"/>
      <c r="P125" s="29"/>
      <c r="Q125" s="29"/>
      <c r="R125" s="29"/>
      <c r="S125" s="29"/>
      <c r="T125" s="29"/>
      <c r="U125" s="92"/>
      <c r="V125" s="44"/>
      <c r="W125" s="29"/>
      <c r="X125" s="70"/>
      <c r="Y125" s="70"/>
      <c r="Z125" s="97"/>
      <c r="AA125" s="70"/>
      <c r="AB125" s="95"/>
      <c r="AC125" s="95"/>
      <c r="AD125" s="103"/>
      <c r="AE125" s="100"/>
      <c r="AF125" s="29"/>
      <c r="AG125" s="29"/>
      <c r="AH125" s="70"/>
      <c r="AI125" s="70"/>
      <c r="AJ125" s="46"/>
      <c r="AK125" s="44"/>
      <c r="AL125" s="29"/>
      <c r="AM125" s="70"/>
      <c r="AN125" s="29"/>
      <c r="AO125" s="92"/>
      <c r="AP125" s="95"/>
      <c r="AQ125" s="95"/>
      <c r="AR125" s="111"/>
    </row>
    <row r="126" spans="1:44">
      <c r="A126" s="61">
        <v>45552.611888111998</v>
      </c>
      <c r="B126" s="44"/>
      <c r="C126" s="29"/>
      <c r="D126" s="29"/>
      <c r="E126" s="70"/>
      <c r="F126" s="70"/>
      <c r="G126" s="29"/>
      <c r="H126" s="95"/>
      <c r="I126" s="95"/>
      <c r="J126" s="95"/>
      <c r="K126" s="46"/>
      <c r="L126" s="44"/>
      <c r="M126" s="100"/>
      <c r="N126" s="29"/>
      <c r="O126" s="29"/>
      <c r="P126" s="29"/>
      <c r="Q126" s="29"/>
      <c r="R126" s="29"/>
      <c r="S126" s="29"/>
      <c r="T126" s="29"/>
      <c r="U126" s="92"/>
      <c r="V126" s="44"/>
      <c r="W126" s="29"/>
      <c r="X126" s="70"/>
      <c r="Y126" s="70"/>
      <c r="Z126" s="97"/>
      <c r="AA126" s="70"/>
      <c r="AB126" s="95"/>
      <c r="AC126" s="95"/>
      <c r="AD126" s="103"/>
      <c r="AE126" s="100"/>
      <c r="AF126" s="29"/>
      <c r="AG126" s="29"/>
      <c r="AH126" s="70"/>
      <c r="AI126" s="70"/>
      <c r="AJ126" s="46"/>
      <c r="AK126" s="44"/>
      <c r="AL126" s="29"/>
      <c r="AM126" s="70"/>
      <c r="AN126" s="29"/>
      <c r="AO126" s="92"/>
      <c r="AP126" s="95"/>
      <c r="AQ126" s="95"/>
      <c r="AR126" s="111"/>
    </row>
    <row r="127" spans="1:44">
      <c r="A127" s="61">
        <v>45644.069930070102</v>
      </c>
      <c r="B127" s="44"/>
      <c r="C127" s="29"/>
      <c r="D127" s="29"/>
      <c r="E127" s="70"/>
      <c r="F127" s="70"/>
      <c r="G127" s="29"/>
      <c r="H127" s="95"/>
      <c r="I127" s="95"/>
      <c r="J127" s="95"/>
      <c r="K127" s="46"/>
      <c r="L127" s="44"/>
      <c r="M127" s="100"/>
      <c r="N127" s="29"/>
      <c r="O127" s="29"/>
      <c r="P127" s="29"/>
      <c r="Q127" s="29"/>
      <c r="R127" s="29"/>
      <c r="S127" s="29"/>
      <c r="T127" s="29"/>
      <c r="U127" s="92"/>
      <c r="V127" s="44"/>
      <c r="W127" s="29"/>
      <c r="X127" s="70"/>
      <c r="Y127" s="70"/>
      <c r="Z127" s="97"/>
      <c r="AA127" s="70"/>
      <c r="AB127" s="95"/>
      <c r="AC127" s="95"/>
      <c r="AD127" s="103"/>
      <c r="AE127" s="100"/>
      <c r="AF127" s="29"/>
      <c r="AG127" s="29"/>
      <c r="AH127" s="70"/>
      <c r="AI127" s="70"/>
      <c r="AJ127" s="46"/>
      <c r="AK127" s="44"/>
      <c r="AL127" s="29"/>
      <c r="AM127" s="70"/>
      <c r="AN127" s="29"/>
      <c r="AO127" s="92"/>
      <c r="AP127" s="95"/>
      <c r="AQ127" s="95"/>
      <c r="AR127" s="111"/>
    </row>
    <row r="128" spans="1:44">
      <c r="A128" s="61">
        <v>45735.527972028103</v>
      </c>
      <c r="B128" s="44"/>
      <c r="C128" s="29"/>
      <c r="D128" s="29"/>
      <c r="E128" s="70"/>
      <c r="F128" s="70"/>
      <c r="G128" s="29"/>
      <c r="H128" s="95"/>
      <c r="I128" s="95"/>
      <c r="J128" s="95"/>
      <c r="K128" s="46"/>
      <c r="L128" s="44"/>
      <c r="M128" s="100"/>
      <c r="N128" s="29"/>
      <c r="O128" s="29"/>
      <c r="P128" s="29"/>
      <c r="Q128" s="29"/>
      <c r="R128" s="29"/>
      <c r="S128" s="29"/>
      <c r="T128" s="29"/>
      <c r="U128" s="92"/>
      <c r="V128" s="44"/>
      <c r="W128" s="29"/>
      <c r="X128" s="70"/>
      <c r="Y128" s="70"/>
      <c r="Z128" s="97"/>
      <c r="AA128" s="70"/>
      <c r="AB128" s="95"/>
      <c r="AC128" s="95"/>
      <c r="AD128" s="103"/>
      <c r="AE128" s="100"/>
      <c r="AF128" s="29"/>
      <c r="AG128" s="29"/>
      <c r="AH128" s="70"/>
      <c r="AI128" s="70"/>
      <c r="AJ128" s="46"/>
      <c r="AK128" s="44"/>
      <c r="AL128" s="29"/>
      <c r="AM128" s="70"/>
      <c r="AN128" s="29"/>
      <c r="AO128" s="92"/>
      <c r="AP128" s="95"/>
      <c r="AQ128" s="95"/>
      <c r="AR128" s="111"/>
    </row>
    <row r="129" spans="1:44">
      <c r="A129" s="61">
        <v>45826.986013986199</v>
      </c>
      <c r="B129" s="44"/>
      <c r="C129" s="29"/>
      <c r="D129" s="29"/>
      <c r="E129" s="70"/>
      <c r="F129" s="70"/>
      <c r="G129" s="29"/>
      <c r="H129" s="95"/>
      <c r="I129" s="95"/>
      <c r="J129" s="95"/>
      <c r="K129" s="46"/>
      <c r="L129" s="44"/>
      <c r="M129" s="100"/>
      <c r="N129" s="29"/>
      <c r="O129" s="29"/>
      <c r="P129" s="29"/>
      <c r="Q129" s="29"/>
      <c r="R129" s="29"/>
      <c r="S129" s="29"/>
      <c r="T129" s="29"/>
      <c r="U129" s="92"/>
      <c r="V129" s="44"/>
      <c r="W129" s="29"/>
      <c r="X129" s="70"/>
      <c r="Y129" s="70"/>
      <c r="Z129" s="97"/>
      <c r="AA129" s="70"/>
      <c r="AB129" s="95"/>
      <c r="AC129" s="95"/>
      <c r="AD129" s="103"/>
      <c r="AE129" s="100"/>
      <c r="AF129" s="29"/>
      <c r="AG129" s="29"/>
      <c r="AH129" s="70"/>
      <c r="AI129" s="70"/>
      <c r="AJ129" s="46"/>
      <c r="AK129" s="44"/>
      <c r="AL129" s="29"/>
      <c r="AM129" s="70"/>
      <c r="AN129" s="29"/>
      <c r="AO129" s="92"/>
      <c r="AP129" s="95"/>
      <c r="AQ129" s="95"/>
      <c r="AR129" s="111"/>
    </row>
    <row r="130" spans="1:44">
      <c r="A130" s="61">
        <v>45918.444055944201</v>
      </c>
      <c r="B130" s="44"/>
      <c r="C130" s="29"/>
      <c r="D130" s="29"/>
      <c r="E130" s="70"/>
      <c r="F130" s="70"/>
      <c r="G130" s="29"/>
      <c r="H130" s="95"/>
      <c r="I130" s="95"/>
      <c r="J130" s="95"/>
      <c r="K130" s="46"/>
      <c r="L130" s="44"/>
      <c r="M130" s="100"/>
      <c r="N130" s="29"/>
      <c r="O130" s="29"/>
      <c r="P130" s="29"/>
      <c r="Q130" s="29"/>
      <c r="R130" s="29"/>
      <c r="S130" s="29"/>
      <c r="T130" s="29"/>
      <c r="U130" s="92"/>
      <c r="V130" s="44"/>
      <c r="W130" s="29"/>
      <c r="X130" s="70"/>
      <c r="Y130" s="70"/>
      <c r="Z130" s="97"/>
      <c r="AA130" s="70"/>
      <c r="AB130" s="95"/>
      <c r="AC130" s="95"/>
      <c r="AD130" s="103"/>
      <c r="AE130" s="100"/>
      <c r="AF130" s="29"/>
      <c r="AG130" s="29"/>
      <c r="AH130" s="70"/>
      <c r="AI130" s="70"/>
      <c r="AJ130" s="46"/>
      <c r="AK130" s="44"/>
      <c r="AL130" s="29"/>
      <c r="AM130" s="70"/>
      <c r="AN130" s="29"/>
      <c r="AO130" s="92"/>
      <c r="AP130" s="95"/>
      <c r="AQ130" s="95"/>
      <c r="AR130" s="111"/>
    </row>
    <row r="131" spans="1:44">
      <c r="A131" s="61">
        <v>46009.902097902297</v>
      </c>
      <c r="B131" s="44"/>
      <c r="C131" s="29"/>
      <c r="D131" s="29"/>
      <c r="E131" s="70"/>
      <c r="F131" s="70"/>
      <c r="G131" s="29"/>
      <c r="H131" s="95"/>
      <c r="I131" s="95"/>
      <c r="J131" s="95"/>
      <c r="K131" s="46"/>
      <c r="L131" s="44"/>
      <c r="M131" s="100"/>
      <c r="N131" s="29"/>
      <c r="O131" s="29"/>
      <c r="P131" s="29"/>
      <c r="Q131" s="29"/>
      <c r="R131" s="29"/>
      <c r="S131" s="29"/>
      <c r="T131" s="29"/>
      <c r="U131" s="92"/>
      <c r="V131" s="44"/>
      <c r="W131" s="29"/>
      <c r="X131" s="70"/>
      <c r="Y131" s="70"/>
      <c r="Z131" s="97"/>
      <c r="AA131" s="70"/>
      <c r="AB131" s="95"/>
      <c r="AC131" s="95"/>
      <c r="AD131" s="103"/>
      <c r="AE131" s="100"/>
      <c r="AF131" s="29"/>
      <c r="AG131" s="29"/>
      <c r="AH131" s="70"/>
      <c r="AI131" s="70"/>
      <c r="AJ131" s="46"/>
      <c r="AK131" s="44"/>
      <c r="AL131" s="29"/>
      <c r="AM131" s="70"/>
      <c r="AN131" s="29"/>
      <c r="AO131" s="92"/>
      <c r="AP131" s="95"/>
      <c r="AQ131" s="95"/>
      <c r="AR131" s="111"/>
    </row>
    <row r="132" spans="1:44">
      <c r="A132" s="61">
        <v>46101.360139860299</v>
      </c>
      <c r="B132" s="44"/>
      <c r="C132" s="29"/>
      <c r="D132" s="29"/>
      <c r="E132" s="70"/>
      <c r="F132" s="70"/>
      <c r="G132" s="29"/>
      <c r="H132" s="95"/>
      <c r="I132" s="95"/>
      <c r="J132" s="95"/>
      <c r="K132" s="46"/>
      <c r="L132" s="44"/>
      <c r="M132" s="100"/>
      <c r="N132" s="29"/>
      <c r="O132" s="29"/>
      <c r="P132" s="29"/>
      <c r="Q132" s="29"/>
      <c r="R132" s="29"/>
      <c r="S132" s="29"/>
      <c r="T132" s="29"/>
      <c r="U132" s="92"/>
      <c r="V132" s="44"/>
      <c r="W132" s="29"/>
      <c r="X132" s="70"/>
      <c r="Y132" s="70"/>
      <c r="Z132" s="97"/>
      <c r="AA132" s="70"/>
      <c r="AB132" s="95"/>
      <c r="AC132" s="95"/>
      <c r="AD132" s="103"/>
      <c r="AE132" s="100"/>
      <c r="AF132" s="29"/>
      <c r="AG132" s="29"/>
      <c r="AH132" s="70"/>
      <c r="AI132" s="70"/>
      <c r="AJ132" s="46"/>
      <c r="AK132" s="44"/>
      <c r="AL132" s="29"/>
      <c r="AM132" s="70"/>
      <c r="AN132" s="29"/>
      <c r="AO132" s="92"/>
      <c r="AP132" s="95"/>
      <c r="AQ132" s="95"/>
      <c r="AR132" s="111"/>
    </row>
    <row r="133" spans="1:44">
      <c r="A133" s="61">
        <v>46192.8181818183</v>
      </c>
      <c r="B133" s="44"/>
      <c r="C133" s="29"/>
      <c r="D133" s="29"/>
      <c r="E133" s="70"/>
      <c r="F133" s="70"/>
      <c r="G133" s="29"/>
      <c r="H133" s="95"/>
      <c r="I133" s="95"/>
      <c r="J133" s="95"/>
      <c r="K133" s="46"/>
      <c r="L133" s="44"/>
      <c r="M133" s="100"/>
      <c r="N133" s="29"/>
      <c r="O133" s="29"/>
      <c r="P133" s="29"/>
      <c r="Q133" s="29"/>
      <c r="R133" s="29"/>
      <c r="S133" s="29"/>
      <c r="T133" s="29"/>
      <c r="U133" s="92"/>
      <c r="V133" s="44"/>
      <c r="W133" s="29"/>
      <c r="X133" s="70"/>
      <c r="Y133" s="70"/>
      <c r="Z133" s="97"/>
      <c r="AA133" s="70"/>
      <c r="AB133" s="95"/>
      <c r="AC133" s="95"/>
      <c r="AD133" s="103"/>
      <c r="AE133" s="100"/>
      <c r="AF133" s="29"/>
      <c r="AG133" s="29"/>
      <c r="AH133" s="70"/>
      <c r="AI133" s="70"/>
      <c r="AJ133" s="46"/>
      <c r="AK133" s="44"/>
      <c r="AL133" s="29"/>
      <c r="AM133" s="70"/>
      <c r="AN133" s="29"/>
      <c r="AO133" s="92"/>
      <c r="AP133" s="95"/>
      <c r="AQ133" s="95"/>
      <c r="AR133" s="111"/>
    </row>
    <row r="134" spans="1:44">
      <c r="A134" s="61">
        <v>46284.276223776396</v>
      </c>
      <c r="B134" s="44"/>
      <c r="C134" s="29"/>
      <c r="D134" s="29"/>
      <c r="E134" s="70"/>
      <c r="F134" s="70"/>
      <c r="G134" s="29"/>
      <c r="H134" s="95"/>
      <c r="I134" s="95"/>
      <c r="J134" s="95"/>
      <c r="K134" s="46"/>
      <c r="L134" s="44"/>
      <c r="M134" s="100"/>
      <c r="N134" s="29"/>
      <c r="O134" s="29"/>
      <c r="P134" s="29"/>
      <c r="Q134" s="29"/>
      <c r="R134" s="29"/>
      <c r="S134" s="29"/>
      <c r="T134" s="29"/>
      <c r="U134" s="92"/>
      <c r="V134" s="44"/>
      <c r="W134" s="29"/>
      <c r="X134" s="70"/>
      <c r="Y134" s="70"/>
      <c r="Z134" s="97"/>
      <c r="AA134" s="70"/>
      <c r="AB134" s="95"/>
      <c r="AC134" s="95"/>
      <c r="AD134" s="103"/>
      <c r="AE134" s="100"/>
      <c r="AF134" s="29"/>
      <c r="AG134" s="29"/>
      <c r="AH134" s="70"/>
      <c r="AI134" s="70"/>
      <c r="AJ134" s="46"/>
      <c r="AK134" s="44"/>
      <c r="AL134" s="29"/>
      <c r="AM134" s="70"/>
      <c r="AN134" s="29"/>
      <c r="AO134" s="92"/>
      <c r="AP134" s="95"/>
      <c r="AQ134" s="95"/>
      <c r="AR134" s="111"/>
    </row>
    <row r="135" spans="1:44">
      <c r="A135" s="61">
        <v>46375.734265734398</v>
      </c>
      <c r="B135" s="44"/>
      <c r="C135" s="29"/>
      <c r="D135" s="29"/>
      <c r="E135" s="70"/>
      <c r="F135" s="70"/>
      <c r="G135" s="29"/>
      <c r="H135" s="95"/>
      <c r="I135" s="95"/>
      <c r="J135" s="95"/>
      <c r="K135" s="46"/>
      <c r="L135" s="44"/>
      <c r="M135" s="100"/>
      <c r="N135" s="29"/>
      <c r="O135" s="29"/>
      <c r="P135" s="29"/>
      <c r="Q135" s="29"/>
      <c r="R135" s="29"/>
      <c r="S135" s="29"/>
      <c r="T135" s="29"/>
      <c r="U135" s="92"/>
      <c r="V135" s="44"/>
      <c r="W135" s="29"/>
      <c r="X135" s="70"/>
      <c r="Y135" s="70"/>
      <c r="Z135" s="97"/>
      <c r="AA135" s="70"/>
      <c r="AB135" s="95"/>
      <c r="AC135" s="95"/>
      <c r="AD135" s="103"/>
      <c r="AE135" s="100"/>
      <c r="AF135" s="29"/>
      <c r="AG135" s="29"/>
      <c r="AH135" s="70"/>
      <c r="AI135" s="70"/>
      <c r="AJ135" s="46"/>
      <c r="AK135" s="44"/>
      <c r="AL135" s="29"/>
      <c r="AM135" s="70"/>
      <c r="AN135" s="29"/>
      <c r="AO135" s="92"/>
      <c r="AP135" s="95"/>
      <c r="AQ135" s="95"/>
      <c r="AR135" s="111"/>
    </row>
    <row r="136" spans="1:44">
      <c r="A136" s="61">
        <v>46467.192307692501</v>
      </c>
      <c r="B136" s="44"/>
      <c r="C136" s="29"/>
      <c r="D136" s="29"/>
      <c r="E136" s="70"/>
      <c r="F136" s="70"/>
      <c r="G136" s="29"/>
      <c r="H136" s="95"/>
      <c r="I136" s="95"/>
      <c r="J136" s="95"/>
      <c r="K136" s="46"/>
      <c r="L136" s="44"/>
      <c r="M136" s="100"/>
      <c r="N136" s="29"/>
      <c r="O136" s="29"/>
      <c r="P136" s="29"/>
      <c r="Q136" s="29"/>
      <c r="R136" s="29"/>
      <c r="S136" s="29"/>
      <c r="T136" s="29"/>
      <c r="U136" s="92"/>
      <c r="V136" s="44"/>
      <c r="W136" s="29"/>
      <c r="X136" s="70"/>
      <c r="Y136" s="70"/>
      <c r="Z136" s="97"/>
      <c r="AA136" s="70"/>
      <c r="AB136" s="95"/>
      <c r="AC136" s="95"/>
      <c r="AD136" s="103"/>
      <c r="AE136" s="100"/>
      <c r="AF136" s="29"/>
      <c r="AG136" s="29"/>
      <c r="AH136" s="70"/>
      <c r="AI136" s="70"/>
      <c r="AJ136" s="46"/>
      <c r="AK136" s="44"/>
      <c r="AL136" s="29"/>
      <c r="AM136" s="70"/>
      <c r="AN136" s="29"/>
      <c r="AO136" s="92"/>
      <c r="AP136" s="95"/>
      <c r="AQ136" s="95"/>
      <c r="AR136" s="111"/>
    </row>
    <row r="137" spans="1:44">
      <c r="A137" s="61">
        <v>46558.650349650503</v>
      </c>
      <c r="B137" s="44"/>
      <c r="C137" s="29"/>
      <c r="D137" s="29"/>
      <c r="E137" s="70"/>
      <c r="F137" s="70"/>
      <c r="G137" s="29"/>
      <c r="H137" s="95"/>
      <c r="I137" s="95"/>
      <c r="J137" s="95"/>
      <c r="K137" s="46"/>
      <c r="L137" s="44"/>
      <c r="M137" s="100"/>
      <c r="N137" s="29"/>
      <c r="O137" s="29"/>
      <c r="P137" s="29"/>
      <c r="Q137" s="29"/>
      <c r="R137" s="29"/>
      <c r="S137" s="29"/>
      <c r="T137" s="29"/>
      <c r="U137" s="92"/>
      <c r="V137" s="44"/>
      <c r="W137" s="29"/>
      <c r="X137" s="70"/>
      <c r="Y137" s="70"/>
      <c r="Z137" s="97"/>
      <c r="AA137" s="70"/>
      <c r="AB137" s="95"/>
      <c r="AC137" s="95"/>
      <c r="AD137" s="103"/>
      <c r="AE137" s="100"/>
      <c r="AF137" s="29"/>
      <c r="AG137" s="29"/>
      <c r="AH137" s="70"/>
      <c r="AI137" s="70"/>
      <c r="AJ137" s="46"/>
      <c r="AK137" s="44"/>
      <c r="AL137" s="29"/>
      <c r="AM137" s="70"/>
      <c r="AN137" s="29"/>
      <c r="AO137" s="92"/>
      <c r="AP137" s="95"/>
      <c r="AQ137" s="95"/>
      <c r="AR137" s="111"/>
    </row>
    <row r="138" spans="1:44">
      <c r="A138" s="61">
        <v>46650.108391608599</v>
      </c>
      <c r="B138" s="44"/>
      <c r="C138" s="29"/>
      <c r="D138" s="29"/>
      <c r="E138" s="70"/>
      <c r="F138" s="70"/>
      <c r="G138" s="29"/>
      <c r="H138" s="95"/>
      <c r="I138" s="95"/>
      <c r="J138" s="95"/>
      <c r="K138" s="46"/>
      <c r="L138" s="44"/>
      <c r="M138" s="100"/>
      <c r="N138" s="29"/>
      <c r="O138" s="29"/>
      <c r="P138" s="29"/>
      <c r="Q138" s="29"/>
      <c r="R138" s="29"/>
      <c r="S138" s="29"/>
      <c r="T138" s="29"/>
      <c r="U138" s="92"/>
      <c r="V138" s="44"/>
      <c r="W138" s="29"/>
      <c r="X138" s="70"/>
      <c r="Y138" s="70"/>
      <c r="Z138" s="97"/>
      <c r="AA138" s="70"/>
      <c r="AB138" s="95"/>
      <c r="AC138" s="95"/>
      <c r="AD138" s="103"/>
      <c r="AE138" s="100"/>
      <c r="AF138" s="29"/>
      <c r="AG138" s="29"/>
      <c r="AH138" s="70"/>
      <c r="AI138" s="70"/>
      <c r="AJ138" s="46"/>
      <c r="AK138" s="44"/>
      <c r="AL138" s="29"/>
      <c r="AM138" s="70"/>
      <c r="AN138" s="29"/>
      <c r="AO138" s="92"/>
      <c r="AP138" s="95"/>
      <c r="AQ138" s="95"/>
      <c r="AR138" s="111"/>
    </row>
    <row r="139" spans="1:44">
      <c r="A139" s="61">
        <v>46741.566433566601</v>
      </c>
      <c r="B139" s="44"/>
      <c r="C139" s="29"/>
      <c r="D139" s="29"/>
      <c r="E139" s="70"/>
      <c r="F139" s="70"/>
      <c r="G139" s="29"/>
      <c r="H139" s="95"/>
      <c r="I139" s="95"/>
      <c r="J139" s="95"/>
      <c r="K139" s="46"/>
      <c r="L139" s="44"/>
      <c r="M139" s="100"/>
      <c r="N139" s="29"/>
      <c r="O139" s="29"/>
      <c r="P139" s="29"/>
      <c r="Q139" s="29"/>
      <c r="R139" s="29"/>
      <c r="S139" s="29"/>
      <c r="T139" s="29"/>
      <c r="U139" s="92"/>
      <c r="V139" s="44"/>
      <c r="W139" s="29"/>
      <c r="X139" s="70"/>
      <c r="Y139" s="70"/>
      <c r="Z139" s="97"/>
      <c r="AA139" s="70"/>
      <c r="AB139" s="95"/>
      <c r="AC139" s="95"/>
      <c r="AD139" s="103"/>
      <c r="AE139" s="100"/>
      <c r="AF139" s="29"/>
      <c r="AG139" s="29"/>
      <c r="AH139" s="70"/>
      <c r="AI139" s="70"/>
      <c r="AJ139" s="46"/>
      <c r="AK139" s="44"/>
      <c r="AL139" s="29"/>
      <c r="AM139" s="70"/>
      <c r="AN139" s="29"/>
      <c r="AO139" s="92"/>
      <c r="AP139" s="95"/>
      <c r="AQ139" s="95"/>
      <c r="AR139" s="111"/>
    </row>
    <row r="140" spans="1:44">
      <c r="A140" s="61">
        <v>46833.024475524602</v>
      </c>
      <c r="B140" s="44"/>
      <c r="C140" s="29"/>
      <c r="D140" s="29"/>
      <c r="E140" s="70"/>
      <c r="F140" s="70"/>
      <c r="G140" s="29"/>
      <c r="H140" s="95"/>
      <c r="I140" s="95"/>
      <c r="J140" s="95"/>
      <c r="K140" s="46"/>
      <c r="L140" s="44"/>
      <c r="M140" s="100"/>
      <c r="N140" s="29"/>
      <c r="O140" s="29"/>
      <c r="P140" s="29"/>
      <c r="Q140" s="29"/>
      <c r="R140" s="29"/>
      <c r="S140" s="29"/>
      <c r="T140" s="29"/>
      <c r="U140" s="92"/>
      <c r="V140" s="44"/>
      <c r="W140" s="29"/>
      <c r="X140" s="70"/>
      <c r="Y140" s="70"/>
      <c r="Z140" s="97"/>
      <c r="AA140" s="70"/>
      <c r="AB140" s="95"/>
      <c r="AC140" s="95"/>
      <c r="AD140" s="103"/>
      <c r="AE140" s="100"/>
      <c r="AF140" s="29"/>
      <c r="AG140" s="29"/>
      <c r="AH140" s="70"/>
      <c r="AI140" s="70"/>
      <c r="AJ140" s="46"/>
      <c r="AK140" s="44"/>
      <c r="AL140" s="29"/>
      <c r="AM140" s="70"/>
      <c r="AN140" s="29"/>
      <c r="AO140" s="92"/>
      <c r="AP140" s="95"/>
      <c r="AQ140" s="95"/>
      <c r="AR140" s="111"/>
    </row>
    <row r="141" spans="1:44">
      <c r="A141" s="61">
        <v>46924.482517482698</v>
      </c>
      <c r="B141" s="44"/>
      <c r="C141" s="29"/>
      <c r="D141" s="29"/>
      <c r="E141" s="70"/>
      <c r="F141" s="70"/>
      <c r="G141" s="29"/>
      <c r="H141" s="95"/>
      <c r="I141" s="95"/>
      <c r="J141" s="95"/>
      <c r="K141" s="46"/>
      <c r="L141" s="44"/>
      <c r="M141" s="100"/>
      <c r="N141" s="29"/>
      <c r="O141" s="29"/>
      <c r="P141" s="29"/>
      <c r="Q141" s="29"/>
      <c r="R141" s="29"/>
      <c r="S141" s="29"/>
      <c r="T141" s="29"/>
      <c r="U141" s="92"/>
      <c r="V141" s="44"/>
      <c r="W141" s="29"/>
      <c r="X141" s="70"/>
      <c r="Y141" s="70"/>
      <c r="Z141" s="97"/>
      <c r="AA141" s="70"/>
      <c r="AB141" s="95"/>
      <c r="AC141" s="95"/>
      <c r="AD141" s="103"/>
      <c r="AE141" s="100"/>
      <c r="AF141" s="29"/>
      <c r="AG141" s="29"/>
      <c r="AH141" s="70"/>
      <c r="AI141" s="70"/>
      <c r="AJ141" s="46"/>
      <c r="AK141" s="44"/>
      <c r="AL141" s="29"/>
      <c r="AM141" s="70"/>
      <c r="AN141" s="29"/>
      <c r="AO141" s="92"/>
      <c r="AP141" s="95"/>
      <c r="AQ141" s="95"/>
      <c r="AR141" s="111"/>
    </row>
    <row r="142" spans="1:44">
      <c r="A142" s="61">
        <v>47015.9405594407</v>
      </c>
      <c r="B142" s="44"/>
      <c r="C142" s="29"/>
      <c r="D142" s="29"/>
      <c r="E142" s="70"/>
      <c r="F142" s="70"/>
      <c r="G142" s="29"/>
      <c r="H142" s="95"/>
      <c r="I142" s="95"/>
      <c r="J142" s="95"/>
      <c r="K142" s="46"/>
      <c r="L142" s="44"/>
      <c r="M142" s="100"/>
      <c r="N142" s="29"/>
      <c r="O142" s="29"/>
      <c r="P142" s="29"/>
      <c r="Q142" s="29"/>
      <c r="R142" s="29"/>
      <c r="S142" s="29"/>
      <c r="T142" s="29"/>
      <c r="U142" s="92"/>
      <c r="V142" s="44"/>
      <c r="W142" s="29"/>
      <c r="X142" s="70"/>
      <c r="Y142" s="70"/>
      <c r="Z142" s="97"/>
      <c r="AA142" s="70"/>
      <c r="AB142" s="95"/>
      <c r="AC142" s="95"/>
      <c r="AD142" s="103"/>
      <c r="AE142" s="100"/>
      <c r="AF142" s="29"/>
      <c r="AG142" s="29"/>
      <c r="AH142" s="70"/>
      <c r="AI142" s="70"/>
      <c r="AJ142" s="46"/>
      <c r="AK142" s="44"/>
      <c r="AL142" s="29"/>
      <c r="AM142" s="70"/>
      <c r="AN142" s="29"/>
      <c r="AO142" s="92"/>
      <c r="AP142" s="95"/>
      <c r="AQ142" s="95"/>
      <c r="AR142" s="111"/>
    </row>
    <row r="143" spans="1:44">
      <c r="A143" s="61">
        <v>47107.398601398803</v>
      </c>
      <c r="B143" s="44"/>
      <c r="C143" s="29"/>
      <c r="D143" s="29"/>
      <c r="E143" s="70"/>
      <c r="F143" s="70"/>
      <c r="G143" s="29"/>
      <c r="H143" s="95"/>
      <c r="I143" s="95"/>
      <c r="J143" s="95"/>
      <c r="K143" s="46"/>
      <c r="L143" s="44"/>
      <c r="M143" s="100"/>
      <c r="N143" s="29"/>
      <c r="O143" s="29"/>
      <c r="P143" s="29"/>
      <c r="Q143" s="29"/>
      <c r="R143" s="29"/>
      <c r="S143" s="29"/>
      <c r="T143" s="29"/>
      <c r="U143" s="92"/>
      <c r="V143" s="44"/>
      <c r="W143" s="29"/>
      <c r="X143" s="70"/>
      <c r="Y143" s="70"/>
      <c r="Z143" s="97"/>
      <c r="AA143" s="70"/>
      <c r="AB143" s="95"/>
      <c r="AC143" s="95"/>
      <c r="AD143" s="103"/>
      <c r="AE143" s="100"/>
      <c r="AF143" s="29"/>
      <c r="AG143" s="29"/>
      <c r="AH143" s="70"/>
      <c r="AI143" s="70"/>
      <c r="AJ143" s="46"/>
      <c r="AK143" s="44"/>
      <c r="AL143" s="29"/>
      <c r="AM143" s="70"/>
      <c r="AN143" s="29"/>
      <c r="AO143" s="92"/>
      <c r="AP143" s="95"/>
      <c r="AQ143" s="95"/>
      <c r="AR143" s="111"/>
    </row>
    <row r="144" spans="1:44">
      <c r="A144" s="61">
        <v>47198.856643356798</v>
      </c>
      <c r="B144" s="44"/>
      <c r="C144" s="29"/>
      <c r="D144" s="29"/>
      <c r="E144" s="70"/>
      <c r="F144" s="70"/>
      <c r="G144" s="29"/>
      <c r="H144" s="95"/>
      <c r="I144" s="95"/>
      <c r="J144" s="95"/>
      <c r="K144" s="46"/>
      <c r="L144" s="44"/>
      <c r="M144" s="100"/>
      <c r="N144" s="29"/>
      <c r="O144" s="29"/>
      <c r="P144" s="29"/>
      <c r="Q144" s="29"/>
      <c r="R144" s="29"/>
      <c r="S144" s="29"/>
      <c r="T144" s="29"/>
      <c r="U144" s="92"/>
      <c r="V144" s="44"/>
      <c r="W144" s="29"/>
      <c r="X144" s="70"/>
      <c r="Y144" s="70"/>
      <c r="Z144" s="97"/>
      <c r="AA144" s="70"/>
      <c r="AB144" s="95"/>
      <c r="AC144" s="95"/>
      <c r="AD144" s="103"/>
      <c r="AE144" s="100"/>
      <c r="AF144" s="29"/>
      <c r="AG144" s="29"/>
      <c r="AH144" s="70"/>
      <c r="AI144" s="70"/>
      <c r="AJ144" s="46"/>
      <c r="AK144" s="44"/>
      <c r="AL144" s="29"/>
      <c r="AM144" s="70"/>
      <c r="AN144" s="29"/>
      <c r="AO144" s="92"/>
      <c r="AP144" s="95"/>
      <c r="AQ144" s="95"/>
      <c r="AR144" s="111"/>
    </row>
    <row r="145" spans="1:44">
      <c r="A145" s="61">
        <v>47290.314685314901</v>
      </c>
      <c r="B145" s="44"/>
      <c r="C145" s="29"/>
      <c r="D145" s="29"/>
      <c r="E145" s="70"/>
      <c r="F145" s="70"/>
      <c r="G145" s="29"/>
      <c r="H145" s="95"/>
      <c r="I145" s="95"/>
      <c r="J145" s="95"/>
      <c r="K145" s="46"/>
      <c r="L145" s="44"/>
      <c r="M145" s="100"/>
      <c r="N145" s="29"/>
      <c r="O145" s="29"/>
      <c r="P145" s="29"/>
      <c r="Q145" s="29"/>
      <c r="R145" s="29"/>
      <c r="S145" s="29"/>
      <c r="T145" s="29"/>
      <c r="U145" s="92"/>
      <c r="V145" s="44"/>
      <c r="W145" s="29"/>
      <c r="X145" s="70"/>
      <c r="Y145" s="70"/>
      <c r="Z145" s="97"/>
      <c r="AA145" s="70"/>
      <c r="AB145" s="95"/>
      <c r="AC145" s="95"/>
      <c r="AD145" s="103"/>
      <c r="AE145" s="100"/>
      <c r="AF145" s="29"/>
      <c r="AG145" s="29"/>
      <c r="AH145" s="70"/>
      <c r="AI145" s="70"/>
      <c r="AJ145" s="46"/>
      <c r="AK145" s="44"/>
      <c r="AL145" s="29"/>
      <c r="AM145" s="70"/>
      <c r="AN145" s="29"/>
      <c r="AO145" s="92"/>
      <c r="AP145" s="95"/>
      <c r="AQ145" s="95"/>
      <c r="AR145" s="111"/>
    </row>
    <row r="146" spans="1:44">
      <c r="A146" s="61">
        <v>47381.772727272903</v>
      </c>
      <c r="B146" s="44"/>
      <c r="C146" s="29"/>
      <c r="D146" s="29"/>
      <c r="E146" s="70"/>
      <c r="F146" s="70"/>
      <c r="G146" s="29"/>
      <c r="H146" s="95"/>
      <c r="I146" s="95"/>
      <c r="J146" s="95"/>
      <c r="K146" s="46"/>
      <c r="L146" s="44"/>
      <c r="M146" s="100"/>
      <c r="N146" s="29"/>
      <c r="O146" s="29"/>
      <c r="P146" s="29"/>
      <c r="Q146" s="29"/>
      <c r="R146" s="29"/>
      <c r="S146" s="29"/>
      <c r="T146" s="29"/>
      <c r="U146" s="92"/>
      <c r="V146" s="44"/>
      <c r="W146" s="29"/>
      <c r="X146" s="70"/>
      <c r="Y146" s="70"/>
      <c r="Z146" s="97"/>
      <c r="AA146" s="70"/>
      <c r="AB146" s="95"/>
      <c r="AC146" s="95"/>
      <c r="AD146" s="103"/>
      <c r="AE146" s="100"/>
      <c r="AF146" s="29"/>
      <c r="AG146" s="29"/>
      <c r="AH146" s="70"/>
      <c r="AI146" s="70"/>
      <c r="AJ146" s="46"/>
      <c r="AK146" s="44"/>
      <c r="AL146" s="29"/>
      <c r="AM146" s="70"/>
      <c r="AN146" s="29"/>
      <c r="AO146" s="92"/>
      <c r="AP146" s="95"/>
      <c r="AQ146" s="95"/>
      <c r="AR146" s="111"/>
    </row>
    <row r="147" spans="1:44">
      <c r="A147" s="61">
        <v>47473.230769230897</v>
      </c>
      <c r="B147" s="44"/>
      <c r="C147" s="29"/>
      <c r="D147" s="29"/>
      <c r="E147" s="70"/>
      <c r="F147" s="70"/>
      <c r="G147" s="29"/>
      <c r="H147" s="95"/>
      <c r="I147" s="95"/>
      <c r="J147" s="95"/>
      <c r="K147" s="46"/>
      <c r="L147" s="44"/>
      <c r="M147" s="100"/>
      <c r="N147" s="29"/>
      <c r="O147" s="29"/>
      <c r="P147" s="29"/>
      <c r="Q147" s="29"/>
      <c r="R147" s="29"/>
      <c r="S147" s="29"/>
      <c r="T147" s="29"/>
      <c r="U147" s="92"/>
      <c r="V147" s="44"/>
      <c r="W147" s="29"/>
      <c r="X147" s="70"/>
      <c r="Y147" s="70"/>
      <c r="Z147" s="97"/>
      <c r="AA147" s="70"/>
      <c r="AB147" s="95"/>
      <c r="AC147" s="95"/>
      <c r="AD147" s="103"/>
      <c r="AE147" s="100"/>
      <c r="AF147" s="29"/>
      <c r="AG147" s="29"/>
      <c r="AH147" s="70"/>
      <c r="AI147" s="70"/>
      <c r="AJ147" s="46"/>
      <c r="AK147" s="44"/>
      <c r="AL147" s="29"/>
      <c r="AM147" s="70"/>
      <c r="AN147" s="29"/>
      <c r="AO147" s="92"/>
      <c r="AP147" s="95"/>
      <c r="AQ147" s="95"/>
      <c r="AR147" s="111"/>
    </row>
    <row r="148" spans="1:44">
      <c r="A148" s="61">
        <v>47564.688811189</v>
      </c>
      <c r="B148" s="44"/>
      <c r="C148" s="29"/>
      <c r="D148" s="29"/>
      <c r="E148" s="70"/>
      <c r="F148" s="70"/>
      <c r="G148" s="29"/>
      <c r="H148" s="95"/>
      <c r="I148" s="95"/>
      <c r="J148" s="95"/>
      <c r="K148" s="46"/>
      <c r="L148" s="44"/>
      <c r="M148" s="100"/>
      <c r="N148" s="29"/>
      <c r="O148" s="29"/>
      <c r="P148" s="29"/>
      <c r="Q148" s="29"/>
      <c r="R148" s="29"/>
      <c r="S148" s="29"/>
      <c r="T148" s="29"/>
      <c r="U148" s="92"/>
      <c r="V148" s="44"/>
      <c r="W148" s="29"/>
      <c r="X148" s="70"/>
      <c r="Y148" s="70"/>
      <c r="Z148" s="97"/>
      <c r="AA148" s="70"/>
      <c r="AB148" s="95"/>
      <c r="AC148" s="95"/>
      <c r="AD148" s="103"/>
      <c r="AE148" s="100"/>
      <c r="AF148" s="29"/>
      <c r="AG148" s="29"/>
      <c r="AH148" s="70"/>
      <c r="AI148" s="70"/>
      <c r="AJ148" s="46"/>
      <c r="AK148" s="44"/>
      <c r="AL148" s="29"/>
      <c r="AM148" s="70"/>
      <c r="AN148" s="29"/>
      <c r="AO148" s="92"/>
      <c r="AP148" s="95"/>
      <c r="AQ148" s="95"/>
      <c r="AR148" s="111"/>
    </row>
    <row r="149" spans="1:44">
      <c r="A149" s="61">
        <v>47656.146853147002</v>
      </c>
      <c r="B149" s="44"/>
      <c r="C149" s="29"/>
      <c r="D149" s="29"/>
      <c r="E149" s="70"/>
      <c r="F149" s="70"/>
      <c r="G149" s="29"/>
      <c r="H149" s="95"/>
      <c r="I149" s="95"/>
      <c r="J149" s="95"/>
      <c r="K149" s="46"/>
      <c r="L149" s="44"/>
      <c r="M149" s="100"/>
      <c r="N149" s="29"/>
      <c r="O149" s="29"/>
      <c r="P149" s="29"/>
      <c r="Q149" s="29"/>
      <c r="R149" s="29"/>
      <c r="S149" s="29"/>
      <c r="T149" s="29"/>
      <c r="U149" s="92"/>
      <c r="V149" s="44"/>
      <c r="W149" s="29"/>
      <c r="X149" s="70"/>
      <c r="Y149" s="70"/>
      <c r="Z149" s="97"/>
      <c r="AA149" s="70"/>
      <c r="AB149" s="95"/>
      <c r="AC149" s="95"/>
      <c r="AD149" s="103"/>
      <c r="AE149" s="100"/>
      <c r="AF149" s="29"/>
      <c r="AG149" s="29"/>
      <c r="AH149" s="70"/>
      <c r="AI149" s="70"/>
      <c r="AJ149" s="46"/>
      <c r="AK149" s="44"/>
      <c r="AL149" s="29"/>
      <c r="AM149" s="70"/>
      <c r="AN149" s="29"/>
      <c r="AO149" s="92"/>
      <c r="AP149" s="95"/>
      <c r="AQ149" s="95"/>
      <c r="AR149" s="111"/>
    </row>
    <row r="150" spans="1:44">
      <c r="A150" s="61">
        <v>47747.604895105098</v>
      </c>
      <c r="B150" s="44"/>
      <c r="C150" s="29"/>
      <c r="D150" s="29"/>
      <c r="E150" s="70"/>
      <c r="F150" s="70"/>
      <c r="G150" s="29"/>
      <c r="H150" s="95"/>
      <c r="I150" s="95"/>
      <c r="J150" s="95"/>
      <c r="K150" s="46"/>
      <c r="L150" s="44"/>
      <c r="M150" s="100"/>
      <c r="N150" s="29"/>
      <c r="O150" s="29"/>
      <c r="P150" s="29"/>
      <c r="Q150" s="29"/>
      <c r="R150" s="29"/>
      <c r="S150" s="29"/>
      <c r="T150" s="29"/>
      <c r="U150" s="92"/>
      <c r="V150" s="44"/>
      <c r="W150" s="29"/>
      <c r="X150" s="70"/>
      <c r="Y150" s="70"/>
      <c r="Z150" s="97"/>
      <c r="AA150" s="70"/>
      <c r="AB150" s="95"/>
      <c r="AC150" s="95"/>
      <c r="AD150" s="103"/>
      <c r="AE150" s="100"/>
      <c r="AF150" s="29"/>
      <c r="AG150" s="29"/>
      <c r="AH150" s="70"/>
      <c r="AI150" s="70"/>
      <c r="AJ150" s="46"/>
      <c r="AK150" s="44"/>
      <c r="AL150" s="29"/>
      <c r="AM150" s="70"/>
      <c r="AN150" s="29"/>
      <c r="AO150" s="92"/>
      <c r="AP150" s="95"/>
      <c r="AQ150" s="95"/>
      <c r="AR150" s="111"/>
    </row>
    <row r="151" spans="1:44">
      <c r="A151" s="61">
        <v>47839.0629370631</v>
      </c>
      <c r="B151" s="44"/>
      <c r="C151" s="29"/>
      <c r="D151" s="29"/>
      <c r="E151" s="70"/>
      <c r="F151" s="70"/>
      <c r="G151" s="29"/>
      <c r="H151" s="95"/>
      <c r="I151" s="95"/>
      <c r="J151" s="95"/>
      <c r="K151" s="46"/>
      <c r="L151" s="44"/>
      <c r="M151" s="100"/>
      <c r="N151" s="29"/>
      <c r="O151" s="29"/>
      <c r="P151" s="29"/>
      <c r="Q151" s="29"/>
      <c r="R151" s="29"/>
      <c r="S151" s="29"/>
      <c r="T151" s="29"/>
      <c r="U151" s="92"/>
      <c r="V151" s="44"/>
      <c r="W151" s="29"/>
      <c r="X151" s="70"/>
      <c r="Y151" s="70"/>
      <c r="Z151" s="97"/>
      <c r="AA151" s="70"/>
      <c r="AB151" s="95"/>
      <c r="AC151" s="95"/>
      <c r="AD151" s="103"/>
      <c r="AE151" s="100"/>
      <c r="AF151" s="29"/>
      <c r="AG151" s="29"/>
      <c r="AH151" s="70"/>
      <c r="AI151" s="70"/>
      <c r="AJ151" s="46"/>
      <c r="AK151" s="44"/>
      <c r="AL151" s="29"/>
      <c r="AM151" s="70"/>
      <c r="AN151" s="29"/>
      <c r="AO151" s="92"/>
      <c r="AP151" s="95"/>
      <c r="AQ151" s="95"/>
      <c r="AR151" s="111"/>
    </row>
    <row r="152" spans="1:44">
      <c r="A152" s="61">
        <v>47930.520979021203</v>
      </c>
      <c r="B152" s="44"/>
      <c r="C152" s="29"/>
      <c r="D152" s="29"/>
      <c r="E152" s="70"/>
      <c r="F152" s="70"/>
      <c r="G152" s="29"/>
      <c r="H152" s="95"/>
      <c r="I152" s="95"/>
      <c r="J152" s="95"/>
      <c r="K152" s="46"/>
      <c r="L152" s="44"/>
      <c r="M152" s="100"/>
      <c r="N152" s="29"/>
      <c r="O152" s="29"/>
      <c r="P152" s="29"/>
      <c r="Q152" s="29"/>
      <c r="R152" s="29"/>
      <c r="S152" s="29"/>
      <c r="T152" s="29"/>
      <c r="U152" s="92"/>
      <c r="V152" s="44"/>
      <c r="W152" s="29"/>
      <c r="X152" s="70"/>
      <c r="Y152" s="70"/>
      <c r="Z152" s="97"/>
      <c r="AA152" s="70"/>
      <c r="AB152" s="95"/>
      <c r="AC152" s="95"/>
      <c r="AD152" s="103"/>
      <c r="AE152" s="100"/>
      <c r="AF152" s="29"/>
      <c r="AG152" s="29"/>
      <c r="AH152" s="70"/>
      <c r="AI152" s="70"/>
      <c r="AJ152" s="46"/>
      <c r="AK152" s="44"/>
      <c r="AL152" s="29"/>
      <c r="AM152" s="70"/>
      <c r="AN152" s="29"/>
      <c r="AO152" s="92"/>
      <c r="AP152" s="95"/>
      <c r="AQ152" s="95"/>
      <c r="AR152" s="111"/>
    </row>
    <row r="153" spans="1:44">
      <c r="A153" s="61">
        <v>48021.979020979197</v>
      </c>
      <c r="B153" s="44"/>
      <c r="C153" s="29"/>
      <c r="D153" s="29"/>
      <c r="E153" s="70"/>
      <c r="F153" s="70"/>
      <c r="G153" s="29"/>
      <c r="H153" s="95"/>
      <c r="I153" s="95"/>
      <c r="J153" s="95"/>
      <c r="K153" s="46"/>
      <c r="L153" s="44"/>
      <c r="M153" s="100"/>
      <c r="N153" s="29"/>
      <c r="O153" s="29"/>
      <c r="P153" s="29"/>
      <c r="Q153" s="29"/>
      <c r="R153" s="29"/>
      <c r="S153" s="29"/>
      <c r="T153" s="29"/>
      <c r="U153" s="92"/>
      <c r="V153" s="44"/>
      <c r="W153" s="29"/>
      <c r="X153" s="70"/>
      <c r="Y153" s="70"/>
      <c r="Z153" s="97"/>
      <c r="AA153" s="70"/>
      <c r="AB153" s="95"/>
      <c r="AC153" s="95"/>
      <c r="AD153" s="103"/>
      <c r="AE153" s="100"/>
      <c r="AF153" s="29"/>
      <c r="AG153" s="29"/>
      <c r="AH153" s="70"/>
      <c r="AI153" s="70"/>
      <c r="AJ153" s="46"/>
      <c r="AK153" s="44"/>
      <c r="AL153" s="29"/>
      <c r="AM153" s="70"/>
      <c r="AN153" s="29"/>
      <c r="AO153" s="92"/>
      <c r="AP153" s="95"/>
      <c r="AQ153" s="95"/>
      <c r="AR153" s="111"/>
    </row>
    <row r="154" spans="1:44">
      <c r="A154" s="61">
        <v>48113.437062937199</v>
      </c>
      <c r="B154" s="44"/>
      <c r="C154" s="29"/>
      <c r="D154" s="29"/>
      <c r="E154" s="70"/>
      <c r="F154" s="70"/>
      <c r="G154" s="29"/>
      <c r="H154" s="95"/>
      <c r="I154" s="95"/>
      <c r="J154" s="95"/>
      <c r="K154" s="46"/>
      <c r="L154" s="44"/>
      <c r="M154" s="100"/>
      <c r="N154" s="29"/>
      <c r="O154" s="29"/>
      <c r="P154" s="29"/>
      <c r="Q154" s="29"/>
      <c r="R154" s="29"/>
      <c r="S154" s="29"/>
      <c r="T154" s="29"/>
      <c r="U154" s="92"/>
      <c r="V154" s="44"/>
      <c r="W154" s="29"/>
      <c r="X154" s="70"/>
      <c r="Y154" s="70"/>
      <c r="Z154" s="97"/>
      <c r="AA154" s="70"/>
      <c r="AB154" s="95"/>
      <c r="AC154" s="95"/>
      <c r="AD154" s="103"/>
      <c r="AE154" s="100"/>
      <c r="AF154" s="29"/>
      <c r="AG154" s="29"/>
      <c r="AH154" s="70"/>
      <c r="AI154" s="70"/>
      <c r="AJ154" s="46"/>
      <c r="AK154" s="44"/>
      <c r="AL154" s="29"/>
      <c r="AM154" s="70"/>
      <c r="AN154" s="29"/>
      <c r="AO154" s="92"/>
      <c r="AP154" s="95"/>
      <c r="AQ154" s="95"/>
      <c r="AR154" s="111"/>
    </row>
    <row r="155" spans="1:44">
      <c r="A155" s="61">
        <v>48204.895104895302</v>
      </c>
      <c r="B155" s="44"/>
      <c r="C155" s="29"/>
      <c r="D155" s="29"/>
      <c r="E155" s="70"/>
      <c r="F155" s="70"/>
      <c r="G155" s="29"/>
      <c r="H155" s="95"/>
      <c r="I155" s="95"/>
      <c r="J155" s="95"/>
      <c r="K155" s="46"/>
      <c r="L155" s="44"/>
      <c r="M155" s="100"/>
      <c r="N155" s="29"/>
      <c r="O155" s="29"/>
      <c r="P155" s="29"/>
      <c r="Q155" s="29"/>
      <c r="R155" s="29"/>
      <c r="S155" s="29"/>
      <c r="T155" s="29"/>
      <c r="U155" s="92"/>
      <c r="V155" s="44"/>
      <c r="W155" s="29"/>
      <c r="X155" s="70"/>
      <c r="Y155" s="70"/>
      <c r="Z155" s="97"/>
      <c r="AA155" s="70"/>
      <c r="AB155" s="95"/>
      <c r="AC155" s="95"/>
      <c r="AD155" s="103"/>
      <c r="AE155" s="100"/>
      <c r="AF155" s="29"/>
      <c r="AG155" s="29"/>
      <c r="AH155" s="70"/>
      <c r="AI155" s="70"/>
      <c r="AJ155" s="46"/>
      <c r="AK155" s="44"/>
      <c r="AL155" s="29"/>
      <c r="AM155" s="70"/>
      <c r="AN155" s="29"/>
      <c r="AO155" s="92"/>
      <c r="AP155" s="95"/>
      <c r="AQ155" s="95"/>
      <c r="AR155" s="111"/>
    </row>
    <row r="156" spans="1:44">
      <c r="A156" s="61">
        <v>48296.353146853296</v>
      </c>
      <c r="B156" s="44"/>
      <c r="C156" s="29"/>
      <c r="D156" s="29"/>
      <c r="E156" s="70"/>
      <c r="F156" s="70"/>
      <c r="G156" s="29"/>
      <c r="H156" s="95"/>
      <c r="I156" s="95"/>
      <c r="J156" s="95"/>
      <c r="K156" s="46"/>
      <c r="L156" s="44"/>
      <c r="M156" s="100"/>
      <c r="N156" s="29"/>
      <c r="O156" s="29"/>
      <c r="P156" s="29"/>
      <c r="Q156" s="29"/>
      <c r="R156" s="29"/>
      <c r="S156" s="29"/>
      <c r="T156" s="29"/>
      <c r="U156" s="92"/>
      <c r="V156" s="44"/>
      <c r="W156" s="29"/>
      <c r="X156" s="70"/>
      <c r="Y156" s="70"/>
      <c r="Z156" s="97"/>
      <c r="AA156" s="70"/>
      <c r="AB156" s="95"/>
      <c r="AC156" s="95"/>
      <c r="AD156" s="103"/>
      <c r="AE156" s="100"/>
      <c r="AF156" s="29"/>
      <c r="AG156" s="29"/>
      <c r="AH156" s="70"/>
      <c r="AI156" s="70"/>
      <c r="AJ156" s="46"/>
      <c r="AK156" s="44"/>
      <c r="AL156" s="29"/>
      <c r="AM156" s="70"/>
      <c r="AN156" s="29"/>
      <c r="AO156" s="92"/>
      <c r="AP156" s="95"/>
      <c r="AQ156" s="95"/>
      <c r="AR156" s="111"/>
    </row>
    <row r="157" spans="1:44">
      <c r="A157" s="61">
        <v>48387.8111888114</v>
      </c>
      <c r="B157" s="44"/>
      <c r="C157" s="29"/>
      <c r="D157" s="29"/>
      <c r="E157" s="70"/>
      <c r="F157" s="70"/>
      <c r="G157" s="29"/>
      <c r="H157" s="95"/>
      <c r="I157" s="95"/>
      <c r="J157" s="95"/>
      <c r="K157" s="46"/>
      <c r="L157" s="44"/>
      <c r="M157" s="100"/>
      <c r="N157" s="29"/>
      <c r="O157" s="29"/>
      <c r="P157" s="29"/>
      <c r="Q157" s="29"/>
      <c r="R157" s="29"/>
      <c r="S157" s="29"/>
      <c r="T157" s="29"/>
      <c r="U157" s="92"/>
      <c r="V157" s="44"/>
      <c r="W157" s="29"/>
      <c r="X157" s="70"/>
      <c r="Y157" s="70"/>
      <c r="Z157" s="97"/>
      <c r="AA157" s="70"/>
      <c r="AB157" s="95"/>
      <c r="AC157" s="95"/>
      <c r="AD157" s="103"/>
      <c r="AE157" s="100"/>
      <c r="AF157" s="29"/>
      <c r="AG157" s="29"/>
      <c r="AH157" s="70"/>
      <c r="AI157" s="70"/>
      <c r="AJ157" s="46"/>
      <c r="AK157" s="44"/>
      <c r="AL157" s="29"/>
      <c r="AM157" s="70"/>
      <c r="AN157" s="29"/>
      <c r="AO157" s="92"/>
      <c r="AP157" s="95"/>
      <c r="AQ157" s="95"/>
      <c r="AR157" s="111"/>
    </row>
    <row r="158" spans="1:44">
      <c r="A158" s="61">
        <v>48479.269230769401</v>
      </c>
      <c r="B158" s="44"/>
      <c r="C158" s="29"/>
      <c r="D158" s="29"/>
      <c r="E158" s="70"/>
      <c r="F158" s="70"/>
      <c r="G158" s="29"/>
      <c r="H158" s="95"/>
      <c r="I158" s="95"/>
      <c r="J158" s="95"/>
      <c r="K158" s="46"/>
      <c r="L158" s="44"/>
      <c r="M158" s="100"/>
      <c r="N158" s="29"/>
      <c r="O158" s="29"/>
      <c r="P158" s="29"/>
      <c r="Q158" s="29"/>
      <c r="R158" s="29"/>
      <c r="S158" s="29"/>
      <c r="T158" s="29"/>
      <c r="U158" s="92"/>
      <c r="V158" s="44"/>
      <c r="W158" s="29"/>
      <c r="X158" s="70"/>
      <c r="Y158" s="70"/>
      <c r="Z158" s="97"/>
      <c r="AA158" s="70"/>
      <c r="AB158" s="95"/>
      <c r="AC158" s="95"/>
      <c r="AD158" s="103"/>
      <c r="AE158" s="100"/>
      <c r="AF158" s="29"/>
      <c r="AG158" s="29"/>
      <c r="AH158" s="70"/>
      <c r="AI158" s="70"/>
      <c r="AJ158" s="46"/>
      <c r="AK158" s="44"/>
      <c r="AL158" s="29"/>
      <c r="AM158" s="70"/>
      <c r="AN158" s="29"/>
      <c r="AO158" s="92"/>
      <c r="AP158" s="95"/>
      <c r="AQ158" s="95"/>
      <c r="AR158" s="111"/>
    </row>
    <row r="159" spans="1:44">
      <c r="A159" s="61">
        <v>48570.727272727498</v>
      </c>
      <c r="B159" s="44"/>
      <c r="C159" s="29"/>
      <c r="D159" s="29"/>
      <c r="E159" s="70"/>
      <c r="F159" s="70"/>
      <c r="G159" s="29"/>
      <c r="H159" s="95"/>
      <c r="I159" s="95"/>
      <c r="J159" s="95"/>
      <c r="K159" s="46"/>
      <c r="L159" s="44"/>
      <c r="M159" s="100"/>
      <c r="N159" s="29"/>
      <c r="O159" s="29"/>
      <c r="P159" s="29"/>
      <c r="Q159" s="29"/>
      <c r="R159" s="29"/>
      <c r="S159" s="29"/>
      <c r="T159" s="29"/>
      <c r="U159" s="92"/>
      <c r="V159" s="44"/>
      <c r="W159" s="29"/>
      <c r="X159" s="70"/>
      <c r="Y159" s="70"/>
      <c r="Z159" s="97"/>
      <c r="AA159" s="70"/>
      <c r="AB159" s="95"/>
      <c r="AC159" s="95"/>
      <c r="AD159" s="103"/>
      <c r="AE159" s="100"/>
      <c r="AF159" s="29"/>
      <c r="AG159" s="29"/>
      <c r="AH159" s="70"/>
      <c r="AI159" s="70"/>
      <c r="AJ159" s="46"/>
      <c r="AK159" s="44"/>
      <c r="AL159" s="29"/>
      <c r="AM159" s="70"/>
      <c r="AN159" s="29"/>
      <c r="AO159" s="92"/>
      <c r="AP159" s="95"/>
      <c r="AQ159" s="95"/>
      <c r="AR159" s="111"/>
    </row>
    <row r="160" spans="1:44">
      <c r="A160" s="61">
        <v>48662.185314685499</v>
      </c>
      <c r="B160" s="44"/>
      <c r="C160" s="29"/>
      <c r="D160" s="29"/>
      <c r="E160" s="70"/>
      <c r="F160" s="70"/>
      <c r="G160" s="29"/>
      <c r="H160" s="95"/>
      <c r="I160" s="95"/>
      <c r="J160" s="95"/>
      <c r="K160" s="46"/>
      <c r="L160" s="44"/>
      <c r="M160" s="100"/>
      <c r="N160" s="29"/>
      <c r="O160" s="29"/>
      <c r="P160" s="29"/>
      <c r="Q160" s="29"/>
      <c r="R160" s="29"/>
      <c r="S160" s="29"/>
      <c r="T160" s="29"/>
      <c r="U160" s="92"/>
      <c r="V160" s="44"/>
      <c r="W160" s="29"/>
      <c r="X160" s="70"/>
      <c r="Y160" s="70"/>
      <c r="Z160" s="97"/>
      <c r="AA160" s="70"/>
      <c r="AB160" s="95"/>
      <c r="AC160" s="95"/>
      <c r="AD160" s="103"/>
      <c r="AE160" s="100"/>
      <c r="AF160" s="29"/>
      <c r="AG160" s="29"/>
      <c r="AH160" s="70"/>
      <c r="AI160" s="70"/>
      <c r="AJ160" s="46"/>
      <c r="AK160" s="44"/>
      <c r="AL160" s="29"/>
      <c r="AM160" s="70"/>
      <c r="AN160" s="29"/>
      <c r="AO160" s="92"/>
      <c r="AP160" s="95"/>
      <c r="AQ160" s="95"/>
      <c r="AR160" s="111"/>
    </row>
    <row r="161" spans="1:44">
      <c r="A161" s="61">
        <v>48753.643356643501</v>
      </c>
      <c r="B161" s="44"/>
      <c r="C161" s="29"/>
      <c r="D161" s="29"/>
      <c r="E161" s="70"/>
      <c r="F161" s="70"/>
      <c r="G161" s="29"/>
      <c r="H161" s="95"/>
      <c r="I161" s="95"/>
      <c r="J161" s="95"/>
      <c r="K161" s="46"/>
      <c r="L161" s="44"/>
      <c r="M161" s="100"/>
      <c r="N161" s="29"/>
      <c r="O161" s="29"/>
      <c r="P161" s="29"/>
      <c r="Q161" s="29"/>
      <c r="R161" s="29"/>
      <c r="S161" s="29"/>
      <c r="T161" s="29"/>
      <c r="U161" s="92"/>
      <c r="V161" s="44"/>
      <c r="W161" s="29"/>
      <c r="X161" s="70"/>
      <c r="Y161" s="70"/>
      <c r="Z161" s="97"/>
      <c r="AA161" s="70"/>
      <c r="AB161" s="95"/>
      <c r="AC161" s="95"/>
      <c r="AD161" s="103"/>
      <c r="AE161" s="100"/>
      <c r="AF161" s="29"/>
      <c r="AG161" s="29"/>
      <c r="AH161" s="70"/>
      <c r="AI161" s="70"/>
      <c r="AJ161" s="46"/>
      <c r="AK161" s="44"/>
      <c r="AL161" s="29"/>
      <c r="AM161" s="70"/>
      <c r="AN161" s="29"/>
      <c r="AO161" s="92"/>
      <c r="AP161" s="95"/>
      <c r="AQ161" s="95"/>
      <c r="AR161" s="111"/>
    </row>
    <row r="162" spans="1:44">
      <c r="A162" s="61">
        <v>48845.101398601597</v>
      </c>
      <c r="B162" s="44"/>
      <c r="C162" s="29"/>
      <c r="D162" s="29"/>
      <c r="E162" s="70"/>
      <c r="F162" s="70"/>
      <c r="G162" s="29"/>
      <c r="H162" s="95"/>
      <c r="I162" s="95"/>
      <c r="J162" s="95"/>
      <c r="K162" s="46"/>
      <c r="L162" s="44"/>
      <c r="M162" s="100"/>
      <c r="N162" s="29"/>
      <c r="O162" s="29"/>
      <c r="P162" s="29"/>
      <c r="Q162" s="29"/>
      <c r="R162" s="29"/>
      <c r="S162" s="29"/>
      <c r="T162" s="29"/>
      <c r="U162" s="92"/>
      <c r="V162" s="44"/>
      <c r="W162" s="29"/>
      <c r="X162" s="70"/>
      <c r="Y162" s="70"/>
      <c r="Z162" s="97"/>
      <c r="AA162" s="70"/>
      <c r="AB162" s="95"/>
      <c r="AC162" s="95"/>
      <c r="AD162" s="103"/>
      <c r="AE162" s="100"/>
      <c r="AF162" s="29"/>
      <c r="AG162" s="29"/>
      <c r="AH162" s="70"/>
      <c r="AI162" s="70"/>
      <c r="AJ162" s="46"/>
      <c r="AK162" s="44"/>
      <c r="AL162" s="29"/>
      <c r="AM162" s="70"/>
      <c r="AN162" s="29"/>
      <c r="AO162" s="92"/>
      <c r="AP162" s="95"/>
      <c r="AQ162" s="95"/>
      <c r="AR162" s="111"/>
    </row>
    <row r="163" spans="1:44">
      <c r="A163" s="61">
        <v>48936.559440559598</v>
      </c>
      <c r="B163" s="44"/>
      <c r="C163" s="29"/>
      <c r="D163" s="29"/>
      <c r="E163" s="70"/>
      <c r="F163" s="70"/>
      <c r="G163" s="29"/>
      <c r="H163" s="95"/>
      <c r="I163" s="95"/>
      <c r="J163" s="95"/>
      <c r="K163" s="46"/>
      <c r="L163" s="44"/>
      <c r="M163" s="100"/>
      <c r="N163" s="29"/>
      <c r="O163" s="29"/>
      <c r="P163" s="29"/>
      <c r="Q163" s="29"/>
      <c r="R163" s="29"/>
      <c r="S163" s="29"/>
      <c r="T163" s="29"/>
      <c r="U163" s="92"/>
      <c r="V163" s="44"/>
      <c r="W163" s="29"/>
      <c r="X163" s="70"/>
      <c r="Y163" s="70"/>
      <c r="Z163" s="97"/>
      <c r="AA163" s="70"/>
      <c r="AB163" s="95"/>
      <c r="AC163" s="95"/>
      <c r="AD163" s="103"/>
      <c r="AE163" s="100"/>
      <c r="AF163" s="29"/>
      <c r="AG163" s="29"/>
      <c r="AH163" s="70"/>
      <c r="AI163" s="70"/>
      <c r="AJ163" s="46"/>
      <c r="AK163" s="44"/>
      <c r="AL163" s="29"/>
      <c r="AM163" s="70"/>
      <c r="AN163" s="29"/>
      <c r="AO163" s="92"/>
      <c r="AP163" s="95"/>
      <c r="AQ163" s="95"/>
      <c r="AR163" s="111"/>
    </row>
    <row r="164" spans="1:44">
      <c r="A164" s="61">
        <v>49028.017482517702</v>
      </c>
      <c r="B164" s="44"/>
      <c r="C164" s="29"/>
      <c r="D164" s="29"/>
      <c r="E164" s="70"/>
      <c r="F164" s="70"/>
      <c r="G164" s="29"/>
      <c r="H164" s="95"/>
      <c r="I164" s="95"/>
      <c r="J164" s="95"/>
      <c r="K164" s="46"/>
      <c r="L164" s="44"/>
      <c r="M164" s="100"/>
      <c r="N164" s="29"/>
      <c r="O164" s="29"/>
      <c r="P164" s="29"/>
      <c r="Q164" s="29"/>
      <c r="R164" s="29"/>
      <c r="S164" s="29"/>
      <c r="T164" s="29"/>
      <c r="U164" s="92"/>
      <c r="V164" s="44"/>
      <c r="W164" s="29"/>
      <c r="X164" s="70"/>
      <c r="Y164" s="70"/>
      <c r="Z164" s="97"/>
      <c r="AA164" s="70"/>
      <c r="AB164" s="95"/>
      <c r="AC164" s="95"/>
      <c r="AD164" s="103"/>
      <c r="AE164" s="100"/>
      <c r="AF164" s="29"/>
      <c r="AG164" s="29"/>
      <c r="AH164" s="70"/>
      <c r="AI164" s="70"/>
      <c r="AJ164" s="46"/>
      <c r="AK164" s="44"/>
      <c r="AL164" s="29"/>
      <c r="AM164" s="70"/>
      <c r="AN164" s="29"/>
      <c r="AO164" s="92"/>
      <c r="AP164" s="95"/>
      <c r="AQ164" s="95"/>
      <c r="AR164" s="111"/>
    </row>
    <row r="165" spans="1:44">
      <c r="A165" s="61">
        <v>49119.475524475703</v>
      </c>
      <c r="B165" s="44"/>
      <c r="C165" s="29"/>
      <c r="D165" s="29"/>
      <c r="E165" s="70"/>
      <c r="F165" s="70"/>
      <c r="G165" s="29"/>
      <c r="H165" s="95"/>
      <c r="I165" s="95"/>
      <c r="J165" s="95"/>
      <c r="K165" s="46"/>
      <c r="L165" s="44"/>
      <c r="M165" s="100"/>
      <c r="N165" s="29"/>
      <c r="O165" s="29"/>
      <c r="P165" s="29"/>
      <c r="Q165" s="29"/>
      <c r="R165" s="29"/>
      <c r="S165" s="29"/>
      <c r="T165" s="29"/>
      <c r="U165" s="92"/>
      <c r="V165" s="44"/>
      <c r="W165" s="29"/>
      <c r="X165" s="70"/>
      <c r="Y165" s="70"/>
      <c r="Z165" s="97"/>
      <c r="AA165" s="70"/>
      <c r="AB165" s="95"/>
      <c r="AC165" s="95"/>
      <c r="AD165" s="103"/>
      <c r="AE165" s="100"/>
      <c r="AF165" s="29"/>
      <c r="AG165" s="29"/>
      <c r="AH165" s="70"/>
      <c r="AI165" s="70"/>
      <c r="AJ165" s="46"/>
      <c r="AK165" s="44"/>
      <c r="AL165" s="29"/>
      <c r="AM165" s="70"/>
      <c r="AN165" s="29"/>
      <c r="AO165" s="92"/>
      <c r="AP165" s="95"/>
      <c r="AQ165" s="95"/>
      <c r="AR165" s="111"/>
    </row>
    <row r="166" spans="1:44">
      <c r="A166" s="61">
        <v>49210.9335664338</v>
      </c>
      <c r="B166" s="44"/>
      <c r="C166" s="29"/>
      <c r="D166" s="29"/>
      <c r="E166" s="70"/>
      <c r="F166" s="70"/>
      <c r="G166" s="29"/>
      <c r="H166" s="95"/>
      <c r="I166" s="95"/>
      <c r="J166" s="95"/>
      <c r="K166" s="46"/>
      <c r="L166" s="44"/>
      <c r="M166" s="100"/>
      <c r="N166" s="29"/>
      <c r="O166" s="29"/>
      <c r="P166" s="29"/>
      <c r="Q166" s="29"/>
      <c r="R166" s="29"/>
      <c r="S166" s="29"/>
      <c r="T166" s="29"/>
      <c r="U166" s="92"/>
      <c r="V166" s="44"/>
      <c r="W166" s="29"/>
      <c r="X166" s="70"/>
      <c r="Y166" s="70"/>
      <c r="Z166" s="97"/>
      <c r="AA166" s="70"/>
      <c r="AB166" s="95"/>
      <c r="AC166" s="95"/>
      <c r="AD166" s="103"/>
      <c r="AE166" s="100"/>
      <c r="AF166" s="29"/>
      <c r="AG166" s="29"/>
      <c r="AH166" s="70"/>
      <c r="AI166" s="70"/>
      <c r="AJ166" s="46"/>
      <c r="AK166" s="44"/>
      <c r="AL166" s="29"/>
      <c r="AM166" s="70"/>
      <c r="AN166" s="29"/>
      <c r="AO166" s="92"/>
      <c r="AP166" s="95"/>
      <c r="AQ166" s="95"/>
      <c r="AR166" s="111"/>
    </row>
    <row r="167" spans="1:44">
      <c r="B167" s="47"/>
      <c r="C167" s="48"/>
      <c r="D167" s="48"/>
      <c r="E167" s="48"/>
      <c r="F167" s="48"/>
      <c r="G167" s="48"/>
      <c r="H167" s="93"/>
      <c r="I167" s="93"/>
      <c r="J167" s="93"/>
      <c r="K167" s="49"/>
      <c r="L167" s="47"/>
      <c r="M167" s="101"/>
      <c r="N167" s="48"/>
      <c r="O167" s="48"/>
      <c r="P167" s="48"/>
      <c r="Q167" s="48"/>
      <c r="R167" s="48"/>
      <c r="S167" s="48"/>
      <c r="T167" s="48"/>
      <c r="U167" s="93"/>
      <c r="V167" s="47"/>
      <c r="W167" s="48"/>
      <c r="X167" s="70"/>
      <c r="Y167" s="70"/>
      <c r="Z167" s="98"/>
      <c r="AA167" s="71"/>
      <c r="AB167" s="105"/>
      <c r="AC167" s="105"/>
      <c r="AD167" s="104"/>
      <c r="AE167" s="101"/>
      <c r="AF167" s="48"/>
      <c r="AG167" s="48"/>
      <c r="AH167" s="71"/>
      <c r="AI167" s="71"/>
      <c r="AJ167" s="49"/>
      <c r="AK167" s="47"/>
      <c r="AL167" s="48"/>
      <c r="AM167" s="71"/>
      <c r="AN167" s="48"/>
      <c r="AO167" s="93"/>
      <c r="AP167" s="105"/>
      <c r="AQ167" s="105"/>
      <c r="AR167" s="1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4E1F9-94E9-485A-B753-FBF448B25357}">
  <dimension ref="A1:V372"/>
  <sheetViews>
    <sheetView zoomScale="43" zoomScaleNormal="140" workbookViewId="0">
      <selection activeCell="J15" sqref="J15"/>
    </sheetView>
  </sheetViews>
  <sheetFormatPr defaultColWidth="14.6328125" defaultRowHeight="14.5"/>
  <cols>
    <col min="1" max="1" width="14.6328125" style="25"/>
    <col min="2" max="8" width="14.6328125" style="1"/>
    <col min="9" max="9" width="14.6328125" style="25"/>
    <col min="10" max="16384" width="14.6328125" style="1"/>
  </cols>
  <sheetData>
    <row r="1" spans="1:22" s="58" customFormat="1" ht="44.5" customHeight="1">
      <c r="A1" s="59" t="s">
        <v>86</v>
      </c>
      <c r="B1" s="57"/>
      <c r="C1" s="57"/>
      <c r="D1" s="57"/>
      <c r="E1" s="57"/>
      <c r="F1" s="57"/>
      <c r="G1" s="117"/>
      <c r="I1" s="73" t="s">
        <v>84</v>
      </c>
      <c r="J1" s="59"/>
      <c r="K1" s="59"/>
      <c r="L1" s="59"/>
      <c r="M1" s="59"/>
      <c r="N1" s="59"/>
      <c r="O1" s="59"/>
      <c r="P1" s="74"/>
      <c r="R1" s="79" t="s">
        <v>79</v>
      </c>
      <c r="S1" s="80"/>
      <c r="T1" s="80"/>
      <c r="U1" s="80"/>
      <c r="V1" s="81"/>
    </row>
    <row r="2" spans="1:22" s="60" customFormat="1" ht="15.5">
      <c r="A2" s="62" t="s">
        <v>41</v>
      </c>
      <c r="B2" s="72" t="s">
        <v>76</v>
      </c>
      <c r="C2" s="72" t="s">
        <v>77</v>
      </c>
      <c r="D2" s="72" t="s">
        <v>88</v>
      </c>
      <c r="E2" s="72" t="s">
        <v>87</v>
      </c>
      <c r="F2" s="72" t="s">
        <v>89</v>
      </c>
      <c r="G2" s="118" t="s">
        <v>90</v>
      </c>
      <c r="I2" s="63" t="s">
        <v>41</v>
      </c>
      <c r="J2" s="75" t="s">
        <v>76</v>
      </c>
      <c r="K2" s="75" t="s">
        <v>77</v>
      </c>
      <c r="L2" s="72" t="s">
        <v>88</v>
      </c>
      <c r="M2" s="72" t="s">
        <v>87</v>
      </c>
      <c r="N2" s="72" t="s">
        <v>89</v>
      </c>
      <c r="O2" s="72" t="s">
        <v>90</v>
      </c>
      <c r="P2" s="76" t="s">
        <v>78</v>
      </c>
      <c r="R2" s="63" t="s">
        <v>41</v>
      </c>
      <c r="S2" s="77" t="s">
        <v>80</v>
      </c>
      <c r="T2" s="77" t="s">
        <v>81</v>
      </c>
      <c r="U2" s="77" t="s">
        <v>82</v>
      </c>
      <c r="V2" s="78" t="s">
        <v>83</v>
      </c>
    </row>
    <row r="3" spans="1:22">
      <c r="A3" s="82">
        <v>34335</v>
      </c>
      <c r="B3" s="30">
        <f>YEAR(A3)</f>
        <v>1994</v>
      </c>
      <c r="C3" s="30">
        <f>IF(MONTH(A3)&lt;4,1,IF(MONTH(A3)&lt;7,2,IF(MONTH(A3)&lt;10,3,4)))</f>
        <v>1</v>
      </c>
      <c r="D3" s="30"/>
      <c r="E3" s="30"/>
      <c r="F3" s="30"/>
      <c r="G3" s="84"/>
      <c r="I3" s="64">
        <v>34394</v>
      </c>
      <c r="J3" s="30">
        <f>YEAR(I3)</f>
        <v>1994</v>
      </c>
      <c r="K3" s="30">
        <f>IF(MONTH(I3)&lt;4,1,IF(MONTH(I3)&lt;7,2,IF(MONTH(I3)&lt;10,3,4)))</f>
        <v>1</v>
      </c>
      <c r="L3" t="e">
        <f>AVERAGEIFS(D$251:D$371,$B$251:$B$371,$J3,$C$251:$C$371,$K3)</f>
        <v>#DIV/0!</v>
      </c>
      <c r="M3" t="e">
        <f>AVERAGEIFS(E$251:E$371,$B$251:$B$371,$J3,$C$251:$C$371,$K3)</f>
        <v>#DIV/0!</v>
      </c>
      <c r="N3" t="e">
        <f t="shared" ref="N3:O3" si="0">AVERAGEIFS(F$251:F$371,$B$251:$B$371,$J3,$C$251:$C$371,$K3)</f>
        <v>#DIV/0!</v>
      </c>
      <c r="O3" t="e">
        <f t="shared" si="0"/>
        <v>#DIV/0!</v>
      </c>
      <c r="P3" s="113"/>
      <c r="R3" s="64">
        <v>34394</v>
      </c>
      <c r="S3" s="30" t="e">
        <f>AVERAGE(L3:O3)</f>
        <v>#DIV/0!</v>
      </c>
      <c r="T3" s="30"/>
      <c r="U3" s="30"/>
      <c r="V3" s="66"/>
    </row>
    <row r="4" spans="1:22">
      <c r="A4" s="82">
        <v>34366</v>
      </c>
      <c r="B4" s="30">
        <f t="shared" ref="B4:B67" si="1">YEAR(A4)</f>
        <v>1994</v>
      </c>
      <c r="C4" s="30">
        <f t="shared" ref="C4:C67" si="2">IF(MONTH(A4)&lt;4,1,IF(MONTH(A4)&lt;7,2,IF(MONTH(A4)&lt;10,3,4)))</f>
        <v>1</v>
      </c>
      <c r="D4" s="30"/>
      <c r="E4" s="30"/>
      <c r="F4" s="30"/>
      <c r="G4" s="84"/>
      <c r="I4" s="64">
        <v>34486</v>
      </c>
      <c r="J4" s="30">
        <f t="shared" ref="J4:J67" si="3">YEAR(I4)</f>
        <v>1994</v>
      </c>
      <c r="K4" s="30">
        <f t="shared" ref="K4:K67" si="4">IF(MONTH(I4)&lt;4,1,IF(MONTH(I4)&lt;7,2,IF(MONTH(I4)&lt;10,3,4)))</f>
        <v>2</v>
      </c>
      <c r="L4" t="e">
        <f t="shared" ref="L4:L67" si="5">AVERAGEIFS(D$251:D$371,$B$251:$B$371,$J4,$C$251:$C$371,$K4)</f>
        <v>#DIV/0!</v>
      </c>
      <c r="M4" t="e">
        <f t="shared" ref="M4:M67" si="6">AVERAGEIFS(E$251:E$371,$B$251:$B$371,$J4,$C$251:$C$371,$K4)</f>
        <v>#DIV/0!</v>
      </c>
      <c r="N4" t="e">
        <f t="shared" ref="N4:N67" si="7">AVERAGEIFS(F$251:F$371,$B$251:$B$371,$J4,$C$251:$C$371,$K4)</f>
        <v>#DIV/0!</v>
      </c>
      <c r="O4" t="e">
        <f t="shared" ref="O4:O67" si="8">AVERAGEIFS(G$251:G$371,$B$251:$B$371,$J4,$C$251:$C$371,$K4)</f>
        <v>#DIV/0!</v>
      </c>
      <c r="P4" s="113"/>
      <c r="R4" s="64">
        <v>34486</v>
      </c>
      <c r="S4" s="30" t="e">
        <f t="shared" ref="S4:S67" si="9">AVERAGE(L4:O4)</f>
        <v>#DIV/0!</v>
      </c>
      <c r="T4" s="30"/>
      <c r="U4" s="30"/>
      <c r="V4" s="66"/>
    </row>
    <row r="5" spans="1:22">
      <c r="A5" s="82">
        <v>34395</v>
      </c>
      <c r="B5" s="30">
        <f t="shared" si="1"/>
        <v>1994</v>
      </c>
      <c r="C5" s="30">
        <f t="shared" si="2"/>
        <v>1</v>
      </c>
      <c r="D5" s="30"/>
      <c r="E5" s="30"/>
      <c r="F5" s="30"/>
      <c r="G5" s="84"/>
      <c r="I5" s="64">
        <v>34579</v>
      </c>
      <c r="J5" s="30">
        <f t="shared" si="3"/>
        <v>1994</v>
      </c>
      <c r="K5" s="30">
        <f t="shared" si="4"/>
        <v>3</v>
      </c>
      <c r="L5" t="e">
        <f t="shared" si="5"/>
        <v>#DIV/0!</v>
      </c>
      <c r="M5" t="e">
        <f t="shared" si="6"/>
        <v>#DIV/0!</v>
      </c>
      <c r="N5" t="e">
        <f t="shared" si="7"/>
        <v>#DIV/0!</v>
      </c>
      <c r="O5" t="e">
        <f t="shared" si="8"/>
        <v>#DIV/0!</v>
      </c>
      <c r="P5" s="113"/>
      <c r="R5" s="64">
        <v>34579</v>
      </c>
      <c r="S5" s="30" t="e">
        <f t="shared" si="9"/>
        <v>#DIV/0!</v>
      </c>
      <c r="T5" s="30"/>
      <c r="U5" s="30"/>
      <c r="V5" s="66"/>
    </row>
    <row r="6" spans="1:22">
      <c r="A6" s="82">
        <v>34426</v>
      </c>
      <c r="B6" s="30">
        <f t="shared" si="1"/>
        <v>1994</v>
      </c>
      <c r="C6" s="30">
        <f t="shared" si="2"/>
        <v>2</v>
      </c>
      <c r="D6" s="30"/>
      <c r="E6" s="30"/>
      <c r="F6" s="30"/>
      <c r="G6" s="84"/>
      <c r="I6" s="64">
        <v>34670</v>
      </c>
      <c r="J6" s="30">
        <f t="shared" si="3"/>
        <v>1994</v>
      </c>
      <c r="K6" s="30">
        <f t="shared" si="4"/>
        <v>4</v>
      </c>
      <c r="L6" t="e">
        <f t="shared" si="5"/>
        <v>#DIV/0!</v>
      </c>
      <c r="M6" t="e">
        <f t="shared" si="6"/>
        <v>#DIV/0!</v>
      </c>
      <c r="N6" t="e">
        <f t="shared" si="7"/>
        <v>#DIV/0!</v>
      </c>
      <c r="O6" t="e">
        <f t="shared" si="8"/>
        <v>#DIV/0!</v>
      </c>
      <c r="P6" s="113"/>
      <c r="R6" s="64">
        <v>34670</v>
      </c>
      <c r="S6" s="30" t="e">
        <f t="shared" si="9"/>
        <v>#DIV/0!</v>
      </c>
      <c r="T6" s="30"/>
      <c r="U6" s="30"/>
      <c r="V6" s="66"/>
    </row>
    <row r="7" spans="1:22">
      <c r="A7" s="82">
        <v>34456</v>
      </c>
      <c r="B7" s="30">
        <f t="shared" si="1"/>
        <v>1994</v>
      </c>
      <c r="C7" s="30">
        <f t="shared" si="2"/>
        <v>2</v>
      </c>
      <c r="D7" s="30"/>
      <c r="E7" s="30"/>
      <c r="F7" s="30"/>
      <c r="G7" s="84"/>
      <c r="I7" s="64">
        <v>34760</v>
      </c>
      <c r="J7" s="30">
        <f t="shared" si="3"/>
        <v>1995</v>
      </c>
      <c r="K7" s="30">
        <f t="shared" si="4"/>
        <v>1</v>
      </c>
      <c r="L7" t="e">
        <f t="shared" si="5"/>
        <v>#DIV/0!</v>
      </c>
      <c r="M7" t="e">
        <f t="shared" si="6"/>
        <v>#DIV/0!</v>
      </c>
      <c r="N7" t="e">
        <f t="shared" si="7"/>
        <v>#DIV/0!</v>
      </c>
      <c r="O7" t="e">
        <f t="shared" si="8"/>
        <v>#DIV/0!</v>
      </c>
      <c r="P7" s="113"/>
      <c r="R7" s="64">
        <v>34760</v>
      </c>
      <c r="S7" s="30" t="e">
        <f t="shared" si="9"/>
        <v>#DIV/0!</v>
      </c>
      <c r="T7" s="30"/>
      <c r="U7" s="30"/>
      <c r="V7" s="66"/>
    </row>
    <row r="8" spans="1:22">
      <c r="A8" s="82">
        <v>34486.199999999997</v>
      </c>
      <c r="B8" s="30">
        <f t="shared" si="1"/>
        <v>1994</v>
      </c>
      <c r="C8" s="30">
        <f t="shared" si="2"/>
        <v>2</v>
      </c>
      <c r="D8" s="30"/>
      <c r="E8" s="30"/>
      <c r="F8" s="30"/>
      <c r="G8" s="84"/>
      <c r="I8" s="64">
        <v>34851</v>
      </c>
      <c r="J8" s="30">
        <f t="shared" si="3"/>
        <v>1995</v>
      </c>
      <c r="K8" s="30">
        <f t="shared" si="4"/>
        <v>2</v>
      </c>
      <c r="L8" t="e">
        <f t="shared" si="5"/>
        <v>#DIV/0!</v>
      </c>
      <c r="M8" t="e">
        <f t="shared" si="6"/>
        <v>#DIV/0!</v>
      </c>
      <c r="N8" t="e">
        <f t="shared" si="7"/>
        <v>#DIV/0!</v>
      </c>
      <c r="O8" t="e">
        <f t="shared" si="8"/>
        <v>#DIV/0!</v>
      </c>
      <c r="P8" s="113"/>
      <c r="R8" s="64">
        <v>34851</v>
      </c>
      <c r="S8" s="30" t="e">
        <f t="shared" si="9"/>
        <v>#DIV/0!</v>
      </c>
      <c r="T8" s="30"/>
      <c r="U8" s="30"/>
      <c r="V8" s="66"/>
    </row>
    <row r="9" spans="1:22">
      <c r="A9" s="82">
        <v>34516.400000000001</v>
      </c>
      <c r="B9" s="30">
        <f t="shared" si="1"/>
        <v>1994</v>
      </c>
      <c r="C9" s="30">
        <f t="shared" si="2"/>
        <v>3</v>
      </c>
      <c r="D9" s="30"/>
      <c r="E9" s="30"/>
      <c r="F9" s="30"/>
      <c r="G9" s="84"/>
      <c r="I9" s="64">
        <v>34944</v>
      </c>
      <c r="J9" s="30">
        <f t="shared" si="3"/>
        <v>1995</v>
      </c>
      <c r="K9" s="30">
        <f t="shared" si="4"/>
        <v>3</v>
      </c>
      <c r="L9" t="e">
        <f t="shared" si="5"/>
        <v>#DIV/0!</v>
      </c>
      <c r="M9" t="e">
        <f t="shared" si="6"/>
        <v>#DIV/0!</v>
      </c>
      <c r="N9" t="e">
        <f t="shared" si="7"/>
        <v>#DIV/0!</v>
      </c>
      <c r="O9" t="e">
        <f t="shared" si="8"/>
        <v>#DIV/0!</v>
      </c>
      <c r="P9" s="113"/>
      <c r="R9" s="64">
        <v>34944</v>
      </c>
      <c r="S9" s="30" t="e">
        <f t="shared" si="9"/>
        <v>#DIV/0!</v>
      </c>
      <c r="T9" s="30"/>
      <c r="U9" s="30"/>
      <c r="V9" s="66"/>
    </row>
    <row r="10" spans="1:22">
      <c r="A10" s="82">
        <v>34546.6</v>
      </c>
      <c r="B10" s="30">
        <f t="shared" si="1"/>
        <v>1994</v>
      </c>
      <c r="C10" s="30">
        <f t="shared" si="2"/>
        <v>3</v>
      </c>
      <c r="D10" s="30"/>
      <c r="E10" s="30"/>
      <c r="F10" s="30"/>
      <c r="G10" s="84"/>
      <c r="I10" s="64">
        <v>35035</v>
      </c>
      <c r="J10" s="30">
        <f t="shared" si="3"/>
        <v>1995</v>
      </c>
      <c r="K10" s="30">
        <f t="shared" si="4"/>
        <v>4</v>
      </c>
      <c r="L10" t="e">
        <f t="shared" si="5"/>
        <v>#DIV/0!</v>
      </c>
      <c r="M10" t="e">
        <f t="shared" si="6"/>
        <v>#DIV/0!</v>
      </c>
      <c r="N10" t="e">
        <f t="shared" si="7"/>
        <v>#DIV/0!</v>
      </c>
      <c r="O10" t="e">
        <f t="shared" si="8"/>
        <v>#DIV/0!</v>
      </c>
      <c r="P10" s="113"/>
      <c r="R10" s="64">
        <v>35035</v>
      </c>
      <c r="S10" s="30" t="e">
        <f t="shared" si="9"/>
        <v>#DIV/0!</v>
      </c>
      <c r="T10" s="30"/>
      <c r="U10" s="30"/>
      <c r="V10" s="66"/>
    </row>
    <row r="11" spans="1:22">
      <c r="A11" s="82">
        <v>34576.800000000003</v>
      </c>
      <c r="B11" s="30">
        <f t="shared" si="1"/>
        <v>1994</v>
      </c>
      <c r="C11" s="30">
        <f t="shared" si="2"/>
        <v>3</v>
      </c>
      <c r="D11" s="30"/>
      <c r="E11" s="30"/>
      <c r="F11" s="30"/>
      <c r="G11" s="84"/>
      <c r="I11" s="64">
        <v>35126</v>
      </c>
      <c r="J11" s="30">
        <f t="shared" si="3"/>
        <v>1996</v>
      </c>
      <c r="K11" s="30">
        <f t="shared" si="4"/>
        <v>1</v>
      </c>
      <c r="L11" t="e">
        <f t="shared" si="5"/>
        <v>#DIV/0!</v>
      </c>
      <c r="M11" t="e">
        <f t="shared" si="6"/>
        <v>#DIV/0!</v>
      </c>
      <c r="N11" t="e">
        <f t="shared" si="7"/>
        <v>#DIV/0!</v>
      </c>
      <c r="O11" t="e">
        <f t="shared" si="8"/>
        <v>#DIV/0!</v>
      </c>
      <c r="P11" s="113"/>
      <c r="R11" s="64">
        <v>35126</v>
      </c>
      <c r="S11" s="30" t="e">
        <f t="shared" si="9"/>
        <v>#DIV/0!</v>
      </c>
      <c r="T11" s="30"/>
      <c r="U11" s="30"/>
      <c r="V11" s="66"/>
    </row>
    <row r="12" spans="1:22">
      <c r="A12" s="82">
        <v>34607</v>
      </c>
      <c r="B12" s="30">
        <f t="shared" si="1"/>
        <v>1994</v>
      </c>
      <c r="C12" s="30">
        <f t="shared" si="2"/>
        <v>3</v>
      </c>
      <c r="D12" s="30"/>
      <c r="E12" s="30"/>
      <c r="F12" s="30"/>
      <c r="G12" s="84"/>
      <c r="I12" s="64">
        <v>35217</v>
      </c>
      <c r="J12" s="30">
        <f t="shared" si="3"/>
        <v>1996</v>
      </c>
      <c r="K12" s="30">
        <f t="shared" si="4"/>
        <v>2</v>
      </c>
      <c r="L12" t="e">
        <f t="shared" si="5"/>
        <v>#DIV/0!</v>
      </c>
      <c r="M12" t="e">
        <f t="shared" si="6"/>
        <v>#DIV/0!</v>
      </c>
      <c r="N12" t="e">
        <f t="shared" si="7"/>
        <v>#DIV/0!</v>
      </c>
      <c r="O12" t="e">
        <f t="shared" si="8"/>
        <v>#DIV/0!</v>
      </c>
      <c r="P12" s="113"/>
      <c r="R12" s="64">
        <v>35217</v>
      </c>
      <c r="S12" s="30" t="e">
        <f t="shared" si="9"/>
        <v>#DIV/0!</v>
      </c>
      <c r="T12" s="30"/>
      <c r="U12" s="30"/>
      <c r="V12" s="66"/>
    </row>
    <row r="13" spans="1:22">
      <c r="A13" s="82">
        <v>34637.199999999997</v>
      </c>
      <c r="B13" s="30">
        <f t="shared" si="1"/>
        <v>1994</v>
      </c>
      <c r="C13" s="30">
        <f t="shared" si="2"/>
        <v>4</v>
      </c>
      <c r="D13" s="30"/>
      <c r="E13" s="30"/>
      <c r="F13" s="30"/>
      <c r="G13" s="84"/>
      <c r="I13" s="64">
        <v>35310</v>
      </c>
      <c r="J13" s="30">
        <f t="shared" si="3"/>
        <v>1996</v>
      </c>
      <c r="K13" s="30">
        <f t="shared" si="4"/>
        <v>3</v>
      </c>
      <c r="L13" t="e">
        <f t="shared" si="5"/>
        <v>#DIV/0!</v>
      </c>
      <c r="M13" t="e">
        <f t="shared" si="6"/>
        <v>#DIV/0!</v>
      </c>
      <c r="N13" t="e">
        <f t="shared" si="7"/>
        <v>#DIV/0!</v>
      </c>
      <c r="O13" t="e">
        <f t="shared" si="8"/>
        <v>#DIV/0!</v>
      </c>
      <c r="P13" s="113"/>
      <c r="R13" s="64">
        <v>35310</v>
      </c>
      <c r="S13" s="30" t="e">
        <f t="shared" si="9"/>
        <v>#DIV/0!</v>
      </c>
      <c r="T13" s="30"/>
      <c r="U13" s="30"/>
      <c r="V13" s="66"/>
    </row>
    <row r="14" spans="1:22">
      <c r="A14" s="82">
        <v>34667.4</v>
      </c>
      <c r="B14" s="30">
        <f t="shared" si="1"/>
        <v>1994</v>
      </c>
      <c r="C14" s="30">
        <f t="shared" si="2"/>
        <v>4</v>
      </c>
      <c r="D14" s="30"/>
      <c r="E14" s="30"/>
      <c r="F14" s="30"/>
      <c r="G14" s="84"/>
      <c r="I14" s="64">
        <v>35401</v>
      </c>
      <c r="J14" s="30">
        <f t="shared" si="3"/>
        <v>1996</v>
      </c>
      <c r="K14" s="30">
        <f t="shared" si="4"/>
        <v>4</v>
      </c>
      <c r="L14" t="e">
        <f t="shared" si="5"/>
        <v>#DIV/0!</v>
      </c>
      <c r="M14" t="e">
        <f t="shared" si="6"/>
        <v>#DIV/0!</v>
      </c>
      <c r="N14" t="e">
        <f t="shared" si="7"/>
        <v>#DIV/0!</v>
      </c>
      <c r="O14" t="e">
        <f t="shared" si="8"/>
        <v>#DIV/0!</v>
      </c>
      <c r="P14" s="113"/>
      <c r="R14" s="64">
        <v>35401</v>
      </c>
      <c r="S14" s="30" t="e">
        <f t="shared" si="9"/>
        <v>#DIV/0!</v>
      </c>
      <c r="T14" s="30"/>
      <c r="U14" s="30"/>
      <c r="V14" s="66"/>
    </row>
    <row r="15" spans="1:22">
      <c r="A15" s="82">
        <v>34697.599999999999</v>
      </c>
      <c r="B15" s="30">
        <f t="shared" si="1"/>
        <v>1994</v>
      </c>
      <c r="C15" s="30">
        <f t="shared" si="2"/>
        <v>4</v>
      </c>
      <c r="D15" s="30"/>
      <c r="E15" s="30"/>
      <c r="F15" s="30"/>
      <c r="G15" s="84"/>
      <c r="I15" s="64">
        <v>35492.227272727301</v>
      </c>
      <c r="J15" s="30">
        <f t="shared" si="3"/>
        <v>1997</v>
      </c>
      <c r="K15" s="30">
        <f t="shared" si="4"/>
        <v>1</v>
      </c>
      <c r="L15" t="e">
        <f t="shared" si="5"/>
        <v>#DIV/0!</v>
      </c>
      <c r="M15" t="e">
        <f t="shared" si="6"/>
        <v>#DIV/0!</v>
      </c>
      <c r="N15" t="e">
        <f t="shared" si="7"/>
        <v>#DIV/0!</v>
      </c>
      <c r="O15" t="e">
        <f t="shared" si="8"/>
        <v>#DIV/0!</v>
      </c>
      <c r="P15" s="113"/>
      <c r="R15" s="64">
        <v>35492.227272727301</v>
      </c>
      <c r="S15" s="30" t="e">
        <f t="shared" si="9"/>
        <v>#DIV/0!</v>
      </c>
      <c r="T15" s="30"/>
      <c r="U15" s="30"/>
      <c r="V15" s="66"/>
    </row>
    <row r="16" spans="1:22">
      <c r="A16" s="82">
        <v>34727.800000000003</v>
      </c>
      <c r="B16" s="30">
        <f t="shared" si="1"/>
        <v>1995</v>
      </c>
      <c r="C16" s="30">
        <f t="shared" si="2"/>
        <v>1</v>
      </c>
      <c r="D16" s="30"/>
      <c r="E16" s="30"/>
      <c r="F16" s="30"/>
      <c r="G16" s="84"/>
      <c r="I16" s="64">
        <v>35583.685314685303</v>
      </c>
      <c r="J16" s="30">
        <f t="shared" si="3"/>
        <v>1997</v>
      </c>
      <c r="K16" s="30">
        <f t="shared" si="4"/>
        <v>2</v>
      </c>
      <c r="L16" t="e">
        <f t="shared" si="5"/>
        <v>#DIV/0!</v>
      </c>
      <c r="M16" t="e">
        <f t="shared" si="6"/>
        <v>#DIV/0!</v>
      </c>
      <c r="N16" t="e">
        <f t="shared" si="7"/>
        <v>#DIV/0!</v>
      </c>
      <c r="O16" t="e">
        <f t="shared" si="8"/>
        <v>#DIV/0!</v>
      </c>
      <c r="P16" s="113"/>
      <c r="R16" s="64">
        <v>35583.685314685303</v>
      </c>
      <c r="S16" s="30" t="e">
        <f t="shared" si="9"/>
        <v>#DIV/0!</v>
      </c>
      <c r="T16" s="30"/>
      <c r="U16" s="30"/>
      <c r="V16" s="66"/>
    </row>
    <row r="17" spans="1:22">
      <c r="A17" s="82">
        <v>34758</v>
      </c>
      <c r="B17" s="30">
        <f t="shared" si="1"/>
        <v>1995</v>
      </c>
      <c r="C17" s="30">
        <f t="shared" si="2"/>
        <v>1</v>
      </c>
      <c r="D17" s="30"/>
      <c r="E17" s="30"/>
      <c r="F17" s="30"/>
      <c r="G17" s="84"/>
      <c r="I17" s="64">
        <v>35675.143356643399</v>
      </c>
      <c r="J17" s="30">
        <f t="shared" si="3"/>
        <v>1997</v>
      </c>
      <c r="K17" s="30">
        <f t="shared" si="4"/>
        <v>3</v>
      </c>
      <c r="L17" t="e">
        <f t="shared" si="5"/>
        <v>#DIV/0!</v>
      </c>
      <c r="M17" t="e">
        <f t="shared" si="6"/>
        <v>#DIV/0!</v>
      </c>
      <c r="N17" t="e">
        <f t="shared" si="7"/>
        <v>#DIV/0!</v>
      </c>
      <c r="O17" t="e">
        <f t="shared" si="8"/>
        <v>#DIV/0!</v>
      </c>
      <c r="P17" s="113"/>
      <c r="R17" s="64">
        <v>35675.143356643399</v>
      </c>
      <c r="S17" s="30" t="e">
        <f t="shared" si="9"/>
        <v>#DIV/0!</v>
      </c>
      <c r="T17" s="30"/>
      <c r="U17" s="30"/>
      <c r="V17" s="66"/>
    </row>
    <row r="18" spans="1:22">
      <c r="A18" s="82">
        <v>34788.199999999997</v>
      </c>
      <c r="B18" s="30">
        <f t="shared" si="1"/>
        <v>1995</v>
      </c>
      <c r="C18" s="30">
        <f t="shared" si="2"/>
        <v>1</v>
      </c>
      <c r="D18" s="30"/>
      <c r="E18" s="30"/>
      <c r="F18" s="30"/>
      <c r="G18" s="84"/>
      <c r="I18" s="64">
        <v>35766.6013986014</v>
      </c>
      <c r="J18" s="30">
        <f t="shared" si="3"/>
        <v>1997</v>
      </c>
      <c r="K18" s="30">
        <f t="shared" si="4"/>
        <v>4</v>
      </c>
      <c r="L18" t="e">
        <f t="shared" si="5"/>
        <v>#DIV/0!</v>
      </c>
      <c r="M18" t="e">
        <f t="shared" si="6"/>
        <v>#DIV/0!</v>
      </c>
      <c r="N18" t="e">
        <f t="shared" si="7"/>
        <v>#DIV/0!</v>
      </c>
      <c r="O18" t="e">
        <f t="shared" si="8"/>
        <v>#DIV/0!</v>
      </c>
      <c r="P18" s="113"/>
      <c r="R18" s="64">
        <v>35766.6013986014</v>
      </c>
      <c r="S18" s="30" t="e">
        <f t="shared" si="9"/>
        <v>#DIV/0!</v>
      </c>
      <c r="T18" s="30"/>
      <c r="U18" s="30"/>
      <c r="V18" s="66"/>
    </row>
    <row r="19" spans="1:22">
      <c r="A19" s="82">
        <v>34818.400000000001</v>
      </c>
      <c r="B19" s="30">
        <f t="shared" si="1"/>
        <v>1995</v>
      </c>
      <c r="C19" s="30">
        <f t="shared" si="2"/>
        <v>2</v>
      </c>
      <c r="D19" s="30"/>
      <c r="E19" s="30"/>
      <c r="F19" s="30"/>
      <c r="G19" s="84"/>
      <c r="I19" s="64">
        <v>35858.059440559497</v>
      </c>
      <c r="J19" s="30">
        <f t="shared" si="3"/>
        <v>1998</v>
      </c>
      <c r="K19" s="30">
        <f t="shared" si="4"/>
        <v>1</v>
      </c>
      <c r="L19" t="e">
        <f t="shared" si="5"/>
        <v>#DIV/0!</v>
      </c>
      <c r="M19" t="e">
        <f t="shared" si="6"/>
        <v>#DIV/0!</v>
      </c>
      <c r="N19" t="e">
        <f t="shared" si="7"/>
        <v>#DIV/0!</v>
      </c>
      <c r="O19" t="e">
        <f t="shared" si="8"/>
        <v>#DIV/0!</v>
      </c>
      <c r="P19" s="113"/>
      <c r="R19" s="64">
        <v>35858.059440559497</v>
      </c>
      <c r="S19" s="30" t="e">
        <f t="shared" si="9"/>
        <v>#DIV/0!</v>
      </c>
      <c r="T19" s="30"/>
      <c r="U19" s="30"/>
      <c r="V19" s="66"/>
    </row>
    <row r="20" spans="1:22">
      <c r="A20" s="82">
        <v>34848.6</v>
      </c>
      <c r="B20" s="30">
        <f t="shared" si="1"/>
        <v>1995</v>
      </c>
      <c r="C20" s="30">
        <f t="shared" si="2"/>
        <v>2</v>
      </c>
      <c r="D20" s="30"/>
      <c r="E20" s="30"/>
      <c r="F20" s="30"/>
      <c r="G20" s="84"/>
      <c r="I20" s="64">
        <v>35949.517482517498</v>
      </c>
      <c r="J20" s="30">
        <f t="shared" si="3"/>
        <v>1998</v>
      </c>
      <c r="K20" s="30">
        <f t="shared" si="4"/>
        <v>2</v>
      </c>
      <c r="L20" t="e">
        <f t="shared" si="5"/>
        <v>#DIV/0!</v>
      </c>
      <c r="M20" t="e">
        <f t="shared" si="6"/>
        <v>#DIV/0!</v>
      </c>
      <c r="N20" t="e">
        <f t="shared" si="7"/>
        <v>#DIV/0!</v>
      </c>
      <c r="O20" t="e">
        <f t="shared" si="8"/>
        <v>#DIV/0!</v>
      </c>
      <c r="P20" s="113"/>
      <c r="R20" s="64">
        <v>35949.517482517498</v>
      </c>
      <c r="S20" s="30" t="e">
        <f t="shared" si="9"/>
        <v>#DIV/0!</v>
      </c>
      <c r="T20" s="30"/>
      <c r="U20" s="30"/>
      <c r="V20" s="66"/>
    </row>
    <row r="21" spans="1:22">
      <c r="A21" s="82">
        <v>34878.800000000003</v>
      </c>
      <c r="B21" s="30">
        <f t="shared" si="1"/>
        <v>1995</v>
      </c>
      <c r="C21" s="30">
        <f t="shared" si="2"/>
        <v>2</v>
      </c>
      <c r="D21" s="30"/>
      <c r="E21" s="30"/>
      <c r="F21" s="30"/>
      <c r="G21" s="84"/>
      <c r="I21" s="64">
        <v>36040.9755244755</v>
      </c>
      <c r="J21" s="30">
        <f t="shared" si="3"/>
        <v>1998</v>
      </c>
      <c r="K21" s="30">
        <f t="shared" si="4"/>
        <v>3</v>
      </c>
      <c r="L21" t="e">
        <f t="shared" si="5"/>
        <v>#DIV/0!</v>
      </c>
      <c r="M21" t="e">
        <f t="shared" si="6"/>
        <v>#DIV/0!</v>
      </c>
      <c r="N21" t="e">
        <f t="shared" si="7"/>
        <v>#DIV/0!</v>
      </c>
      <c r="O21" t="e">
        <f t="shared" si="8"/>
        <v>#DIV/0!</v>
      </c>
      <c r="P21" s="113"/>
      <c r="R21" s="64">
        <v>36040.9755244755</v>
      </c>
      <c r="S21" s="30" t="e">
        <f t="shared" si="9"/>
        <v>#DIV/0!</v>
      </c>
      <c r="T21" s="30"/>
      <c r="U21" s="30"/>
      <c r="V21" s="66"/>
    </row>
    <row r="22" spans="1:22">
      <c r="A22" s="82">
        <v>34909</v>
      </c>
      <c r="B22" s="30">
        <f t="shared" si="1"/>
        <v>1995</v>
      </c>
      <c r="C22" s="30">
        <f t="shared" si="2"/>
        <v>3</v>
      </c>
      <c r="D22" s="30"/>
      <c r="E22" s="30"/>
      <c r="F22" s="30"/>
      <c r="G22" s="84"/>
      <c r="I22" s="64">
        <v>36132.433566433603</v>
      </c>
      <c r="J22" s="30">
        <f t="shared" si="3"/>
        <v>1998</v>
      </c>
      <c r="K22" s="30">
        <f t="shared" si="4"/>
        <v>4</v>
      </c>
      <c r="L22" t="e">
        <f t="shared" si="5"/>
        <v>#DIV/0!</v>
      </c>
      <c r="M22" t="e">
        <f t="shared" si="6"/>
        <v>#DIV/0!</v>
      </c>
      <c r="N22" t="e">
        <f t="shared" si="7"/>
        <v>#DIV/0!</v>
      </c>
      <c r="O22" t="e">
        <f t="shared" si="8"/>
        <v>#DIV/0!</v>
      </c>
      <c r="P22" s="113"/>
      <c r="R22" s="64">
        <v>36132.433566433603</v>
      </c>
      <c r="S22" s="30" t="e">
        <f t="shared" si="9"/>
        <v>#DIV/0!</v>
      </c>
      <c r="T22" s="30"/>
      <c r="U22" s="30"/>
      <c r="V22" s="66"/>
    </row>
    <row r="23" spans="1:22">
      <c r="A23" s="82">
        <v>34939.199999999997</v>
      </c>
      <c r="B23" s="30">
        <f t="shared" si="1"/>
        <v>1995</v>
      </c>
      <c r="C23" s="30">
        <f t="shared" si="2"/>
        <v>3</v>
      </c>
      <c r="D23" s="30"/>
      <c r="E23" s="30"/>
      <c r="F23" s="30"/>
      <c r="G23" s="84"/>
      <c r="I23" s="64">
        <v>36223.891608391597</v>
      </c>
      <c r="J23" s="30">
        <f t="shared" si="3"/>
        <v>1999</v>
      </c>
      <c r="K23" s="30">
        <f t="shared" si="4"/>
        <v>1</v>
      </c>
      <c r="L23" t="e">
        <f t="shared" si="5"/>
        <v>#DIV/0!</v>
      </c>
      <c r="M23" t="e">
        <f t="shared" si="6"/>
        <v>#DIV/0!</v>
      </c>
      <c r="N23" t="e">
        <f t="shared" si="7"/>
        <v>#DIV/0!</v>
      </c>
      <c r="O23" t="e">
        <f t="shared" si="8"/>
        <v>#DIV/0!</v>
      </c>
      <c r="P23" s="113"/>
      <c r="R23" s="64">
        <v>36223.891608391597</v>
      </c>
      <c r="S23" s="30" t="e">
        <f t="shared" si="9"/>
        <v>#DIV/0!</v>
      </c>
      <c r="T23" s="30"/>
      <c r="U23" s="30"/>
      <c r="V23" s="66"/>
    </row>
    <row r="24" spans="1:22">
      <c r="A24" s="82">
        <v>34969.4</v>
      </c>
      <c r="B24" s="30">
        <f t="shared" si="1"/>
        <v>1995</v>
      </c>
      <c r="C24" s="30">
        <f t="shared" si="2"/>
        <v>3</v>
      </c>
      <c r="D24" s="30"/>
      <c r="E24" s="30"/>
      <c r="F24" s="30"/>
      <c r="G24" s="84"/>
      <c r="I24" s="64">
        <v>36315.349650349701</v>
      </c>
      <c r="J24" s="30">
        <f t="shared" si="3"/>
        <v>1999</v>
      </c>
      <c r="K24" s="30">
        <f t="shared" si="4"/>
        <v>2</v>
      </c>
      <c r="L24" t="e">
        <f t="shared" si="5"/>
        <v>#DIV/0!</v>
      </c>
      <c r="M24" t="e">
        <f t="shared" si="6"/>
        <v>#DIV/0!</v>
      </c>
      <c r="N24" t="e">
        <f t="shared" si="7"/>
        <v>#DIV/0!</v>
      </c>
      <c r="O24" t="e">
        <f t="shared" si="8"/>
        <v>#DIV/0!</v>
      </c>
      <c r="P24" s="113"/>
      <c r="R24" s="64">
        <v>36315.349650349701</v>
      </c>
      <c r="S24" s="30" t="e">
        <f t="shared" si="9"/>
        <v>#DIV/0!</v>
      </c>
      <c r="T24" s="30"/>
      <c r="U24" s="30"/>
      <c r="V24" s="66"/>
    </row>
    <row r="25" spans="1:22">
      <c r="A25" s="82">
        <v>34999.599999999999</v>
      </c>
      <c r="B25" s="30">
        <f t="shared" si="1"/>
        <v>1995</v>
      </c>
      <c r="C25" s="30">
        <f t="shared" si="2"/>
        <v>4</v>
      </c>
      <c r="D25" s="30"/>
      <c r="E25" s="30"/>
      <c r="F25" s="30"/>
      <c r="G25" s="84"/>
      <c r="I25" s="64">
        <v>36406.807692307702</v>
      </c>
      <c r="J25" s="30">
        <f t="shared" si="3"/>
        <v>1999</v>
      </c>
      <c r="K25" s="30">
        <f t="shared" si="4"/>
        <v>3</v>
      </c>
      <c r="L25" t="e">
        <f t="shared" si="5"/>
        <v>#DIV/0!</v>
      </c>
      <c r="M25" t="e">
        <f t="shared" si="6"/>
        <v>#DIV/0!</v>
      </c>
      <c r="N25" t="e">
        <f t="shared" si="7"/>
        <v>#DIV/0!</v>
      </c>
      <c r="O25" t="e">
        <f t="shared" si="8"/>
        <v>#DIV/0!</v>
      </c>
      <c r="P25" s="113"/>
      <c r="R25" s="64">
        <v>36406.807692307702</v>
      </c>
      <c r="S25" s="30" t="e">
        <f t="shared" si="9"/>
        <v>#DIV/0!</v>
      </c>
      <c r="T25" s="30"/>
      <c r="U25" s="30"/>
      <c r="V25" s="66"/>
    </row>
    <row r="26" spans="1:22">
      <c r="A26" s="82">
        <v>35029.800000000003</v>
      </c>
      <c r="B26" s="30">
        <f t="shared" si="1"/>
        <v>1995</v>
      </c>
      <c r="C26" s="30">
        <f t="shared" si="2"/>
        <v>4</v>
      </c>
      <c r="D26" s="30"/>
      <c r="E26" s="30"/>
      <c r="F26" s="30"/>
      <c r="G26" s="84"/>
      <c r="I26" s="64">
        <v>36498.265734265799</v>
      </c>
      <c r="J26" s="30">
        <f t="shared" si="3"/>
        <v>1999</v>
      </c>
      <c r="K26" s="30">
        <f t="shared" si="4"/>
        <v>4</v>
      </c>
      <c r="L26" t="e">
        <f t="shared" si="5"/>
        <v>#DIV/0!</v>
      </c>
      <c r="M26" t="e">
        <f t="shared" si="6"/>
        <v>#DIV/0!</v>
      </c>
      <c r="N26" t="e">
        <f t="shared" si="7"/>
        <v>#DIV/0!</v>
      </c>
      <c r="O26" t="e">
        <f t="shared" si="8"/>
        <v>#DIV/0!</v>
      </c>
      <c r="P26" s="113"/>
      <c r="R26" s="64">
        <v>36498.265734265799</v>
      </c>
      <c r="S26" s="30" t="e">
        <f t="shared" si="9"/>
        <v>#DIV/0!</v>
      </c>
      <c r="T26" s="30"/>
      <c r="U26" s="30"/>
      <c r="V26" s="66"/>
    </row>
    <row r="27" spans="1:22">
      <c r="A27" s="82">
        <v>35060</v>
      </c>
      <c r="B27" s="30">
        <f t="shared" si="1"/>
        <v>1995</v>
      </c>
      <c r="C27" s="30">
        <f t="shared" si="2"/>
        <v>4</v>
      </c>
      <c r="D27" s="30"/>
      <c r="E27" s="30"/>
      <c r="F27" s="30"/>
      <c r="G27" s="84"/>
      <c r="I27" s="64">
        <v>36589.7237762238</v>
      </c>
      <c r="J27" s="30">
        <f t="shared" si="3"/>
        <v>2000</v>
      </c>
      <c r="K27" s="30">
        <f t="shared" si="4"/>
        <v>1</v>
      </c>
      <c r="L27" t="e">
        <f t="shared" si="5"/>
        <v>#DIV/0!</v>
      </c>
      <c r="M27" t="e">
        <f t="shared" si="6"/>
        <v>#DIV/0!</v>
      </c>
      <c r="N27" t="e">
        <f t="shared" si="7"/>
        <v>#DIV/0!</v>
      </c>
      <c r="O27" t="e">
        <f t="shared" si="8"/>
        <v>#DIV/0!</v>
      </c>
      <c r="P27" s="113"/>
      <c r="R27" s="64">
        <v>36589.7237762238</v>
      </c>
      <c r="S27" s="30" t="e">
        <f t="shared" si="9"/>
        <v>#DIV/0!</v>
      </c>
      <c r="T27" s="30"/>
      <c r="U27" s="30"/>
      <c r="V27" s="66"/>
    </row>
    <row r="28" spans="1:22">
      <c r="A28" s="82">
        <v>35090.199999999997</v>
      </c>
      <c r="B28" s="30">
        <f t="shared" si="1"/>
        <v>1996</v>
      </c>
      <c r="C28" s="30">
        <f t="shared" si="2"/>
        <v>1</v>
      </c>
      <c r="D28" s="30"/>
      <c r="E28" s="30"/>
      <c r="F28" s="30"/>
      <c r="G28" s="84"/>
      <c r="I28" s="64">
        <v>36681.181818181802</v>
      </c>
      <c r="J28" s="30">
        <f t="shared" si="3"/>
        <v>2000</v>
      </c>
      <c r="K28" s="30">
        <f t="shared" si="4"/>
        <v>2</v>
      </c>
      <c r="L28" t="e">
        <f t="shared" si="5"/>
        <v>#DIV/0!</v>
      </c>
      <c r="M28" t="e">
        <f t="shared" si="6"/>
        <v>#DIV/0!</v>
      </c>
      <c r="N28" t="e">
        <f t="shared" si="7"/>
        <v>#DIV/0!</v>
      </c>
      <c r="O28" t="e">
        <f t="shared" si="8"/>
        <v>#DIV/0!</v>
      </c>
      <c r="P28" s="113"/>
      <c r="R28" s="64">
        <v>36681.181818181802</v>
      </c>
      <c r="S28" s="30" t="e">
        <f t="shared" si="9"/>
        <v>#DIV/0!</v>
      </c>
      <c r="T28" s="30"/>
      <c r="U28" s="30"/>
      <c r="V28" s="66"/>
    </row>
    <row r="29" spans="1:22">
      <c r="A29" s="82">
        <v>35120.400000000001</v>
      </c>
      <c r="B29" s="30">
        <f t="shared" si="1"/>
        <v>1996</v>
      </c>
      <c r="C29" s="30">
        <f t="shared" si="2"/>
        <v>1</v>
      </c>
      <c r="D29" s="30"/>
      <c r="E29" s="30"/>
      <c r="F29" s="30"/>
      <c r="G29" s="84"/>
      <c r="I29" s="64">
        <v>36772.639860139898</v>
      </c>
      <c r="J29" s="30">
        <f t="shared" si="3"/>
        <v>2000</v>
      </c>
      <c r="K29" s="30">
        <f t="shared" si="4"/>
        <v>3</v>
      </c>
      <c r="L29" t="e">
        <f t="shared" si="5"/>
        <v>#DIV/0!</v>
      </c>
      <c r="M29" t="e">
        <f t="shared" si="6"/>
        <v>#DIV/0!</v>
      </c>
      <c r="N29" t="e">
        <f t="shared" si="7"/>
        <v>#DIV/0!</v>
      </c>
      <c r="O29" t="e">
        <f t="shared" si="8"/>
        <v>#DIV/0!</v>
      </c>
      <c r="P29" s="113"/>
      <c r="R29" s="64">
        <v>36772.639860139898</v>
      </c>
      <c r="S29" s="30" t="e">
        <f t="shared" si="9"/>
        <v>#DIV/0!</v>
      </c>
      <c r="T29" s="30"/>
      <c r="U29" s="30"/>
      <c r="V29" s="66"/>
    </row>
    <row r="30" spans="1:22">
      <c r="A30" s="82">
        <v>35150.6</v>
      </c>
      <c r="B30" s="30">
        <f t="shared" si="1"/>
        <v>1996</v>
      </c>
      <c r="C30" s="30">
        <f t="shared" si="2"/>
        <v>1</v>
      </c>
      <c r="D30" s="30"/>
      <c r="E30" s="30"/>
      <c r="F30" s="30"/>
      <c r="G30" s="84"/>
      <c r="I30" s="64">
        <v>36864.097902097899</v>
      </c>
      <c r="J30" s="30">
        <f t="shared" si="3"/>
        <v>2000</v>
      </c>
      <c r="K30" s="30">
        <f t="shared" si="4"/>
        <v>4</v>
      </c>
      <c r="L30" t="e">
        <f t="shared" si="5"/>
        <v>#DIV/0!</v>
      </c>
      <c r="M30" t="e">
        <f t="shared" si="6"/>
        <v>#DIV/0!</v>
      </c>
      <c r="N30" t="e">
        <f t="shared" si="7"/>
        <v>#DIV/0!</v>
      </c>
      <c r="O30" t="e">
        <f t="shared" si="8"/>
        <v>#DIV/0!</v>
      </c>
      <c r="P30" s="113"/>
      <c r="R30" s="64">
        <v>36864.097902097899</v>
      </c>
      <c r="S30" s="30" t="e">
        <f t="shared" si="9"/>
        <v>#DIV/0!</v>
      </c>
      <c r="T30" s="30"/>
      <c r="U30" s="30"/>
      <c r="V30" s="66"/>
    </row>
    <row r="31" spans="1:22">
      <c r="A31" s="82">
        <v>35180.800000000003</v>
      </c>
      <c r="B31" s="30">
        <f t="shared" si="1"/>
        <v>1996</v>
      </c>
      <c r="C31" s="30">
        <f t="shared" si="2"/>
        <v>2</v>
      </c>
      <c r="D31" s="30"/>
      <c r="E31" s="30"/>
      <c r="F31" s="30"/>
      <c r="G31" s="84"/>
      <c r="I31" s="64">
        <v>36955.555944056003</v>
      </c>
      <c r="J31" s="30">
        <f t="shared" si="3"/>
        <v>2001</v>
      </c>
      <c r="K31" s="30">
        <f t="shared" si="4"/>
        <v>1</v>
      </c>
      <c r="L31" t="e">
        <f t="shared" si="5"/>
        <v>#DIV/0!</v>
      </c>
      <c r="M31" t="e">
        <f t="shared" si="6"/>
        <v>#DIV/0!</v>
      </c>
      <c r="N31" t="e">
        <f t="shared" si="7"/>
        <v>#DIV/0!</v>
      </c>
      <c r="O31" t="e">
        <f t="shared" si="8"/>
        <v>#DIV/0!</v>
      </c>
      <c r="P31" s="113"/>
      <c r="R31" s="64">
        <v>36955.555944056003</v>
      </c>
      <c r="S31" s="30" t="e">
        <f t="shared" si="9"/>
        <v>#DIV/0!</v>
      </c>
      <c r="T31" s="30"/>
      <c r="U31" s="30"/>
      <c r="V31" s="66"/>
    </row>
    <row r="32" spans="1:22">
      <c r="A32" s="82">
        <v>35211</v>
      </c>
      <c r="B32" s="30">
        <f t="shared" si="1"/>
        <v>1996</v>
      </c>
      <c r="C32" s="30">
        <f t="shared" si="2"/>
        <v>2</v>
      </c>
      <c r="D32" s="30"/>
      <c r="E32" s="30"/>
      <c r="F32" s="30"/>
      <c r="G32" s="84"/>
      <c r="I32" s="64">
        <v>37047.013986013997</v>
      </c>
      <c r="J32" s="30">
        <f t="shared" si="3"/>
        <v>2001</v>
      </c>
      <c r="K32" s="30">
        <f t="shared" si="4"/>
        <v>2</v>
      </c>
      <c r="L32" t="e">
        <f t="shared" si="5"/>
        <v>#DIV/0!</v>
      </c>
      <c r="M32" t="e">
        <f t="shared" si="6"/>
        <v>#DIV/0!</v>
      </c>
      <c r="N32" t="e">
        <f t="shared" si="7"/>
        <v>#DIV/0!</v>
      </c>
      <c r="O32" t="e">
        <f t="shared" si="8"/>
        <v>#DIV/0!</v>
      </c>
      <c r="P32" s="113"/>
      <c r="R32" s="64">
        <v>37047.013986013997</v>
      </c>
      <c r="S32" s="30" t="e">
        <f t="shared" si="9"/>
        <v>#DIV/0!</v>
      </c>
      <c r="T32" s="30"/>
      <c r="U32" s="30"/>
      <c r="V32" s="66"/>
    </row>
    <row r="33" spans="1:22">
      <c r="A33" s="82">
        <v>35241.199999999997</v>
      </c>
      <c r="B33" s="30">
        <f t="shared" si="1"/>
        <v>1996</v>
      </c>
      <c r="C33" s="30">
        <f t="shared" si="2"/>
        <v>2</v>
      </c>
      <c r="D33" s="30"/>
      <c r="E33" s="30"/>
      <c r="F33" s="30"/>
      <c r="G33" s="84"/>
      <c r="I33" s="64">
        <v>37138.4720279721</v>
      </c>
      <c r="J33" s="30">
        <f t="shared" si="3"/>
        <v>2001</v>
      </c>
      <c r="K33" s="30">
        <f t="shared" si="4"/>
        <v>3</v>
      </c>
      <c r="L33" t="e">
        <f t="shared" si="5"/>
        <v>#DIV/0!</v>
      </c>
      <c r="M33" t="e">
        <f t="shared" si="6"/>
        <v>#DIV/0!</v>
      </c>
      <c r="N33" t="e">
        <f t="shared" si="7"/>
        <v>#DIV/0!</v>
      </c>
      <c r="O33" t="e">
        <f t="shared" si="8"/>
        <v>#DIV/0!</v>
      </c>
      <c r="P33" s="113"/>
      <c r="R33" s="64">
        <v>37138.4720279721</v>
      </c>
      <c r="S33" s="30" t="e">
        <f t="shared" si="9"/>
        <v>#DIV/0!</v>
      </c>
      <c r="T33" s="30"/>
      <c r="U33" s="30"/>
      <c r="V33" s="66"/>
    </row>
    <row r="34" spans="1:22">
      <c r="A34" s="82">
        <v>35271.4</v>
      </c>
      <c r="B34" s="30">
        <f t="shared" si="1"/>
        <v>1996</v>
      </c>
      <c r="C34" s="30">
        <f t="shared" si="2"/>
        <v>3</v>
      </c>
      <c r="D34" s="30"/>
      <c r="E34" s="30"/>
      <c r="F34" s="30"/>
      <c r="G34" s="84"/>
      <c r="I34" s="64">
        <v>37229.930069930102</v>
      </c>
      <c r="J34" s="30">
        <f t="shared" si="3"/>
        <v>2001</v>
      </c>
      <c r="K34" s="30">
        <f t="shared" si="4"/>
        <v>4</v>
      </c>
      <c r="L34" t="e">
        <f t="shared" si="5"/>
        <v>#DIV/0!</v>
      </c>
      <c r="M34" t="e">
        <f t="shared" si="6"/>
        <v>#DIV/0!</v>
      </c>
      <c r="N34" t="e">
        <f t="shared" si="7"/>
        <v>#DIV/0!</v>
      </c>
      <c r="O34" t="e">
        <f t="shared" si="8"/>
        <v>#DIV/0!</v>
      </c>
      <c r="P34" s="113"/>
      <c r="R34" s="64">
        <v>37229.930069930102</v>
      </c>
      <c r="S34" s="30" t="e">
        <f t="shared" si="9"/>
        <v>#DIV/0!</v>
      </c>
      <c r="T34" s="30"/>
      <c r="U34" s="30"/>
      <c r="V34" s="66"/>
    </row>
    <row r="35" spans="1:22">
      <c r="A35" s="82">
        <v>35301.599999999999</v>
      </c>
      <c r="B35" s="30">
        <f t="shared" si="1"/>
        <v>1996</v>
      </c>
      <c r="C35" s="30">
        <f t="shared" si="2"/>
        <v>3</v>
      </c>
      <c r="D35" s="30"/>
      <c r="E35" s="30"/>
      <c r="F35" s="30"/>
      <c r="G35" s="84"/>
      <c r="I35" s="64">
        <v>37321.388111888104</v>
      </c>
      <c r="J35" s="30">
        <f t="shared" si="3"/>
        <v>2002</v>
      </c>
      <c r="K35" s="30">
        <f t="shared" si="4"/>
        <v>1</v>
      </c>
      <c r="L35" t="e">
        <f t="shared" si="5"/>
        <v>#DIV/0!</v>
      </c>
      <c r="M35" t="e">
        <f t="shared" si="6"/>
        <v>#DIV/0!</v>
      </c>
      <c r="N35" t="e">
        <f t="shared" si="7"/>
        <v>#DIV/0!</v>
      </c>
      <c r="O35" t="e">
        <f t="shared" si="8"/>
        <v>#DIV/0!</v>
      </c>
      <c r="P35" s="113"/>
      <c r="R35" s="64">
        <v>37321.388111888104</v>
      </c>
      <c r="S35" s="30" t="e">
        <f t="shared" si="9"/>
        <v>#DIV/0!</v>
      </c>
      <c r="T35" s="30"/>
      <c r="U35" s="30"/>
      <c r="V35" s="66"/>
    </row>
    <row r="36" spans="1:22">
      <c r="A36" s="82">
        <v>35331.800000000003</v>
      </c>
      <c r="B36" s="30">
        <f t="shared" si="1"/>
        <v>1996</v>
      </c>
      <c r="C36" s="30">
        <f t="shared" si="2"/>
        <v>3</v>
      </c>
      <c r="D36" s="30"/>
      <c r="E36" s="30"/>
      <c r="F36" s="30"/>
      <c r="G36" s="84"/>
      <c r="I36" s="64">
        <v>37412.8461538462</v>
      </c>
      <c r="J36" s="30">
        <f t="shared" si="3"/>
        <v>2002</v>
      </c>
      <c r="K36" s="30">
        <f t="shared" si="4"/>
        <v>2</v>
      </c>
      <c r="L36" t="e">
        <f t="shared" si="5"/>
        <v>#DIV/0!</v>
      </c>
      <c r="M36" t="e">
        <f t="shared" si="6"/>
        <v>#DIV/0!</v>
      </c>
      <c r="N36" t="e">
        <f t="shared" si="7"/>
        <v>#DIV/0!</v>
      </c>
      <c r="O36" t="e">
        <f t="shared" si="8"/>
        <v>#DIV/0!</v>
      </c>
      <c r="P36" s="113"/>
      <c r="R36" s="64">
        <v>37412.8461538462</v>
      </c>
      <c r="S36" s="30" t="e">
        <f t="shared" si="9"/>
        <v>#DIV/0!</v>
      </c>
      <c r="T36" s="30"/>
      <c r="U36" s="30"/>
      <c r="V36" s="66"/>
    </row>
    <row r="37" spans="1:22">
      <c r="A37" s="82">
        <v>35362</v>
      </c>
      <c r="B37" s="30">
        <f t="shared" si="1"/>
        <v>1996</v>
      </c>
      <c r="C37" s="30">
        <f t="shared" si="2"/>
        <v>4</v>
      </c>
      <c r="D37" s="30"/>
      <c r="E37" s="30"/>
      <c r="F37" s="30"/>
      <c r="G37" s="84"/>
      <c r="I37" s="64">
        <v>37504.304195804201</v>
      </c>
      <c r="J37" s="30">
        <f t="shared" si="3"/>
        <v>2002</v>
      </c>
      <c r="K37" s="30">
        <f t="shared" si="4"/>
        <v>3</v>
      </c>
      <c r="L37" t="e">
        <f t="shared" si="5"/>
        <v>#DIV/0!</v>
      </c>
      <c r="M37" t="e">
        <f t="shared" si="6"/>
        <v>#DIV/0!</v>
      </c>
      <c r="N37" t="e">
        <f t="shared" si="7"/>
        <v>#DIV/0!</v>
      </c>
      <c r="O37" t="e">
        <f t="shared" si="8"/>
        <v>#DIV/0!</v>
      </c>
      <c r="P37" s="113"/>
      <c r="R37" s="64">
        <v>37504.304195804201</v>
      </c>
      <c r="S37" s="30" t="e">
        <f t="shared" si="9"/>
        <v>#DIV/0!</v>
      </c>
      <c r="T37" s="30"/>
      <c r="U37" s="30"/>
      <c r="V37" s="66"/>
    </row>
    <row r="38" spans="1:22">
      <c r="A38" s="82">
        <v>35392.199999999997</v>
      </c>
      <c r="B38" s="30">
        <f t="shared" si="1"/>
        <v>1996</v>
      </c>
      <c r="C38" s="30">
        <f t="shared" si="2"/>
        <v>4</v>
      </c>
      <c r="D38" s="30"/>
      <c r="E38" s="30"/>
      <c r="F38" s="30"/>
      <c r="G38" s="84"/>
      <c r="I38" s="64">
        <v>37595.762237762297</v>
      </c>
      <c r="J38" s="30">
        <f t="shared" si="3"/>
        <v>2002</v>
      </c>
      <c r="K38" s="30">
        <f t="shared" si="4"/>
        <v>4</v>
      </c>
      <c r="L38" t="e">
        <f t="shared" si="5"/>
        <v>#DIV/0!</v>
      </c>
      <c r="M38" t="e">
        <f t="shared" si="6"/>
        <v>#DIV/0!</v>
      </c>
      <c r="N38" t="e">
        <f t="shared" si="7"/>
        <v>#DIV/0!</v>
      </c>
      <c r="O38" t="e">
        <f t="shared" si="8"/>
        <v>#DIV/0!</v>
      </c>
      <c r="P38" s="113"/>
      <c r="R38" s="64">
        <v>37595.762237762297</v>
      </c>
      <c r="S38" s="30" t="e">
        <f t="shared" si="9"/>
        <v>#DIV/0!</v>
      </c>
      <c r="T38" s="30"/>
      <c r="U38" s="30"/>
      <c r="V38" s="66"/>
    </row>
    <row r="39" spans="1:22">
      <c r="A39" s="82">
        <v>35422.400000000001</v>
      </c>
      <c r="B39" s="30">
        <f t="shared" si="1"/>
        <v>1996</v>
      </c>
      <c r="C39" s="30">
        <f t="shared" si="2"/>
        <v>4</v>
      </c>
      <c r="D39" s="30"/>
      <c r="E39" s="30"/>
      <c r="F39" s="30"/>
      <c r="G39" s="84"/>
      <c r="I39" s="64">
        <v>37687.220279720299</v>
      </c>
      <c r="J39" s="30">
        <f t="shared" si="3"/>
        <v>2003</v>
      </c>
      <c r="K39" s="30">
        <f t="shared" si="4"/>
        <v>1</v>
      </c>
      <c r="L39" t="e">
        <f t="shared" si="5"/>
        <v>#DIV/0!</v>
      </c>
      <c r="M39" t="e">
        <f t="shared" si="6"/>
        <v>#DIV/0!</v>
      </c>
      <c r="N39" t="e">
        <f t="shared" si="7"/>
        <v>#DIV/0!</v>
      </c>
      <c r="O39" t="e">
        <f t="shared" si="8"/>
        <v>#DIV/0!</v>
      </c>
      <c r="P39" s="113"/>
      <c r="R39" s="64">
        <v>37687.220279720299</v>
      </c>
      <c r="S39" s="30" t="e">
        <f t="shared" si="9"/>
        <v>#DIV/0!</v>
      </c>
      <c r="T39" s="30"/>
      <c r="U39" s="30"/>
      <c r="V39" s="66"/>
    </row>
    <row r="40" spans="1:22">
      <c r="A40" s="82">
        <v>35452.6</v>
      </c>
      <c r="B40" s="30">
        <f t="shared" si="1"/>
        <v>1997</v>
      </c>
      <c r="C40" s="30">
        <f t="shared" si="2"/>
        <v>1</v>
      </c>
      <c r="D40" s="30"/>
      <c r="E40" s="30"/>
      <c r="F40" s="30"/>
      <c r="G40" s="84"/>
      <c r="I40" s="64">
        <v>37778.678321678402</v>
      </c>
      <c r="J40" s="30">
        <f t="shared" si="3"/>
        <v>2003</v>
      </c>
      <c r="K40" s="30">
        <f t="shared" si="4"/>
        <v>2</v>
      </c>
      <c r="L40" t="e">
        <f t="shared" si="5"/>
        <v>#DIV/0!</v>
      </c>
      <c r="M40" t="e">
        <f t="shared" si="6"/>
        <v>#DIV/0!</v>
      </c>
      <c r="N40" t="e">
        <f t="shared" si="7"/>
        <v>#DIV/0!</v>
      </c>
      <c r="O40" t="e">
        <f t="shared" si="8"/>
        <v>#DIV/0!</v>
      </c>
      <c r="P40" s="113"/>
      <c r="R40" s="64">
        <v>37778.678321678402</v>
      </c>
      <c r="S40" s="30" t="e">
        <f t="shared" si="9"/>
        <v>#DIV/0!</v>
      </c>
      <c r="T40" s="30"/>
      <c r="U40" s="30"/>
      <c r="V40" s="66"/>
    </row>
    <row r="41" spans="1:22">
      <c r="A41" s="82">
        <v>35482.800000000003</v>
      </c>
      <c r="B41" s="30">
        <f t="shared" si="1"/>
        <v>1997</v>
      </c>
      <c r="C41" s="30">
        <f t="shared" si="2"/>
        <v>1</v>
      </c>
      <c r="D41" s="30"/>
      <c r="E41" s="30"/>
      <c r="F41" s="30"/>
      <c r="G41" s="84"/>
      <c r="I41" s="64">
        <v>37870.136363636397</v>
      </c>
      <c r="J41" s="30">
        <f t="shared" si="3"/>
        <v>2003</v>
      </c>
      <c r="K41" s="30">
        <f t="shared" si="4"/>
        <v>3</v>
      </c>
      <c r="L41" t="e">
        <f t="shared" si="5"/>
        <v>#DIV/0!</v>
      </c>
      <c r="M41" t="e">
        <f t="shared" si="6"/>
        <v>#DIV/0!</v>
      </c>
      <c r="N41" t="e">
        <f t="shared" si="7"/>
        <v>#DIV/0!</v>
      </c>
      <c r="O41" t="e">
        <f t="shared" si="8"/>
        <v>#DIV/0!</v>
      </c>
      <c r="P41" s="113"/>
      <c r="R41" s="64">
        <v>37870.136363636397</v>
      </c>
      <c r="S41" s="30" t="e">
        <f t="shared" si="9"/>
        <v>#DIV/0!</v>
      </c>
      <c r="T41" s="30"/>
      <c r="U41" s="30"/>
      <c r="V41" s="66"/>
    </row>
    <row r="42" spans="1:22">
      <c r="A42" s="82">
        <v>35513</v>
      </c>
      <c r="B42" s="30">
        <f t="shared" si="1"/>
        <v>1997</v>
      </c>
      <c r="C42" s="30">
        <f t="shared" si="2"/>
        <v>1</v>
      </c>
      <c r="D42" s="30"/>
      <c r="E42" s="30"/>
      <c r="F42" s="30"/>
      <c r="G42" s="84"/>
      <c r="I42" s="64">
        <v>37961.594405594398</v>
      </c>
      <c r="J42" s="30">
        <f t="shared" si="3"/>
        <v>2003</v>
      </c>
      <c r="K42" s="30">
        <f t="shared" si="4"/>
        <v>4</v>
      </c>
      <c r="L42" t="e">
        <f t="shared" si="5"/>
        <v>#DIV/0!</v>
      </c>
      <c r="M42" t="e">
        <f t="shared" si="6"/>
        <v>#DIV/0!</v>
      </c>
      <c r="N42" t="e">
        <f t="shared" si="7"/>
        <v>#DIV/0!</v>
      </c>
      <c r="O42" t="e">
        <f t="shared" si="8"/>
        <v>#DIV/0!</v>
      </c>
      <c r="P42" s="113"/>
      <c r="R42" s="64">
        <v>37961.594405594398</v>
      </c>
      <c r="S42" s="30" t="e">
        <f t="shared" si="9"/>
        <v>#DIV/0!</v>
      </c>
      <c r="T42" s="30"/>
      <c r="U42" s="30"/>
      <c r="V42" s="66"/>
    </row>
    <row r="43" spans="1:22">
      <c r="A43" s="82">
        <v>35543.199999999997</v>
      </c>
      <c r="B43" s="30">
        <f t="shared" si="1"/>
        <v>1997</v>
      </c>
      <c r="C43" s="30">
        <f t="shared" si="2"/>
        <v>2</v>
      </c>
      <c r="D43" s="30"/>
      <c r="E43" s="30"/>
      <c r="F43" s="30"/>
      <c r="G43" s="84"/>
      <c r="I43" s="64">
        <v>38053.052447552502</v>
      </c>
      <c r="J43" s="30">
        <f t="shared" si="3"/>
        <v>2004</v>
      </c>
      <c r="K43" s="30">
        <f t="shared" si="4"/>
        <v>1</v>
      </c>
      <c r="L43" t="e">
        <f t="shared" si="5"/>
        <v>#DIV/0!</v>
      </c>
      <c r="M43" t="e">
        <f t="shared" si="6"/>
        <v>#DIV/0!</v>
      </c>
      <c r="N43" t="e">
        <f t="shared" si="7"/>
        <v>#DIV/0!</v>
      </c>
      <c r="O43" t="e">
        <f t="shared" si="8"/>
        <v>#DIV/0!</v>
      </c>
      <c r="P43" s="113"/>
      <c r="R43" s="64">
        <v>38053.052447552502</v>
      </c>
      <c r="S43" s="30" t="e">
        <f t="shared" si="9"/>
        <v>#DIV/0!</v>
      </c>
      <c r="T43" s="30"/>
      <c r="U43" s="30"/>
      <c r="V43" s="66"/>
    </row>
    <row r="44" spans="1:22">
      <c r="A44" s="82">
        <v>35573.4</v>
      </c>
      <c r="B44" s="30">
        <f t="shared" si="1"/>
        <v>1997</v>
      </c>
      <c r="C44" s="30">
        <f t="shared" si="2"/>
        <v>2</v>
      </c>
      <c r="D44" s="30"/>
      <c r="E44" s="30"/>
      <c r="F44" s="30"/>
      <c r="G44" s="84"/>
      <c r="I44" s="64">
        <v>38144.510489510503</v>
      </c>
      <c r="J44" s="30">
        <f t="shared" si="3"/>
        <v>2004</v>
      </c>
      <c r="K44" s="30">
        <f t="shared" si="4"/>
        <v>2</v>
      </c>
      <c r="L44" t="e">
        <f t="shared" si="5"/>
        <v>#DIV/0!</v>
      </c>
      <c r="M44" t="e">
        <f t="shared" si="6"/>
        <v>#DIV/0!</v>
      </c>
      <c r="N44" t="e">
        <f t="shared" si="7"/>
        <v>#DIV/0!</v>
      </c>
      <c r="O44" t="e">
        <f t="shared" si="8"/>
        <v>#DIV/0!</v>
      </c>
      <c r="P44" s="113"/>
      <c r="R44" s="64">
        <v>38144.510489510503</v>
      </c>
      <c r="S44" s="30" t="e">
        <f t="shared" si="9"/>
        <v>#DIV/0!</v>
      </c>
      <c r="T44" s="30"/>
      <c r="U44" s="30"/>
      <c r="V44" s="66"/>
    </row>
    <row r="45" spans="1:22">
      <c r="A45" s="82">
        <v>35603.599999999999</v>
      </c>
      <c r="B45" s="30">
        <f t="shared" si="1"/>
        <v>1997</v>
      </c>
      <c r="C45" s="30">
        <f t="shared" si="2"/>
        <v>2</v>
      </c>
      <c r="D45" s="30"/>
      <c r="E45" s="30"/>
      <c r="F45" s="30"/>
      <c r="G45" s="84"/>
      <c r="I45" s="64">
        <v>38235.968531468599</v>
      </c>
      <c r="J45" s="30">
        <f t="shared" si="3"/>
        <v>2004</v>
      </c>
      <c r="K45" s="30">
        <f t="shared" si="4"/>
        <v>3</v>
      </c>
      <c r="L45" t="e">
        <f t="shared" si="5"/>
        <v>#DIV/0!</v>
      </c>
      <c r="M45" t="e">
        <f t="shared" si="6"/>
        <v>#DIV/0!</v>
      </c>
      <c r="N45" t="e">
        <f t="shared" si="7"/>
        <v>#DIV/0!</v>
      </c>
      <c r="O45" t="e">
        <f t="shared" si="8"/>
        <v>#DIV/0!</v>
      </c>
      <c r="P45" s="113"/>
      <c r="R45" s="64">
        <v>38235.968531468599</v>
      </c>
      <c r="S45" s="30" t="e">
        <f t="shared" si="9"/>
        <v>#DIV/0!</v>
      </c>
      <c r="T45" s="30"/>
      <c r="U45" s="30"/>
      <c r="V45" s="66"/>
    </row>
    <row r="46" spans="1:22">
      <c r="A46" s="82">
        <v>35633.800000000003</v>
      </c>
      <c r="B46" s="30">
        <f t="shared" si="1"/>
        <v>1997</v>
      </c>
      <c r="C46" s="30">
        <f t="shared" si="2"/>
        <v>3</v>
      </c>
      <c r="D46" s="30"/>
      <c r="E46" s="30"/>
      <c r="F46" s="30"/>
      <c r="G46" s="84"/>
      <c r="I46" s="64">
        <v>38327.426573426601</v>
      </c>
      <c r="J46" s="30">
        <f t="shared" si="3"/>
        <v>2004</v>
      </c>
      <c r="K46" s="30">
        <f t="shared" si="4"/>
        <v>4</v>
      </c>
      <c r="L46" t="e">
        <f t="shared" si="5"/>
        <v>#DIV/0!</v>
      </c>
      <c r="M46" t="e">
        <f t="shared" si="6"/>
        <v>#DIV/0!</v>
      </c>
      <c r="N46" t="e">
        <f t="shared" si="7"/>
        <v>#DIV/0!</v>
      </c>
      <c r="O46" t="e">
        <f t="shared" si="8"/>
        <v>#DIV/0!</v>
      </c>
      <c r="P46" s="113"/>
      <c r="R46" s="64">
        <v>38327.426573426601</v>
      </c>
      <c r="S46" s="30" t="e">
        <f t="shared" si="9"/>
        <v>#DIV/0!</v>
      </c>
      <c r="T46" s="30"/>
      <c r="U46" s="30"/>
      <c r="V46" s="66"/>
    </row>
    <row r="47" spans="1:22">
      <c r="A47" s="82">
        <v>35664</v>
      </c>
      <c r="B47" s="30">
        <f t="shared" si="1"/>
        <v>1997</v>
      </c>
      <c r="C47" s="30">
        <f t="shared" si="2"/>
        <v>3</v>
      </c>
      <c r="D47" s="30"/>
      <c r="E47" s="30"/>
      <c r="F47" s="30"/>
      <c r="G47" s="84"/>
      <c r="I47" s="64">
        <v>38418.884615384697</v>
      </c>
      <c r="J47" s="30">
        <f t="shared" si="3"/>
        <v>2005</v>
      </c>
      <c r="K47" s="30">
        <f t="shared" si="4"/>
        <v>1</v>
      </c>
      <c r="L47" t="e">
        <f t="shared" si="5"/>
        <v>#DIV/0!</v>
      </c>
      <c r="M47" t="e">
        <f t="shared" si="6"/>
        <v>#DIV/0!</v>
      </c>
      <c r="N47" t="e">
        <f t="shared" si="7"/>
        <v>#DIV/0!</v>
      </c>
      <c r="O47" t="e">
        <f t="shared" si="8"/>
        <v>#DIV/0!</v>
      </c>
      <c r="P47" s="113"/>
      <c r="R47" s="64">
        <v>38418.884615384697</v>
      </c>
      <c r="S47" s="30" t="e">
        <f t="shared" si="9"/>
        <v>#DIV/0!</v>
      </c>
      <c r="T47" s="30"/>
      <c r="U47" s="30"/>
      <c r="V47" s="66"/>
    </row>
    <row r="48" spans="1:22">
      <c r="A48" s="82">
        <v>35694.199999999997</v>
      </c>
      <c r="B48" s="30">
        <f t="shared" si="1"/>
        <v>1997</v>
      </c>
      <c r="C48" s="30">
        <f t="shared" si="2"/>
        <v>3</v>
      </c>
      <c r="D48" s="30"/>
      <c r="E48" s="30"/>
      <c r="F48" s="30"/>
      <c r="G48" s="84"/>
      <c r="I48" s="64">
        <v>38510.342657342699</v>
      </c>
      <c r="J48" s="30">
        <f t="shared" si="3"/>
        <v>2005</v>
      </c>
      <c r="K48" s="30">
        <f t="shared" si="4"/>
        <v>2</v>
      </c>
      <c r="L48" t="e">
        <f t="shared" si="5"/>
        <v>#DIV/0!</v>
      </c>
      <c r="M48" t="e">
        <f t="shared" si="6"/>
        <v>#DIV/0!</v>
      </c>
      <c r="N48" t="e">
        <f t="shared" si="7"/>
        <v>#DIV/0!</v>
      </c>
      <c r="O48" t="e">
        <f t="shared" si="8"/>
        <v>#DIV/0!</v>
      </c>
      <c r="P48" s="113"/>
      <c r="R48" s="64">
        <v>38510.342657342699</v>
      </c>
      <c r="S48" s="30" t="e">
        <f t="shared" si="9"/>
        <v>#DIV/0!</v>
      </c>
      <c r="T48" s="30"/>
      <c r="U48" s="30"/>
      <c r="V48" s="66"/>
    </row>
    <row r="49" spans="1:22">
      <c r="A49" s="82">
        <v>35724.400000000001</v>
      </c>
      <c r="B49" s="30">
        <f t="shared" si="1"/>
        <v>1997</v>
      </c>
      <c r="C49" s="30">
        <f t="shared" si="2"/>
        <v>4</v>
      </c>
      <c r="D49" s="30"/>
      <c r="E49" s="30"/>
      <c r="F49" s="30"/>
      <c r="G49" s="84"/>
      <c r="I49" s="64">
        <v>38601.8006993007</v>
      </c>
      <c r="J49" s="30">
        <f t="shared" si="3"/>
        <v>2005</v>
      </c>
      <c r="K49" s="30">
        <f t="shared" si="4"/>
        <v>3</v>
      </c>
      <c r="L49" t="e">
        <f t="shared" si="5"/>
        <v>#DIV/0!</v>
      </c>
      <c r="M49" t="e">
        <f t="shared" si="6"/>
        <v>#DIV/0!</v>
      </c>
      <c r="N49" t="e">
        <f t="shared" si="7"/>
        <v>#DIV/0!</v>
      </c>
      <c r="O49" t="e">
        <f t="shared" si="8"/>
        <v>#DIV/0!</v>
      </c>
      <c r="P49" s="113"/>
      <c r="R49" s="64">
        <v>38601.8006993007</v>
      </c>
      <c r="S49" s="30" t="e">
        <f t="shared" si="9"/>
        <v>#DIV/0!</v>
      </c>
      <c r="T49" s="30"/>
      <c r="U49" s="30"/>
      <c r="V49" s="66"/>
    </row>
    <row r="50" spans="1:22">
      <c r="A50" s="82">
        <v>35754.6</v>
      </c>
      <c r="B50" s="30">
        <f t="shared" si="1"/>
        <v>1997</v>
      </c>
      <c r="C50" s="30">
        <f t="shared" si="2"/>
        <v>4</v>
      </c>
      <c r="D50" s="30"/>
      <c r="E50" s="30"/>
      <c r="F50" s="30"/>
      <c r="G50" s="84"/>
      <c r="I50" s="64">
        <v>38693.258741258804</v>
      </c>
      <c r="J50" s="30">
        <f t="shared" si="3"/>
        <v>2005</v>
      </c>
      <c r="K50" s="30">
        <f t="shared" si="4"/>
        <v>4</v>
      </c>
      <c r="L50" t="e">
        <f t="shared" si="5"/>
        <v>#DIV/0!</v>
      </c>
      <c r="M50" t="e">
        <f t="shared" si="6"/>
        <v>#DIV/0!</v>
      </c>
      <c r="N50" t="e">
        <f t="shared" si="7"/>
        <v>#DIV/0!</v>
      </c>
      <c r="O50" t="e">
        <f t="shared" si="8"/>
        <v>#DIV/0!</v>
      </c>
      <c r="P50" s="113"/>
      <c r="R50" s="64">
        <v>38693.258741258804</v>
      </c>
      <c r="S50" s="30" t="e">
        <f t="shared" si="9"/>
        <v>#DIV/0!</v>
      </c>
      <c r="T50" s="30"/>
      <c r="U50" s="30"/>
      <c r="V50" s="66"/>
    </row>
    <row r="51" spans="1:22">
      <c r="A51" s="82">
        <v>35784.800000000003</v>
      </c>
      <c r="B51" s="30">
        <f t="shared" si="1"/>
        <v>1997</v>
      </c>
      <c r="C51" s="30">
        <f t="shared" si="2"/>
        <v>4</v>
      </c>
      <c r="D51" s="30"/>
      <c r="E51" s="30"/>
      <c r="F51" s="30"/>
      <c r="G51" s="84"/>
      <c r="I51" s="64">
        <v>38784.716783216798</v>
      </c>
      <c r="J51" s="30">
        <f t="shared" si="3"/>
        <v>2006</v>
      </c>
      <c r="K51" s="30">
        <f t="shared" si="4"/>
        <v>1</v>
      </c>
      <c r="L51" t="e">
        <f t="shared" si="5"/>
        <v>#DIV/0!</v>
      </c>
      <c r="M51" t="e">
        <f t="shared" si="6"/>
        <v>#DIV/0!</v>
      </c>
      <c r="N51" t="e">
        <f t="shared" si="7"/>
        <v>#DIV/0!</v>
      </c>
      <c r="O51" t="e">
        <f t="shared" si="8"/>
        <v>#DIV/0!</v>
      </c>
      <c r="P51" s="113"/>
      <c r="R51" s="64">
        <v>38784.716783216798</v>
      </c>
      <c r="S51" s="30" t="e">
        <f t="shared" si="9"/>
        <v>#DIV/0!</v>
      </c>
      <c r="T51" s="30"/>
      <c r="U51" s="30"/>
      <c r="V51" s="66"/>
    </row>
    <row r="52" spans="1:22">
      <c r="A52" s="82">
        <v>35815</v>
      </c>
      <c r="B52" s="30">
        <f t="shared" si="1"/>
        <v>1998</v>
      </c>
      <c r="C52" s="30">
        <f t="shared" si="2"/>
        <v>1</v>
      </c>
      <c r="D52" s="30"/>
      <c r="E52" s="30"/>
      <c r="F52" s="30"/>
      <c r="G52" s="84"/>
      <c r="I52" s="64">
        <v>38876.174825174901</v>
      </c>
      <c r="J52" s="30">
        <f t="shared" si="3"/>
        <v>2006</v>
      </c>
      <c r="K52" s="30">
        <f t="shared" si="4"/>
        <v>2</v>
      </c>
      <c r="L52" t="e">
        <f t="shared" si="5"/>
        <v>#DIV/0!</v>
      </c>
      <c r="M52" t="e">
        <f t="shared" si="6"/>
        <v>#DIV/0!</v>
      </c>
      <c r="N52" t="e">
        <f t="shared" si="7"/>
        <v>#DIV/0!</v>
      </c>
      <c r="O52" t="e">
        <f t="shared" si="8"/>
        <v>#DIV/0!</v>
      </c>
      <c r="P52" s="113"/>
      <c r="R52" s="64">
        <v>38876.174825174901</v>
      </c>
      <c r="S52" s="30" t="e">
        <f t="shared" si="9"/>
        <v>#DIV/0!</v>
      </c>
      <c r="T52" s="30"/>
      <c r="U52" s="30"/>
      <c r="V52" s="66"/>
    </row>
    <row r="53" spans="1:22">
      <c r="A53" s="82">
        <v>35845.199999999997</v>
      </c>
      <c r="B53" s="30">
        <f t="shared" si="1"/>
        <v>1998</v>
      </c>
      <c r="C53" s="30">
        <f t="shared" si="2"/>
        <v>1</v>
      </c>
      <c r="D53" s="30"/>
      <c r="E53" s="30"/>
      <c r="F53" s="30"/>
      <c r="G53" s="84"/>
      <c r="I53" s="64">
        <v>38967.632867132903</v>
      </c>
      <c r="J53" s="30">
        <f t="shared" si="3"/>
        <v>2006</v>
      </c>
      <c r="K53" s="30">
        <f t="shared" si="4"/>
        <v>3</v>
      </c>
      <c r="L53" t="e">
        <f t="shared" si="5"/>
        <v>#DIV/0!</v>
      </c>
      <c r="M53" t="e">
        <f t="shared" si="6"/>
        <v>#DIV/0!</v>
      </c>
      <c r="N53" t="e">
        <f t="shared" si="7"/>
        <v>#DIV/0!</v>
      </c>
      <c r="O53" t="e">
        <f t="shared" si="8"/>
        <v>#DIV/0!</v>
      </c>
      <c r="P53" s="113"/>
      <c r="R53" s="64">
        <v>38967.632867132903</v>
      </c>
      <c r="S53" s="30" t="e">
        <f t="shared" si="9"/>
        <v>#DIV/0!</v>
      </c>
      <c r="T53" s="30"/>
      <c r="U53" s="30"/>
      <c r="V53" s="66"/>
    </row>
    <row r="54" spans="1:22">
      <c r="A54" s="82">
        <v>35875.4</v>
      </c>
      <c r="B54" s="30">
        <f t="shared" si="1"/>
        <v>1998</v>
      </c>
      <c r="C54" s="30">
        <f t="shared" si="2"/>
        <v>1</v>
      </c>
      <c r="D54" s="30"/>
      <c r="E54" s="30"/>
      <c r="F54" s="30"/>
      <c r="G54" s="84"/>
      <c r="I54" s="64">
        <v>39059.090909090999</v>
      </c>
      <c r="J54" s="30">
        <f t="shared" si="3"/>
        <v>2006</v>
      </c>
      <c r="K54" s="30">
        <f t="shared" si="4"/>
        <v>4</v>
      </c>
      <c r="L54" t="e">
        <f t="shared" si="5"/>
        <v>#DIV/0!</v>
      </c>
      <c r="M54" t="e">
        <f t="shared" si="6"/>
        <v>#DIV/0!</v>
      </c>
      <c r="N54" t="e">
        <f t="shared" si="7"/>
        <v>#DIV/0!</v>
      </c>
      <c r="O54" t="e">
        <f t="shared" si="8"/>
        <v>#DIV/0!</v>
      </c>
      <c r="P54" s="113"/>
      <c r="R54" s="64">
        <v>39059.090909090999</v>
      </c>
      <c r="S54" s="30" t="e">
        <f t="shared" si="9"/>
        <v>#DIV/0!</v>
      </c>
      <c r="T54" s="30"/>
      <c r="U54" s="30"/>
      <c r="V54" s="66"/>
    </row>
    <row r="55" spans="1:22">
      <c r="A55" s="82">
        <v>35905.599999999999</v>
      </c>
      <c r="B55" s="30">
        <f t="shared" si="1"/>
        <v>1998</v>
      </c>
      <c r="C55" s="30">
        <f t="shared" si="2"/>
        <v>2</v>
      </c>
      <c r="D55" s="30"/>
      <c r="E55" s="30"/>
      <c r="F55" s="30"/>
      <c r="G55" s="84"/>
      <c r="I55" s="64">
        <v>39150.548951049001</v>
      </c>
      <c r="J55" s="30">
        <f t="shared" si="3"/>
        <v>2007</v>
      </c>
      <c r="K55" s="30">
        <f t="shared" si="4"/>
        <v>1</v>
      </c>
      <c r="L55" t="e">
        <f t="shared" si="5"/>
        <v>#DIV/0!</v>
      </c>
      <c r="M55" t="e">
        <f t="shared" si="6"/>
        <v>#DIV/0!</v>
      </c>
      <c r="N55" t="e">
        <f t="shared" si="7"/>
        <v>#DIV/0!</v>
      </c>
      <c r="O55" t="e">
        <f t="shared" si="8"/>
        <v>#DIV/0!</v>
      </c>
      <c r="P55" s="113"/>
      <c r="R55" s="64">
        <v>39150.548951049001</v>
      </c>
      <c r="S55" s="30" t="e">
        <f t="shared" si="9"/>
        <v>#DIV/0!</v>
      </c>
      <c r="T55" s="30"/>
      <c r="U55" s="30"/>
      <c r="V55" s="66"/>
    </row>
    <row r="56" spans="1:22">
      <c r="A56" s="82">
        <v>35935.800000000003</v>
      </c>
      <c r="B56" s="30">
        <f t="shared" si="1"/>
        <v>1998</v>
      </c>
      <c r="C56" s="30">
        <f t="shared" si="2"/>
        <v>2</v>
      </c>
      <c r="D56" s="30"/>
      <c r="E56" s="30"/>
      <c r="F56" s="30"/>
      <c r="G56" s="84"/>
      <c r="I56" s="64">
        <v>39242.006993007002</v>
      </c>
      <c r="J56" s="30">
        <f t="shared" si="3"/>
        <v>2007</v>
      </c>
      <c r="K56" s="30">
        <f t="shared" si="4"/>
        <v>2</v>
      </c>
      <c r="L56" t="e">
        <f t="shared" si="5"/>
        <v>#DIV/0!</v>
      </c>
      <c r="M56" t="e">
        <f t="shared" si="6"/>
        <v>#DIV/0!</v>
      </c>
      <c r="N56" t="e">
        <f t="shared" si="7"/>
        <v>#DIV/0!</v>
      </c>
      <c r="O56" t="e">
        <f t="shared" si="8"/>
        <v>#DIV/0!</v>
      </c>
      <c r="P56" s="113"/>
      <c r="R56" s="64">
        <v>39242.006993007002</v>
      </c>
      <c r="S56" s="30" t="e">
        <f t="shared" si="9"/>
        <v>#DIV/0!</v>
      </c>
      <c r="T56" s="30"/>
      <c r="U56" s="30"/>
      <c r="V56" s="66"/>
    </row>
    <row r="57" spans="1:22">
      <c r="A57" s="82">
        <v>35966</v>
      </c>
      <c r="B57" s="30">
        <f t="shared" si="1"/>
        <v>1998</v>
      </c>
      <c r="C57" s="30">
        <f t="shared" si="2"/>
        <v>2</v>
      </c>
      <c r="D57" s="30"/>
      <c r="E57" s="30"/>
      <c r="F57" s="30"/>
      <c r="G57" s="84"/>
      <c r="I57" s="64">
        <v>39333.465034965098</v>
      </c>
      <c r="J57" s="30">
        <f t="shared" si="3"/>
        <v>2007</v>
      </c>
      <c r="K57" s="30">
        <f t="shared" si="4"/>
        <v>3</v>
      </c>
      <c r="L57" t="e">
        <f t="shared" si="5"/>
        <v>#DIV/0!</v>
      </c>
      <c r="M57" t="e">
        <f t="shared" si="6"/>
        <v>#DIV/0!</v>
      </c>
      <c r="N57" t="e">
        <f t="shared" si="7"/>
        <v>#DIV/0!</v>
      </c>
      <c r="O57" t="e">
        <f t="shared" si="8"/>
        <v>#DIV/0!</v>
      </c>
      <c r="P57" s="113"/>
      <c r="R57" s="64">
        <v>39333.465034965098</v>
      </c>
      <c r="S57" s="30" t="e">
        <f t="shared" si="9"/>
        <v>#DIV/0!</v>
      </c>
      <c r="T57" s="30"/>
      <c r="U57" s="30"/>
      <c r="V57" s="66"/>
    </row>
    <row r="58" spans="1:22">
      <c r="A58" s="82">
        <v>35996.199999999997</v>
      </c>
      <c r="B58" s="30">
        <f t="shared" si="1"/>
        <v>1998</v>
      </c>
      <c r="C58" s="30">
        <f t="shared" si="2"/>
        <v>3</v>
      </c>
      <c r="D58" s="30"/>
      <c r="E58" s="30"/>
      <c r="F58" s="30"/>
      <c r="G58" s="84"/>
      <c r="I58" s="64">
        <v>39424.9230769231</v>
      </c>
      <c r="J58" s="30">
        <f t="shared" si="3"/>
        <v>2007</v>
      </c>
      <c r="K58" s="30">
        <f t="shared" si="4"/>
        <v>4</v>
      </c>
      <c r="L58" t="e">
        <f t="shared" si="5"/>
        <v>#DIV/0!</v>
      </c>
      <c r="M58" t="e">
        <f t="shared" si="6"/>
        <v>#DIV/0!</v>
      </c>
      <c r="N58" t="e">
        <f t="shared" si="7"/>
        <v>#DIV/0!</v>
      </c>
      <c r="O58" t="e">
        <f t="shared" si="8"/>
        <v>#DIV/0!</v>
      </c>
      <c r="P58" s="113"/>
      <c r="R58" s="64">
        <v>39424.9230769231</v>
      </c>
      <c r="S58" s="30" t="e">
        <f t="shared" si="9"/>
        <v>#DIV/0!</v>
      </c>
      <c r="T58" s="30"/>
      <c r="U58" s="30"/>
      <c r="V58" s="66"/>
    </row>
    <row r="59" spans="1:22">
      <c r="A59" s="82">
        <v>36026.400000000001</v>
      </c>
      <c r="B59" s="30">
        <f t="shared" si="1"/>
        <v>1998</v>
      </c>
      <c r="C59" s="30">
        <f t="shared" si="2"/>
        <v>3</v>
      </c>
      <c r="D59" s="30"/>
      <c r="E59" s="30"/>
      <c r="F59" s="30"/>
      <c r="G59" s="84"/>
      <c r="I59" s="64">
        <v>39516.381118881203</v>
      </c>
      <c r="J59" s="30">
        <f t="shared" si="3"/>
        <v>2008</v>
      </c>
      <c r="K59" s="30">
        <f t="shared" si="4"/>
        <v>1</v>
      </c>
      <c r="L59" t="e">
        <f t="shared" si="5"/>
        <v>#DIV/0!</v>
      </c>
      <c r="M59" t="e">
        <f t="shared" si="6"/>
        <v>#DIV/0!</v>
      </c>
      <c r="N59" t="e">
        <f t="shared" si="7"/>
        <v>#DIV/0!</v>
      </c>
      <c r="O59" t="e">
        <f t="shared" si="8"/>
        <v>#DIV/0!</v>
      </c>
      <c r="P59" s="113">
        <v>7.5</v>
      </c>
      <c r="R59" s="64">
        <v>39516.381118881203</v>
      </c>
      <c r="S59" s="30" t="e">
        <f t="shared" si="9"/>
        <v>#DIV/0!</v>
      </c>
      <c r="T59" s="30"/>
      <c r="U59" s="30"/>
      <c r="V59" s="66"/>
    </row>
    <row r="60" spans="1:22">
      <c r="A60" s="82">
        <v>36056.6</v>
      </c>
      <c r="B60" s="30">
        <f t="shared" si="1"/>
        <v>1998</v>
      </c>
      <c r="C60" s="30">
        <f t="shared" si="2"/>
        <v>3</v>
      </c>
      <c r="D60" s="30"/>
      <c r="E60" s="30"/>
      <c r="F60" s="30"/>
      <c r="G60" s="84"/>
      <c r="I60" s="64">
        <v>39607.839160839198</v>
      </c>
      <c r="J60" s="30">
        <f t="shared" si="3"/>
        <v>2008</v>
      </c>
      <c r="K60" s="30">
        <f t="shared" si="4"/>
        <v>2</v>
      </c>
      <c r="L60" t="e">
        <f t="shared" si="5"/>
        <v>#DIV/0!</v>
      </c>
      <c r="M60" t="e">
        <f t="shared" si="6"/>
        <v>#DIV/0!</v>
      </c>
      <c r="N60" t="e">
        <f t="shared" si="7"/>
        <v>#DIV/0!</v>
      </c>
      <c r="O60" t="e">
        <f t="shared" si="8"/>
        <v>#DIV/0!</v>
      </c>
      <c r="P60" s="113">
        <v>7.75</v>
      </c>
      <c r="R60" s="64">
        <v>39607.839160839198</v>
      </c>
      <c r="S60" s="30" t="e">
        <f t="shared" si="9"/>
        <v>#DIV/0!</v>
      </c>
      <c r="T60" s="30"/>
      <c r="U60" s="30"/>
      <c r="V60" s="66"/>
    </row>
    <row r="61" spans="1:22">
      <c r="A61" s="82">
        <v>36086.800000000003</v>
      </c>
      <c r="B61" s="30">
        <f t="shared" si="1"/>
        <v>1998</v>
      </c>
      <c r="C61" s="30">
        <f t="shared" si="2"/>
        <v>4</v>
      </c>
      <c r="D61" s="30"/>
      <c r="E61" s="30"/>
      <c r="F61" s="30"/>
      <c r="G61" s="84"/>
      <c r="I61" s="64">
        <v>39699.297202797301</v>
      </c>
      <c r="J61" s="30">
        <f t="shared" si="3"/>
        <v>2008</v>
      </c>
      <c r="K61" s="30">
        <f t="shared" si="4"/>
        <v>3</v>
      </c>
      <c r="L61" t="e">
        <f t="shared" si="5"/>
        <v>#DIV/0!</v>
      </c>
      <c r="M61" t="e">
        <f t="shared" si="6"/>
        <v>#DIV/0!</v>
      </c>
      <c r="N61" t="e">
        <f t="shared" si="7"/>
        <v>#DIV/0!</v>
      </c>
      <c r="O61" t="e">
        <f t="shared" si="8"/>
        <v>#DIV/0!</v>
      </c>
      <c r="P61" s="113">
        <v>8.25</v>
      </c>
      <c r="R61" s="64">
        <v>39699.297202797301</v>
      </c>
      <c r="S61" s="30" t="e">
        <f t="shared" si="9"/>
        <v>#DIV/0!</v>
      </c>
      <c r="T61" s="30"/>
      <c r="U61" s="30"/>
      <c r="V61" s="66"/>
    </row>
    <row r="62" spans="1:22">
      <c r="A62" s="82">
        <v>36117</v>
      </c>
      <c r="B62" s="30">
        <f t="shared" si="1"/>
        <v>1998</v>
      </c>
      <c r="C62" s="30">
        <f t="shared" si="2"/>
        <v>4</v>
      </c>
      <c r="D62" s="30"/>
      <c r="E62" s="30"/>
      <c r="F62" s="30"/>
      <c r="G62" s="84"/>
      <c r="I62" s="64">
        <v>39790.755244755303</v>
      </c>
      <c r="J62" s="30">
        <f t="shared" si="3"/>
        <v>2008</v>
      </c>
      <c r="K62" s="30">
        <f t="shared" si="4"/>
        <v>4</v>
      </c>
      <c r="L62" t="e">
        <f t="shared" si="5"/>
        <v>#DIV/0!</v>
      </c>
      <c r="M62" t="e">
        <f t="shared" si="6"/>
        <v>#DIV/0!</v>
      </c>
      <c r="N62" t="e">
        <f t="shared" si="7"/>
        <v>#DIV/0!</v>
      </c>
      <c r="O62" t="e">
        <f t="shared" si="8"/>
        <v>#DIV/0!</v>
      </c>
      <c r="P62" s="113">
        <v>8.25</v>
      </c>
      <c r="R62" s="64">
        <v>39790.755244755303</v>
      </c>
      <c r="S62" s="30" t="e">
        <f t="shared" si="9"/>
        <v>#DIV/0!</v>
      </c>
      <c r="T62" s="30"/>
      <c r="U62" s="30"/>
      <c r="V62" s="66"/>
    </row>
    <row r="63" spans="1:22">
      <c r="A63" s="82">
        <v>36147.199999999997</v>
      </c>
      <c r="B63" s="30">
        <f t="shared" si="1"/>
        <v>1998</v>
      </c>
      <c r="C63" s="30">
        <f t="shared" si="2"/>
        <v>4</v>
      </c>
      <c r="D63" s="30"/>
      <c r="E63" s="30"/>
      <c r="F63" s="30"/>
      <c r="G63" s="84"/>
      <c r="I63" s="64">
        <v>39882.213286713297</v>
      </c>
      <c r="J63" s="30">
        <f t="shared" si="3"/>
        <v>2009</v>
      </c>
      <c r="K63" s="30">
        <f t="shared" si="4"/>
        <v>1</v>
      </c>
      <c r="L63" t="e">
        <f t="shared" si="5"/>
        <v>#DIV/0!</v>
      </c>
      <c r="M63" t="e">
        <f t="shared" si="6"/>
        <v>#DIV/0!</v>
      </c>
      <c r="N63" t="e">
        <f t="shared" si="7"/>
        <v>#DIV/0!</v>
      </c>
      <c r="O63" t="e">
        <f t="shared" si="8"/>
        <v>#DIV/0!</v>
      </c>
      <c r="P63" s="113">
        <v>6.75</v>
      </c>
      <c r="R63" s="64">
        <v>39882.213286713297</v>
      </c>
      <c r="S63" s="30" t="e">
        <f t="shared" si="9"/>
        <v>#DIV/0!</v>
      </c>
      <c r="T63" s="30"/>
      <c r="U63" s="30"/>
      <c r="V63" s="66"/>
    </row>
    <row r="64" spans="1:22">
      <c r="A64" s="82">
        <v>36177.4</v>
      </c>
      <c r="B64" s="30">
        <f t="shared" si="1"/>
        <v>1999</v>
      </c>
      <c r="C64" s="30">
        <f t="shared" si="2"/>
        <v>1</v>
      </c>
      <c r="D64" s="30"/>
      <c r="E64" s="30"/>
      <c r="F64" s="30"/>
      <c r="G64" s="84"/>
      <c r="I64" s="64">
        <v>39973.6713286714</v>
      </c>
      <c r="J64" s="30">
        <f t="shared" si="3"/>
        <v>2009</v>
      </c>
      <c r="K64" s="30">
        <f t="shared" si="4"/>
        <v>2</v>
      </c>
      <c r="L64" t="e">
        <f t="shared" si="5"/>
        <v>#DIV/0!</v>
      </c>
      <c r="M64" t="e">
        <f t="shared" si="6"/>
        <v>#DIV/0!</v>
      </c>
      <c r="N64" t="e">
        <f t="shared" si="7"/>
        <v>#DIV/0!</v>
      </c>
      <c r="O64" t="e">
        <f t="shared" si="8"/>
        <v>#DIV/0!</v>
      </c>
      <c r="P64" s="113">
        <v>4.75</v>
      </c>
      <c r="R64" s="64">
        <v>39973.6713286714</v>
      </c>
      <c r="S64" s="30" t="e">
        <f t="shared" si="9"/>
        <v>#DIV/0!</v>
      </c>
      <c r="T64" s="30"/>
      <c r="U64" s="30"/>
      <c r="V64" s="66"/>
    </row>
    <row r="65" spans="1:22">
      <c r="A65" s="82">
        <v>36207.599999999999</v>
      </c>
      <c r="B65" s="30">
        <f t="shared" si="1"/>
        <v>1999</v>
      </c>
      <c r="C65" s="30">
        <f t="shared" si="2"/>
        <v>1</v>
      </c>
      <c r="D65" s="30"/>
      <c r="E65" s="30"/>
      <c r="F65" s="30"/>
      <c r="G65" s="84"/>
      <c r="I65" s="64">
        <v>40065.129370629402</v>
      </c>
      <c r="J65" s="30">
        <f t="shared" si="3"/>
        <v>2009</v>
      </c>
      <c r="K65" s="30">
        <f t="shared" si="4"/>
        <v>3</v>
      </c>
      <c r="L65" t="e">
        <f t="shared" si="5"/>
        <v>#DIV/0!</v>
      </c>
      <c r="M65" t="e">
        <f t="shared" si="6"/>
        <v>#DIV/0!</v>
      </c>
      <c r="N65" t="e">
        <f t="shared" si="7"/>
        <v>#DIV/0!</v>
      </c>
      <c r="O65" t="e">
        <f t="shared" si="8"/>
        <v>#DIV/0!</v>
      </c>
      <c r="P65" s="113">
        <v>4.5</v>
      </c>
      <c r="R65" s="64">
        <v>40065.129370629402</v>
      </c>
      <c r="S65" s="30" t="e">
        <f t="shared" si="9"/>
        <v>#DIV/0!</v>
      </c>
      <c r="T65" s="30"/>
      <c r="U65" s="30"/>
      <c r="V65" s="66"/>
    </row>
    <row r="66" spans="1:22">
      <c r="A66" s="82">
        <v>36237.800000000003</v>
      </c>
      <c r="B66" s="30">
        <f t="shared" si="1"/>
        <v>1999</v>
      </c>
      <c r="C66" s="30">
        <f t="shared" si="2"/>
        <v>1</v>
      </c>
      <c r="D66" s="30"/>
      <c r="E66" s="30"/>
      <c r="F66" s="30"/>
      <c r="G66" s="84"/>
      <c r="I66" s="64">
        <v>40156.587412587498</v>
      </c>
      <c r="J66" s="30">
        <f t="shared" si="3"/>
        <v>2009</v>
      </c>
      <c r="K66" s="30">
        <f t="shared" si="4"/>
        <v>4</v>
      </c>
      <c r="L66" t="e">
        <f t="shared" si="5"/>
        <v>#DIV/0!</v>
      </c>
      <c r="M66" t="e">
        <f t="shared" si="6"/>
        <v>#DIV/0!</v>
      </c>
      <c r="N66" t="e">
        <f t="shared" si="7"/>
        <v>#DIV/0!</v>
      </c>
      <c r="O66" t="e">
        <f t="shared" si="8"/>
        <v>#DIV/0!</v>
      </c>
      <c r="P66" s="113">
        <v>4.5</v>
      </c>
      <c r="R66" s="64">
        <v>40156.587412587498</v>
      </c>
      <c r="S66" s="30" t="e">
        <f t="shared" si="9"/>
        <v>#DIV/0!</v>
      </c>
      <c r="T66" s="30"/>
      <c r="U66" s="30"/>
      <c r="V66" s="66"/>
    </row>
    <row r="67" spans="1:22">
      <c r="A67" s="82">
        <v>36268</v>
      </c>
      <c r="B67" s="30">
        <f t="shared" si="1"/>
        <v>1999</v>
      </c>
      <c r="C67" s="30">
        <f t="shared" si="2"/>
        <v>2</v>
      </c>
      <c r="D67" s="30"/>
      <c r="E67" s="30"/>
      <c r="F67" s="30"/>
      <c r="G67" s="84"/>
      <c r="I67" s="64">
        <v>40248.0454545455</v>
      </c>
      <c r="J67" s="30">
        <f t="shared" si="3"/>
        <v>2010</v>
      </c>
      <c r="K67" s="30">
        <f t="shared" si="4"/>
        <v>1</v>
      </c>
      <c r="L67" t="e">
        <f t="shared" si="5"/>
        <v>#DIV/0!</v>
      </c>
      <c r="M67" t="e">
        <f t="shared" si="6"/>
        <v>#DIV/0!</v>
      </c>
      <c r="N67" t="e">
        <f t="shared" si="7"/>
        <v>#DIV/0!</v>
      </c>
      <c r="O67" t="e">
        <f t="shared" si="8"/>
        <v>#DIV/0!</v>
      </c>
      <c r="P67" s="113">
        <v>4.5</v>
      </c>
      <c r="R67" s="64">
        <v>40248.0454545455</v>
      </c>
      <c r="S67" s="30" t="e">
        <f t="shared" si="9"/>
        <v>#DIV/0!</v>
      </c>
      <c r="T67" s="30"/>
      <c r="U67" s="30"/>
      <c r="V67" s="66"/>
    </row>
    <row r="68" spans="1:22">
      <c r="A68" s="82">
        <v>36298.199999999997</v>
      </c>
      <c r="B68" s="30">
        <f t="shared" ref="B68:B131" si="10">YEAR(A68)</f>
        <v>1999</v>
      </c>
      <c r="C68" s="30">
        <f t="shared" ref="C68:C131" si="11">IF(MONTH(A68)&lt;4,1,IF(MONTH(A68)&lt;7,2,IF(MONTH(A68)&lt;10,3,4)))</f>
        <v>2</v>
      </c>
      <c r="D68" s="30"/>
      <c r="E68" s="30"/>
      <c r="F68" s="30"/>
      <c r="G68" s="84"/>
      <c r="I68" s="64">
        <v>40339.503496503603</v>
      </c>
      <c r="J68" s="30">
        <f t="shared" ref="J68:J124" si="12">YEAR(I68)</f>
        <v>2010</v>
      </c>
      <c r="K68" s="30">
        <f t="shared" ref="K68:K123" si="13">IF(MONTH(I68)&lt;4,1,IF(MONTH(I68)&lt;7,2,IF(MONTH(I68)&lt;10,3,4)))</f>
        <v>2</v>
      </c>
      <c r="L68" t="e">
        <f t="shared" ref="L68:L123" si="14">AVERAGEIFS(D$251:D$371,$B$251:$B$371,$J68,$C$251:$C$371,$K68)</f>
        <v>#DIV/0!</v>
      </c>
      <c r="M68" t="e">
        <f t="shared" ref="M68:M123" si="15">AVERAGEIFS(E$251:E$371,$B$251:$B$371,$J68,$C$251:$C$371,$K68)</f>
        <v>#DIV/0!</v>
      </c>
      <c r="N68" t="e">
        <f t="shared" ref="N68:N123" si="16">AVERAGEIFS(F$251:F$371,$B$251:$B$371,$J68,$C$251:$C$371,$K68)</f>
        <v>#DIV/0!</v>
      </c>
      <c r="O68" t="e">
        <f t="shared" ref="O68:O123" si="17">AVERAGEIFS(G$251:G$371,$B$251:$B$371,$J68,$C$251:$C$371,$K68)</f>
        <v>#DIV/0!</v>
      </c>
      <c r="P68" s="113">
        <v>4.5</v>
      </c>
      <c r="R68" s="64">
        <v>40339.503496503603</v>
      </c>
      <c r="S68" s="30" t="e">
        <f t="shared" ref="S68:S123" si="18">AVERAGE(L68:O68)</f>
        <v>#DIV/0!</v>
      </c>
      <c r="T68" s="30"/>
      <c r="U68" s="30"/>
      <c r="V68" s="66"/>
    </row>
    <row r="69" spans="1:22">
      <c r="A69" s="82">
        <v>36328.400000000001</v>
      </c>
      <c r="B69" s="30">
        <f t="shared" si="10"/>
        <v>1999</v>
      </c>
      <c r="C69" s="30">
        <f t="shared" si="11"/>
        <v>2</v>
      </c>
      <c r="D69" s="30"/>
      <c r="E69" s="30"/>
      <c r="F69" s="30"/>
      <c r="G69" s="84"/>
      <c r="I69" s="64">
        <v>40430.961538461597</v>
      </c>
      <c r="J69" s="30">
        <f t="shared" si="12"/>
        <v>2010</v>
      </c>
      <c r="K69" s="30">
        <f t="shared" si="13"/>
        <v>3</v>
      </c>
      <c r="L69" t="e">
        <f t="shared" si="14"/>
        <v>#DIV/0!</v>
      </c>
      <c r="M69" t="e">
        <f t="shared" si="15"/>
        <v>#DIV/0!</v>
      </c>
      <c r="N69" t="e">
        <f t="shared" si="16"/>
        <v>#DIV/0!</v>
      </c>
      <c r="O69" t="e">
        <f t="shared" si="17"/>
        <v>#DIV/0!</v>
      </c>
      <c r="P69" s="113">
        <v>4.5</v>
      </c>
      <c r="R69" s="64">
        <v>40430.961538461597</v>
      </c>
      <c r="S69" s="30" t="e">
        <f t="shared" si="18"/>
        <v>#DIV/0!</v>
      </c>
      <c r="T69" s="30"/>
      <c r="U69" s="30"/>
      <c r="V69" s="66"/>
    </row>
    <row r="70" spans="1:22">
      <c r="A70" s="82">
        <v>36358.6</v>
      </c>
      <c r="B70" s="30">
        <f t="shared" si="10"/>
        <v>1999</v>
      </c>
      <c r="C70" s="30">
        <f t="shared" si="11"/>
        <v>3</v>
      </c>
      <c r="D70" s="30"/>
      <c r="E70" s="30"/>
      <c r="F70" s="30"/>
      <c r="G70" s="84"/>
      <c r="I70" s="64">
        <v>40522.419580419599</v>
      </c>
      <c r="J70" s="30">
        <f t="shared" si="12"/>
        <v>2010</v>
      </c>
      <c r="K70" s="30">
        <f t="shared" si="13"/>
        <v>4</v>
      </c>
      <c r="L70" t="e">
        <f t="shared" si="14"/>
        <v>#DIV/0!</v>
      </c>
      <c r="M70" t="e">
        <f t="shared" si="15"/>
        <v>#DIV/0!</v>
      </c>
      <c r="N70" t="e">
        <f t="shared" si="16"/>
        <v>#DIV/0!</v>
      </c>
      <c r="O70" t="e">
        <f t="shared" si="17"/>
        <v>#DIV/0!</v>
      </c>
      <c r="P70" s="113">
        <v>4.5</v>
      </c>
      <c r="R70" s="64">
        <v>40522.419580419599</v>
      </c>
      <c r="S70" s="30" t="e">
        <f t="shared" si="18"/>
        <v>#DIV/0!</v>
      </c>
      <c r="T70" s="30"/>
      <c r="U70" s="30"/>
      <c r="V70" s="66"/>
    </row>
    <row r="71" spans="1:22">
      <c r="A71" s="82">
        <v>36388.800000000003</v>
      </c>
      <c r="B71" s="30">
        <f t="shared" si="10"/>
        <v>1999</v>
      </c>
      <c r="C71" s="30">
        <f t="shared" si="11"/>
        <v>3</v>
      </c>
      <c r="D71" s="30"/>
      <c r="E71" s="30"/>
      <c r="F71" s="30"/>
      <c r="G71" s="84"/>
      <c r="I71" s="64">
        <v>40613.877622377702</v>
      </c>
      <c r="J71" s="30">
        <f t="shared" si="12"/>
        <v>2011</v>
      </c>
      <c r="K71" s="30">
        <f t="shared" si="13"/>
        <v>1</v>
      </c>
      <c r="L71" t="e">
        <f t="shared" si="14"/>
        <v>#DIV/0!</v>
      </c>
      <c r="M71" t="e">
        <f t="shared" si="15"/>
        <v>#DIV/0!</v>
      </c>
      <c r="N71" t="e">
        <f t="shared" si="16"/>
        <v>#DIV/0!</v>
      </c>
      <c r="O71" t="e">
        <f t="shared" si="17"/>
        <v>#DIV/0!</v>
      </c>
      <c r="P71" s="113">
        <v>4.5</v>
      </c>
      <c r="R71" s="64">
        <v>40613.877622377702</v>
      </c>
      <c r="S71" s="30" t="e">
        <f t="shared" si="18"/>
        <v>#DIV/0!</v>
      </c>
      <c r="T71" s="30"/>
      <c r="U71" s="30"/>
      <c r="V71" s="66"/>
    </row>
    <row r="72" spans="1:22">
      <c r="A72" s="82">
        <v>36419</v>
      </c>
      <c r="B72" s="30">
        <f t="shared" si="10"/>
        <v>1999</v>
      </c>
      <c r="C72" s="30">
        <f t="shared" si="11"/>
        <v>3</v>
      </c>
      <c r="D72" s="30"/>
      <c r="E72" s="30"/>
      <c r="F72" s="30"/>
      <c r="G72" s="84"/>
      <c r="I72" s="64">
        <v>40705.335664335696</v>
      </c>
      <c r="J72" s="30">
        <f t="shared" si="12"/>
        <v>2011</v>
      </c>
      <c r="K72" s="30">
        <f t="shared" si="13"/>
        <v>2</v>
      </c>
      <c r="L72" t="e">
        <f t="shared" si="14"/>
        <v>#DIV/0!</v>
      </c>
      <c r="M72" t="e">
        <f t="shared" si="15"/>
        <v>#DIV/0!</v>
      </c>
      <c r="N72" t="e">
        <f t="shared" si="16"/>
        <v>#DIV/0!</v>
      </c>
      <c r="O72" t="e">
        <f t="shared" si="17"/>
        <v>#DIV/0!</v>
      </c>
      <c r="P72" s="113">
        <v>4.5</v>
      </c>
      <c r="R72" s="64">
        <v>40705.335664335696</v>
      </c>
      <c r="S72" s="30" t="e">
        <f t="shared" si="18"/>
        <v>#DIV/0!</v>
      </c>
      <c r="T72" s="30"/>
      <c r="U72" s="30"/>
      <c r="V72" s="66"/>
    </row>
    <row r="73" spans="1:22">
      <c r="A73" s="82">
        <v>36449.199999999997</v>
      </c>
      <c r="B73" s="30">
        <f t="shared" si="10"/>
        <v>1999</v>
      </c>
      <c r="C73" s="30">
        <f t="shared" si="11"/>
        <v>4</v>
      </c>
      <c r="D73" s="30"/>
      <c r="E73" s="30"/>
      <c r="F73" s="30"/>
      <c r="G73" s="84"/>
      <c r="I73" s="64">
        <v>40796.7937062938</v>
      </c>
      <c r="J73" s="30">
        <f t="shared" si="12"/>
        <v>2011</v>
      </c>
      <c r="K73" s="30">
        <f t="shared" si="13"/>
        <v>3</v>
      </c>
      <c r="L73" t="e">
        <f t="shared" si="14"/>
        <v>#DIV/0!</v>
      </c>
      <c r="M73" t="e">
        <f t="shared" si="15"/>
        <v>#DIV/0!</v>
      </c>
      <c r="N73" t="e">
        <f t="shared" si="16"/>
        <v>#DIV/0!</v>
      </c>
      <c r="O73" t="e">
        <f t="shared" si="17"/>
        <v>#DIV/0!</v>
      </c>
      <c r="P73" s="113">
        <v>4.5</v>
      </c>
      <c r="R73" s="64">
        <v>40796.7937062938</v>
      </c>
      <c r="S73" s="30" t="e">
        <f t="shared" si="18"/>
        <v>#DIV/0!</v>
      </c>
      <c r="T73" s="30"/>
      <c r="U73" s="30"/>
      <c r="V73" s="66"/>
    </row>
    <row r="74" spans="1:22">
      <c r="A74" s="82">
        <v>36479.4</v>
      </c>
      <c r="B74" s="30">
        <f t="shared" si="10"/>
        <v>1999</v>
      </c>
      <c r="C74" s="30">
        <f t="shared" si="11"/>
        <v>4</v>
      </c>
      <c r="D74" s="30"/>
      <c r="E74" s="30"/>
      <c r="F74" s="30"/>
      <c r="G74" s="84"/>
      <c r="I74" s="64">
        <v>40888.251748251801</v>
      </c>
      <c r="J74" s="30">
        <f t="shared" si="12"/>
        <v>2011</v>
      </c>
      <c r="K74" s="30">
        <f t="shared" si="13"/>
        <v>4</v>
      </c>
      <c r="L74" t="e">
        <f t="shared" si="14"/>
        <v>#DIV/0!</v>
      </c>
      <c r="M74" t="e">
        <f t="shared" si="15"/>
        <v>#DIV/0!</v>
      </c>
      <c r="N74" t="e">
        <f t="shared" si="16"/>
        <v>#DIV/0!</v>
      </c>
      <c r="O74" t="e">
        <f t="shared" si="17"/>
        <v>#DIV/0!</v>
      </c>
      <c r="P74" s="113">
        <v>4.5</v>
      </c>
      <c r="R74" s="64">
        <v>40888.251748251801</v>
      </c>
      <c r="S74" s="30" t="e">
        <f t="shared" si="18"/>
        <v>#DIV/0!</v>
      </c>
      <c r="T74" s="30"/>
      <c r="U74" s="30"/>
      <c r="V74" s="66"/>
    </row>
    <row r="75" spans="1:22">
      <c r="A75" s="82">
        <v>36509.599999999999</v>
      </c>
      <c r="B75" s="30">
        <f t="shared" si="10"/>
        <v>1999</v>
      </c>
      <c r="C75" s="30">
        <f t="shared" si="11"/>
        <v>4</v>
      </c>
      <c r="D75" s="30"/>
      <c r="E75" s="30"/>
      <c r="F75" s="30"/>
      <c r="G75" s="84"/>
      <c r="I75" s="64">
        <v>40979.709790209898</v>
      </c>
      <c r="J75" s="30">
        <f t="shared" si="12"/>
        <v>2012</v>
      </c>
      <c r="K75" s="30">
        <f t="shared" si="13"/>
        <v>1</v>
      </c>
      <c r="L75" t="e">
        <f t="shared" si="14"/>
        <v>#DIV/0!</v>
      </c>
      <c r="M75" t="e">
        <f t="shared" si="15"/>
        <v>#DIV/0!</v>
      </c>
      <c r="N75" t="e">
        <f t="shared" si="16"/>
        <v>#DIV/0!</v>
      </c>
      <c r="O75" t="e">
        <f t="shared" si="17"/>
        <v>#DIV/0!</v>
      </c>
      <c r="P75" s="113">
        <v>4.5</v>
      </c>
      <c r="R75" s="64">
        <v>40979.709790209898</v>
      </c>
      <c r="S75" s="30" t="e">
        <f t="shared" si="18"/>
        <v>#DIV/0!</v>
      </c>
      <c r="T75" s="30"/>
      <c r="U75" s="30"/>
      <c r="V75" s="66"/>
    </row>
    <row r="76" spans="1:22">
      <c r="A76" s="82">
        <v>36539.800000000003</v>
      </c>
      <c r="B76" s="30">
        <f t="shared" si="10"/>
        <v>2000</v>
      </c>
      <c r="C76" s="30">
        <f t="shared" si="11"/>
        <v>1</v>
      </c>
      <c r="D76" s="30"/>
      <c r="E76" s="30"/>
      <c r="F76" s="30"/>
      <c r="G76" s="84"/>
      <c r="I76" s="64">
        <v>41071.167832167899</v>
      </c>
      <c r="J76" s="30">
        <f t="shared" si="12"/>
        <v>2012</v>
      </c>
      <c r="K76" s="30">
        <f t="shared" si="13"/>
        <v>2</v>
      </c>
      <c r="L76" t="e">
        <f t="shared" si="14"/>
        <v>#DIV/0!</v>
      </c>
      <c r="M76" t="e">
        <f t="shared" si="15"/>
        <v>#DIV/0!</v>
      </c>
      <c r="N76" t="e">
        <f t="shared" si="16"/>
        <v>#DIV/0!</v>
      </c>
      <c r="O76" t="e">
        <f t="shared" si="17"/>
        <v>#DIV/0!</v>
      </c>
      <c r="P76" s="113">
        <v>4.5</v>
      </c>
      <c r="R76" s="64">
        <v>41071.167832167899</v>
      </c>
      <c r="S76" s="30" t="e">
        <f t="shared" si="18"/>
        <v>#DIV/0!</v>
      </c>
      <c r="T76" s="30"/>
      <c r="U76" s="30"/>
      <c r="V76" s="66"/>
    </row>
    <row r="77" spans="1:22">
      <c r="A77" s="82">
        <v>36570</v>
      </c>
      <c r="B77" s="30">
        <f t="shared" si="10"/>
        <v>2000</v>
      </c>
      <c r="C77" s="30">
        <f t="shared" si="11"/>
        <v>1</v>
      </c>
      <c r="D77" s="30"/>
      <c r="E77" s="30"/>
      <c r="F77" s="30"/>
      <c r="G77" s="84"/>
      <c r="I77" s="64">
        <v>41162.625874125901</v>
      </c>
      <c r="J77" s="30">
        <f t="shared" si="12"/>
        <v>2012</v>
      </c>
      <c r="K77" s="30">
        <f t="shared" si="13"/>
        <v>3</v>
      </c>
      <c r="L77" t="e">
        <f t="shared" si="14"/>
        <v>#DIV/0!</v>
      </c>
      <c r="M77" t="e">
        <f t="shared" si="15"/>
        <v>#DIV/0!</v>
      </c>
      <c r="N77" t="e">
        <f t="shared" si="16"/>
        <v>#DIV/0!</v>
      </c>
      <c r="O77" t="e">
        <f t="shared" si="17"/>
        <v>#DIV/0!</v>
      </c>
      <c r="P77" s="113">
        <v>4.5</v>
      </c>
      <c r="R77" s="64">
        <v>41162.625874125901</v>
      </c>
      <c r="S77" s="30" t="e">
        <f t="shared" si="18"/>
        <v>#DIV/0!</v>
      </c>
      <c r="T77" s="30"/>
      <c r="U77" s="30"/>
      <c r="V77" s="66"/>
    </row>
    <row r="78" spans="1:22">
      <c r="A78" s="82">
        <v>36600.199999999997</v>
      </c>
      <c r="B78" s="30">
        <f t="shared" si="10"/>
        <v>2000</v>
      </c>
      <c r="C78" s="30">
        <f t="shared" si="11"/>
        <v>1</v>
      </c>
      <c r="D78" s="30"/>
      <c r="E78" s="30"/>
      <c r="F78" s="30"/>
      <c r="G78" s="84"/>
      <c r="I78" s="64">
        <v>41254.083916083997</v>
      </c>
      <c r="J78" s="30">
        <f t="shared" si="12"/>
        <v>2012</v>
      </c>
      <c r="K78" s="30">
        <f t="shared" si="13"/>
        <v>4</v>
      </c>
      <c r="L78" t="e">
        <f t="shared" si="14"/>
        <v>#DIV/0!</v>
      </c>
      <c r="M78" t="e">
        <f t="shared" si="15"/>
        <v>#DIV/0!</v>
      </c>
      <c r="N78" t="e">
        <f t="shared" si="16"/>
        <v>#DIV/0!</v>
      </c>
      <c r="O78" t="e">
        <f t="shared" si="17"/>
        <v>#DIV/0!</v>
      </c>
      <c r="P78" s="113">
        <v>4.5</v>
      </c>
      <c r="R78" s="64">
        <v>41254.083916083997</v>
      </c>
      <c r="S78" s="30" t="e">
        <f t="shared" si="18"/>
        <v>#DIV/0!</v>
      </c>
      <c r="T78" s="30"/>
      <c r="U78" s="30"/>
      <c r="V78" s="66"/>
    </row>
    <row r="79" spans="1:22">
      <c r="A79" s="82">
        <v>36630.400000000001</v>
      </c>
      <c r="B79" s="30">
        <f t="shared" si="10"/>
        <v>2000</v>
      </c>
      <c r="C79" s="30">
        <f t="shared" si="11"/>
        <v>2</v>
      </c>
      <c r="D79" s="30"/>
      <c r="E79" s="30"/>
      <c r="F79" s="30"/>
      <c r="G79" s="84"/>
      <c r="I79" s="64">
        <v>41345.541958041998</v>
      </c>
      <c r="J79" s="30">
        <f t="shared" si="12"/>
        <v>2013</v>
      </c>
      <c r="K79" s="30">
        <f t="shared" si="13"/>
        <v>1</v>
      </c>
      <c r="L79" t="e">
        <f t="shared" si="14"/>
        <v>#DIV/0!</v>
      </c>
      <c r="M79" t="e">
        <f t="shared" si="15"/>
        <v>#DIV/0!</v>
      </c>
      <c r="N79" t="e">
        <f t="shared" si="16"/>
        <v>#DIV/0!</v>
      </c>
      <c r="O79" t="e">
        <f t="shared" si="17"/>
        <v>#DIV/0!</v>
      </c>
      <c r="P79" s="113">
        <v>4</v>
      </c>
      <c r="R79" s="64">
        <v>41345.541958041998</v>
      </c>
      <c r="S79" s="30" t="e">
        <f t="shared" si="18"/>
        <v>#DIV/0!</v>
      </c>
      <c r="T79" s="30"/>
      <c r="U79" s="30"/>
      <c r="V79" s="66"/>
    </row>
    <row r="80" spans="1:22">
      <c r="A80" s="82">
        <v>36660.6</v>
      </c>
      <c r="B80" s="30">
        <f t="shared" si="10"/>
        <v>2000</v>
      </c>
      <c r="C80" s="30">
        <f t="shared" si="11"/>
        <v>2</v>
      </c>
      <c r="D80" s="30"/>
      <c r="E80" s="30"/>
      <c r="F80" s="30"/>
      <c r="G80" s="84"/>
      <c r="I80" s="64">
        <v>41437.000000000102</v>
      </c>
      <c r="J80" s="30">
        <f t="shared" si="12"/>
        <v>2013</v>
      </c>
      <c r="K80" s="30">
        <f t="shared" si="13"/>
        <v>2</v>
      </c>
      <c r="L80" t="e">
        <f t="shared" si="14"/>
        <v>#DIV/0!</v>
      </c>
      <c r="M80" t="e">
        <f t="shared" si="15"/>
        <v>#DIV/0!</v>
      </c>
      <c r="N80" t="e">
        <f t="shared" si="16"/>
        <v>#DIV/0!</v>
      </c>
      <c r="O80" t="e">
        <f t="shared" si="17"/>
        <v>#DIV/0!</v>
      </c>
      <c r="P80" s="113">
        <v>4</v>
      </c>
      <c r="R80" s="64">
        <v>41437.000000000102</v>
      </c>
      <c r="S80" s="30" t="e">
        <f t="shared" si="18"/>
        <v>#DIV/0!</v>
      </c>
      <c r="T80" s="30"/>
      <c r="U80" s="30"/>
      <c r="V80" s="66"/>
    </row>
    <row r="81" spans="1:22">
      <c r="A81" s="82">
        <v>36690.800000000003</v>
      </c>
      <c r="B81" s="30">
        <f t="shared" si="10"/>
        <v>2000</v>
      </c>
      <c r="C81" s="30">
        <f t="shared" si="11"/>
        <v>2</v>
      </c>
      <c r="D81" s="30"/>
      <c r="E81" s="30"/>
      <c r="F81" s="30"/>
      <c r="G81" s="84"/>
      <c r="I81" s="64">
        <v>41528.458041958103</v>
      </c>
      <c r="J81" s="30">
        <f t="shared" si="12"/>
        <v>2013</v>
      </c>
      <c r="K81" s="30">
        <f t="shared" si="13"/>
        <v>3</v>
      </c>
      <c r="L81" t="e">
        <f t="shared" si="14"/>
        <v>#DIV/0!</v>
      </c>
      <c r="M81" t="e">
        <f t="shared" si="15"/>
        <v>#DIV/0!</v>
      </c>
      <c r="N81" t="e">
        <f t="shared" si="16"/>
        <v>#DIV/0!</v>
      </c>
      <c r="O81" t="e">
        <f t="shared" si="17"/>
        <v>#DIV/0!</v>
      </c>
      <c r="P81" s="113">
        <v>3.75</v>
      </c>
      <c r="R81" s="64">
        <v>41528.458041958103</v>
      </c>
      <c r="S81" s="30" t="e">
        <f t="shared" si="18"/>
        <v>#DIV/0!</v>
      </c>
      <c r="T81" s="30"/>
      <c r="U81" s="30"/>
      <c r="V81" s="66"/>
    </row>
    <row r="82" spans="1:22">
      <c r="A82" s="82">
        <v>36721</v>
      </c>
      <c r="B82" s="30">
        <f t="shared" si="10"/>
        <v>2000</v>
      </c>
      <c r="C82" s="30">
        <f t="shared" si="11"/>
        <v>3</v>
      </c>
      <c r="D82" s="30"/>
      <c r="E82" s="30"/>
      <c r="F82" s="30"/>
      <c r="G82" s="84"/>
      <c r="I82" s="64">
        <v>41619.9160839162</v>
      </c>
      <c r="J82" s="30">
        <f t="shared" si="12"/>
        <v>2013</v>
      </c>
      <c r="K82" s="30">
        <f t="shared" si="13"/>
        <v>4</v>
      </c>
      <c r="L82" t="e">
        <f t="shared" si="14"/>
        <v>#DIV/0!</v>
      </c>
      <c r="M82" t="e">
        <f t="shared" si="15"/>
        <v>#DIV/0!</v>
      </c>
      <c r="N82" t="e">
        <f t="shared" si="16"/>
        <v>#DIV/0!</v>
      </c>
      <c r="O82" t="e">
        <f t="shared" si="17"/>
        <v>#DIV/0!</v>
      </c>
      <c r="P82" s="113">
        <v>3.5</v>
      </c>
      <c r="R82" s="64">
        <v>41619.9160839162</v>
      </c>
      <c r="S82" s="30" t="e">
        <f t="shared" si="18"/>
        <v>#DIV/0!</v>
      </c>
      <c r="T82" s="30"/>
      <c r="U82" s="30"/>
      <c r="V82" s="66"/>
    </row>
    <row r="83" spans="1:22">
      <c r="A83" s="82">
        <v>36751.199999999997</v>
      </c>
      <c r="B83" s="30">
        <f t="shared" si="10"/>
        <v>2000</v>
      </c>
      <c r="C83" s="30">
        <f t="shared" si="11"/>
        <v>3</v>
      </c>
      <c r="D83" s="30"/>
      <c r="E83" s="30"/>
      <c r="F83" s="30"/>
      <c r="G83" s="84"/>
      <c r="I83" s="64">
        <v>41711.374125874201</v>
      </c>
      <c r="J83" s="30">
        <f t="shared" si="12"/>
        <v>2014</v>
      </c>
      <c r="K83" s="30">
        <f t="shared" si="13"/>
        <v>1</v>
      </c>
      <c r="L83" t="e">
        <f t="shared" si="14"/>
        <v>#DIV/0!</v>
      </c>
      <c r="M83" t="e">
        <f t="shared" si="15"/>
        <v>#DIV/0!</v>
      </c>
      <c r="N83" t="e">
        <f t="shared" si="16"/>
        <v>#DIV/0!</v>
      </c>
      <c r="O83" t="e">
        <f t="shared" si="17"/>
        <v>#DIV/0!</v>
      </c>
      <c r="P83" s="113">
        <v>3.5</v>
      </c>
      <c r="R83" s="64">
        <v>41711.374125874201</v>
      </c>
      <c r="S83" s="30" t="e">
        <f t="shared" si="18"/>
        <v>#DIV/0!</v>
      </c>
      <c r="T83" s="30"/>
      <c r="U83" s="30"/>
      <c r="V83" s="66"/>
    </row>
    <row r="84" spans="1:22">
      <c r="A84" s="82">
        <v>36781.4</v>
      </c>
      <c r="B84" s="30">
        <f t="shared" si="10"/>
        <v>2000</v>
      </c>
      <c r="C84" s="30">
        <f t="shared" si="11"/>
        <v>3</v>
      </c>
      <c r="D84" s="30"/>
      <c r="E84" s="30"/>
      <c r="F84" s="30"/>
      <c r="G84" s="84"/>
      <c r="I84" s="64">
        <v>41802.832167832203</v>
      </c>
      <c r="J84" s="30">
        <f t="shared" si="12"/>
        <v>2014</v>
      </c>
      <c r="K84" s="30">
        <f t="shared" si="13"/>
        <v>2</v>
      </c>
      <c r="L84" t="e">
        <f t="shared" si="14"/>
        <v>#DIV/0!</v>
      </c>
      <c r="M84" t="e">
        <f t="shared" si="15"/>
        <v>#DIV/0!</v>
      </c>
      <c r="N84" t="e">
        <f t="shared" si="16"/>
        <v>#DIV/0!</v>
      </c>
      <c r="O84" t="e">
        <f t="shared" si="17"/>
        <v>#DIV/0!</v>
      </c>
      <c r="P84" s="113">
        <v>3</v>
      </c>
      <c r="R84" s="64">
        <v>41802.832167832203</v>
      </c>
      <c r="S84" s="30" t="e">
        <f t="shared" si="18"/>
        <v>#DIV/0!</v>
      </c>
      <c r="T84" s="30"/>
      <c r="U84" s="30"/>
      <c r="V84" s="66"/>
    </row>
    <row r="85" spans="1:22">
      <c r="A85" s="82">
        <v>36811.599999999999</v>
      </c>
      <c r="B85" s="30">
        <f t="shared" si="10"/>
        <v>2000</v>
      </c>
      <c r="C85" s="30">
        <f t="shared" si="11"/>
        <v>4</v>
      </c>
      <c r="D85" s="30"/>
      <c r="E85" s="30"/>
      <c r="F85" s="30"/>
      <c r="G85" s="84"/>
      <c r="I85" s="64">
        <v>41894.290209790299</v>
      </c>
      <c r="J85" s="30">
        <f t="shared" si="12"/>
        <v>2014</v>
      </c>
      <c r="K85" s="30">
        <f t="shared" si="13"/>
        <v>3</v>
      </c>
      <c r="L85">
        <f t="shared" si="14"/>
        <v>6.3</v>
      </c>
      <c r="M85">
        <f t="shared" si="15"/>
        <v>6.1623333333333337</v>
      </c>
      <c r="N85">
        <f t="shared" si="16"/>
        <v>6.0266666666666664</v>
      </c>
      <c r="O85">
        <f t="shared" si="17"/>
        <v>6.1126666666666667</v>
      </c>
      <c r="P85" s="113">
        <v>3</v>
      </c>
      <c r="R85" s="64">
        <v>41894.290209790299</v>
      </c>
      <c r="S85" s="30">
        <f t="shared" si="18"/>
        <v>6.1504166666666666</v>
      </c>
      <c r="T85" s="30"/>
      <c r="U85" s="30"/>
      <c r="V85" s="66"/>
    </row>
    <row r="86" spans="1:22">
      <c r="A86" s="82">
        <v>36841.800000000003</v>
      </c>
      <c r="B86" s="30">
        <f t="shared" si="10"/>
        <v>2000</v>
      </c>
      <c r="C86" s="30">
        <f t="shared" si="11"/>
        <v>4</v>
      </c>
      <c r="D86" s="30"/>
      <c r="E86" s="30"/>
      <c r="F86" s="30"/>
      <c r="G86" s="84"/>
      <c r="I86" s="64">
        <v>41985.7482517483</v>
      </c>
      <c r="J86" s="30">
        <f t="shared" si="12"/>
        <v>2014</v>
      </c>
      <c r="K86" s="30">
        <f t="shared" si="13"/>
        <v>4</v>
      </c>
      <c r="L86">
        <f t="shared" si="14"/>
        <v>6.3903333333333334</v>
      </c>
      <c r="M86">
        <f t="shared" si="15"/>
        <v>6.2493333333333334</v>
      </c>
      <c r="N86">
        <f t="shared" si="16"/>
        <v>5.9606666666666674</v>
      </c>
      <c r="O86">
        <f t="shared" si="17"/>
        <v>6.057666666666667</v>
      </c>
      <c r="P86" s="113">
        <v>3</v>
      </c>
      <c r="R86" s="64">
        <v>41985.7482517483</v>
      </c>
      <c r="S86" s="30">
        <f t="shared" si="18"/>
        <v>6.1645000000000003</v>
      </c>
      <c r="T86" s="30"/>
      <c r="U86" s="30"/>
      <c r="V86" s="66"/>
    </row>
    <row r="87" spans="1:22">
      <c r="A87" s="82">
        <v>36872</v>
      </c>
      <c r="B87" s="30">
        <f t="shared" si="10"/>
        <v>2000</v>
      </c>
      <c r="C87" s="30">
        <f t="shared" si="11"/>
        <v>4</v>
      </c>
      <c r="D87" s="30"/>
      <c r="E87" s="30"/>
      <c r="F87" s="30"/>
      <c r="G87" s="84"/>
      <c r="I87" s="64">
        <v>42077.206293706397</v>
      </c>
      <c r="J87" s="30">
        <f t="shared" si="12"/>
        <v>2015</v>
      </c>
      <c r="K87" s="30">
        <f t="shared" si="13"/>
        <v>1</v>
      </c>
      <c r="L87">
        <f t="shared" si="14"/>
        <v>6.5406666666666666</v>
      </c>
      <c r="M87">
        <f t="shared" si="15"/>
        <v>6.4023333333333339</v>
      </c>
      <c r="N87">
        <f t="shared" si="16"/>
        <v>5.7226666666666661</v>
      </c>
      <c r="O87">
        <f t="shared" si="17"/>
        <v>5.7853333333333339</v>
      </c>
      <c r="P87" s="113">
        <v>3</v>
      </c>
      <c r="R87" s="64">
        <v>42077.206293706397</v>
      </c>
      <c r="S87" s="30">
        <f t="shared" si="18"/>
        <v>6.1127500000000001</v>
      </c>
      <c r="T87" s="30"/>
      <c r="U87" s="30"/>
      <c r="V87" s="66"/>
    </row>
    <row r="88" spans="1:22">
      <c r="A88" s="82">
        <v>36902.199999999997</v>
      </c>
      <c r="B88" s="30">
        <f t="shared" si="10"/>
        <v>2001</v>
      </c>
      <c r="C88" s="30">
        <f t="shared" si="11"/>
        <v>1</v>
      </c>
      <c r="D88" s="30"/>
      <c r="E88" s="30"/>
      <c r="F88" s="30"/>
      <c r="G88" s="84"/>
      <c r="I88" s="64">
        <v>42168.664335664398</v>
      </c>
      <c r="J88" s="30">
        <f t="shared" si="12"/>
        <v>2015</v>
      </c>
      <c r="K88" s="30">
        <f t="shared" si="13"/>
        <v>2</v>
      </c>
      <c r="L88">
        <f t="shared" si="14"/>
        <v>6.4473333333333329</v>
      </c>
      <c r="M88">
        <f t="shared" si="15"/>
        <v>6.3023333333333333</v>
      </c>
      <c r="N88">
        <f t="shared" si="16"/>
        <v>6.1346666666666669</v>
      </c>
      <c r="O88">
        <f t="shared" si="17"/>
        <v>6.1859999999999999</v>
      </c>
      <c r="P88" s="113">
        <v>3</v>
      </c>
      <c r="R88" s="64">
        <v>42168.664335664398</v>
      </c>
      <c r="S88" s="30">
        <f t="shared" si="18"/>
        <v>6.2675833333333335</v>
      </c>
      <c r="T88" s="30"/>
      <c r="U88" s="30"/>
      <c r="V88" s="66"/>
    </row>
    <row r="89" spans="1:22">
      <c r="A89" s="82">
        <v>36932.400000000001</v>
      </c>
      <c r="B89" s="30">
        <f t="shared" si="10"/>
        <v>2001</v>
      </c>
      <c r="C89" s="30">
        <f t="shared" si="11"/>
        <v>1</v>
      </c>
      <c r="D89" s="30"/>
      <c r="E89" s="30"/>
      <c r="F89" s="30"/>
      <c r="G89" s="84"/>
      <c r="I89" s="64">
        <v>42260.122377622502</v>
      </c>
      <c r="J89" s="30">
        <f t="shared" si="12"/>
        <v>2015</v>
      </c>
      <c r="K89" s="30">
        <f t="shared" si="13"/>
        <v>3</v>
      </c>
      <c r="L89">
        <f t="shared" si="14"/>
        <v>6.5219999999999994</v>
      </c>
      <c r="M89">
        <f t="shared" si="15"/>
        <v>6.3727499999999999</v>
      </c>
      <c r="N89">
        <f t="shared" si="16"/>
        <v>6.1469999999999994</v>
      </c>
      <c r="O89">
        <f t="shared" si="17"/>
        <v>6.2239999999999993</v>
      </c>
      <c r="P89" s="113">
        <v>3</v>
      </c>
      <c r="R89" s="64">
        <v>42260.122377622502</v>
      </c>
      <c r="S89" s="30">
        <f t="shared" si="18"/>
        <v>6.3164374999999993</v>
      </c>
      <c r="T89" s="30"/>
      <c r="U89" s="30"/>
      <c r="V89" s="66"/>
    </row>
    <row r="90" spans="1:22">
      <c r="A90" s="82">
        <v>36962.6</v>
      </c>
      <c r="B90" s="30">
        <f t="shared" si="10"/>
        <v>2001</v>
      </c>
      <c r="C90" s="30">
        <f t="shared" si="11"/>
        <v>1</v>
      </c>
      <c r="D90" s="30"/>
      <c r="E90" s="30"/>
      <c r="F90" s="30"/>
      <c r="G90" s="84"/>
      <c r="I90" s="64">
        <v>42351.580419580503</v>
      </c>
      <c r="J90" s="30">
        <f t="shared" si="12"/>
        <v>2015</v>
      </c>
      <c r="K90" s="30">
        <f t="shared" si="13"/>
        <v>4</v>
      </c>
      <c r="L90">
        <f t="shared" si="14"/>
        <v>6.5970000000000004</v>
      </c>
      <c r="M90">
        <f t="shared" si="15"/>
        <v>6.4453333333333331</v>
      </c>
      <c r="N90">
        <f t="shared" si="16"/>
        <v>6.1493333333333338</v>
      </c>
      <c r="O90">
        <f t="shared" si="17"/>
        <v>6.2459999999999996</v>
      </c>
      <c r="P90" s="113">
        <v>3.25</v>
      </c>
      <c r="R90" s="64">
        <v>42351.580419580503</v>
      </c>
      <c r="S90" s="30">
        <f t="shared" si="18"/>
        <v>6.3594166666666663</v>
      </c>
      <c r="T90" s="30"/>
      <c r="U90" s="30"/>
      <c r="V90" s="66"/>
    </row>
    <row r="91" spans="1:22">
      <c r="A91" s="82">
        <v>36992.800000000003</v>
      </c>
      <c r="B91" s="30">
        <f t="shared" si="10"/>
        <v>2001</v>
      </c>
      <c r="C91" s="30">
        <f t="shared" si="11"/>
        <v>2</v>
      </c>
      <c r="D91" s="30"/>
      <c r="E91" s="30"/>
      <c r="F91" s="30"/>
      <c r="G91" s="84"/>
      <c r="I91" s="64">
        <v>42443.038461538497</v>
      </c>
      <c r="J91" s="30">
        <f t="shared" si="12"/>
        <v>2016</v>
      </c>
      <c r="K91" s="30">
        <f t="shared" si="13"/>
        <v>1</v>
      </c>
      <c r="L91">
        <f t="shared" si="14"/>
        <v>7.0483333333333329</v>
      </c>
      <c r="M91">
        <f t="shared" si="15"/>
        <v>6.9089999999999989</v>
      </c>
      <c r="N91">
        <f t="shared" si="16"/>
        <v>5.2003333333333339</v>
      </c>
      <c r="O91">
        <f t="shared" si="17"/>
        <v>5.294999999999999</v>
      </c>
      <c r="P91" s="113">
        <v>3.75</v>
      </c>
      <c r="R91" s="64">
        <v>42443.038461538497</v>
      </c>
      <c r="S91" s="30">
        <f t="shared" si="18"/>
        <v>6.1131666666666655</v>
      </c>
      <c r="T91" s="30"/>
      <c r="U91" s="30"/>
      <c r="V91" s="66"/>
    </row>
    <row r="92" spans="1:22">
      <c r="A92" s="82">
        <v>37023</v>
      </c>
      <c r="B92" s="30">
        <f t="shared" si="10"/>
        <v>2001</v>
      </c>
      <c r="C92" s="30">
        <f t="shared" si="11"/>
        <v>2</v>
      </c>
      <c r="D92" s="30"/>
      <c r="E92" s="30"/>
      <c r="F92" s="30"/>
      <c r="G92" s="84"/>
      <c r="I92" s="64">
        <v>42534.496503496601</v>
      </c>
      <c r="J92" s="30">
        <f t="shared" si="12"/>
        <v>2016</v>
      </c>
      <c r="K92" s="30">
        <f t="shared" si="13"/>
        <v>2</v>
      </c>
      <c r="L92">
        <f t="shared" si="14"/>
        <v>6.7953333333333346</v>
      </c>
      <c r="M92">
        <f t="shared" si="15"/>
        <v>6.6456666666666671</v>
      </c>
      <c r="N92">
        <f t="shared" si="16"/>
        <v>5.9473333333333329</v>
      </c>
      <c r="O92">
        <f t="shared" si="17"/>
        <v>6.0316666666666663</v>
      </c>
      <c r="P92" s="113">
        <v>4.25</v>
      </c>
      <c r="R92" s="64">
        <v>42534.496503496601</v>
      </c>
      <c r="S92" s="30">
        <f t="shared" si="18"/>
        <v>6.3550000000000004</v>
      </c>
      <c r="T92" s="30"/>
      <c r="U92" s="30"/>
      <c r="V92" s="66"/>
    </row>
    <row r="93" spans="1:22">
      <c r="A93" s="82">
        <v>37053.199999999997</v>
      </c>
      <c r="B93" s="30">
        <f t="shared" si="10"/>
        <v>2001</v>
      </c>
      <c r="C93" s="30">
        <f t="shared" si="11"/>
        <v>2</v>
      </c>
      <c r="D93" s="30"/>
      <c r="E93" s="30"/>
      <c r="F93" s="30"/>
      <c r="G93" s="84"/>
      <c r="I93" s="64">
        <v>42625.954545454602</v>
      </c>
      <c r="J93" s="30">
        <f t="shared" si="12"/>
        <v>2016</v>
      </c>
      <c r="K93" s="30">
        <f t="shared" si="13"/>
        <v>3</v>
      </c>
      <c r="L93">
        <f t="shared" si="14"/>
        <v>6.8346666666666662</v>
      </c>
      <c r="M93">
        <f t="shared" si="15"/>
        <v>6.6866666666666674</v>
      </c>
      <c r="N93">
        <f t="shared" si="16"/>
        <v>6.0076666666666663</v>
      </c>
      <c r="O93">
        <f t="shared" si="17"/>
        <v>6.0676666666666677</v>
      </c>
      <c r="P93" s="113">
        <v>4.75</v>
      </c>
      <c r="R93" s="64">
        <v>42625.954545454602</v>
      </c>
      <c r="S93" s="30">
        <f t="shared" si="18"/>
        <v>6.3991666666666669</v>
      </c>
      <c r="T93" s="30"/>
      <c r="U93" s="30"/>
      <c r="V93" s="66"/>
    </row>
    <row r="94" spans="1:22">
      <c r="A94" s="82">
        <v>37083.4</v>
      </c>
      <c r="B94" s="30">
        <f t="shared" si="10"/>
        <v>2001</v>
      </c>
      <c r="C94" s="30">
        <f t="shared" si="11"/>
        <v>3</v>
      </c>
      <c r="D94" s="30"/>
      <c r="E94" s="30"/>
      <c r="F94" s="30"/>
      <c r="G94" s="84"/>
      <c r="I94" s="64">
        <v>42717.412587412698</v>
      </c>
      <c r="J94" s="30">
        <f t="shared" si="12"/>
        <v>2016</v>
      </c>
      <c r="K94" s="30">
        <f t="shared" si="13"/>
        <v>4</v>
      </c>
      <c r="L94">
        <f t="shared" si="14"/>
        <v>6.4613333333333332</v>
      </c>
      <c r="M94">
        <f t="shared" si="15"/>
        <v>6.3009999999999993</v>
      </c>
      <c r="N94">
        <f t="shared" si="16"/>
        <v>7.3369999999999997</v>
      </c>
      <c r="O94">
        <f t="shared" si="17"/>
        <v>7.4039999999999999</v>
      </c>
      <c r="P94" s="113">
        <v>5.75</v>
      </c>
      <c r="R94" s="64">
        <v>42717.412587412698</v>
      </c>
      <c r="S94" s="30">
        <f t="shared" si="18"/>
        <v>6.8758333333333335</v>
      </c>
      <c r="T94" s="30"/>
      <c r="U94" s="30"/>
      <c r="V94" s="66"/>
    </row>
    <row r="95" spans="1:22">
      <c r="A95" s="82">
        <v>37113.599999999999</v>
      </c>
      <c r="B95" s="30">
        <f t="shared" si="10"/>
        <v>2001</v>
      </c>
      <c r="C95" s="30">
        <f t="shared" si="11"/>
        <v>3</v>
      </c>
      <c r="D95" s="30"/>
      <c r="E95" s="30"/>
      <c r="F95" s="30"/>
      <c r="G95" s="84"/>
      <c r="I95" s="64">
        <v>42808.8706293707</v>
      </c>
      <c r="J95" s="30">
        <f t="shared" si="12"/>
        <v>2017</v>
      </c>
      <c r="K95" s="30">
        <f t="shared" si="13"/>
        <v>1</v>
      </c>
      <c r="L95">
        <f t="shared" si="14"/>
        <v>6.5930000000000009</v>
      </c>
      <c r="M95">
        <f t="shared" si="15"/>
        <v>6.4323333333333332</v>
      </c>
      <c r="N95">
        <f t="shared" si="16"/>
        <v>7.1503333333333332</v>
      </c>
      <c r="O95">
        <f t="shared" si="17"/>
        <v>7.2016666666666671</v>
      </c>
      <c r="P95" s="113">
        <v>6.5</v>
      </c>
      <c r="R95" s="64">
        <v>42808.8706293707</v>
      </c>
      <c r="S95" s="30">
        <f t="shared" si="18"/>
        <v>6.844333333333334</v>
      </c>
      <c r="T95" s="30"/>
      <c r="U95" s="30"/>
      <c r="V95" s="66"/>
    </row>
    <row r="96" spans="1:22">
      <c r="A96" s="82">
        <v>37143.800000000003</v>
      </c>
      <c r="B96" s="30">
        <f t="shared" si="10"/>
        <v>2001</v>
      </c>
      <c r="C96" s="30">
        <f t="shared" si="11"/>
        <v>3</v>
      </c>
      <c r="D96" s="30"/>
      <c r="E96" s="30"/>
      <c r="F96" s="30"/>
      <c r="G96" s="84"/>
      <c r="I96" s="64">
        <v>42900.328671328803</v>
      </c>
      <c r="J96" s="30">
        <f t="shared" si="12"/>
        <v>2017</v>
      </c>
      <c r="K96" s="30">
        <f t="shared" si="13"/>
        <v>2</v>
      </c>
      <c r="L96">
        <f t="shared" si="14"/>
        <v>6.7353333333333332</v>
      </c>
      <c r="M96">
        <f t="shared" si="15"/>
        <v>6.5733333333333333</v>
      </c>
      <c r="N96">
        <f t="shared" si="16"/>
        <v>6.944</v>
      </c>
      <c r="O96">
        <f t="shared" si="17"/>
        <v>6.9849999999999994</v>
      </c>
      <c r="P96" s="113">
        <v>7</v>
      </c>
      <c r="R96" s="64">
        <v>42900.328671328803</v>
      </c>
      <c r="S96" s="30">
        <f t="shared" si="18"/>
        <v>6.8094166666666665</v>
      </c>
      <c r="T96" s="30"/>
      <c r="U96" s="30"/>
      <c r="V96" s="66"/>
    </row>
    <row r="97" spans="1:22">
      <c r="A97" s="82">
        <v>37174</v>
      </c>
      <c r="B97" s="30">
        <f t="shared" si="10"/>
        <v>2001</v>
      </c>
      <c r="C97" s="30">
        <f t="shared" si="11"/>
        <v>4</v>
      </c>
      <c r="D97" s="30"/>
      <c r="E97" s="30"/>
      <c r="F97" s="30"/>
      <c r="G97" s="84"/>
      <c r="I97" s="64">
        <v>42991.786713286798</v>
      </c>
      <c r="J97" s="30">
        <f t="shared" si="12"/>
        <v>2017</v>
      </c>
      <c r="K97" s="30">
        <f t="shared" si="13"/>
        <v>3</v>
      </c>
      <c r="L97">
        <f t="shared" si="14"/>
        <v>6.823666666666667</v>
      </c>
      <c r="M97">
        <f t="shared" si="15"/>
        <v>6.6563333333333334</v>
      </c>
      <c r="N97">
        <f t="shared" si="16"/>
        <v>6.931</v>
      </c>
      <c r="O97">
        <f t="shared" si="17"/>
        <v>6.9783333333333326</v>
      </c>
      <c r="P97" s="113">
        <v>7</v>
      </c>
      <c r="R97" s="64">
        <v>42991.786713286798</v>
      </c>
      <c r="S97" s="30">
        <f t="shared" si="18"/>
        <v>6.8473333333333333</v>
      </c>
      <c r="T97" s="30"/>
      <c r="U97" s="30"/>
      <c r="V97" s="66"/>
    </row>
    <row r="98" spans="1:22">
      <c r="A98" s="82">
        <v>37204.199999999997</v>
      </c>
      <c r="B98" s="30">
        <f t="shared" si="10"/>
        <v>2001</v>
      </c>
      <c r="C98" s="30">
        <f t="shared" si="11"/>
        <v>4</v>
      </c>
      <c r="D98" s="30"/>
      <c r="E98" s="30"/>
      <c r="F98" s="30"/>
      <c r="G98" s="84"/>
      <c r="I98" s="64">
        <v>43083.244755244799</v>
      </c>
      <c r="J98" s="30">
        <f t="shared" si="12"/>
        <v>2017</v>
      </c>
      <c r="K98" s="30">
        <f t="shared" si="13"/>
        <v>4</v>
      </c>
      <c r="L98">
        <f t="shared" si="14"/>
        <v>6.7486666666666677</v>
      </c>
      <c r="M98">
        <f t="shared" si="15"/>
        <v>6.5733333333333333</v>
      </c>
      <c r="N98">
        <f t="shared" si="16"/>
        <v>7.4513333333333334</v>
      </c>
      <c r="O98">
        <f t="shared" si="17"/>
        <v>7.4973333333333336</v>
      </c>
      <c r="P98" s="113">
        <v>7.25</v>
      </c>
      <c r="R98" s="64">
        <v>43083.244755244799</v>
      </c>
      <c r="S98" s="30">
        <f t="shared" si="18"/>
        <v>7.0676666666666668</v>
      </c>
      <c r="T98" s="30"/>
      <c r="U98" s="30"/>
      <c r="V98" s="66"/>
    </row>
    <row r="99" spans="1:22">
      <c r="A99" s="82">
        <v>37234.400000000001</v>
      </c>
      <c r="B99" s="30">
        <f t="shared" si="10"/>
        <v>2001</v>
      </c>
      <c r="C99" s="30">
        <f t="shared" si="11"/>
        <v>4</v>
      </c>
      <c r="D99" s="30"/>
      <c r="E99" s="30"/>
      <c r="F99" s="30"/>
      <c r="G99" s="84"/>
      <c r="I99" s="64">
        <v>43174.702797202903</v>
      </c>
      <c r="J99" s="30">
        <f t="shared" si="12"/>
        <v>2018</v>
      </c>
      <c r="K99" s="30">
        <f t="shared" si="13"/>
        <v>1</v>
      </c>
      <c r="L99">
        <f t="shared" si="14"/>
        <v>6.8626666666666667</v>
      </c>
      <c r="M99">
        <f t="shared" si="15"/>
        <v>6.6836666666666664</v>
      </c>
      <c r="N99">
        <f t="shared" si="16"/>
        <v>7.3569999999999993</v>
      </c>
      <c r="O99">
        <f t="shared" si="17"/>
        <v>7.4136666666666668</v>
      </c>
      <c r="P99" s="113">
        <v>7.5</v>
      </c>
      <c r="R99" s="64">
        <v>43174.702797202903</v>
      </c>
      <c r="S99" s="30">
        <f t="shared" si="18"/>
        <v>7.07925</v>
      </c>
      <c r="T99" s="30"/>
      <c r="U99" s="30"/>
      <c r="V99" s="66"/>
    </row>
    <row r="100" spans="1:22">
      <c r="A100" s="82">
        <v>37264.6</v>
      </c>
      <c r="B100" s="30">
        <f t="shared" si="10"/>
        <v>2002</v>
      </c>
      <c r="C100" s="30">
        <f t="shared" si="11"/>
        <v>1</v>
      </c>
      <c r="D100" s="30"/>
      <c r="E100" s="30"/>
      <c r="F100" s="30"/>
      <c r="G100" s="84"/>
      <c r="I100" s="64">
        <v>43266.160839160897</v>
      </c>
      <c r="J100" s="30">
        <f t="shared" si="12"/>
        <v>2018</v>
      </c>
      <c r="K100" s="30">
        <f t="shared" si="13"/>
        <v>2</v>
      </c>
      <c r="L100">
        <f t="shared" si="14"/>
        <v>6.8599999999999994</v>
      </c>
      <c r="M100">
        <f t="shared" si="15"/>
        <v>6.6789999999999994</v>
      </c>
      <c r="N100">
        <f t="shared" si="16"/>
        <v>7.6446666666666667</v>
      </c>
      <c r="O100">
        <f t="shared" si="17"/>
        <v>7.6806666666666672</v>
      </c>
      <c r="P100" s="113">
        <v>7.75</v>
      </c>
      <c r="R100" s="64">
        <v>43266.160839160897</v>
      </c>
      <c r="S100" s="30">
        <f t="shared" si="18"/>
        <v>7.2160833333333327</v>
      </c>
      <c r="T100" s="30"/>
      <c r="U100" s="30"/>
      <c r="V100" s="66"/>
    </row>
    <row r="101" spans="1:22">
      <c r="A101" s="82">
        <v>37294.800000000003</v>
      </c>
      <c r="B101" s="30">
        <f t="shared" si="10"/>
        <v>2002</v>
      </c>
      <c r="C101" s="30">
        <f t="shared" si="11"/>
        <v>1</v>
      </c>
      <c r="D101" s="30"/>
      <c r="E101" s="30"/>
      <c r="F101" s="30"/>
      <c r="G101" s="84"/>
      <c r="I101" s="64">
        <v>43357.618881119</v>
      </c>
      <c r="J101" s="30">
        <f t="shared" si="12"/>
        <v>2018</v>
      </c>
      <c r="K101" s="30">
        <f t="shared" si="13"/>
        <v>3</v>
      </c>
      <c r="L101">
        <f t="shared" si="14"/>
        <v>6.8460000000000001</v>
      </c>
      <c r="M101">
        <f t="shared" si="15"/>
        <v>6.6543333333333337</v>
      </c>
      <c r="N101">
        <f t="shared" si="16"/>
        <v>8.0649999999999995</v>
      </c>
      <c r="O101">
        <f t="shared" si="17"/>
        <v>8.1173333333333328</v>
      </c>
      <c r="P101" s="113">
        <v>7.75</v>
      </c>
      <c r="R101" s="64">
        <v>43357.618881119</v>
      </c>
      <c r="S101" s="30">
        <f t="shared" si="18"/>
        <v>7.4206666666666674</v>
      </c>
      <c r="T101" s="30"/>
      <c r="U101" s="30"/>
      <c r="V101" s="66"/>
    </row>
    <row r="102" spans="1:22">
      <c r="A102" s="82">
        <v>37325</v>
      </c>
      <c r="B102" s="30">
        <f t="shared" si="10"/>
        <v>2002</v>
      </c>
      <c r="C102" s="30">
        <f t="shared" si="11"/>
        <v>1</v>
      </c>
      <c r="D102" s="30"/>
      <c r="E102" s="30"/>
      <c r="F102" s="30"/>
      <c r="G102" s="84"/>
      <c r="I102" s="64">
        <v>43449.076923077002</v>
      </c>
      <c r="J102" s="30">
        <f t="shared" si="12"/>
        <v>2018</v>
      </c>
      <c r="K102" s="30">
        <f t="shared" si="13"/>
        <v>4</v>
      </c>
      <c r="L102">
        <f t="shared" si="14"/>
        <v>6.8069999999999995</v>
      </c>
      <c r="M102">
        <f t="shared" si="15"/>
        <v>6.6040000000000001</v>
      </c>
      <c r="N102">
        <f t="shared" si="16"/>
        <v>8.5969999999999995</v>
      </c>
      <c r="O102">
        <f t="shared" si="17"/>
        <v>8.6589999999999989</v>
      </c>
      <c r="P102" s="113">
        <v>8.25</v>
      </c>
      <c r="R102" s="64">
        <v>43449.076923077002</v>
      </c>
      <c r="S102" s="30">
        <f t="shared" si="18"/>
        <v>7.6667499999999995</v>
      </c>
      <c r="T102" s="30"/>
      <c r="U102" s="30"/>
      <c r="V102" s="66"/>
    </row>
    <row r="103" spans="1:22">
      <c r="A103" s="82">
        <v>37355.199999999997</v>
      </c>
      <c r="B103" s="30">
        <f t="shared" si="10"/>
        <v>2002</v>
      </c>
      <c r="C103" s="30">
        <f t="shared" si="11"/>
        <v>2</v>
      </c>
      <c r="D103" s="30"/>
      <c r="E103" s="30"/>
      <c r="F103" s="30"/>
      <c r="G103" s="84"/>
      <c r="I103" s="64">
        <v>43540.534965035098</v>
      </c>
      <c r="J103" s="30">
        <f t="shared" si="12"/>
        <v>2019</v>
      </c>
      <c r="K103" s="30">
        <f t="shared" si="13"/>
        <v>1</v>
      </c>
      <c r="L103">
        <f t="shared" si="14"/>
        <v>7.067333333333333</v>
      </c>
      <c r="M103">
        <f t="shared" si="15"/>
        <v>6.8649999999999993</v>
      </c>
      <c r="N103">
        <f t="shared" si="16"/>
        <v>7.9563333333333333</v>
      </c>
      <c r="O103">
        <f t="shared" si="17"/>
        <v>8.0090000000000003</v>
      </c>
      <c r="P103" s="113">
        <v>8.25</v>
      </c>
      <c r="R103" s="64">
        <v>43540.534965035098</v>
      </c>
      <c r="S103" s="30">
        <f t="shared" si="18"/>
        <v>7.4744166666666665</v>
      </c>
      <c r="T103" s="30"/>
      <c r="U103" s="30"/>
      <c r="V103" s="66"/>
    </row>
    <row r="104" spans="1:22">
      <c r="A104" s="82">
        <v>37385.4</v>
      </c>
      <c r="B104" s="30">
        <f t="shared" si="10"/>
        <v>2002</v>
      </c>
      <c r="C104" s="30">
        <f t="shared" si="11"/>
        <v>2</v>
      </c>
      <c r="D104" s="30"/>
      <c r="E104" s="30"/>
      <c r="F104" s="30"/>
      <c r="G104" s="84"/>
      <c r="I104" s="64">
        <v>43631.9930069931</v>
      </c>
      <c r="J104" s="30">
        <f t="shared" si="12"/>
        <v>2019</v>
      </c>
      <c r="K104" s="30">
        <f t="shared" si="13"/>
        <v>2</v>
      </c>
      <c r="L104">
        <f t="shared" si="14"/>
        <v>7.2899999999999991</v>
      </c>
      <c r="M104">
        <f t="shared" si="15"/>
        <v>7.0893333333333333</v>
      </c>
      <c r="N104">
        <f t="shared" si="16"/>
        <v>7.4849999999999994</v>
      </c>
      <c r="O104">
        <f t="shared" si="17"/>
        <v>7.5279999999999996</v>
      </c>
      <c r="P104" s="113">
        <v>8.25</v>
      </c>
      <c r="R104" s="64">
        <v>43631.9930069931</v>
      </c>
      <c r="S104" s="30">
        <f t="shared" si="18"/>
        <v>7.3480833333333324</v>
      </c>
      <c r="T104" s="30"/>
      <c r="U104" s="30"/>
      <c r="V104" s="66"/>
    </row>
    <row r="105" spans="1:22">
      <c r="A105" s="82">
        <v>37415.599999999999</v>
      </c>
      <c r="B105" s="30">
        <f t="shared" si="10"/>
        <v>2002</v>
      </c>
      <c r="C105" s="30">
        <f t="shared" si="11"/>
        <v>2</v>
      </c>
      <c r="D105" s="30"/>
      <c r="E105" s="30"/>
      <c r="F105" s="30"/>
      <c r="G105" s="84"/>
      <c r="I105" s="64">
        <v>43723.451048951101</v>
      </c>
      <c r="J105" s="30">
        <f t="shared" si="12"/>
        <v>2019</v>
      </c>
      <c r="K105" s="30">
        <f t="shared" si="13"/>
        <v>3</v>
      </c>
      <c r="L105">
        <f t="shared" si="14"/>
        <v>7.6016666666666666</v>
      </c>
      <c r="M105">
        <f t="shared" si="15"/>
        <v>7.4086666666666661</v>
      </c>
      <c r="N105">
        <f t="shared" si="16"/>
        <v>6.6853333333333333</v>
      </c>
      <c r="O105">
        <f t="shared" si="17"/>
        <v>6.7280000000000006</v>
      </c>
      <c r="P105" s="113">
        <v>7.75</v>
      </c>
      <c r="R105" s="64">
        <v>43723.451048951101</v>
      </c>
      <c r="S105" s="30">
        <f t="shared" si="18"/>
        <v>7.1059166666666664</v>
      </c>
      <c r="T105" s="30"/>
      <c r="U105" s="30"/>
      <c r="V105" s="66"/>
    </row>
    <row r="106" spans="1:22">
      <c r="A106" s="82">
        <v>37445.800000000003</v>
      </c>
      <c r="B106" s="30">
        <f t="shared" si="10"/>
        <v>2002</v>
      </c>
      <c r="C106" s="30">
        <f t="shared" si="11"/>
        <v>3</v>
      </c>
      <c r="D106" s="30"/>
      <c r="E106" s="30"/>
      <c r="F106" s="30"/>
      <c r="G106" s="84"/>
      <c r="I106" s="64">
        <v>43814.909090909197</v>
      </c>
      <c r="J106" s="30">
        <f t="shared" si="12"/>
        <v>2019</v>
      </c>
      <c r="K106" s="30">
        <f t="shared" si="13"/>
        <v>4</v>
      </c>
      <c r="L106">
        <f t="shared" si="14"/>
        <v>7.6826666666666661</v>
      </c>
      <c r="M106">
        <f t="shared" si="15"/>
        <v>7.487333333333333</v>
      </c>
      <c r="N106">
        <f t="shared" si="16"/>
        <v>6.7316666666666665</v>
      </c>
      <c r="O106">
        <f t="shared" si="17"/>
        <v>6.7526666666666664</v>
      </c>
      <c r="P106" s="113">
        <v>7.25</v>
      </c>
      <c r="R106" s="64">
        <v>43814.909090909197</v>
      </c>
      <c r="S106" s="30">
        <f t="shared" si="18"/>
        <v>7.1635833333333325</v>
      </c>
      <c r="T106" s="30"/>
      <c r="U106" s="30"/>
      <c r="V106" s="66"/>
    </row>
    <row r="107" spans="1:22">
      <c r="A107" s="82">
        <v>37476</v>
      </c>
      <c r="B107" s="30">
        <f t="shared" si="10"/>
        <v>2002</v>
      </c>
      <c r="C107" s="30">
        <f t="shared" si="11"/>
        <v>3</v>
      </c>
      <c r="D107" s="30"/>
      <c r="E107" s="30"/>
      <c r="F107" s="30"/>
      <c r="G107" s="84"/>
      <c r="I107" s="64">
        <v>43906.367132867199</v>
      </c>
      <c r="J107" s="30">
        <f t="shared" si="12"/>
        <v>2020</v>
      </c>
      <c r="K107" s="30">
        <f t="shared" si="13"/>
        <v>1</v>
      </c>
      <c r="L107">
        <f t="shared" si="14"/>
        <v>7.913333333333334</v>
      </c>
      <c r="M107">
        <f t="shared" si="15"/>
        <v>7.7020000000000008</v>
      </c>
      <c r="N107">
        <f t="shared" si="16"/>
        <v>6.3673333333333337</v>
      </c>
      <c r="O107">
        <f t="shared" si="17"/>
        <v>6.5019999999999998</v>
      </c>
      <c r="P107" s="113">
        <v>6.5</v>
      </c>
      <c r="R107" s="64">
        <v>43906.367132867199</v>
      </c>
      <c r="S107" s="30">
        <f t="shared" si="18"/>
        <v>7.1211666666666673</v>
      </c>
      <c r="T107" s="30"/>
      <c r="U107" s="30"/>
      <c r="V107" s="66"/>
    </row>
    <row r="108" spans="1:22">
      <c r="A108" s="82">
        <v>37506.199999999997</v>
      </c>
      <c r="B108" s="30">
        <f t="shared" si="10"/>
        <v>2002</v>
      </c>
      <c r="C108" s="30">
        <f t="shared" si="11"/>
        <v>3</v>
      </c>
      <c r="D108" s="30"/>
      <c r="E108" s="30"/>
      <c r="F108" s="30"/>
      <c r="G108" s="84"/>
      <c r="I108" s="64">
        <v>43997.825174825302</v>
      </c>
      <c r="J108" s="30">
        <f t="shared" si="12"/>
        <v>2020</v>
      </c>
      <c r="K108" s="30">
        <f t="shared" si="13"/>
        <v>2</v>
      </c>
      <c r="L108">
        <f t="shared" si="14"/>
        <v>8.2673333333333332</v>
      </c>
      <c r="M108">
        <f t="shared" si="15"/>
        <v>8.0666666666666647</v>
      </c>
      <c r="N108">
        <f t="shared" si="16"/>
        <v>5.4146666666666663</v>
      </c>
      <c r="O108">
        <f t="shared" si="17"/>
        <v>5.5790000000000006</v>
      </c>
      <c r="P108" s="113">
        <v>5</v>
      </c>
      <c r="R108" s="64">
        <v>43997.825174825302</v>
      </c>
      <c r="S108" s="30">
        <f t="shared" si="18"/>
        <v>6.8319166666666655</v>
      </c>
      <c r="T108" s="30"/>
      <c r="U108" s="30"/>
      <c r="V108" s="66"/>
    </row>
    <row r="109" spans="1:22">
      <c r="A109" s="82">
        <v>37536.400000000001</v>
      </c>
      <c r="B109" s="30">
        <f t="shared" si="10"/>
        <v>2002</v>
      </c>
      <c r="C109" s="30">
        <f t="shared" si="11"/>
        <v>4</v>
      </c>
      <c r="D109" s="30"/>
      <c r="E109" s="30"/>
      <c r="F109" s="30"/>
      <c r="G109" s="84"/>
      <c r="I109" s="64">
        <v>44089.283216783297</v>
      </c>
      <c r="J109" s="30">
        <f t="shared" si="12"/>
        <v>2020</v>
      </c>
      <c r="K109" s="30">
        <f t="shared" si="13"/>
        <v>3</v>
      </c>
      <c r="L109">
        <f t="shared" si="14"/>
        <v>8.391</v>
      </c>
      <c r="M109">
        <f t="shared" si="15"/>
        <v>8.179333333333334</v>
      </c>
      <c r="N109">
        <f t="shared" si="16"/>
        <v>5.355666666666667</v>
      </c>
      <c r="O109">
        <f t="shared" si="17"/>
        <v>5.5463333333333331</v>
      </c>
      <c r="P109" s="113">
        <v>4.25</v>
      </c>
      <c r="R109" s="64">
        <v>44089.283216783297</v>
      </c>
      <c r="S109" s="30">
        <f t="shared" si="18"/>
        <v>6.8680833333333338</v>
      </c>
      <c r="T109" s="30"/>
      <c r="U109" s="30"/>
      <c r="V109" s="66"/>
    </row>
    <row r="110" spans="1:22">
      <c r="A110" s="82">
        <v>37566.6</v>
      </c>
      <c r="B110" s="30">
        <f t="shared" si="10"/>
        <v>2002</v>
      </c>
      <c r="C110" s="30">
        <f t="shared" si="11"/>
        <v>4</v>
      </c>
      <c r="D110" s="30"/>
      <c r="E110" s="30"/>
      <c r="F110" s="30"/>
      <c r="G110" s="84"/>
      <c r="I110" s="64">
        <v>44180.7412587414</v>
      </c>
      <c r="J110" s="30">
        <f t="shared" si="12"/>
        <v>2020</v>
      </c>
      <c r="K110" s="30">
        <f t="shared" si="13"/>
        <v>4</v>
      </c>
      <c r="L110">
        <f t="shared" si="14"/>
        <v>8.5640000000000001</v>
      </c>
      <c r="M110">
        <f t="shared" si="15"/>
        <v>8.3830000000000009</v>
      </c>
      <c r="N110">
        <f t="shared" si="16"/>
        <v>4.9630000000000001</v>
      </c>
      <c r="O110">
        <f t="shared" si="17"/>
        <v>5.200333333333333</v>
      </c>
      <c r="P110" s="113">
        <v>4.25</v>
      </c>
      <c r="R110" s="64">
        <v>44180.7412587414</v>
      </c>
      <c r="S110" s="30">
        <f t="shared" si="18"/>
        <v>6.7775833333333342</v>
      </c>
      <c r="T110" s="30"/>
      <c r="U110" s="30"/>
      <c r="V110" s="66"/>
    </row>
    <row r="111" spans="1:22">
      <c r="A111" s="82">
        <v>37596.800000000003</v>
      </c>
      <c r="B111" s="30">
        <f t="shared" si="10"/>
        <v>2002</v>
      </c>
      <c r="C111" s="30">
        <f t="shared" si="11"/>
        <v>4</v>
      </c>
      <c r="D111" s="30"/>
      <c r="E111" s="30"/>
      <c r="F111" s="30"/>
      <c r="G111" s="84"/>
      <c r="I111" s="64">
        <v>44272.199300699402</v>
      </c>
      <c r="J111" s="30">
        <f t="shared" si="12"/>
        <v>2021</v>
      </c>
      <c r="K111" s="30">
        <f t="shared" si="13"/>
        <v>1</v>
      </c>
      <c r="L111">
        <f t="shared" si="14"/>
        <v>8.4946666666666673</v>
      </c>
      <c r="M111">
        <f t="shared" si="15"/>
        <v>8.3026666666666671</v>
      </c>
      <c r="N111">
        <f t="shared" si="16"/>
        <v>5.6629999999999994</v>
      </c>
      <c r="O111">
        <f t="shared" si="17"/>
        <v>6.12</v>
      </c>
      <c r="P111" s="113">
        <v>4</v>
      </c>
      <c r="R111" s="64">
        <v>44272.199300699402</v>
      </c>
      <c r="S111" s="30">
        <f t="shared" si="18"/>
        <v>7.1450833333333339</v>
      </c>
      <c r="T111" s="30"/>
      <c r="U111" s="30"/>
      <c r="V111" s="66"/>
    </row>
    <row r="112" spans="1:22">
      <c r="A112" s="82">
        <v>37627</v>
      </c>
      <c r="B112" s="30">
        <f t="shared" si="10"/>
        <v>2003</v>
      </c>
      <c r="C112" s="30">
        <f t="shared" si="11"/>
        <v>1</v>
      </c>
      <c r="D112" s="30"/>
      <c r="E112" s="30"/>
      <c r="F112" s="30"/>
      <c r="G112" s="84"/>
      <c r="I112" s="64">
        <v>44363.657342657403</v>
      </c>
      <c r="J112" s="30">
        <f t="shared" si="12"/>
        <v>2021</v>
      </c>
      <c r="K112" s="30">
        <f t="shared" si="13"/>
        <v>2</v>
      </c>
      <c r="L112">
        <f t="shared" si="14"/>
        <v>8.4026666666666667</v>
      </c>
      <c r="M112">
        <f t="shared" si="15"/>
        <v>8.163333333333334</v>
      </c>
      <c r="N112">
        <f t="shared" si="16"/>
        <v>6.5453333333333328</v>
      </c>
      <c r="O112">
        <f t="shared" si="17"/>
        <v>6.6360000000000001</v>
      </c>
      <c r="P112" s="113">
        <v>4.25</v>
      </c>
      <c r="R112" s="64">
        <v>44363.657342657403</v>
      </c>
      <c r="S112" s="30">
        <f t="shared" si="18"/>
        <v>7.4368333333333334</v>
      </c>
      <c r="T112" s="30"/>
      <c r="U112" s="30"/>
      <c r="V112" s="66"/>
    </row>
    <row r="113" spans="1:22">
      <c r="A113" s="82">
        <v>37657.199999999997</v>
      </c>
      <c r="B113" s="30">
        <f t="shared" si="10"/>
        <v>2003</v>
      </c>
      <c r="C113" s="30">
        <f t="shared" si="11"/>
        <v>1</v>
      </c>
      <c r="D113" s="30"/>
      <c r="E113" s="30"/>
      <c r="F113" s="30"/>
      <c r="G113" s="84"/>
      <c r="I113" s="64">
        <v>44455.115384615499</v>
      </c>
      <c r="J113" s="30">
        <f t="shared" si="12"/>
        <v>2021</v>
      </c>
      <c r="K113" s="30">
        <f t="shared" si="13"/>
        <v>3</v>
      </c>
      <c r="L113">
        <f t="shared" si="14"/>
        <v>8.3896666666666651</v>
      </c>
      <c r="M113">
        <f t="shared" si="15"/>
        <v>8.1303333333333327</v>
      </c>
      <c r="N113">
        <f t="shared" si="16"/>
        <v>7.1813333333333338</v>
      </c>
      <c r="O113">
        <f t="shared" si="17"/>
        <v>7.211666666666666</v>
      </c>
      <c r="P113" s="113">
        <v>4.75</v>
      </c>
      <c r="R113" s="64">
        <v>44455.115384615499</v>
      </c>
      <c r="S113" s="30">
        <f t="shared" si="18"/>
        <v>7.7282499999999992</v>
      </c>
      <c r="T113" s="30"/>
      <c r="U113" s="30"/>
      <c r="V113" s="66"/>
    </row>
    <row r="114" spans="1:22">
      <c r="A114" s="82">
        <v>37687.4</v>
      </c>
      <c r="B114" s="30">
        <f t="shared" si="10"/>
        <v>2003</v>
      </c>
      <c r="C114" s="30">
        <f t="shared" si="11"/>
        <v>1</v>
      </c>
      <c r="D114" s="30"/>
      <c r="E114" s="30"/>
      <c r="F114" s="30"/>
      <c r="G114" s="84"/>
      <c r="I114" s="64">
        <v>44546.573426573603</v>
      </c>
      <c r="J114" s="30">
        <f t="shared" si="12"/>
        <v>2021</v>
      </c>
      <c r="K114" s="30">
        <f t="shared" si="13"/>
        <v>4</v>
      </c>
      <c r="L114">
        <f t="shared" si="14"/>
        <v>8.4290000000000003</v>
      </c>
      <c r="M114">
        <f t="shared" si="15"/>
        <v>8.1653333333333347</v>
      </c>
      <c r="N114">
        <f t="shared" si="16"/>
        <v>7.5469999999999997</v>
      </c>
      <c r="O114">
        <f t="shared" si="17"/>
        <v>7.47</v>
      </c>
      <c r="P114" s="113">
        <v>5.5</v>
      </c>
      <c r="R114" s="64">
        <v>44546.573426573603</v>
      </c>
      <c r="S114" s="30">
        <f t="shared" si="18"/>
        <v>7.9028333333333336</v>
      </c>
      <c r="T114" s="30"/>
      <c r="U114" s="30"/>
      <c r="V114" s="66"/>
    </row>
    <row r="115" spans="1:22">
      <c r="A115" s="82">
        <v>37717.599999999999</v>
      </c>
      <c r="B115" s="30">
        <f t="shared" si="10"/>
        <v>2003</v>
      </c>
      <c r="C115" s="30">
        <f t="shared" si="11"/>
        <v>2</v>
      </c>
      <c r="D115" s="30"/>
      <c r="E115" s="30"/>
      <c r="F115" s="30"/>
      <c r="G115" s="84"/>
      <c r="I115" s="64">
        <v>44638.031468531597</v>
      </c>
      <c r="J115" s="30">
        <f t="shared" si="12"/>
        <v>2022</v>
      </c>
      <c r="K115" s="30">
        <f t="shared" si="13"/>
        <v>1</v>
      </c>
      <c r="L115">
        <f t="shared" si="14"/>
        <v>8.4713333333333338</v>
      </c>
      <c r="M115">
        <f t="shared" si="15"/>
        <v>8.173333333333332</v>
      </c>
      <c r="N115">
        <f t="shared" si="16"/>
        <v>8.2810000000000006</v>
      </c>
      <c r="O115">
        <f t="shared" si="17"/>
        <v>8.2929999999999993</v>
      </c>
      <c r="P115" s="113">
        <v>6.5</v>
      </c>
      <c r="R115" s="64">
        <v>44638.031468531597</v>
      </c>
      <c r="S115" s="30">
        <f t="shared" si="18"/>
        <v>8.304666666666666</v>
      </c>
      <c r="T115" s="30"/>
      <c r="U115" s="30"/>
      <c r="V115" s="66"/>
    </row>
    <row r="116" spans="1:22">
      <c r="A116" s="82">
        <v>37747.800000000003</v>
      </c>
      <c r="B116" s="30">
        <f t="shared" si="10"/>
        <v>2003</v>
      </c>
      <c r="C116" s="30">
        <f t="shared" si="11"/>
        <v>2</v>
      </c>
      <c r="D116" s="30"/>
      <c r="E116" s="30"/>
      <c r="F116" s="30"/>
      <c r="G116" s="84"/>
      <c r="I116" s="64">
        <v>44729.4895104897</v>
      </c>
      <c r="J116" s="30">
        <f t="shared" si="12"/>
        <v>2022</v>
      </c>
      <c r="K116" s="30">
        <f t="shared" si="13"/>
        <v>2</v>
      </c>
      <c r="L116">
        <f t="shared" si="14"/>
        <v>8.554666666666666</v>
      </c>
      <c r="M116">
        <f t="shared" si="15"/>
        <v>8.2490000000000006</v>
      </c>
      <c r="N116">
        <f t="shared" si="16"/>
        <v>8.6096666666666675</v>
      </c>
      <c r="O116">
        <f t="shared" si="17"/>
        <v>8.5956666666666663</v>
      </c>
      <c r="P116" s="113">
        <v>7.75</v>
      </c>
      <c r="R116" s="64">
        <v>44729.4895104897</v>
      </c>
      <c r="S116" s="30">
        <f t="shared" si="18"/>
        <v>8.5022500000000001</v>
      </c>
      <c r="T116" s="30"/>
      <c r="U116" s="30"/>
      <c r="V116" s="66"/>
    </row>
    <row r="117" spans="1:22">
      <c r="A117" s="82">
        <v>37778</v>
      </c>
      <c r="B117" s="30">
        <f t="shared" si="10"/>
        <v>2003</v>
      </c>
      <c r="C117" s="30">
        <f t="shared" si="11"/>
        <v>2</v>
      </c>
      <c r="D117" s="30"/>
      <c r="E117" s="30"/>
      <c r="F117" s="30"/>
      <c r="G117" s="84"/>
      <c r="I117" s="64">
        <v>44820.947552447702</v>
      </c>
      <c r="J117" s="30">
        <f t="shared" si="12"/>
        <v>2022</v>
      </c>
      <c r="K117" s="30">
        <f t="shared" si="13"/>
        <v>3</v>
      </c>
      <c r="L117">
        <f t="shared" si="14"/>
        <v>8.5683333333333334</v>
      </c>
      <c r="M117">
        <f t="shared" si="15"/>
        <v>8.2413333333333334</v>
      </c>
      <c r="N117">
        <f t="shared" si="16"/>
        <v>9.5256666666666661</v>
      </c>
      <c r="O117">
        <f t="shared" si="17"/>
        <v>9.3439999999999994</v>
      </c>
      <c r="P117" s="113">
        <v>9.25</v>
      </c>
      <c r="R117" s="64">
        <v>44820.947552447702</v>
      </c>
      <c r="S117" s="30">
        <f t="shared" si="18"/>
        <v>8.9198333333333331</v>
      </c>
      <c r="T117" s="30"/>
      <c r="U117" s="30"/>
      <c r="V117" s="66"/>
    </row>
    <row r="118" spans="1:22">
      <c r="A118" s="82">
        <v>37808.199999999997</v>
      </c>
      <c r="B118" s="30">
        <f t="shared" si="10"/>
        <v>2003</v>
      </c>
      <c r="C118" s="30">
        <f t="shared" si="11"/>
        <v>3</v>
      </c>
      <c r="D118" s="30"/>
      <c r="E118" s="30"/>
      <c r="F118" s="30"/>
      <c r="G118" s="84"/>
      <c r="I118" s="64">
        <v>44912.405594405704</v>
      </c>
      <c r="J118" s="30">
        <f t="shared" si="12"/>
        <v>2022</v>
      </c>
      <c r="K118" s="30">
        <f t="shared" si="13"/>
        <v>4</v>
      </c>
      <c r="L118">
        <f t="shared" si="14"/>
        <v>8.7043333333333326</v>
      </c>
      <c r="M118">
        <f t="shared" si="15"/>
        <v>8.3893333333333331</v>
      </c>
      <c r="N118">
        <f t="shared" si="16"/>
        <v>9.5293333333333337</v>
      </c>
      <c r="O118">
        <f t="shared" si="17"/>
        <v>9.1383333333333336</v>
      </c>
      <c r="P118" s="113">
        <v>10.5</v>
      </c>
      <c r="R118" s="64">
        <v>44912.405594405704</v>
      </c>
      <c r="S118" s="30">
        <f t="shared" si="18"/>
        <v>8.9403333333333332</v>
      </c>
      <c r="T118" s="30"/>
      <c r="U118" s="30"/>
      <c r="V118" s="66"/>
    </row>
    <row r="119" spans="1:22">
      <c r="A119" s="82">
        <v>37838.400000000001</v>
      </c>
      <c r="B119" s="30">
        <f t="shared" si="10"/>
        <v>2003</v>
      </c>
      <c r="C119" s="30">
        <f t="shared" si="11"/>
        <v>3</v>
      </c>
      <c r="D119" s="30"/>
      <c r="E119" s="30"/>
      <c r="F119" s="30"/>
      <c r="G119" s="84"/>
      <c r="I119" s="64">
        <v>45003.8636363638</v>
      </c>
      <c r="J119" s="30">
        <f t="shared" si="12"/>
        <v>2023</v>
      </c>
      <c r="K119" s="30">
        <f t="shared" si="13"/>
        <v>1</v>
      </c>
      <c r="L119">
        <f t="shared" si="14"/>
        <v>8.8273333333333337</v>
      </c>
      <c r="M119">
        <f t="shared" si="15"/>
        <v>8.4749999999999996</v>
      </c>
      <c r="N119">
        <f t="shared" si="16"/>
        <v>10.100333333333333</v>
      </c>
      <c r="O119">
        <f t="shared" si="17"/>
        <v>9.4623333333333335</v>
      </c>
      <c r="P119" s="113">
        <v>11.25</v>
      </c>
      <c r="R119" s="64">
        <v>45003.8636363638</v>
      </c>
      <c r="S119" s="30">
        <f t="shared" si="18"/>
        <v>9.2162500000000005</v>
      </c>
      <c r="T119" s="30"/>
      <c r="U119" s="30"/>
      <c r="V119" s="66"/>
    </row>
    <row r="120" spans="1:22">
      <c r="A120" s="82">
        <v>37868.6</v>
      </c>
      <c r="B120" s="30">
        <f t="shared" si="10"/>
        <v>2003</v>
      </c>
      <c r="C120" s="30">
        <f t="shared" si="11"/>
        <v>3</v>
      </c>
      <c r="D120" s="30"/>
      <c r="E120" s="30"/>
      <c r="F120" s="30"/>
      <c r="G120" s="84"/>
      <c r="I120" s="64">
        <v>45095.321678321801</v>
      </c>
      <c r="J120" s="30">
        <f t="shared" si="12"/>
        <v>2023</v>
      </c>
      <c r="K120" s="30">
        <f t="shared" si="13"/>
        <v>2</v>
      </c>
      <c r="L120">
        <f t="shared" si="14"/>
        <v>9.0473333333333326</v>
      </c>
      <c r="M120">
        <f t="shared" si="15"/>
        <v>8.6689999999999987</v>
      </c>
      <c r="N120">
        <f t="shared" si="16"/>
        <v>10.034666666666666</v>
      </c>
      <c r="O120">
        <f t="shared" si="17"/>
        <v>9.3626666666666676</v>
      </c>
      <c r="P120" s="113">
        <v>11.25</v>
      </c>
      <c r="R120" s="64">
        <v>45095.321678321801</v>
      </c>
      <c r="S120" s="30">
        <f t="shared" si="18"/>
        <v>9.2784166666666668</v>
      </c>
      <c r="T120" s="30"/>
      <c r="U120" s="30"/>
      <c r="V120" s="66"/>
    </row>
    <row r="121" spans="1:22">
      <c r="A121" s="82">
        <v>37898.800000000003</v>
      </c>
      <c r="B121" s="30">
        <f t="shared" si="10"/>
        <v>2003</v>
      </c>
      <c r="C121" s="30">
        <f t="shared" si="11"/>
        <v>4</v>
      </c>
      <c r="D121" s="30"/>
      <c r="E121" s="30"/>
      <c r="F121" s="30"/>
      <c r="G121" s="84"/>
      <c r="I121" s="64">
        <v>45186.779720279897</v>
      </c>
      <c r="J121" s="30">
        <f t="shared" si="12"/>
        <v>2023</v>
      </c>
      <c r="K121" s="30">
        <f t="shared" si="13"/>
        <v>3</v>
      </c>
      <c r="L121">
        <f t="shared" si="14"/>
        <v>9.2469999999999999</v>
      </c>
      <c r="M121">
        <f t="shared" si="15"/>
        <v>8.7963333333333331</v>
      </c>
      <c r="N121">
        <f t="shared" si="16"/>
        <v>11.079999999999998</v>
      </c>
      <c r="O121">
        <f t="shared" si="17"/>
        <v>10.434666666666667</v>
      </c>
      <c r="P121" s="113">
        <v>11.25</v>
      </c>
      <c r="R121" s="64">
        <v>45186.779720279897</v>
      </c>
      <c r="S121" s="30">
        <f t="shared" si="18"/>
        <v>9.8895</v>
      </c>
      <c r="T121" s="30"/>
      <c r="U121" s="30"/>
      <c r="V121" s="66"/>
    </row>
    <row r="122" spans="1:22">
      <c r="A122" s="82">
        <v>37929</v>
      </c>
      <c r="B122" s="30">
        <f t="shared" si="10"/>
        <v>2003</v>
      </c>
      <c r="C122" s="30">
        <f t="shared" si="11"/>
        <v>4</v>
      </c>
      <c r="D122" s="30"/>
      <c r="E122" s="30"/>
      <c r="F122" s="30"/>
      <c r="G122" s="84"/>
      <c r="I122" s="64">
        <v>45278.237762237899</v>
      </c>
      <c r="J122" s="30">
        <f t="shared" si="12"/>
        <v>2023</v>
      </c>
      <c r="K122" s="30">
        <f t="shared" si="13"/>
        <v>4</v>
      </c>
      <c r="L122">
        <f t="shared" si="14"/>
        <v>9.5413333333333323</v>
      </c>
      <c r="M122">
        <f t="shared" si="15"/>
        <v>9.0826666666666664</v>
      </c>
      <c r="N122">
        <f t="shared" si="16"/>
        <v>10.350666666666667</v>
      </c>
      <c r="O122">
        <f t="shared" si="17"/>
        <v>9.6609999999999996</v>
      </c>
      <c r="P122" s="113">
        <v>11.25</v>
      </c>
      <c r="R122" s="64">
        <v>45278.237762237899</v>
      </c>
      <c r="S122" s="30">
        <f t="shared" si="18"/>
        <v>9.6589166666666664</v>
      </c>
      <c r="T122" s="30"/>
      <c r="U122" s="30"/>
      <c r="V122" s="66"/>
    </row>
    <row r="123" spans="1:22">
      <c r="A123" s="82">
        <v>37959.199999999997</v>
      </c>
      <c r="B123" s="30">
        <f t="shared" si="10"/>
        <v>2003</v>
      </c>
      <c r="C123" s="30">
        <f t="shared" si="11"/>
        <v>4</v>
      </c>
      <c r="D123" s="30"/>
      <c r="E123" s="30"/>
      <c r="F123" s="30"/>
      <c r="G123" s="84"/>
      <c r="I123" s="88">
        <v>45369.695804196002</v>
      </c>
      <c r="J123" s="89">
        <f t="shared" si="12"/>
        <v>2024</v>
      </c>
      <c r="K123" s="89">
        <f t="shared" si="13"/>
        <v>1</v>
      </c>
      <c r="L123">
        <f t="shared" si="14"/>
        <v>9.7394999999999996</v>
      </c>
      <c r="M123">
        <f t="shared" si="15"/>
        <v>9.2409999999999997</v>
      </c>
      <c r="N123">
        <f t="shared" si="16"/>
        <v>10.655000000000001</v>
      </c>
      <c r="O123">
        <f t="shared" si="17"/>
        <v>9.8945000000000007</v>
      </c>
      <c r="P123" s="113">
        <v>11.25</v>
      </c>
      <c r="R123" s="64">
        <v>45369.695804196002</v>
      </c>
      <c r="S123" s="30">
        <f t="shared" si="18"/>
        <v>9.8825000000000003</v>
      </c>
      <c r="T123" s="30"/>
      <c r="U123" s="30"/>
      <c r="V123" s="66"/>
    </row>
    <row r="124" spans="1:22">
      <c r="A124" s="82">
        <v>37989.4</v>
      </c>
      <c r="B124" s="30">
        <f t="shared" si="10"/>
        <v>2004</v>
      </c>
      <c r="C124" s="30">
        <f t="shared" si="11"/>
        <v>1</v>
      </c>
      <c r="D124" s="30"/>
      <c r="E124" s="30"/>
      <c r="F124" s="30"/>
      <c r="G124" s="84"/>
      <c r="I124" s="65">
        <v>45461.695798611108</v>
      </c>
      <c r="J124" s="67">
        <f t="shared" si="12"/>
        <v>2024</v>
      </c>
      <c r="K124" s="67">
        <f t="shared" ref="K124" si="19">IF(MONTH(I124)&lt;4,1,IF(MONTH(I124)&lt;7,2,IF(MONTH(I124)&lt;10,3,4)))</f>
        <v>2</v>
      </c>
      <c r="L124" s="114" t="e">
        <f t="shared" ref="L124" si="20">AVERAGEIFS(D$251:D$371,$B$251:$B$371,$J124,$C$251:$C$371,$K124)</f>
        <v>#DIV/0!</v>
      </c>
      <c r="M124" s="114" t="e">
        <f t="shared" ref="M124" si="21">AVERAGEIFS(E$251:E$371,$B$251:$B$371,$J124,$C$251:$C$371,$K124)</f>
        <v>#DIV/0!</v>
      </c>
      <c r="N124" s="114" t="e">
        <f t="shared" ref="N124" si="22">AVERAGEIFS(F$251:F$371,$B$251:$B$371,$J124,$C$251:$C$371,$K124)</f>
        <v>#DIV/0!</v>
      </c>
      <c r="O124" s="114" t="e">
        <f t="shared" ref="O124" si="23">AVERAGEIFS(G$251:G$371,$B$251:$B$371,$J124,$C$251:$C$371,$K124)</f>
        <v>#DIV/0!</v>
      </c>
      <c r="P124" s="115"/>
      <c r="R124" s="64">
        <v>45461.153846153997</v>
      </c>
      <c r="S124" s="30"/>
      <c r="T124" s="30"/>
      <c r="U124" s="30"/>
      <c r="V124" s="66"/>
    </row>
    <row r="125" spans="1:22">
      <c r="A125" s="82">
        <v>38019.599999999999</v>
      </c>
      <c r="B125" s="30">
        <f t="shared" si="10"/>
        <v>2004</v>
      </c>
      <c r="C125" s="30">
        <f t="shared" si="11"/>
        <v>1</v>
      </c>
      <c r="D125" s="30"/>
      <c r="E125" s="30"/>
      <c r="F125" s="30"/>
      <c r="G125" s="84"/>
      <c r="I125" s="90"/>
      <c r="R125" s="64"/>
      <c r="S125" s="30"/>
      <c r="T125" s="30"/>
      <c r="U125" s="30"/>
      <c r="V125" s="66"/>
    </row>
    <row r="126" spans="1:22">
      <c r="A126" s="82">
        <v>38049.800000000003</v>
      </c>
      <c r="B126" s="30">
        <f t="shared" si="10"/>
        <v>2004</v>
      </c>
      <c r="C126" s="30">
        <f t="shared" si="11"/>
        <v>1</v>
      </c>
      <c r="D126" s="30"/>
      <c r="E126" s="30"/>
      <c r="F126" s="30"/>
      <c r="G126" s="84"/>
      <c r="I126" s="90"/>
      <c r="R126" s="64"/>
      <c r="S126" s="30"/>
      <c r="T126" s="30"/>
      <c r="U126" s="30"/>
      <c r="V126" s="66"/>
    </row>
    <row r="127" spans="1:22">
      <c r="A127" s="82">
        <v>38080</v>
      </c>
      <c r="B127" s="30">
        <f t="shared" si="10"/>
        <v>2004</v>
      </c>
      <c r="C127" s="30">
        <f t="shared" si="11"/>
        <v>2</v>
      </c>
      <c r="D127" s="30"/>
      <c r="E127" s="30"/>
      <c r="F127" s="30"/>
      <c r="G127" s="84"/>
      <c r="I127" s="90"/>
      <c r="R127" s="64"/>
      <c r="S127" s="30"/>
      <c r="T127" s="30"/>
      <c r="U127" s="30"/>
      <c r="V127" s="66"/>
    </row>
    <row r="128" spans="1:22">
      <c r="A128" s="82">
        <v>38110.199999999997</v>
      </c>
      <c r="B128" s="30">
        <f t="shared" si="10"/>
        <v>2004</v>
      </c>
      <c r="C128" s="30">
        <f t="shared" si="11"/>
        <v>2</v>
      </c>
      <c r="D128" s="30"/>
      <c r="E128" s="30"/>
      <c r="F128" s="30"/>
      <c r="G128" s="84"/>
      <c r="I128" s="90"/>
      <c r="R128" s="64"/>
      <c r="S128" s="30"/>
      <c r="T128" s="30"/>
      <c r="U128" s="30"/>
      <c r="V128" s="66"/>
    </row>
    <row r="129" spans="1:22">
      <c r="A129" s="82">
        <v>38140.400000000001</v>
      </c>
      <c r="B129" s="30">
        <f t="shared" si="10"/>
        <v>2004</v>
      </c>
      <c r="C129" s="30">
        <f t="shared" si="11"/>
        <v>2</v>
      </c>
      <c r="D129" s="30"/>
      <c r="E129" s="30"/>
      <c r="F129" s="30"/>
      <c r="G129" s="84"/>
      <c r="I129" s="90"/>
      <c r="R129" s="64"/>
      <c r="S129" s="30"/>
      <c r="T129" s="30"/>
      <c r="U129" s="30"/>
      <c r="V129" s="66"/>
    </row>
    <row r="130" spans="1:22">
      <c r="A130" s="82">
        <v>38170.6</v>
      </c>
      <c r="B130" s="30">
        <f t="shared" si="10"/>
        <v>2004</v>
      </c>
      <c r="C130" s="30">
        <f t="shared" si="11"/>
        <v>3</v>
      </c>
      <c r="D130" s="30"/>
      <c r="E130" s="30"/>
      <c r="F130" s="30"/>
      <c r="G130" s="84"/>
      <c r="I130" s="90"/>
      <c r="R130" s="64"/>
      <c r="S130" s="30"/>
      <c r="T130" s="30"/>
      <c r="U130" s="30"/>
      <c r="V130" s="66"/>
    </row>
    <row r="131" spans="1:22">
      <c r="A131" s="82">
        <v>38200.800000000003</v>
      </c>
      <c r="B131" s="30">
        <f t="shared" si="10"/>
        <v>2004</v>
      </c>
      <c r="C131" s="30">
        <f t="shared" si="11"/>
        <v>3</v>
      </c>
      <c r="D131" s="30"/>
      <c r="E131" s="30"/>
      <c r="F131" s="30"/>
      <c r="G131" s="84"/>
      <c r="I131" s="90"/>
      <c r="R131" s="64"/>
      <c r="S131" s="30"/>
      <c r="T131" s="30"/>
      <c r="U131" s="30"/>
      <c r="V131" s="66"/>
    </row>
    <row r="132" spans="1:22">
      <c r="A132" s="82">
        <v>38231</v>
      </c>
      <c r="B132" s="30">
        <f t="shared" ref="B132:B195" si="24">YEAR(A132)</f>
        <v>2004</v>
      </c>
      <c r="C132" s="30">
        <f t="shared" ref="C132:C195" si="25">IF(MONTH(A132)&lt;4,1,IF(MONTH(A132)&lt;7,2,IF(MONTH(A132)&lt;10,3,4)))</f>
        <v>3</v>
      </c>
      <c r="D132" s="30"/>
      <c r="E132" s="30"/>
      <c r="F132" s="30"/>
      <c r="G132" s="84"/>
      <c r="I132" s="90"/>
      <c r="R132" s="64"/>
      <c r="S132" s="30"/>
      <c r="T132" s="30"/>
      <c r="U132" s="30"/>
      <c r="V132" s="66"/>
    </row>
    <row r="133" spans="1:22">
      <c r="A133" s="82">
        <v>38261.199999999997</v>
      </c>
      <c r="B133" s="30">
        <f t="shared" si="24"/>
        <v>2004</v>
      </c>
      <c r="C133" s="30">
        <f t="shared" si="25"/>
        <v>4</v>
      </c>
      <c r="D133" s="30"/>
      <c r="E133" s="30"/>
      <c r="F133" s="30"/>
      <c r="G133" s="84"/>
      <c r="I133" s="90"/>
      <c r="R133" s="64"/>
      <c r="S133" s="30"/>
      <c r="T133" s="30"/>
      <c r="U133" s="30"/>
      <c r="V133" s="66"/>
    </row>
    <row r="134" spans="1:22">
      <c r="A134" s="82">
        <v>38291.4</v>
      </c>
      <c r="B134" s="30">
        <f t="shared" si="24"/>
        <v>2004</v>
      </c>
      <c r="C134" s="30">
        <f t="shared" si="25"/>
        <v>4</v>
      </c>
      <c r="D134" s="30"/>
      <c r="E134" s="30"/>
      <c r="F134" s="30"/>
      <c r="G134" s="84"/>
      <c r="I134" s="90"/>
      <c r="R134" s="64"/>
      <c r="S134" s="30"/>
      <c r="T134" s="30"/>
      <c r="U134" s="30"/>
      <c r="V134" s="66"/>
    </row>
    <row r="135" spans="1:22">
      <c r="A135" s="82">
        <v>38321.599999999999</v>
      </c>
      <c r="B135" s="30">
        <f t="shared" si="24"/>
        <v>2004</v>
      </c>
      <c r="C135" s="30">
        <f t="shared" si="25"/>
        <v>4</v>
      </c>
      <c r="D135" s="30"/>
      <c r="E135" s="30"/>
      <c r="F135" s="30"/>
      <c r="G135" s="84"/>
      <c r="I135" s="90"/>
      <c r="R135" s="64"/>
      <c r="S135" s="30"/>
      <c r="T135" s="30"/>
      <c r="U135" s="30"/>
      <c r="V135" s="66"/>
    </row>
    <row r="136" spans="1:22">
      <c r="A136" s="82">
        <v>38351.800000000003</v>
      </c>
      <c r="B136" s="30">
        <f t="shared" si="24"/>
        <v>2004</v>
      </c>
      <c r="C136" s="30">
        <f t="shared" si="25"/>
        <v>4</v>
      </c>
      <c r="D136" s="30"/>
      <c r="E136" s="30"/>
      <c r="F136" s="30"/>
      <c r="G136" s="84"/>
      <c r="I136" s="90"/>
      <c r="R136" s="64"/>
      <c r="S136" s="30"/>
      <c r="T136" s="30"/>
      <c r="U136" s="30"/>
      <c r="V136" s="66"/>
    </row>
    <row r="137" spans="1:22">
      <c r="A137" s="82">
        <v>38382</v>
      </c>
      <c r="B137" s="30">
        <f t="shared" si="24"/>
        <v>2005</v>
      </c>
      <c r="C137" s="30">
        <f t="shared" si="25"/>
        <v>1</v>
      </c>
      <c r="D137" s="30"/>
      <c r="E137" s="30"/>
      <c r="F137" s="30"/>
      <c r="G137" s="84"/>
      <c r="I137" s="90"/>
      <c r="R137" s="64"/>
      <c r="S137" s="30"/>
      <c r="T137" s="30"/>
      <c r="U137" s="30"/>
      <c r="V137" s="66"/>
    </row>
    <row r="138" spans="1:22">
      <c r="A138" s="82">
        <v>38412.199999999997</v>
      </c>
      <c r="B138" s="30">
        <f t="shared" si="24"/>
        <v>2005</v>
      </c>
      <c r="C138" s="30">
        <f t="shared" si="25"/>
        <v>1</v>
      </c>
      <c r="D138" s="30"/>
      <c r="E138" s="30"/>
      <c r="F138" s="30"/>
      <c r="G138" s="84"/>
      <c r="I138" s="90"/>
      <c r="R138" s="64"/>
      <c r="S138" s="30"/>
      <c r="T138" s="30"/>
      <c r="U138" s="30"/>
      <c r="V138" s="66"/>
    </row>
    <row r="139" spans="1:22">
      <c r="A139" s="82">
        <v>38442.400000000001</v>
      </c>
      <c r="B139" s="30">
        <f t="shared" si="24"/>
        <v>2005</v>
      </c>
      <c r="C139" s="30">
        <f t="shared" si="25"/>
        <v>1</v>
      </c>
      <c r="D139" s="30"/>
      <c r="E139" s="30"/>
      <c r="F139" s="30"/>
      <c r="G139" s="84"/>
      <c r="I139" s="90"/>
      <c r="R139" s="64"/>
      <c r="S139" s="30"/>
      <c r="T139" s="30"/>
      <c r="U139" s="30"/>
      <c r="V139" s="66"/>
    </row>
    <row r="140" spans="1:22">
      <c r="A140" s="82">
        <v>38472.6</v>
      </c>
      <c r="B140" s="30">
        <f t="shared" si="24"/>
        <v>2005</v>
      </c>
      <c r="C140" s="30">
        <f t="shared" si="25"/>
        <v>2</v>
      </c>
      <c r="D140" s="30"/>
      <c r="E140" s="30"/>
      <c r="F140" s="30"/>
      <c r="G140" s="84"/>
      <c r="I140" s="90"/>
      <c r="R140" s="64"/>
      <c r="S140" s="30"/>
      <c r="T140" s="30"/>
      <c r="U140" s="30"/>
      <c r="V140" s="66"/>
    </row>
    <row r="141" spans="1:22">
      <c r="A141" s="82">
        <v>38502.800000000003</v>
      </c>
      <c r="B141" s="30">
        <f t="shared" si="24"/>
        <v>2005</v>
      </c>
      <c r="C141" s="30">
        <f t="shared" si="25"/>
        <v>2</v>
      </c>
      <c r="D141" s="30"/>
      <c r="E141" s="30"/>
      <c r="F141" s="30"/>
      <c r="G141" s="84"/>
      <c r="I141" s="90"/>
      <c r="R141" s="64"/>
      <c r="S141" s="30"/>
      <c r="T141" s="30"/>
      <c r="U141" s="30"/>
      <c r="V141" s="66"/>
    </row>
    <row r="142" spans="1:22">
      <c r="A142" s="82">
        <v>38533</v>
      </c>
      <c r="B142" s="30">
        <f t="shared" si="24"/>
        <v>2005</v>
      </c>
      <c r="C142" s="30">
        <f t="shared" si="25"/>
        <v>2</v>
      </c>
      <c r="D142" s="30"/>
      <c r="E142" s="30"/>
      <c r="F142" s="30"/>
      <c r="G142" s="84"/>
      <c r="I142" s="90"/>
      <c r="R142" s="64"/>
      <c r="S142" s="30"/>
      <c r="T142" s="30"/>
      <c r="U142" s="30"/>
      <c r="V142" s="66"/>
    </row>
    <row r="143" spans="1:22">
      <c r="A143" s="82">
        <v>38563.199999999997</v>
      </c>
      <c r="B143" s="30">
        <f t="shared" si="24"/>
        <v>2005</v>
      </c>
      <c r="C143" s="30">
        <f t="shared" si="25"/>
        <v>3</v>
      </c>
      <c r="D143" s="30"/>
      <c r="E143" s="30"/>
      <c r="F143" s="30"/>
      <c r="G143" s="84"/>
      <c r="I143" s="90"/>
      <c r="R143" s="64"/>
      <c r="S143" s="30"/>
      <c r="T143" s="30"/>
      <c r="U143" s="30"/>
      <c r="V143" s="66"/>
    </row>
    <row r="144" spans="1:22">
      <c r="A144" s="82">
        <v>38593.4</v>
      </c>
      <c r="B144" s="30">
        <f t="shared" si="24"/>
        <v>2005</v>
      </c>
      <c r="C144" s="30">
        <f t="shared" si="25"/>
        <v>3</v>
      </c>
      <c r="D144" s="30"/>
      <c r="E144" s="30"/>
      <c r="F144" s="30"/>
      <c r="G144" s="84"/>
      <c r="I144" s="90"/>
      <c r="R144" s="64"/>
      <c r="S144" s="30"/>
      <c r="T144" s="30"/>
      <c r="U144" s="30"/>
      <c r="V144" s="66"/>
    </row>
    <row r="145" spans="1:22">
      <c r="A145" s="82">
        <v>38623.599999999999</v>
      </c>
      <c r="B145" s="30">
        <f t="shared" si="24"/>
        <v>2005</v>
      </c>
      <c r="C145" s="30">
        <f t="shared" si="25"/>
        <v>3</v>
      </c>
      <c r="D145" s="30"/>
      <c r="E145" s="30"/>
      <c r="F145" s="30"/>
      <c r="G145" s="84"/>
      <c r="I145" s="90"/>
      <c r="R145" s="64"/>
      <c r="S145" s="30"/>
      <c r="T145" s="30"/>
      <c r="U145" s="30"/>
      <c r="V145" s="66"/>
    </row>
    <row r="146" spans="1:22">
      <c r="A146" s="82">
        <v>38653.800000000003</v>
      </c>
      <c r="B146" s="30">
        <f t="shared" si="24"/>
        <v>2005</v>
      </c>
      <c r="C146" s="30">
        <f t="shared" si="25"/>
        <v>4</v>
      </c>
      <c r="D146" s="30"/>
      <c r="E146" s="30"/>
      <c r="F146" s="30"/>
      <c r="G146" s="84"/>
      <c r="I146" s="90"/>
      <c r="R146" s="64"/>
      <c r="S146" s="30"/>
      <c r="T146" s="30"/>
      <c r="U146" s="30"/>
      <c r="V146" s="66"/>
    </row>
    <row r="147" spans="1:22">
      <c r="A147" s="82">
        <v>38684</v>
      </c>
      <c r="B147" s="30">
        <f t="shared" si="24"/>
        <v>2005</v>
      </c>
      <c r="C147" s="30">
        <f t="shared" si="25"/>
        <v>4</v>
      </c>
      <c r="D147" s="30"/>
      <c r="E147" s="30"/>
      <c r="F147" s="30"/>
      <c r="G147" s="84"/>
      <c r="I147" s="90"/>
      <c r="R147" s="64"/>
      <c r="S147" s="30"/>
      <c r="T147" s="30"/>
      <c r="U147" s="30"/>
      <c r="V147" s="66"/>
    </row>
    <row r="148" spans="1:22">
      <c r="A148" s="82">
        <v>38714.199999999997</v>
      </c>
      <c r="B148" s="30">
        <f t="shared" si="24"/>
        <v>2005</v>
      </c>
      <c r="C148" s="30">
        <f t="shared" si="25"/>
        <v>4</v>
      </c>
      <c r="D148" s="30"/>
      <c r="E148" s="30"/>
      <c r="F148" s="30"/>
      <c r="G148" s="84"/>
      <c r="I148" s="90"/>
      <c r="R148" s="64"/>
      <c r="S148" s="30"/>
      <c r="T148" s="30"/>
      <c r="U148" s="30"/>
      <c r="V148" s="66"/>
    </row>
    <row r="149" spans="1:22">
      <c r="A149" s="82">
        <v>38744.400000000001</v>
      </c>
      <c r="B149" s="30">
        <f t="shared" si="24"/>
        <v>2006</v>
      </c>
      <c r="C149" s="30">
        <f t="shared" si="25"/>
        <v>1</v>
      </c>
      <c r="D149" s="30"/>
      <c r="E149" s="30"/>
      <c r="F149" s="30"/>
      <c r="G149" s="84"/>
      <c r="I149" s="90"/>
      <c r="R149" s="64"/>
      <c r="S149" s="30"/>
      <c r="T149" s="30"/>
      <c r="U149" s="30"/>
      <c r="V149" s="66"/>
    </row>
    <row r="150" spans="1:22">
      <c r="A150" s="82">
        <v>38774.6</v>
      </c>
      <c r="B150" s="30">
        <f t="shared" si="24"/>
        <v>2006</v>
      </c>
      <c r="C150" s="30">
        <f t="shared" si="25"/>
        <v>1</v>
      </c>
      <c r="D150" s="30"/>
      <c r="E150" s="30"/>
      <c r="F150" s="30"/>
      <c r="G150" s="84"/>
      <c r="I150" s="90"/>
      <c r="R150" s="64"/>
      <c r="S150" s="30"/>
      <c r="T150" s="30"/>
      <c r="U150" s="30"/>
      <c r="V150" s="66"/>
    </row>
    <row r="151" spans="1:22">
      <c r="A151" s="82">
        <v>38804.800000000003</v>
      </c>
      <c r="B151" s="30">
        <f t="shared" si="24"/>
        <v>2006</v>
      </c>
      <c r="C151" s="30">
        <f t="shared" si="25"/>
        <v>1</v>
      </c>
      <c r="D151" s="30"/>
      <c r="E151" s="30"/>
      <c r="F151" s="30"/>
      <c r="G151" s="84"/>
      <c r="I151" s="90"/>
      <c r="R151" s="64"/>
      <c r="S151" s="30"/>
      <c r="T151" s="30"/>
      <c r="U151" s="30"/>
      <c r="V151" s="66"/>
    </row>
    <row r="152" spans="1:22">
      <c r="A152" s="82">
        <v>38835</v>
      </c>
      <c r="B152" s="30">
        <f t="shared" si="24"/>
        <v>2006</v>
      </c>
      <c r="C152" s="30">
        <f t="shared" si="25"/>
        <v>2</v>
      </c>
      <c r="D152" s="30"/>
      <c r="E152" s="30"/>
      <c r="F152" s="30"/>
      <c r="G152" s="84"/>
      <c r="I152" s="90"/>
      <c r="R152" s="64"/>
      <c r="S152" s="30"/>
      <c r="T152" s="30"/>
      <c r="U152" s="30"/>
      <c r="V152" s="66"/>
    </row>
    <row r="153" spans="1:22">
      <c r="A153" s="82">
        <v>38865.199999999997</v>
      </c>
      <c r="B153" s="30">
        <f t="shared" si="24"/>
        <v>2006</v>
      </c>
      <c r="C153" s="30">
        <f t="shared" si="25"/>
        <v>2</v>
      </c>
      <c r="D153" s="30"/>
      <c r="E153" s="30"/>
      <c r="F153" s="30"/>
      <c r="G153" s="84"/>
      <c r="I153" s="90"/>
      <c r="R153" s="64"/>
      <c r="S153" s="30"/>
      <c r="T153" s="30"/>
      <c r="U153" s="30"/>
      <c r="V153" s="66"/>
    </row>
    <row r="154" spans="1:22">
      <c r="A154" s="82">
        <v>38895.4</v>
      </c>
      <c r="B154" s="30">
        <f t="shared" si="24"/>
        <v>2006</v>
      </c>
      <c r="C154" s="30">
        <f t="shared" si="25"/>
        <v>2</v>
      </c>
      <c r="D154" s="30"/>
      <c r="E154" s="30"/>
      <c r="F154" s="30"/>
      <c r="G154" s="84"/>
      <c r="I154" s="90"/>
      <c r="R154" s="64"/>
      <c r="S154" s="30"/>
      <c r="T154" s="30"/>
      <c r="U154" s="30"/>
      <c r="V154" s="66"/>
    </row>
    <row r="155" spans="1:22">
      <c r="A155" s="82">
        <v>38925.599999999999</v>
      </c>
      <c r="B155" s="30">
        <f t="shared" si="24"/>
        <v>2006</v>
      </c>
      <c r="C155" s="30">
        <f t="shared" si="25"/>
        <v>3</v>
      </c>
      <c r="D155" s="30"/>
      <c r="E155" s="30"/>
      <c r="F155" s="30"/>
      <c r="G155" s="84"/>
      <c r="I155" s="90"/>
      <c r="R155" s="64"/>
      <c r="S155" s="30"/>
      <c r="T155" s="30"/>
      <c r="U155" s="30"/>
      <c r="V155" s="66"/>
    </row>
    <row r="156" spans="1:22">
      <c r="A156" s="82">
        <v>38955.800000000003</v>
      </c>
      <c r="B156" s="30">
        <f t="shared" si="24"/>
        <v>2006</v>
      </c>
      <c r="C156" s="30">
        <f t="shared" si="25"/>
        <v>3</v>
      </c>
      <c r="D156" s="30"/>
      <c r="E156" s="30"/>
      <c r="F156" s="30"/>
      <c r="G156" s="84"/>
      <c r="I156" s="90"/>
      <c r="R156" s="64"/>
      <c r="S156" s="30"/>
      <c r="T156" s="30"/>
      <c r="U156" s="30"/>
      <c r="V156" s="66"/>
    </row>
    <row r="157" spans="1:22">
      <c r="A157" s="82">
        <v>38986</v>
      </c>
      <c r="B157" s="30">
        <f t="shared" si="24"/>
        <v>2006</v>
      </c>
      <c r="C157" s="30">
        <f t="shared" si="25"/>
        <v>3</v>
      </c>
      <c r="D157" s="30"/>
      <c r="E157" s="30"/>
      <c r="F157" s="30"/>
      <c r="G157" s="84"/>
      <c r="I157" s="90"/>
      <c r="R157" s="64"/>
      <c r="S157" s="30"/>
      <c r="T157" s="30"/>
      <c r="U157" s="30"/>
      <c r="V157" s="66"/>
    </row>
    <row r="158" spans="1:22">
      <c r="A158" s="82">
        <v>39016.199999999997</v>
      </c>
      <c r="B158" s="30">
        <f t="shared" si="24"/>
        <v>2006</v>
      </c>
      <c r="C158" s="30">
        <f t="shared" si="25"/>
        <v>4</v>
      </c>
      <c r="D158" s="30"/>
      <c r="E158" s="30"/>
      <c r="F158" s="30"/>
      <c r="G158" s="84"/>
      <c r="I158" s="90"/>
      <c r="R158" s="64"/>
      <c r="S158" s="30"/>
      <c r="T158" s="30"/>
      <c r="U158" s="30"/>
      <c r="V158" s="66"/>
    </row>
    <row r="159" spans="1:22">
      <c r="A159" s="82">
        <v>39046.400000000001</v>
      </c>
      <c r="B159" s="30">
        <f t="shared" si="24"/>
        <v>2006</v>
      </c>
      <c r="C159" s="30">
        <f t="shared" si="25"/>
        <v>4</v>
      </c>
      <c r="D159" s="30"/>
      <c r="E159" s="30"/>
      <c r="F159" s="30"/>
      <c r="G159" s="84"/>
      <c r="I159" s="90"/>
      <c r="R159" s="64"/>
      <c r="S159" s="30"/>
      <c r="T159" s="30"/>
      <c r="U159" s="30"/>
      <c r="V159" s="66"/>
    </row>
    <row r="160" spans="1:22">
      <c r="A160" s="82">
        <v>39076.6</v>
      </c>
      <c r="B160" s="30">
        <f t="shared" si="24"/>
        <v>2006</v>
      </c>
      <c r="C160" s="30">
        <f t="shared" si="25"/>
        <v>4</v>
      </c>
      <c r="D160" s="30"/>
      <c r="E160" s="30"/>
      <c r="F160" s="30"/>
      <c r="G160" s="84"/>
      <c r="I160" s="90"/>
      <c r="R160" s="64"/>
      <c r="S160" s="30"/>
      <c r="T160" s="30"/>
      <c r="U160" s="30"/>
      <c r="V160" s="66"/>
    </row>
    <row r="161" spans="1:22">
      <c r="A161" s="82">
        <v>39106.800000000003</v>
      </c>
      <c r="B161" s="30">
        <f t="shared" si="24"/>
        <v>2007</v>
      </c>
      <c r="C161" s="30">
        <f t="shared" si="25"/>
        <v>1</v>
      </c>
      <c r="D161" s="30"/>
      <c r="E161" s="30"/>
      <c r="F161" s="30"/>
      <c r="G161" s="84"/>
      <c r="I161" s="90"/>
      <c r="R161" s="64"/>
      <c r="S161" s="30"/>
      <c r="T161" s="30"/>
      <c r="U161" s="30"/>
      <c r="V161" s="66"/>
    </row>
    <row r="162" spans="1:22">
      <c r="A162" s="82">
        <v>39137</v>
      </c>
      <c r="B162" s="30">
        <f t="shared" si="24"/>
        <v>2007</v>
      </c>
      <c r="C162" s="30">
        <f t="shared" si="25"/>
        <v>1</v>
      </c>
      <c r="D162" s="30"/>
      <c r="E162" s="30"/>
      <c r="F162" s="30"/>
      <c r="G162" s="84"/>
      <c r="I162" s="90"/>
      <c r="R162" s="64"/>
      <c r="S162" s="30"/>
      <c r="T162" s="30"/>
      <c r="U162" s="30"/>
      <c r="V162" s="66"/>
    </row>
    <row r="163" spans="1:22">
      <c r="A163" s="82">
        <v>39167.199999999997</v>
      </c>
      <c r="B163" s="30">
        <f t="shared" si="24"/>
        <v>2007</v>
      </c>
      <c r="C163" s="30">
        <f t="shared" si="25"/>
        <v>1</v>
      </c>
      <c r="D163" s="30"/>
      <c r="E163" s="30"/>
      <c r="F163" s="30"/>
      <c r="G163" s="84"/>
      <c r="I163" s="90"/>
      <c r="R163" s="64"/>
      <c r="S163" s="30"/>
      <c r="T163" s="30"/>
      <c r="U163" s="30"/>
      <c r="V163" s="66"/>
    </row>
    <row r="164" spans="1:22">
      <c r="A164" s="82">
        <v>39197.4</v>
      </c>
      <c r="B164" s="30">
        <f t="shared" si="24"/>
        <v>2007</v>
      </c>
      <c r="C164" s="30">
        <f t="shared" si="25"/>
        <v>2</v>
      </c>
      <c r="D164" s="30"/>
      <c r="E164" s="30"/>
      <c r="F164" s="30"/>
      <c r="G164" s="84"/>
      <c r="I164" s="90"/>
      <c r="R164" s="64"/>
      <c r="S164" s="30"/>
      <c r="T164" s="30"/>
      <c r="U164" s="30"/>
      <c r="V164" s="66"/>
    </row>
    <row r="165" spans="1:22">
      <c r="A165" s="82">
        <v>39227.599999999999</v>
      </c>
      <c r="B165" s="30">
        <f t="shared" si="24"/>
        <v>2007</v>
      </c>
      <c r="C165" s="30">
        <f t="shared" si="25"/>
        <v>2</v>
      </c>
      <c r="D165" s="30"/>
      <c r="E165" s="30"/>
      <c r="F165" s="30"/>
      <c r="G165" s="84"/>
      <c r="I165" s="90"/>
      <c r="R165" s="64"/>
      <c r="S165" s="30"/>
      <c r="T165" s="30"/>
      <c r="U165" s="30"/>
      <c r="V165" s="66"/>
    </row>
    <row r="166" spans="1:22">
      <c r="A166" s="82">
        <v>39257.800000000003</v>
      </c>
      <c r="B166" s="30">
        <f t="shared" si="24"/>
        <v>2007</v>
      </c>
      <c r="C166" s="30">
        <f t="shared" si="25"/>
        <v>2</v>
      </c>
      <c r="D166" s="30"/>
      <c r="E166" s="30"/>
      <c r="F166" s="30"/>
      <c r="G166" s="84"/>
      <c r="I166" s="90"/>
      <c r="R166" s="65"/>
      <c r="S166" s="67"/>
      <c r="T166" s="67"/>
      <c r="U166" s="67"/>
      <c r="V166" s="68"/>
    </row>
    <row r="167" spans="1:22">
      <c r="A167" s="82">
        <v>39288</v>
      </c>
      <c r="B167" s="30">
        <f t="shared" si="24"/>
        <v>2007</v>
      </c>
      <c r="C167" s="30">
        <f t="shared" si="25"/>
        <v>3</v>
      </c>
      <c r="D167" s="30"/>
      <c r="E167" s="30"/>
      <c r="F167" s="30"/>
      <c r="G167" s="84"/>
      <c r="I167" s="1"/>
    </row>
    <row r="168" spans="1:22">
      <c r="A168" s="82">
        <v>39318.199999999997</v>
      </c>
      <c r="B168" s="30">
        <f t="shared" si="24"/>
        <v>2007</v>
      </c>
      <c r="C168" s="30">
        <f t="shared" si="25"/>
        <v>3</v>
      </c>
      <c r="D168" s="30"/>
      <c r="E168" s="30"/>
      <c r="F168" s="30"/>
      <c r="G168" s="84"/>
      <c r="I168" s="1"/>
    </row>
    <row r="169" spans="1:22">
      <c r="A169" s="82">
        <v>39348.400000000001</v>
      </c>
      <c r="B169" s="30">
        <f t="shared" si="24"/>
        <v>2007</v>
      </c>
      <c r="C169" s="30">
        <f t="shared" si="25"/>
        <v>3</v>
      </c>
      <c r="D169" s="30"/>
      <c r="E169" s="30"/>
      <c r="F169" s="30"/>
      <c r="G169" s="84"/>
      <c r="I169" s="1"/>
    </row>
    <row r="170" spans="1:22">
      <c r="A170" s="82">
        <v>39378.6</v>
      </c>
      <c r="B170" s="30">
        <f t="shared" si="24"/>
        <v>2007</v>
      </c>
      <c r="C170" s="30">
        <f t="shared" si="25"/>
        <v>4</v>
      </c>
      <c r="D170" s="30"/>
      <c r="E170" s="30"/>
      <c r="F170" s="30"/>
      <c r="G170" s="84"/>
      <c r="I170" s="1"/>
    </row>
    <row r="171" spans="1:22">
      <c r="A171" s="82">
        <v>39408.800000000003</v>
      </c>
      <c r="B171" s="30">
        <f t="shared" si="24"/>
        <v>2007</v>
      </c>
      <c r="C171" s="30">
        <f t="shared" si="25"/>
        <v>4</v>
      </c>
      <c r="D171" s="30"/>
      <c r="E171" s="30"/>
      <c r="F171" s="30"/>
      <c r="G171" s="84"/>
      <c r="I171" s="1"/>
    </row>
    <row r="172" spans="1:22">
      <c r="A172" s="82">
        <v>39439</v>
      </c>
      <c r="B172" s="30">
        <f t="shared" si="24"/>
        <v>2007</v>
      </c>
      <c r="C172" s="30">
        <f t="shared" si="25"/>
        <v>4</v>
      </c>
      <c r="D172" s="30"/>
      <c r="E172" s="30"/>
      <c r="F172" s="30"/>
      <c r="G172" s="84"/>
      <c r="I172" s="1"/>
    </row>
    <row r="173" spans="1:22">
      <c r="A173" s="82">
        <v>39469.199999999997</v>
      </c>
      <c r="B173" s="30">
        <f t="shared" si="24"/>
        <v>2008</v>
      </c>
      <c r="C173" s="30">
        <f t="shared" si="25"/>
        <v>1</v>
      </c>
      <c r="D173" s="30"/>
      <c r="E173" s="30"/>
      <c r="F173" s="30"/>
      <c r="G173" s="84"/>
      <c r="I173" s="1"/>
    </row>
    <row r="174" spans="1:22">
      <c r="A174" s="82">
        <v>39499.4</v>
      </c>
      <c r="B174" s="30">
        <f t="shared" si="24"/>
        <v>2008</v>
      </c>
      <c r="C174" s="30">
        <f t="shared" si="25"/>
        <v>1</v>
      </c>
      <c r="D174" s="30"/>
      <c r="E174" s="30"/>
      <c r="F174" s="30"/>
      <c r="G174" s="84"/>
      <c r="I174" s="1"/>
    </row>
    <row r="175" spans="1:22">
      <c r="A175" s="82">
        <v>39529.599999999999</v>
      </c>
      <c r="B175" s="30">
        <f t="shared" si="24"/>
        <v>2008</v>
      </c>
      <c r="C175" s="30">
        <f t="shared" si="25"/>
        <v>1</v>
      </c>
      <c r="D175" s="30"/>
      <c r="E175" s="30"/>
      <c r="F175" s="30"/>
      <c r="G175" s="84"/>
      <c r="I175" s="1"/>
    </row>
    <row r="176" spans="1:22">
      <c r="A176" s="82">
        <v>39559.800000000003</v>
      </c>
      <c r="B176" s="30">
        <f t="shared" si="24"/>
        <v>2008</v>
      </c>
      <c r="C176" s="30">
        <f t="shared" si="25"/>
        <v>2</v>
      </c>
      <c r="D176" s="30"/>
      <c r="E176" s="30"/>
      <c r="F176" s="30"/>
      <c r="G176" s="84"/>
      <c r="I176" s="1"/>
    </row>
    <row r="177" spans="1:7" s="1" customFormat="1">
      <c r="A177" s="82">
        <v>39590</v>
      </c>
      <c r="B177" s="30">
        <f t="shared" si="24"/>
        <v>2008</v>
      </c>
      <c r="C177" s="30">
        <f t="shared" si="25"/>
        <v>2</v>
      </c>
      <c r="D177" s="30"/>
      <c r="E177" s="30"/>
      <c r="F177" s="30"/>
      <c r="G177" s="84"/>
    </row>
    <row r="178" spans="1:7" s="1" customFormat="1">
      <c r="A178" s="82">
        <v>39620.199999999997</v>
      </c>
      <c r="B178" s="30">
        <f t="shared" si="24"/>
        <v>2008</v>
      </c>
      <c r="C178" s="30">
        <f t="shared" si="25"/>
        <v>2</v>
      </c>
      <c r="D178" s="30"/>
      <c r="E178" s="30"/>
      <c r="F178" s="30"/>
      <c r="G178" s="84"/>
    </row>
    <row r="179" spans="1:7" s="1" customFormat="1">
      <c r="A179" s="82">
        <v>39650.400000000001</v>
      </c>
      <c r="B179" s="30">
        <f t="shared" si="24"/>
        <v>2008</v>
      </c>
      <c r="C179" s="30">
        <f t="shared" si="25"/>
        <v>3</v>
      </c>
      <c r="D179" s="30"/>
      <c r="E179" s="30"/>
      <c r="F179" s="30"/>
      <c r="G179" s="84"/>
    </row>
    <row r="180" spans="1:7" s="1" customFormat="1">
      <c r="A180" s="82">
        <v>39680.6</v>
      </c>
      <c r="B180" s="30">
        <f t="shared" si="24"/>
        <v>2008</v>
      </c>
      <c r="C180" s="30">
        <f t="shared" si="25"/>
        <v>3</v>
      </c>
      <c r="D180" s="30"/>
      <c r="E180" s="30"/>
      <c r="F180" s="30"/>
      <c r="G180" s="84"/>
    </row>
    <row r="181" spans="1:7" s="1" customFormat="1">
      <c r="A181" s="82">
        <v>39710.800000000003</v>
      </c>
      <c r="B181" s="30">
        <f t="shared" si="24"/>
        <v>2008</v>
      </c>
      <c r="C181" s="30">
        <f t="shared" si="25"/>
        <v>3</v>
      </c>
      <c r="D181" s="30"/>
      <c r="E181" s="30"/>
      <c r="F181" s="30"/>
      <c r="G181" s="84"/>
    </row>
    <row r="182" spans="1:7" s="1" customFormat="1">
      <c r="A182" s="82">
        <v>39741</v>
      </c>
      <c r="B182" s="30">
        <f t="shared" si="24"/>
        <v>2008</v>
      </c>
      <c r="C182" s="30">
        <f t="shared" si="25"/>
        <v>4</v>
      </c>
      <c r="D182" s="30"/>
      <c r="E182" s="30"/>
      <c r="F182" s="30"/>
      <c r="G182" s="84"/>
    </row>
    <row r="183" spans="1:7" s="1" customFormat="1">
      <c r="A183" s="82">
        <v>39771.199999999997</v>
      </c>
      <c r="B183" s="30">
        <f t="shared" si="24"/>
        <v>2008</v>
      </c>
      <c r="C183" s="30">
        <f t="shared" si="25"/>
        <v>4</v>
      </c>
      <c r="D183" s="30"/>
      <c r="E183" s="30"/>
      <c r="F183" s="30"/>
      <c r="G183" s="84"/>
    </row>
    <row r="184" spans="1:7" s="1" customFormat="1">
      <c r="A184" s="82">
        <v>39801.4</v>
      </c>
      <c r="B184" s="30">
        <f t="shared" si="24"/>
        <v>2008</v>
      </c>
      <c r="C184" s="30">
        <f t="shared" si="25"/>
        <v>4</v>
      </c>
      <c r="D184" s="30"/>
      <c r="E184" s="30"/>
      <c r="F184" s="30"/>
      <c r="G184" s="84"/>
    </row>
    <row r="185" spans="1:7" s="1" customFormat="1">
      <c r="A185" s="82">
        <v>39831.599999999999</v>
      </c>
      <c r="B185" s="30">
        <f t="shared" si="24"/>
        <v>2009</v>
      </c>
      <c r="C185" s="30">
        <f t="shared" si="25"/>
        <v>1</v>
      </c>
      <c r="D185" s="30"/>
      <c r="E185" s="30"/>
      <c r="F185" s="30"/>
      <c r="G185" s="84"/>
    </row>
    <row r="186" spans="1:7" s="1" customFormat="1">
      <c r="A186" s="82">
        <v>39861.800000000003</v>
      </c>
      <c r="B186" s="30">
        <f t="shared" si="24"/>
        <v>2009</v>
      </c>
      <c r="C186" s="30">
        <f t="shared" si="25"/>
        <v>1</v>
      </c>
      <c r="D186" s="30"/>
      <c r="E186" s="30"/>
      <c r="F186" s="30"/>
      <c r="G186" s="84"/>
    </row>
    <row r="187" spans="1:7" s="1" customFormat="1">
      <c r="A187" s="82">
        <v>39892</v>
      </c>
      <c r="B187" s="30">
        <f t="shared" si="24"/>
        <v>2009</v>
      </c>
      <c r="C187" s="30">
        <f t="shared" si="25"/>
        <v>1</v>
      </c>
      <c r="D187" s="30"/>
      <c r="E187" s="30"/>
      <c r="F187" s="30"/>
      <c r="G187" s="84"/>
    </row>
    <row r="188" spans="1:7" s="1" customFormat="1">
      <c r="A188" s="82">
        <v>39922.199999999997</v>
      </c>
      <c r="B188" s="30">
        <f t="shared" si="24"/>
        <v>2009</v>
      </c>
      <c r="C188" s="30">
        <f t="shared" si="25"/>
        <v>2</v>
      </c>
      <c r="D188" s="30"/>
      <c r="E188" s="30"/>
      <c r="F188" s="30"/>
      <c r="G188" s="84"/>
    </row>
    <row r="189" spans="1:7" s="1" customFormat="1">
      <c r="A189" s="82">
        <v>39952.400000000001</v>
      </c>
      <c r="B189" s="30">
        <f t="shared" si="24"/>
        <v>2009</v>
      </c>
      <c r="C189" s="30">
        <f t="shared" si="25"/>
        <v>2</v>
      </c>
      <c r="D189" s="30"/>
      <c r="E189" s="30"/>
      <c r="F189" s="30"/>
      <c r="G189" s="84"/>
    </row>
    <row r="190" spans="1:7" s="1" customFormat="1">
      <c r="A190" s="82">
        <v>39982.6</v>
      </c>
      <c r="B190" s="30">
        <f t="shared" si="24"/>
        <v>2009</v>
      </c>
      <c r="C190" s="30">
        <f t="shared" si="25"/>
        <v>2</v>
      </c>
      <c r="D190" s="30"/>
      <c r="E190" s="30"/>
      <c r="F190" s="30"/>
      <c r="G190" s="84"/>
    </row>
    <row r="191" spans="1:7" s="1" customFormat="1">
      <c r="A191" s="82">
        <v>40012.800000000003</v>
      </c>
      <c r="B191" s="30">
        <f t="shared" si="24"/>
        <v>2009</v>
      </c>
      <c r="C191" s="30">
        <f t="shared" si="25"/>
        <v>3</v>
      </c>
      <c r="D191" s="30"/>
      <c r="E191" s="30"/>
      <c r="F191" s="30"/>
      <c r="G191" s="84"/>
    </row>
    <row r="192" spans="1:7" s="1" customFormat="1">
      <c r="A192" s="82">
        <v>40043</v>
      </c>
      <c r="B192" s="30">
        <f t="shared" si="24"/>
        <v>2009</v>
      </c>
      <c r="C192" s="30">
        <f t="shared" si="25"/>
        <v>3</v>
      </c>
      <c r="D192" s="30"/>
      <c r="E192" s="30"/>
      <c r="F192" s="30"/>
      <c r="G192" s="84"/>
    </row>
    <row r="193" spans="1:7" s="1" customFormat="1">
      <c r="A193" s="82">
        <v>40073.199999999997</v>
      </c>
      <c r="B193" s="30">
        <f t="shared" si="24"/>
        <v>2009</v>
      </c>
      <c r="C193" s="30">
        <f t="shared" si="25"/>
        <v>3</v>
      </c>
      <c r="D193" s="30"/>
      <c r="E193" s="30"/>
      <c r="F193" s="30"/>
      <c r="G193" s="84"/>
    </row>
    <row r="194" spans="1:7" s="1" customFormat="1">
      <c r="A194" s="82">
        <v>40103.4</v>
      </c>
      <c r="B194" s="30">
        <f t="shared" si="24"/>
        <v>2009</v>
      </c>
      <c r="C194" s="30">
        <f t="shared" si="25"/>
        <v>4</v>
      </c>
      <c r="D194" s="30"/>
      <c r="E194" s="30"/>
      <c r="F194" s="30"/>
      <c r="G194" s="84"/>
    </row>
    <row r="195" spans="1:7" s="1" customFormat="1">
      <c r="A195" s="82">
        <v>40133.599999999999</v>
      </c>
      <c r="B195" s="30">
        <f t="shared" si="24"/>
        <v>2009</v>
      </c>
      <c r="C195" s="30">
        <f t="shared" si="25"/>
        <v>4</v>
      </c>
      <c r="D195" s="30"/>
      <c r="E195" s="30"/>
      <c r="F195" s="30"/>
      <c r="G195" s="84"/>
    </row>
    <row r="196" spans="1:7" s="1" customFormat="1">
      <c r="A196" s="82">
        <v>40163.800000000003</v>
      </c>
      <c r="B196" s="30">
        <f t="shared" ref="B196:B259" si="26">YEAR(A196)</f>
        <v>2009</v>
      </c>
      <c r="C196" s="30">
        <f t="shared" ref="C196:C259" si="27">IF(MONTH(A196)&lt;4,1,IF(MONTH(A196)&lt;7,2,IF(MONTH(A196)&lt;10,3,4)))</f>
        <v>4</v>
      </c>
      <c r="D196" s="30"/>
      <c r="E196" s="30"/>
      <c r="F196" s="30"/>
      <c r="G196" s="84"/>
    </row>
    <row r="197" spans="1:7" s="1" customFormat="1">
      <c r="A197" s="82">
        <v>40194</v>
      </c>
      <c r="B197" s="30">
        <f t="shared" si="26"/>
        <v>2010</v>
      </c>
      <c r="C197" s="30">
        <f t="shared" si="27"/>
        <v>1</v>
      </c>
      <c r="D197" s="30"/>
      <c r="E197" s="30"/>
      <c r="F197" s="30"/>
      <c r="G197" s="84"/>
    </row>
    <row r="198" spans="1:7" s="1" customFormat="1">
      <c r="A198" s="82">
        <v>40224.199999999997</v>
      </c>
      <c r="B198" s="30">
        <f t="shared" si="26"/>
        <v>2010</v>
      </c>
      <c r="C198" s="30">
        <f t="shared" si="27"/>
        <v>1</v>
      </c>
      <c r="D198" s="30"/>
      <c r="E198" s="30"/>
      <c r="F198" s="30"/>
      <c r="G198" s="84"/>
    </row>
    <row r="199" spans="1:7" s="1" customFormat="1">
      <c r="A199" s="82">
        <v>40254.400000000001</v>
      </c>
      <c r="B199" s="30">
        <f t="shared" si="26"/>
        <v>2010</v>
      </c>
      <c r="C199" s="30">
        <f t="shared" si="27"/>
        <v>1</v>
      </c>
      <c r="D199" s="30"/>
      <c r="E199" s="30"/>
      <c r="F199" s="30"/>
      <c r="G199" s="84"/>
    </row>
    <row r="200" spans="1:7" s="1" customFormat="1">
      <c r="A200" s="82">
        <v>40284.6</v>
      </c>
      <c r="B200" s="30">
        <f t="shared" si="26"/>
        <v>2010</v>
      </c>
      <c r="C200" s="30">
        <f t="shared" si="27"/>
        <v>2</v>
      </c>
      <c r="D200" s="30"/>
      <c r="E200" s="30"/>
      <c r="F200" s="30"/>
      <c r="G200" s="84"/>
    </row>
    <row r="201" spans="1:7" s="1" customFormat="1">
      <c r="A201" s="82">
        <v>40314.800000000003</v>
      </c>
      <c r="B201" s="30">
        <f t="shared" si="26"/>
        <v>2010</v>
      </c>
      <c r="C201" s="30">
        <f t="shared" si="27"/>
        <v>2</v>
      </c>
      <c r="D201" s="30"/>
      <c r="E201" s="30"/>
      <c r="F201" s="30"/>
      <c r="G201" s="84"/>
    </row>
    <row r="202" spans="1:7" s="1" customFormat="1">
      <c r="A202" s="82">
        <v>40345</v>
      </c>
      <c r="B202" s="30">
        <f t="shared" si="26"/>
        <v>2010</v>
      </c>
      <c r="C202" s="30">
        <f t="shared" si="27"/>
        <v>2</v>
      </c>
      <c r="D202" s="30"/>
      <c r="E202" s="30"/>
      <c r="F202" s="30"/>
      <c r="G202" s="84"/>
    </row>
    <row r="203" spans="1:7" s="1" customFormat="1">
      <c r="A203" s="82">
        <v>40375.199999999997</v>
      </c>
      <c r="B203" s="30">
        <f t="shared" si="26"/>
        <v>2010</v>
      </c>
      <c r="C203" s="30">
        <f t="shared" si="27"/>
        <v>3</v>
      </c>
      <c r="D203" s="30"/>
      <c r="E203" s="30"/>
      <c r="F203" s="30"/>
      <c r="G203" s="84"/>
    </row>
    <row r="204" spans="1:7" s="1" customFormat="1">
      <c r="A204" s="82">
        <v>40405.4</v>
      </c>
      <c r="B204" s="30">
        <f t="shared" si="26"/>
        <v>2010</v>
      </c>
      <c r="C204" s="30">
        <f t="shared" si="27"/>
        <v>3</v>
      </c>
      <c r="D204" s="30"/>
      <c r="E204" s="30"/>
      <c r="F204" s="30"/>
      <c r="G204" s="84"/>
    </row>
    <row r="205" spans="1:7" s="1" customFormat="1">
      <c r="A205" s="82">
        <v>40435.599999999999</v>
      </c>
      <c r="B205" s="30">
        <f t="shared" si="26"/>
        <v>2010</v>
      </c>
      <c r="C205" s="30">
        <f t="shared" si="27"/>
        <v>3</v>
      </c>
      <c r="D205" s="30"/>
      <c r="E205" s="30"/>
      <c r="F205" s="30"/>
      <c r="G205" s="84"/>
    </row>
    <row r="206" spans="1:7" s="1" customFormat="1">
      <c r="A206" s="82">
        <v>40465.800000000003</v>
      </c>
      <c r="B206" s="30">
        <f t="shared" si="26"/>
        <v>2010</v>
      </c>
      <c r="C206" s="30">
        <f t="shared" si="27"/>
        <v>4</v>
      </c>
      <c r="D206" s="30"/>
      <c r="E206" s="30"/>
      <c r="F206" s="30"/>
      <c r="G206" s="84"/>
    </row>
    <row r="207" spans="1:7" s="1" customFormat="1">
      <c r="A207" s="82">
        <v>40496</v>
      </c>
      <c r="B207" s="30">
        <f t="shared" si="26"/>
        <v>2010</v>
      </c>
      <c r="C207" s="30">
        <f t="shared" si="27"/>
        <v>4</v>
      </c>
      <c r="D207" s="30"/>
      <c r="E207" s="30"/>
      <c r="F207" s="30"/>
      <c r="G207" s="84"/>
    </row>
    <row r="208" spans="1:7" s="1" customFormat="1">
      <c r="A208" s="82">
        <v>40526.199999999997</v>
      </c>
      <c r="B208" s="30">
        <f t="shared" si="26"/>
        <v>2010</v>
      </c>
      <c r="C208" s="30">
        <f t="shared" si="27"/>
        <v>4</v>
      </c>
      <c r="D208" s="30"/>
      <c r="E208" s="30"/>
      <c r="F208" s="30"/>
      <c r="G208" s="84"/>
    </row>
    <row r="209" spans="1:7" s="1" customFormat="1">
      <c r="A209" s="82">
        <v>40556.400000000001</v>
      </c>
      <c r="B209" s="30">
        <f t="shared" si="26"/>
        <v>2011</v>
      </c>
      <c r="C209" s="30">
        <f t="shared" si="27"/>
        <v>1</v>
      </c>
      <c r="D209" s="30"/>
      <c r="E209" s="30"/>
      <c r="F209" s="30"/>
      <c r="G209" s="84"/>
    </row>
    <row r="210" spans="1:7" s="1" customFormat="1">
      <c r="A210" s="82">
        <v>40586.6</v>
      </c>
      <c r="B210" s="30">
        <f t="shared" si="26"/>
        <v>2011</v>
      </c>
      <c r="C210" s="30">
        <f t="shared" si="27"/>
        <v>1</v>
      </c>
      <c r="D210" s="30"/>
      <c r="E210" s="30"/>
      <c r="F210" s="30"/>
      <c r="G210" s="84"/>
    </row>
    <row r="211" spans="1:7" s="1" customFormat="1">
      <c r="A211" s="82">
        <v>40616.800000000003</v>
      </c>
      <c r="B211" s="30">
        <f t="shared" si="26"/>
        <v>2011</v>
      </c>
      <c r="C211" s="30">
        <f t="shared" si="27"/>
        <v>1</v>
      </c>
      <c r="D211" s="30"/>
      <c r="E211" s="30"/>
      <c r="F211" s="30"/>
      <c r="G211" s="84"/>
    </row>
    <row r="212" spans="1:7" s="1" customFormat="1">
      <c r="A212" s="82">
        <v>40647</v>
      </c>
      <c r="B212" s="30">
        <f t="shared" si="26"/>
        <v>2011</v>
      </c>
      <c r="C212" s="30">
        <f t="shared" si="27"/>
        <v>2</v>
      </c>
      <c r="D212" s="30"/>
      <c r="E212" s="30"/>
      <c r="F212" s="30"/>
      <c r="G212" s="84"/>
    </row>
    <row r="213" spans="1:7" s="1" customFormat="1">
      <c r="A213" s="82">
        <v>40677.199999999997</v>
      </c>
      <c r="B213" s="30">
        <f t="shared" si="26"/>
        <v>2011</v>
      </c>
      <c r="C213" s="30">
        <f t="shared" si="27"/>
        <v>2</v>
      </c>
      <c r="D213" s="30"/>
      <c r="E213" s="30"/>
      <c r="F213" s="30"/>
      <c r="G213" s="84"/>
    </row>
    <row r="214" spans="1:7" s="1" customFormat="1">
      <c r="A214" s="82">
        <v>40707.4</v>
      </c>
      <c r="B214" s="30">
        <f t="shared" si="26"/>
        <v>2011</v>
      </c>
      <c r="C214" s="30">
        <f t="shared" si="27"/>
        <v>2</v>
      </c>
      <c r="D214" s="30"/>
      <c r="E214" s="30"/>
      <c r="F214" s="30"/>
      <c r="G214" s="84"/>
    </row>
    <row r="215" spans="1:7" s="1" customFormat="1">
      <c r="A215" s="82">
        <v>40737.599999999999</v>
      </c>
      <c r="B215" s="30">
        <f t="shared" si="26"/>
        <v>2011</v>
      </c>
      <c r="C215" s="30">
        <f t="shared" si="27"/>
        <v>3</v>
      </c>
      <c r="D215" s="30"/>
      <c r="E215" s="30"/>
      <c r="F215" s="30"/>
      <c r="G215" s="84"/>
    </row>
    <row r="216" spans="1:7" s="1" customFormat="1">
      <c r="A216" s="82">
        <v>40767.800000000003</v>
      </c>
      <c r="B216" s="30">
        <f t="shared" si="26"/>
        <v>2011</v>
      </c>
      <c r="C216" s="30">
        <f t="shared" si="27"/>
        <v>3</v>
      </c>
      <c r="D216" s="30"/>
      <c r="E216" s="30"/>
      <c r="F216" s="30"/>
      <c r="G216" s="84"/>
    </row>
    <row r="217" spans="1:7" s="1" customFormat="1">
      <c r="A217" s="82">
        <v>40798</v>
      </c>
      <c r="B217" s="30">
        <f t="shared" si="26"/>
        <v>2011</v>
      </c>
      <c r="C217" s="30">
        <f t="shared" si="27"/>
        <v>3</v>
      </c>
      <c r="D217" s="30"/>
      <c r="E217" s="30"/>
      <c r="F217" s="30"/>
      <c r="G217" s="84"/>
    </row>
    <row r="218" spans="1:7" s="1" customFormat="1">
      <c r="A218" s="82">
        <v>40828.199999999997</v>
      </c>
      <c r="B218" s="30">
        <f t="shared" si="26"/>
        <v>2011</v>
      </c>
      <c r="C218" s="30">
        <f t="shared" si="27"/>
        <v>4</v>
      </c>
      <c r="D218" s="30"/>
      <c r="E218" s="30"/>
      <c r="F218" s="30"/>
      <c r="G218" s="84"/>
    </row>
    <row r="219" spans="1:7" s="1" customFormat="1">
      <c r="A219" s="82">
        <v>40858.400000000001</v>
      </c>
      <c r="B219" s="30">
        <f t="shared" si="26"/>
        <v>2011</v>
      </c>
      <c r="C219" s="30">
        <f t="shared" si="27"/>
        <v>4</v>
      </c>
      <c r="D219" s="30"/>
      <c r="E219" s="30"/>
      <c r="F219" s="30"/>
      <c r="G219" s="84"/>
    </row>
    <row r="220" spans="1:7" s="1" customFormat="1">
      <c r="A220" s="82">
        <v>40888.6</v>
      </c>
      <c r="B220" s="30">
        <f t="shared" si="26"/>
        <v>2011</v>
      </c>
      <c r="C220" s="30">
        <f t="shared" si="27"/>
        <v>4</v>
      </c>
      <c r="D220" s="30"/>
      <c r="E220" s="30"/>
      <c r="F220" s="30"/>
      <c r="G220" s="84"/>
    </row>
    <row r="221" spans="1:7" s="1" customFormat="1">
      <c r="A221" s="82">
        <v>40918.800000000003</v>
      </c>
      <c r="B221" s="30">
        <f t="shared" si="26"/>
        <v>2012</v>
      </c>
      <c r="C221" s="30">
        <f t="shared" si="27"/>
        <v>1</v>
      </c>
      <c r="D221" s="30"/>
      <c r="E221" s="30"/>
      <c r="F221" s="30"/>
      <c r="G221" s="84"/>
    </row>
    <row r="222" spans="1:7" s="1" customFormat="1">
      <c r="A222" s="82">
        <v>40949</v>
      </c>
      <c r="B222" s="30">
        <f t="shared" si="26"/>
        <v>2012</v>
      </c>
      <c r="C222" s="30">
        <f t="shared" si="27"/>
        <v>1</v>
      </c>
      <c r="D222" s="30"/>
      <c r="E222" s="30"/>
      <c r="F222" s="30"/>
      <c r="G222" s="84"/>
    </row>
    <row r="223" spans="1:7" s="1" customFormat="1">
      <c r="A223" s="82">
        <v>40979.199999999997</v>
      </c>
      <c r="B223" s="30">
        <f t="shared" si="26"/>
        <v>2012</v>
      </c>
      <c r="C223" s="30">
        <f t="shared" si="27"/>
        <v>1</v>
      </c>
      <c r="D223" s="30"/>
      <c r="E223" s="30"/>
      <c r="F223" s="30"/>
      <c r="G223" s="84"/>
    </row>
    <row r="224" spans="1:7" s="1" customFormat="1">
      <c r="A224" s="82">
        <v>41009.4</v>
      </c>
      <c r="B224" s="30">
        <f t="shared" si="26"/>
        <v>2012</v>
      </c>
      <c r="C224" s="30">
        <f t="shared" si="27"/>
        <v>2</v>
      </c>
      <c r="D224" s="30"/>
      <c r="E224" s="30"/>
      <c r="F224" s="30"/>
      <c r="G224" s="84"/>
    </row>
    <row r="225" spans="1:7" s="1" customFormat="1">
      <c r="A225" s="82">
        <v>41039.599999999999</v>
      </c>
      <c r="B225" s="30">
        <f t="shared" si="26"/>
        <v>2012</v>
      </c>
      <c r="C225" s="30">
        <f t="shared" si="27"/>
        <v>2</v>
      </c>
      <c r="D225" s="30"/>
      <c r="E225" s="30"/>
      <c r="F225" s="30"/>
      <c r="G225" s="84"/>
    </row>
    <row r="226" spans="1:7" s="1" customFormat="1">
      <c r="A226" s="82">
        <v>41069.800000000003</v>
      </c>
      <c r="B226" s="30">
        <f t="shared" si="26"/>
        <v>2012</v>
      </c>
      <c r="C226" s="30">
        <f t="shared" si="27"/>
        <v>2</v>
      </c>
      <c r="D226" s="30"/>
      <c r="E226" s="30"/>
      <c r="F226" s="30"/>
      <c r="G226" s="84"/>
    </row>
    <row r="227" spans="1:7" s="1" customFormat="1">
      <c r="A227" s="82">
        <v>41100</v>
      </c>
      <c r="B227" s="30">
        <f t="shared" si="26"/>
        <v>2012</v>
      </c>
      <c r="C227" s="30">
        <f t="shared" si="27"/>
        <v>3</v>
      </c>
      <c r="D227" s="30"/>
      <c r="E227" s="30"/>
      <c r="F227" s="30"/>
      <c r="G227" s="84"/>
    </row>
    <row r="228" spans="1:7" s="1" customFormat="1">
      <c r="A228" s="82">
        <v>41130.199999999997</v>
      </c>
      <c r="B228" s="30">
        <f t="shared" si="26"/>
        <v>2012</v>
      </c>
      <c r="C228" s="30">
        <f t="shared" si="27"/>
        <v>3</v>
      </c>
      <c r="D228" s="30"/>
      <c r="E228" s="30"/>
      <c r="F228" s="30"/>
      <c r="G228" s="84"/>
    </row>
    <row r="229" spans="1:7" s="1" customFormat="1">
      <c r="A229" s="82">
        <v>41160.400000000001</v>
      </c>
      <c r="B229" s="30">
        <f t="shared" si="26"/>
        <v>2012</v>
      </c>
      <c r="C229" s="30">
        <f t="shared" si="27"/>
        <v>3</v>
      </c>
      <c r="D229" s="30"/>
      <c r="E229" s="30"/>
      <c r="F229" s="30"/>
      <c r="G229" s="84"/>
    </row>
    <row r="230" spans="1:7" s="1" customFormat="1">
      <c r="A230" s="82">
        <v>41190.6</v>
      </c>
      <c r="B230" s="30">
        <f t="shared" si="26"/>
        <v>2012</v>
      </c>
      <c r="C230" s="30">
        <f t="shared" si="27"/>
        <v>4</v>
      </c>
      <c r="D230" s="30"/>
      <c r="E230" s="30"/>
      <c r="F230" s="30"/>
      <c r="G230" s="84"/>
    </row>
    <row r="231" spans="1:7" s="1" customFormat="1">
      <c r="A231" s="82">
        <v>41220.800000000003</v>
      </c>
      <c r="B231" s="30">
        <f t="shared" si="26"/>
        <v>2012</v>
      </c>
      <c r="C231" s="30">
        <f t="shared" si="27"/>
        <v>4</v>
      </c>
      <c r="D231" s="30"/>
      <c r="E231" s="30"/>
      <c r="F231" s="30"/>
      <c r="G231" s="84"/>
    </row>
    <row r="232" spans="1:7" s="1" customFormat="1">
      <c r="A232" s="82">
        <v>41251</v>
      </c>
      <c r="B232" s="30">
        <f t="shared" si="26"/>
        <v>2012</v>
      </c>
      <c r="C232" s="30">
        <f t="shared" si="27"/>
        <v>4</v>
      </c>
      <c r="D232" s="30"/>
      <c r="E232" s="30"/>
      <c r="F232" s="30"/>
      <c r="G232" s="84"/>
    </row>
    <row r="233" spans="1:7" s="1" customFormat="1">
      <c r="A233" s="82">
        <v>41281.199999999997</v>
      </c>
      <c r="B233" s="30">
        <f t="shared" si="26"/>
        <v>2013</v>
      </c>
      <c r="C233" s="30">
        <f t="shared" si="27"/>
        <v>1</v>
      </c>
      <c r="D233" s="30"/>
      <c r="E233" s="30"/>
      <c r="F233" s="30"/>
      <c r="G233" s="84"/>
    </row>
    <row r="234" spans="1:7" s="1" customFormat="1">
      <c r="A234" s="82">
        <v>41311.4</v>
      </c>
      <c r="B234" s="30">
        <f t="shared" si="26"/>
        <v>2013</v>
      </c>
      <c r="C234" s="30">
        <f t="shared" si="27"/>
        <v>1</v>
      </c>
      <c r="D234" s="30"/>
      <c r="E234" s="30"/>
      <c r="F234" s="30"/>
      <c r="G234" s="84"/>
    </row>
    <row r="235" spans="1:7" s="1" customFormat="1">
      <c r="A235" s="82">
        <v>41341.599999999999</v>
      </c>
      <c r="B235" s="30">
        <f t="shared" si="26"/>
        <v>2013</v>
      </c>
      <c r="C235" s="30">
        <f t="shared" si="27"/>
        <v>1</v>
      </c>
      <c r="D235" s="30"/>
      <c r="E235" s="30"/>
      <c r="F235" s="30"/>
      <c r="G235" s="84"/>
    </row>
    <row r="236" spans="1:7" s="1" customFormat="1">
      <c r="A236" s="82">
        <v>41371.800000000003</v>
      </c>
      <c r="B236" s="30">
        <f t="shared" si="26"/>
        <v>2013</v>
      </c>
      <c r="C236" s="30">
        <f t="shared" si="27"/>
        <v>2</v>
      </c>
      <c r="D236" s="30"/>
      <c r="E236" s="30"/>
      <c r="F236" s="30"/>
      <c r="G236" s="84"/>
    </row>
    <row r="237" spans="1:7" s="1" customFormat="1">
      <c r="A237" s="82">
        <v>41402</v>
      </c>
      <c r="B237" s="30">
        <f t="shared" si="26"/>
        <v>2013</v>
      </c>
      <c r="C237" s="30">
        <f t="shared" si="27"/>
        <v>2</v>
      </c>
      <c r="D237" s="30"/>
      <c r="E237" s="30"/>
      <c r="F237" s="30"/>
      <c r="G237" s="84"/>
    </row>
    <row r="238" spans="1:7" s="1" customFormat="1">
      <c r="A238" s="82">
        <v>41432.199999999997</v>
      </c>
      <c r="B238" s="30">
        <f t="shared" si="26"/>
        <v>2013</v>
      </c>
      <c r="C238" s="30">
        <f t="shared" si="27"/>
        <v>2</v>
      </c>
      <c r="D238" s="30"/>
      <c r="E238" s="30"/>
      <c r="F238" s="30"/>
      <c r="G238" s="84"/>
    </row>
    <row r="239" spans="1:7" s="1" customFormat="1">
      <c r="A239" s="82">
        <v>41462.400000000001</v>
      </c>
      <c r="B239" s="30">
        <f t="shared" si="26"/>
        <v>2013</v>
      </c>
      <c r="C239" s="30">
        <f t="shared" si="27"/>
        <v>3</v>
      </c>
      <c r="D239" s="30"/>
      <c r="E239" s="30"/>
      <c r="F239" s="30"/>
      <c r="G239" s="84"/>
    </row>
    <row r="240" spans="1:7" s="1" customFormat="1">
      <c r="A240" s="82">
        <v>41492.6</v>
      </c>
      <c r="B240" s="30">
        <f t="shared" si="26"/>
        <v>2013</v>
      </c>
      <c r="C240" s="30">
        <f t="shared" si="27"/>
        <v>3</v>
      </c>
      <c r="D240" s="30"/>
      <c r="E240" s="30"/>
      <c r="F240" s="30"/>
      <c r="G240" s="84"/>
    </row>
    <row r="241" spans="1:8" s="1" customFormat="1">
      <c r="A241" s="82">
        <v>41522.800000000003</v>
      </c>
      <c r="B241" s="30">
        <f t="shared" si="26"/>
        <v>2013</v>
      </c>
      <c r="C241" s="30">
        <f t="shared" si="27"/>
        <v>3</v>
      </c>
      <c r="D241" s="30"/>
      <c r="E241" s="30"/>
      <c r="F241" s="30"/>
      <c r="G241" s="84"/>
    </row>
    <row r="242" spans="1:8" s="1" customFormat="1">
      <c r="A242" s="82">
        <v>41553</v>
      </c>
      <c r="B242" s="30">
        <f t="shared" si="26"/>
        <v>2013</v>
      </c>
      <c r="C242" s="30">
        <f t="shared" si="27"/>
        <v>4</v>
      </c>
      <c r="D242" s="30"/>
      <c r="E242" s="30"/>
      <c r="F242" s="30"/>
      <c r="G242" s="84"/>
    </row>
    <row r="243" spans="1:8" s="1" customFormat="1">
      <c r="A243" s="82">
        <v>41583.199999999997</v>
      </c>
      <c r="B243" s="30">
        <f t="shared" si="26"/>
        <v>2013</v>
      </c>
      <c r="C243" s="30">
        <f t="shared" si="27"/>
        <v>4</v>
      </c>
      <c r="D243" s="30"/>
      <c r="E243" s="30"/>
      <c r="F243" s="30"/>
      <c r="G243" s="84"/>
    </row>
    <row r="244" spans="1:8" s="1" customFormat="1">
      <c r="A244" s="82">
        <v>41613.4</v>
      </c>
      <c r="B244" s="30">
        <f t="shared" si="26"/>
        <v>2013</v>
      </c>
      <c r="C244" s="30">
        <f t="shared" si="27"/>
        <v>4</v>
      </c>
      <c r="D244" s="30"/>
      <c r="E244" s="30"/>
      <c r="F244" s="30"/>
      <c r="G244" s="84"/>
    </row>
    <row r="245" spans="1:8" s="1" customFormat="1">
      <c r="A245" s="82">
        <v>41643.599999999999</v>
      </c>
      <c r="B245" s="30">
        <f t="shared" si="26"/>
        <v>2014</v>
      </c>
      <c r="C245" s="30">
        <f t="shared" si="27"/>
        <v>1</v>
      </c>
      <c r="D245" s="30"/>
      <c r="E245" s="30"/>
      <c r="F245" s="30"/>
      <c r="G245" s="84"/>
    </row>
    <row r="246" spans="1:8" s="1" customFormat="1">
      <c r="A246" s="82">
        <v>41673.800000000003</v>
      </c>
      <c r="B246" s="30">
        <f t="shared" si="26"/>
        <v>2014</v>
      </c>
      <c r="C246" s="30">
        <f t="shared" si="27"/>
        <v>1</v>
      </c>
      <c r="D246" s="30"/>
      <c r="E246" s="30"/>
      <c r="F246" s="30"/>
      <c r="G246" s="84"/>
    </row>
    <row r="247" spans="1:8" s="1" customFormat="1">
      <c r="A247" s="82">
        <v>41704</v>
      </c>
      <c r="B247" s="30">
        <f t="shared" si="26"/>
        <v>2014</v>
      </c>
      <c r="C247" s="30">
        <f t="shared" si="27"/>
        <v>1</v>
      </c>
      <c r="D247" s="30"/>
      <c r="E247" s="30"/>
      <c r="F247" s="30"/>
      <c r="G247" s="84"/>
    </row>
    <row r="248" spans="1:8" s="1" customFormat="1">
      <c r="A248" s="82">
        <v>41734.199999999997</v>
      </c>
      <c r="B248" s="30">
        <f t="shared" si="26"/>
        <v>2014</v>
      </c>
      <c r="C248" s="30">
        <f t="shared" si="27"/>
        <v>2</v>
      </c>
      <c r="D248" s="30"/>
      <c r="E248" s="30"/>
      <c r="F248" s="30"/>
      <c r="G248" s="84"/>
    </row>
    <row r="249" spans="1:8" s="1" customFormat="1">
      <c r="A249" s="82">
        <v>41764.400000000001</v>
      </c>
      <c r="B249" s="30">
        <f t="shared" si="26"/>
        <v>2014</v>
      </c>
      <c r="C249" s="30">
        <f t="shared" si="27"/>
        <v>2</v>
      </c>
      <c r="D249" s="30"/>
      <c r="E249" s="30"/>
      <c r="F249" s="30"/>
      <c r="G249" s="84"/>
    </row>
    <row r="250" spans="1:8" s="1" customFormat="1">
      <c r="A250" s="82">
        <v>41794.6</v>
      </c>
      <c r="B250" s="30">
        <f t="shared" si="26"/>
        <v>2014</v>
      </c>
      <c r="C250" s="30">
        <f t="shared" si="27"/>
        <v>2</v>
      </c>
      <c r="D250" s="30"/>
      <c r="E250" s="30"/>
      <c r="F250" s="30"/>
      <c r="G250" s="84"/>
    </row>
    <row r="251" spans="1:8" s="1" customFormat="1">
      <c r="A251" s="82">
        <v>41824.800000000003</v>
      </c>
      <c r="B251" s="30">
        <f t="shared" si="26"/>
        <v>2014</v>
      </c>
      <c r="C251" s="30">
        <f t="shared" si="27"/>
        <v>3</v>
      </c>
      <c r="D251" s="83">
        <v>6.32</v>
      </c>
      <c r="E251" s="83">
        <v>6.1829999999999998</v>
      </c>
      <c r="F251" s="83">
        <v>5.9269999999999996</v>
      </c>
      <c r="G251" s="85">
        <v>6.0190000000000001</v>
      </c>
      <c r="H251" s="25"/>
    </row>
    <row r="252" spans="1:8" s="1" customFormat="1">
      <c r="A252" s="82">
        <v>41855</v>
      </c>
      <c r="B252" s="30">
        <f t="shared" si="26"/>
        <v>2014</v>
      </c>
      <c r="C252" s="30">
        <f t="shared" si="27"/>
        <v>3</v>
      </c>
      <c r="D252" s="83">
        <v>6.3449999999999998</v>
      </c>
      <c r="E252" s="83">
        <v>6.2069999999999999</v>
      </c>
      <c r="F252" s="83">
        <v>5.9119999999999999</v>
      </c>
      <c r="G252" s="85">
        <v>5.9939999999999998</v>
      </c>
      <c r="H252" s="25"/>
    </row>
    <row r="253" spans="1:8" s="1" customFormat="1">
      <c r="A253" s="82">
        <v>41885.199999999997</v>
      </c>
      <c r="B253" s="30">
        <f t="shared" si="26"/>
        <v>2014</v>
      </c>
      <c r="C253" s="30">
        <f t="shared" si="27"/>
        <v>3</v>
      </c>
      <c r="D253" s="83">
        <v>6.2350000000000003</v>
      </c>
      <c r="E253" s="83">
        <v>6.0970000000000004</v>
      </c>
      <c r="F253" s="83">
        <v>6.2409999999999997</v>
      </c>
      <c r="G253" s="85">
        <v>6.3250000000000002</v>
      </c>
      <c r="H253" s="25"/>
    </row>
    <row r="254" spans="1:8" s="1" customFormat="1">
      <c r="A254" s="82">
        <v>41915.4</v>
      </c>
      <c r="B254" s="30">
        <f t="shared" si="26"/>
        <v>2014</v>
      </c>
      <c r="C254" s="30">
        <f t="shared" si="27"/>
        <v>4</v>
      </c>
      <c r="D254" s="83">
        <v>6.3419999999999996</v>
      </c>
      <c r="E254" s="83">
        <v>6.1989999999999998</v>
      </c>
      <c r="F254" s="83">
        <v>6.04</v>
      </c>
      <c r="G254" s="85">
        <v>6.141</v>
      </c>
      <c r="H254" s="25"/>
    </row>
    <row r="255" spans="1:8" s="1" customFormat="1">
      <c r="A255" s="82">
        <v>41945.599999999999</v>
      </c>
      <c r="B255" s="30">
        <f t="shared" si="26"/>
        <v>2014</v>
      </c>
      <c r="C255" s="30">
        <f t="shared" si="27"/>
        <v>4</v>
      </c>
      <c r="D255" s="83">
        <v>6.4180000000000001</v>
      </c>
      <c r="E255" s="83">
        <v>6.2750000000000004</v>
      </c>
      <c r="F255" s="83">
        <v>5.8970000000000002</v>
      </c>
      <c r="G255" s="85">
        <v>5.9989999999999997</v>
      </c>
      <c r="H255" s="25"/>
    </row>
    <row r="256" spans="1:8" s="1" customFormat="1">
      <c r="A256" s="82">
        <v>41975.8</v>
      </c>
      <c r="B256" s="30">
        <f t="shared" si="26"/>
        <v>2014</v>
      </c>
      <c r="C256" s="30">
        <f t="shared" si="27"/>
        <v>4</v>
      </c>
      <c r="D256" s="83">
        <v>6.4109999999999996</v>
      </c>
      <c r="E256" s="83">
        <v>6.274</v>
      </c>
      <c r="F256" s="83">
        <v>5.9450000000000003</v>
      </c>
      <c r="G256" s="85">
        <v>6.0330000000000004</v>
      </c>
      <c r="H256" s="25"/>
    </row>
    <row r="257" spans="1:8" s="1" customFormat="1">
      <c r="A257" s="82">
        <v>42006</v>
      </c>
      <c r="B257" s="30">
        <f t="shared" si="26"/>
        <v>2015</v>
      </c>
      <c r="C257" s="30">
        <f t="shared" si="27"/>
        <v>1</v>
      </c>
      <c r="D257" s="83">
        <v>6.68</v>
      </c>
      <c r="E257" s="83">
        <v>6.5439999999999996</v>
      </c>
      <c r="F257" s="83">
        <v>5.3289999999999997</v>
      </c>
      <c r="G257" s="85">
        <v>5.3940000000000001</v>
      </c>
      <c r="H257" s="25"/>
    </row>
    <row r="258" spans="1:8" s="1" customFormat="1">
      <c r="A258" s="82">
        <v>42036.2</v>
      </c>
      <c r="B258" s="30">
        <f t="shared" si="26"/>
        <v>2015</v>
      </c>
      <c r="C258" s="30">
        <f t="shared" si="27"/>
        <v>1</v>
      </c>
      <c r="D258" s="83">
        <v>6.5090000000000003</v>
      </c>
      <c r="E258" s="83">
        <v>6.3710000000000004</v>
      </c>
      <c r="F258" s="83">
        <v>5.7910000000000004</v>
      </c>
      <c r="G258" s="85">
        <v>5.8620000000000001</v>
      </c>
      <c r="H258" s="25"/>
    </row>
    <row r="259" spans="1:8" s="1" customFormat="1">
      <c r="A259" s="82">
        <v>42066.400000000001</v>
      </c>
      <c r="B259" s="30">
        <f t="shared" si="26"/>
        <v>2015</v>
      </c>
      <c r="C259" s="30">
        <f t="shared" si="27"/>
        <v>1</v>
      </c>
      <c r="D259" s="83">
        <v>6.4329999999999998</v>
      </c>
      <c r="E259" s="83">
        <v>6.2919999999999998</v>
      </c>
      <c r="F259" s="83">
        <v>6.048</v>
      </c>
      <c r="G259" s="85">
        <v>6.1</v>
      </c>
      <c r="H259" s="25"/>
    </row>
    <row r="260" spans="1:8" s="1" customFormat="1">
      <c r="A260" s="82">
        <v>42096.6</v>
      </c>
      <c r="B260" s="30">
        <f t="shared" ref="B260:B323" si="28">YEAR(A260)</f>
        <v>2015</v>
      </c>
      <c r="C260" s="30">
        <f t="shared" ref="C260:C323" si="29">IF(MONTH(A260)&lt;4,1,IF(MONTH(A260)&lt;7,2,IF(MONTH(A260)&lt;10,3,4)))</f>
        <v>2</v>
      </c>
      <c r="D260" s="83">
        <v>6.4530000000000003</v>
      </c>
      <c r="E260" s="83">
        <v>6.3109999999999999</v>
      </c>
      <c r="F260" s="83">
        <v>6.0540000000000003</v>
      </c>
      <c r="G260" s="85">
        <v>6.0979999999999999</v>
      </c>
      <c r="H260" s="25"/>
    </row>
    <row r="261" spans="1:8" s="1" customFormat="1">
      <c r="A261" s="82">
        <v>42126.8</v>
      </c>
      <c r="B261" s="30">
        <f t="shared" si="28"/>
        <v>2015</v>
      </c>
      <c r="C261" s="30">
        <f t="shared" si="29"/>
        <v>2</v>
      </c>
      <c r="D261" s="83">
        <v>6.4470000000000001</v>
      </c>
      <c r="E261" s="83">
        <v>6.3019999999999996</v>
      </c>
      <c r="F261" s="83">
        <v>6.1340000000000003</v>
      </c>
      <c r="G261" s="85">
        <v>6.19</v>
      </c>
      <c r="H261" s="25"/>
    </row>
    <row r="262" spans="1:8" s="1" customFormat="1">
      <c r="A262" s="82">
        <v>42157</v>
      </c>
      <c r="B262" s="30">
        <f t="shared" si="28"/>
        <v>2015</v>
      </c>
      <c r="C262" s="30">
        <f t="shared" si="29"/>
        <v>2</v>
      </c>
      <c r="D262" s="83">
        <v>6.4420000000000002</v>
      </c>
      <c r="E262" s="83">
        <v>6.2939999999999996</v>
      </c>
      <c r="F262" s="83">
        <v>6.2160000000000002</v>
      </c>
      <c r="G262" s="85">
        <v>6.27</v>
      </c>
      <c r="H262" s="25"/>
    </row>
    <row r="263" spans="1:8" s="1" customFormat="1">
      <c r="A263" s="82">
        <v>42187.199999999997</v>
      </c>
      <c r="B263" s="30">
        <f t="shared" si="28"/>
        <v>2015</v>
      </c>
      <c r="C263" s="30">
        <f t="shared" si="29"/>
        <v>3</v>
      </c>
      <c r="D263" s="83">
        <v>6.4880000000000004</v>
      </c>
      <c r="E263" s="83">
        <v>6.3419999999999996</v>
      </c>
      <c r="F263" s="83">
        <v>6.14</v>
      </c>
      <c r="G263" s="85">
        <v>6.2030000000000003</v>
      </c>
      <c r="H263" s="25"/>
    </row>
    <row r="264" spans="1:8" s="1" customFormat="1">
      <c r="A264" s="82">
        <v>42217.4</v>
      </c>
      <c r="B264" s="30">
        <f t="shared" si="28"/>
        <v>2015</v>
      </c>
      <c r="C264" s="30">
        <f t="shared" si="29"/>
        <v>3</v>
      </c>
      <c r="D264" s="83">
        <v>6.508</v>
      </c>
      <c r="E264" s="83">
        <v>6.3620000000000001</v>
      </c>
      <c r="F264" s="83">
        <v>6.141</v>
      </c>
      <c r="G264" s="85">
        <v>6.2089999999999996</v>
      </c>
      <c r="H264" s="25"/>
    </row>
    <row r="265" spans="1:8" s="1" customFormat="1">
      <c r="A265" s="82">
        <v>42247.6</v>
      </c>
      <c r="B265" s="30">
        <f t="shared" si="28"/>
        <v>2015</v>
      </c>
      <c r="C265" s="30">
        <f t="shared" si="29"/>
        <v>3</v>
      </c>
      <c r="D265" s="83">
        <v>6.52</v>
      </c>
      <c r="E265" s="83">
        <v>6.367</v>
      </c>
      <c r="F265" s="83">
        <v>6.194</v>
      </c>
      <c r="G265" s="85">
        <v>6.2809999999999997</v>
      </c>
      <c r="H265" s="25"/>
    </row>
    <row r="266" spans="1:8" s="1" customFormat="1">
      <c r="A266" s="82">
        <v>42277.8</v>
      </c>
      <c r="B266" s="30">
        <f t="shared" si="28"/>
        <v>2015</v>
      </c>
      <c r="C266" s="30">
        <f t="shared" si="29"/>
        <v>3</v>
      </c>
      <c r="D266" s="83">
        <v>6.5720000000000001</v>
      </c>
      <c r="E266" s="83">
        <v>6.42</v>
      </c>
      <c r="F266" s="83">
        <v>6.1130000000000004</v>
      </c>
      <c r="G266" s="85">
        <v>6.2030000000000003</v>
      </c>
      <c r="H266" s="25"/>
    </row>
    <row r="267" spans="1:8" s="1" customFormat="1">
      <c r="A267" s="82">
        <v>42308</v>
      </c>
      <c r="B267" s="30">
        <f t="shared" si="28"/>
        <v>2015</v>
      </c>
      <c r="C267" s="30">
        <f t="shared" si="29"/>
        <v>4</v>
      </c>
      <c r="D267" s="83">
        <v>6.5590000000000002</v>
      </c>
      <c r="E267" s="83">
        <v>6.4080000000000004</v>
      </c>
      <c r="F267" s="83">
        <v>6.1870000000000003</v>
      </c>
      <c r="G267" s="85">
        <v>6.2770000000000001</v>
      </c>
      <c r="H267" s="25"/>
    </row>
    <row r="268" spans="1:8" s="1" customFormat="1">
      <c r="A268" s="82">
        <v>42338.2</v>
      </c>
      <c r="B268" s="30">
        <f t="shared" si="28"/>
        <v>2015</v>
      </c>
      <c r="C268" s="30">
        <f t="shared" si="29"/>
        <v>4</v>
      </c>
      <c r="D268" s="83">
        <v>6.5609999999999999</v>
      </c>
      <c r="E268" s="83">
        <v>6.4109999999999996</v>
      </c>
      <c r="F268" s="83">
        <v>6.24</v>
      </c>
      <c r="G268" s="85">
        <v>6.33</v>
      </c>
      <c r="H268" s="25"/>
    </row>
    <row r="269" spans="1:8" s="1" customFormat="1">
      <c r="A269" s="82">
        <v>42368.4</v>
      </c>
      <c r="B269" s="30">
        <f t="shared" si="28"/>
        <v>2015</v>
      </c>
      <c r="C269" s="30">
        <f t="shared" si="29"/>
        <v>4</v>
      </c>
      <c r="D269" s="83">
        <v>6.6710000000000003</v>
      </c>
      <c r="E269" s="83">
        <v>6.5170000000000003</v>
      </c>
      <c r="F269" s="83">
        <v>6.0209999999999999</v>
      </c>
      <c r="G269" s="85">
        <v>6.1310000000000002</v>
      </c>
      <c r="H269" s="25"/>
    </row>
    <row r="270" spans="1:8" s="1" customFormat="1">
      <c r="A270" s="82">
        <v>42398.6</v>
      </c>
      <c r="B270" s="30">
        <f t="shared" si="28"/>
        <v>2016</v>
      </c>
      <c r="C270" s="30">
        <f t="shared" si="29"/>
        <v>1</v>
      </c>
      <c r="D270" s="83">
        <v>6.6609999999999996</v>
      </c>
      <c r="E270" s="83">
        <v>6.5119999999999996</v>
      </c>
      <c r="F270" s="83">
        <v>6.0730000000000004</v>
      </c>
      <c r="G270" s="85">
        <v>6.1639999999999997</v>
      </c>
      <c r="H270" s="25"/>
    </row>
    <row r="271" spans="1:8" s="1" customFormat="1">
      <c r="A271" s="82">
        <v>42428.800000000003</v>
      </c>
      <c r="B271" s="30">
        <f t="shared" si="28"/>
        <v>2016</v>
      </c>
      <c r="C271" s="30">
        <f t="shared" si="29"/>
        <v>1</v>
      </c>
      <c r="D271" s="83">
        <v>6.7510000000000003</v>
      </c>
      <c r="E271" s="83">
        <v>6.6</v>
      </c>
      <c r="F271" s="83">
        <v>5.91</v>
      </c>
      <c r="G271" s="85">
        <v>6.0119999999999996</v>
      </c>
      <c r="H271" s="25"/>
    </row>
    <row r="272" spans="1:8" s="1" customFormat="1">
      <c r="A272" s="82">
        <v>42459</v>
      </c>
      <c r="B272" s="30">
        <f t="shared" si="28"/>
        <v>2016</v>
      </c>
      <c r="C272" s="30">
        <f t="shared" si="29"/>
        <v>1</v>
      </c>
      <c r="D272" s="83">
        <v>7.7329999999999997</v>
      </c>
      <c r="E272" s="83">
        <v>7.6150000000000002</v>
      </c>
      <c r="F272" s="83">
        <v>3.6179999999999999</v>
      </c>
      <c r="G272" s="85">
        <v>3.7090000000000001</v>
      </c>
      <c r="H272" s="25"/>
    </row>
    <row r="273" spans="1:8" s="1" customFormat="1">
      <c r="A273" s="82">
        <v>42489.2</v>
      </c>
      <c r="B273" s="30">
        <f t="shared" si="28"/>
        <v>2016</v>
      </c>
      <c r="C273" s="30">
        <f t="shared" si="29"/>
        <v>2</v>
      </c>
      <c r="D273" s="83">
        <v>6.726</v>
      </c>
      <c r="E273" s="83">
        <v>6.5730000000000004</v>
      </c>
      <c r="F273" s="83">
        <v>6.0919999999999996</v>
      </c>
      <c r="G273" s="85">
        <v>6.1989999999999998</v>
      </c>
      <c r="H273" s="25"/>
    </row>
    <row r="274" spans="1:8" s="1" customFormat="1">
      <c r="A274" s="82">
        <v>42519.4</v>
      </c>
      <c r="B274" s="30">
        <f t="shared" si="28"/>
        <v>2016</v>
      </c>
      <c r="C274" s="30">
        <f t="shared" si="29"/>
        <v>2</v>
      </c>
      <c r="D274" s="83">
        <v>6.83</v>
      </c>
      <c r="E274" s="83">
        <v>6.68</v>
      </c>
      <c r="F274" s="83">
        <v>5.8609999999999998</v>
      </c>
      <c r="G274" s="85">
        <v>5.9489999999999998</v>
      </c>
      <c r="H274" s="25"/>
    </row>
    <row r="275" spans="1:8" s="1" customFormat="1">
      <c r="A275" s="82">
        <v>42549.599999999999</v>
      </c>
      <c r="B275" s="30">
        <f t="shared" si="28"/>
        <v>2016</v>
      </c>
      <c r="C275" s="30">
        <f t="shared" si="29"/>
        <v>2</v>
      </c>
      <c r="D275" s="83">
        <v>6.83</v>
      </c>
      <c r="E275" s="83">
        <v>6.6840000000000002</v>
      </c>
      <c r="F275" s="83">
        <v>5.8890000000000002</v>
      </c>
      <c r="G275" s="85">
        <v>5.9470000000000001</v>
      </c>
      <c r="H275" s="25"/>
    </row>
    <row r="276" spans="1:8" s="1" customFormat="1">
      <c r="A276" s="82">
        <v>42579.8</v>
      </c>
      <c r="B276" s="30">
        <f t="shared" si="28"/>
        <v>2016</v>
      </c>
      <c r="C276" s="30">
        <f t="shared" si="29"/>
        <v>3</v>
      </c>
      <c r="D276" s="83">
        <v>6.8849999999999998</v>
      </c>
      <c r="E276" s="83">
        <v>6.74</v>
      </c>
      <c r="F276" s="83">
        <v>5.7990000000000004</v>
      </c>
      <c r="G276" s="85">
        <v>5.8540000000000001</v>
      </c>
      <c r="H276" s="25"/>
    </row>
    <row r="277" spans="1:8" s="1" customFormat="1">
      <c r="A277" s="82">
        <v>42610</v>
      </c>
      <c r="B277" s="30">
        <f t="shared" si="28"/>
        <v>2016</v>
      </c>
      <c r="C277" s="30">
        <f t="shared" si="29"/>
        <v>3</v>
      </c>
      <c r="D277" s="83">
        <v>6.8369999999999997</v>
      </c>
      <c r="E277" s="83">
        <v>6.6909999999999998</v>
      </c>
      <c r="F277" s="83">
        <v>5.992</v>
      </c>
      <c r="G277" s="85">
        <v>6.0449999999999999</v>
      </c>
      <c r="H277" s="25"/>
    </row>
    <row r="278" spans="1:8" s="1" customFormat="1">
      <c r="A278" s="82">
        <v>42640.2</v>
      </c>
      <c r="B278" s="30">
        <f t="shared" si="28"/>
        <v>2016</v>
      </c>
      <c r="C278" s="30">
        <f t="shared" si="29"/>
        <v>3</v>
      </c>
      <c r="D278" s="83">
        <v>6.782</v>
      </c>
      <c r="E278" s="83">
        <v>6.6289999999999996</v>
      </c>
      <c r="F278" s="83">
        <v>6.2320000000000002</v>
      </c>
      <c r="G278" s="85">
        <v>6.3040000000000003</v>
      </c>
      <c r="H278" s="25"/>
    </row>
    <row r="279" spans="1:8" s="1" customFormat="1">
      <c r="A279" s="82">
        <v>42670.400000000001</v>
      </c>
      <c r="B279" s="30">
        <f t="shared" si="28"/>
        <v>2016</v>
      </c>
      <c r="C279" s="30">
        <f t="shared" si="29"/>
        <v>4</v>
      </c>
      <c r="D279" s="83">
        <v>6.4749999999999996</v>
      </c>
      <c r="E279" s="83">
        <v>6.3150000000000004</v>
      </c>
      <c r="F279" s="83">
        <v>7.2149999999999999</v>
      </c>
      <c r="G279" s="85">
        <v>7.2830000000000004</v>
      </c>
      <c r="H279" s="25"/>
    </row>
    <row r="280" spans="1:8" s="1" customFormat="1">
      <c r="A280" s="82">
        <v>42700.6</v>
      </c>
      <c r="B280" s="30">
        <f t="shared" si="28"/>
        <v>2016</v>
      </c>
      <c r="C280" s="30">
        <f t="shared" si="29"/>
        <v>4</v>
      </c>
      <c r="D280" s="83">
        <v>6.4340000000000002</v>
      </c>
      <c r="E280" s="83">
        <v>6.2750000000000004</v>
      </c>
      <c r="F280" s="83">
        <v>7.4160000000000004</v>
      </c>
      <c r="G280" s="85">
        <v>7.4749999999999996</v>
      </c>
      <c r="H280" s="25"/>
    </row>
    <row r="281" spans="1:8" s="1" customFormat="1">
      <c r="A281" s="82">
        <v>42730.8</v>
      </c>
      <c r="B281" s="30">
        <f t="shared" si="28"/>
        <v>2016</v>
      </c>
      <c r="C281" s="30">
        <f t="shared" si="29"/>
        <v>4</v>
      </c>
      <c r="D281" s="83">
        <v>6.4749999999999996</v>
      </c>
      <c r="E281" s="83">
        <v>6.3129999999999997</v>
      </c>
      <c r="F281" s="83">
        <v>7.38</v>
      </c>
      <c r="G281" s="85">
        <v>7.4539999999999997</v>
      </c>
      <c r="H281" s="25"/>
    </row>
    <row r="282" spans="1:8" s="1" customFormat="1">
      <c r="A282" s="82">
        <v>42761</v>
      </c>
      <c r="B282" s="30">
        <f t="shared" si="28"/>
        <v>2017</v>
      </c>
      <c r="C282" s="30">
        <f t="shared" si="29"/>
        <v>1</v>
      </c>
      <c r="D282" s="83">
        <v>6.5190000000000001</v>
      </c>
      <c r="E282" s="83">
        <v>6.3579999999999997</v>
      </c>
      <c r="F282" s="83">
        <v>7.306</v>
      </c>
      <c r="G282" s="85">
        <v>7.3710000000000004</v>
      </c>
      <c r="H282" s="25"/>
    </row>
    <row r="283" spans="1:8" s="1" customFormat="1">
      <c r="A283" s="82">
        <v>42791.199999999997</v>
      </c>
      <c r="B283" s="30">
        <f t="shared" si="28"/>
        <v>2017</v>
      </c>
      <c r="C283" s="30">
        <f t="shared" si="29"/>
        <v>1</v>
      </c>
      <c r="D283" s="83">
        <v>6.6390000000000002</v>
      </c>
      <c r="E283" s="83">
        <v>6.4790000000000001</v>
      </c>
      <c r="F283" s="83">
        <v>7.0060000000000002</v>
      </c>
      <c r="G283" s="85">
        <v>7.0490000000000004</v>
      </c>
      <c r="H283" s="25"/>
    </row>
    <row r="284" spans="1:8" s="1" customFormat="1">
      <c r="A284" s="82">
        <v>42821.4</v>
      </c>
      <c r="B284" s="30">
        <f t="shared" si="28"/>
        <v>2017</v>
      </c>
      <c r="C284" s="30">
        <f t="shared" si="29"/>
        <v>1</v>
      </c>
      <c r="D284" s="83">
        <v>6.6210000000000004</v>
      </c>
      <c r="E284" s="83">
        <v>6.46</v>
      </c>
      <c r="F284" s="83">
        <v>7.1390000000000002</v>
      </c>
      <c r="G284" s="85">
        <v>7.1849999999999996</v>
      </c>
      <c r="H284" s="25"/>
    </row>
    <row r="285" spans="1:8" s="1" customFormat="1">
      <c r="A285" s="82">
        <v>42851.6</v>
      </c>
      <c r="B285" s="30">
        <f t="shared" si="28"/>
        <v>2017</v>
      </c>
      <c r="C285" s="30">
        <f t="shared" si="29"/>
        <v>2</v>
      </c>
      <c r="D285" s="83">
        <v>6.5910000000000002</v>
      </c>
      <c r="E285" s="83">
        <v>6.4290000000000003</v>
      </c>
      <c r="F285" s="83">
        <v>7.3070000000000004</v>
      </c>
      <c r="G285" s="85">
        <v>7.3410000000000002</v>
      </c>
      <c r="H285" s="25"/>
    </row>
    <row r="286" spans="1:8" s="1" customFormat="1">
      <c r="A286" s="82">
        <v>42881.8</v>
      </c>
      <c r="B286" s="30">
        <f t="shared" si="28"/>
        <v>2017</v>
      </c>
      <c r="C286" s="30">
        <f t="shared" si="29"/>
        <v>2</v>
      </c>
      <c r="D286" s="83">
        <v>6.8129999999999997</v>
      </c>
      <c r="E286" s="83">
        <v>6.6509999999999998</v>
      </c>
      <c r="F286" s="83">
        <v>6.7149999999999999</v>
      </c>
      <c r="G286" s="85">
        <v>6.7679999999999998</v>
      </c>
      <c r="H286" s="25"/>
    </row>
    <row r="287" spans="1:8" s="1" customFormat="1">
      <c r="A287" s="82">
        <v>42912</v>
      </c>
      <c r="B287" s="30">
        <f t="shared" si="28"/>
        <v>2017</v>
      </c>
      <c r="C287" s="30">
        <f t="shared" si="29"/>
        <v>2</v>
      </c>
      <c r="D287" s="83">
        <v>6.8019999999999996</v>
      </c>
      <c r="E287" s="83">
        <v>6.64</v>
      </c>
      <c r="F287" s="83">
        <v>6.81</v>
      </c>
      <c r="G287" s="85">
        <v>6.8460000000000001</v>
      </c>
      <c r="H287" s="25"/>
    </row>
    <row r="288" spans="1:8" s="1" customFormat="1">
      <c r="A288" s="82">
        <v>42942.2</v>
      </c>
      <c r="B288" s="30">
        <f t="shared" si="28"/>
        <v>2017</v>
      </c>
      <c r="C288" s="30">
        <f t="shared" si="29"/>
        <v>3</v>
      </c>
      <c r="D288" s="83">
        <v>6.8380000000000001</v>
      </c>
      <c r="E288" s="83">
        <v>6.6760000000000002</v>
      </c>
      <c r="F288" s="83">
        <v>6.78</v>
      </c>
      <c r="G288" s="85">
        <v>6.8090000000000002</v>
      </c>
      <c r="H288" s="25"/>
    </row>
    <row r="289" spans="1:8" s="1" customFormat="1">
      <c r="A289" s="82">
        <v>42972.4</v>
      </c>
      <c r="B289" s="30">
        <f t="shared" si="28"/>
        <v>2017</v>
      </c>
      <c r="C289" s="30">
        <f t="shared" si="29"/>
        <v>3</v>
      </c>
      <c r="D289" s="83">
        <v>6.8609999999999998</v>
      </c>
      <c r="E289" s="83">
        <v>6.6929999999999996</v>
      </c>
      <c r="F289" s="83">
        <v>6.82</v>
      </c>
      <c r="G289" s="85">
        <v>6.8769999999999998</v>
      </c>
      <c r="H289" s="25"/>
    </row>
    <row r="290" spans="1:8" s="1" customFormat="1">
      <c r="A290" s="82">
        <v>43002.6</v>
      </c>
      <c r="B290" s="30">
        <f t="shared" si="28"/>
        <v>2017</v>
      </c>
      <c r="C290" s="30">
        <f t="shared" si="29"/>
        <v>3</v>
      </c>
      <c r="D290" s="83">
        <v>6.7720000000000002</v>
      </c>
      <c r="E290" s="83">
        <v>6.6</v>
      </c>
      <c r="F290" s="83">
        <v>7.1929999999999996</v>
      </c>
      <c r="G290" s="85">
        <v>7.2489999999999997</v>
      </c>
      <c r="H290" s="25"/>
    </row>
    <row r="291" spans="1:8" s="1" customFormat="1">
      <c r="A291" s="82">
        <v>43032.800000000003</v>
      </c>
      <c r="B291" s="30">
        <f t="shared" si="28"/>
        <v>2017</v>
      </c>
      <c r="C291" s="30">
        <f t="shared" si="29"/>
        <v>4</v>
      </c>
      <c r="D291" s="83">
        <v>6.7990000000000004</v>
      </c>
      <c r="E291" s="83">
        <v>6.625</v>
      </c>
      <c r="F291" s="83">
        <v>7.2009999999999996</v>
      </c>
      <c r="G291" s="85">
        <v>7.2590000000000003</v>
      </c>
      <c r="H291" s="25"/>
    </row>
    <row r="292" spans="1:8" s="1" customFormat="1">
      <c r="A292" s="82">
        <v>43063</v>
      </c>
      <c r="B292" s="30">
        <f t="shared" si="28"/>
        <v>2017</v>
      </c>
      <c r="C292" s="30">
        <f t="shared" si="29"/>
        <v>4</v>
      </c>
      <c r="D292" s="83">
        <v>6.6870000000000003</v>
      </c>
      <c r="E292" s="83">
        <v>6.5119999999999996</v>
      </c>
      <c r="F292" s="83">
        <v>7.6470000000000002</v>
      </c>
      <c r="G292" s="85">
        <v>7.6820000000000004</v>
      </c>
      <c r="H292" s="25"/>
    </row>
    <row r="293" spans="1:8" s="1" customFormat="1">
      <c r="A293" s="82">
        <v>43093.2</v>
      </c>
      <c r="B293" s="30">
        <f t="shared" si="28"/>
        <v>2017</v>
      </c>
      <c r="C293" s="30">
        <f t="shared" si="29"/>
        <v>4</v>
      </c>
      <c r="D293" s="83">
        <v>6.76</v>
      </c>
      <c r="E293" s="83">
        <v>6.5830000000000002</v>
      </c>
      <c r="F293" s="83">
        <v>7.5060000000000002</v>
      </c>
      <c r="G293" s="85">
        <v>7.5510000000000002</v>
      </c>
      <c r="H293" s="25"/>
    </row>
    <row r="294" spans="1:8" s="1" customFormat="1">
      <c r="A294" s="82">
        <v>43123.4</v>
      </c>
      <c r="B294" s="30">
        <f t="shared" si="28"/>
        <v>2018</v>
      </c>
      <c r="C294" s="30">
        <f t="shared" si="29"/>
        <v>1</v>
      </c>
      <c r="D294" s="83">
        <v>6.78</v>
      </c>
      <c r="E294" s="83">
        <v>6.6020000000000003</v>
      </c>
      <c r="F294" s="83">
        <v>7.5289999999999999</v>
      </c>
      <c r="G294" s="85">
        <v>7.5750000000000002</v>
      </c>
      <c r="H294" s="25"/>
    </row>
    <row r="295" spans="1:8" s="1" customFormat="1">
      <c r="A295" s="82">
        <v>43153.599999999999</v>
      </c>
      <c r="B295" s="30">
        <f t="shared" si="28"/>
        <v>2018</v>
      </c>
      <c r="C295" s="30">
        <f t="shared" si="29"/>
        <v>1</v>
      </c>
      <c r="D295" s="83">
        <v>6.91</v>
      </c>
      <c r="E295" s="83">
        <v>6.7320000000000002</v>
      </c>
      <c r="F295" s="83">
        <v>7.2</v>
      </c>
      <c r="G295" s="85">
        <v>7.2530000000000001</v>
      </c>
      <c r="H295" s="25"/>
    </row>
    <row r="296" spans="1:8" s="1" customFormat="1">
      <c r="A296" s="82">
        <v>43183.8</v>
      </c>
      <c r="B296" s="30">
        <f t="shared" si="28"/>
        <v>2018</v>
      </c>
      <c r="C296" s="30">
        <f t="shared" si="29"/>
        <v>1</v>
      </c>
      <c r="D296" s="83">
        <v>6.8979999999999997</v>
      </c>
      <c r="E296" s="83">
        <v>6.7169999999999996</v>
      </c>
      <c r="F296" s="83">
        <v>7.3419999999999996</v>
      </c>
      <c r="G296" s="85">
        <v>7.4130000000000003</v>
      </c>
      <c r="H296" s="25"/>
    </row>
    <row r="297" spans="1:8" s="1" customFormat="1">
      <c r="A297" s="82">
        <v>43214</v>
      </c>
      <c r="B297" s="30">
        <f t="shared" si="28"/>
        <v>2018</v>
      </c>
      <c r="C297" s="30">
        <f t="shared" si="29"/>
        <v>2</v>
      </c>
      <c r="D297" s="83">
        <v>6.81</v>
      </c>
      <c r="E297" s="83">
        <v>6.6280000000000001</v>
      </c>
      <c r="F297" s="83">
        <v>7.7329999999999997</v>
      </c>
      <c r="G297" s="85">
        <v>7.782</v>
      </c>
      <c r="H297" s="25"/>
    </row>
    <row r="298" spans="1:8" s="1" customFormat="1">
      <c r="A298" s="82">
        <v>43244.2</v>
      </c>
      <c r="B298" s="30">
        <f t="shared" si="28"/>
        <v>2018</v>
      </c>
      <c r="C298" s="30">
        <f t="shared" si="29"/>
        <v>2</v>
      </c>
      <c r="D298" s="83">
        <v>6.8860000000000001</v>
      </c>
      <c r="E298" s="83">
        <v>6.7080000000000002</v>
      </c>
      <c r="F298" s="83">
        <v>7.5350000000000001</v>
      </c>
      <c r="G298" s="85">
        <v>7.5529999999999999</v>
      </c>
      <c r="H298" s="25"/>
    </row>
    <row r="299" spans="1:8" s="1" customFormat="1">
      <c r="A299" s="82">
        <v>43274.400000000001</v>
      </c>
      <c r="B299" s="30">
        <f t="shared" si="28"/>
        <v>2018</v>
      </c>
      <c r="C299" s="30">
        <f t="shared" si="29"/>
        <v>2</v>
      </c>
      <c r="D299" s="83">
        <v>6.8840000000000003</v>
      </c>
      <c r="E299" s="83">
        <v>6.7009999999999996</v>
      </c>
      <c r="F299" s="83">
        <v>7.6660000000000004</v>
      </c>
      <c r="G299" s="85">
        <v>7.7069999999999999</v>
      </c>
      <c r="H299" s="25"/>
    </row>
    <row r="300" spans="1:8" s="1" customFormat="1">
      <c r="A300" s="82">
        <v>43304.6</v>
      </c>
      <c r="B300" s="30">
        <f t="shared" si="28"/>
        <v>2018</v>
      </c>
      <c r="C300" s="30">
        <f t="shared" si="29"/>
        <v>3</v>
      </c>
      <c r="D300" s="83">
        <v>6.8849999999999998</v>
      </c>
      <c r="E300" s="83">
        <v>6.6989999999999998</v>
      </c>
      <c r="F300" s="83">
        <v>7.7830000000000004</v>
      </c>
      <c r="G300" s="85">
        <v>7.82</v>
      </c>
      <c r="H300" s="25"/>
    </row>
    <row r="301" spans="1:8" s="1" customFormat="1">
      <c r="A301" s="82">
        <v>43334.8</v>
      </c>
      <c r="B301" s="30">
        <f t="shared" si="28"/>
        <v>2018</v>
      </c>
      <c r="C301" s="30">
        <f t="shared" si="29"/>
        <v>3</v>
      </c>
      <c r="D301" s="83">
        <v>6.9349999999999996</v>
      </c>
      <c r="E301" s="83">
        <v>6.7450000000000001</v>
      </c>
      <c r="F301" s="83">
        <v>7.7320000000000002</v>
      </c>
      <c r="G301" s="85">
        <v>7.7930000000000001</v>
      </c>
      <c r="H301" s="25"/>
    </row>
    <row r="302" spans="1:8" s="1" customFormat="1">
      <c r="A302" s="82">
        <v>43365</v>
      </c>
      <c r="B302" s="30">
        <f t="shared" si="28"/>
        <v>2018</v>
      </c>
      <c r="C302" s="30">
        <f t="shared" si="29"/>
        <v>3</v>
      </c>
      <c r="D302" s="83">
        <v>6.718</v>
      </c>
      <c r="E302" s="83">
        <v>6.5190000000000001</v>
      </c>
      <c r="F302" s="83">
        <v>8.68</v>
      </c>
      <c r="G302" s="85">
        <v>8.7390000000000008</v>
      </c>
      <c r="H302" s="25"/>
    </row>
    <row r="303" spans="1:8" s="1" customFormat="1">
      <c r="A303" s="82">
        <v>43395.199999999997</v>
      </c>
      <c r="B303" s="30">
        <f t="shared" si="28"/>
        <v>2018</v>
      </c>
      <c r="C303" s="30">
        <f t="shared" si="29"/>
        <v>4</v>
      </c>
      <c r="D303" s="83">
        <v>6.6929999999999996</v>
      </c>
      <c r="E303" s="83">
        <v>6.4870000000000001</v>
      </c>
      <c r="F303" s="83">
        <v>8.9350000000000005</v>
      </c>
      <c r="G303" s="85">
        <v>9.0129999999999999</v>
      </c>
      <c r="H303" s="25"/>
    </row>
    <row r="304" spans="1:8" s="1" customFormat="1">
      <c r="A304" s="82">
        <v>43425.4</v>
      </c>
      <c r="B304" s="30">
        <f t="shared" si="28"/>
        <v>2018</v>
      </c>
      <c r="C304" s="30">
        <f t="shared" si="29"/>
        <v>4</v>
      </c>
      <c r="D304" s="83">
        <v>6.8019999999999996</v>
      </c>
      <c r="E304" s="83">
        <v>6.6020000000000003</v>
      </c>
      <c r="F304" s="83">
        <v>8.5809999999999995</v>
      </c>
      <c r="G304" s="85">
        <v>8.6189999999999998</v>
      </c>
      <c r="H304" s="25"/>
    </row>
    <row r="305" spans="1:8" s="1" customFormat="1">
      <c r="A305" s="82">
        <v>43455.6</v>
      </c>
      <c r="B305" s="30">
        <f t="shared" si="28"/>
        <v>2018</v>
      </c>
      <c r="C305" s="30">
        <f t="shared" si="29"/>
        <v>4</v>
      </c>
      <c r="D305" s="83">
        <v>6.9260000000000002</v>
      </c>
      <c r="E305" s="83">
        <v>6.7229999999999999</v>
      </c>
      <c r="F305" s="83">
        <v>8.2750000000000004</v>
      </c>
      <c r="G305" s="85">
        <v>8.3450000000000006</v>
      </c>
      <c r="H305" s="25"/>
    </row>
    <row r="306" spans="1:8" s="1" customFormat="1">
      <c r="A306" s="82">
        <v>43485.8</v>
      </c>
      <c r="B306" s="30">
        <f t="shared" si="28"/>
        <v>2019</v>
      </c>
      <c r="C306" s="30">
        <f t="shared" si="29"/>
        <v>1</v>
      </c>
      <c r="D306" s="83">
        <v>7.01</v>
      </c>
      <c r="E306" s="83">
        <v>6.81</v>
      </c>
      <c r="F306" s="83">
        <v>8.0389999999999997</v>
      </c>
      <c r="G306" s="85">
        <v>8.0890000000000004</v>
      </c>
      <c r="H306" s="25"/>
    </row>
    <row r="307" spans="1:8" s="1" customFormat="1">
      <c r="A307" s="82">
        <v>43516</v>
      </c>
      <c r="B307" s="30">
        <f t="shared" si="28"/>
        <v>2019</v>
      </c>
      <c r="C307" s="30">
        <f t="shared" si="29"/>
        <v>1</v>
      </c>
      <c r="D307" s="83">
        <v>7.0940000000000003</v>
      </c>
      <c r="E307" s="83">
        <v>6.891</v>
      </c>
      <c r="F307" s="83">
        <v>7.8630000000000004</v>
      </c>
      <c r="G307" s="85">
        <v>7.9219999999999997</v>
      </c>
      <c r="H307" s="25"/>
    </row>
    <row r="308" spans="1:8">
      <c r="A308" s="82">
        <v>43546.2</v>
      </c>
      <c r="B308" s="30">
        <f t="shared" si="28"/>
        <v>2019</v>
      </c>
      <c r="C308" s="30">
        <f t="shared" si="29"/>
        <v>1</v>
      </c>
      <c r="D308" s="83">
        <v>7.0979999999999999</v>
      </c>
      <c r="E308" s="83">
        <v>6.8940000000000001</v>
      </c>
      <c r="F308" s="83">
        <v>7.9669999999999996</v>
      </c>
      <c r="G308" s="85">
        <v>8.016</v>
      </c>
      <c r="H308" s="25"/>
    </row>
    <row r="309" spans="1:8">
      <c r="A309" s="82">
        <v>43576.4</v>
      </c>
      <c r="B309" s="30">
        <f t="shared" si="28"/>
        <v>2019</v>
      </c>
      <c r="C309" s="30">
        <f t="shared" si="29"/>
        <v>2</v>
      </c>
      <c r="D309" s="83">
        <v>7.1660000000000004</v>
      </c>
      <c r="E309" s="83">
        <v>6.9619999999999997</v>
      </c>
      <c r="F309" s="83">
        <v>7.84</v>
      </c>
      <c r="G309" s="85">
        <v>7.8869999999999996</v>
      </c>
      <c r="H309" s="25"/>
    </row>
    <row r="310" spans="1:8">
      <c r="A310" s="82">
        <v>43606.6</v>
      </c>
      <c r="B310" s="30">
        <f t="shared" si="28"/>
        <v>2019</v>
      </c>
      <c r="C310" s="30">
        <f t="shared" si="29"/>
        <v>2</v>
      </c>
      <c r="D310" s="83">
        <v>7.3220000000000001</v>
      </c>
      <c r="E310" s="83">
        <v>7.1239999999999997</v>
      </c>
      <c r="F310" s="83">
        <v>7.351</v>
      </c>
      <c r="G310" s="85">
        <v>7.3849999999999998</v>
      </c>
      <c r="H310" s="25"/>
    </row>
    <row r="311" spans="1:8">
      <c r="A311" s="82">
        <v>43636.800000000003</v>
      </c>
      <c r="B311" s="30">
        <f t="shared" si="28"/>
        <v>2019</v>
      </c>
      <c r="C311" s="30">
        <f t="shared" si="29"/>
        <v>2</v>
      </c>
      <c r="D311" s="83">
        <v>7.3819999999999997</v>
      </c>
      <c r="E311" s="83">
        <v>7.1820000000000004</v>
      </c>
      <c r="F311" s="83">
        <v>7.2640000000000002</v>
      </c>
      <c r="G311" s="85">
        <v>7.3120000000000003</v>
      </c>
      <c r="H311" s="25"/>
    </row>
    <row r="312" spans="1:8">
      <c r="A312" s="82">
        <v>43667</v>
      </c>
      <c r="B312" s="30">
        <f t="shared" si="28"/>
        <v>2019</v>
      </c>
      <c r="C312" s="30">
        <f t="shared" si="29"/>
        <v>3</v>
      </c>
      <c r="D312" s="83">
        <v>7.5330000000000004</v>
      </c>
      <c r="E312" s="83">
        <v>7.3390000000000004</v>
      </c>
      <c r="F312" s="83">
        <v>6.8140000000000001</v>
      </c>
      <c r="G312" s="85">
        <v>6.84</v>
      </c>
      <c r="H312" s="25"/>
    </row>
    <row r="313" spans="1:8">
      <c r="A313" s="82">
        <v>43697.2</v>
      </c>
      <c r="B313" s="30">
        <f t="shared" si="28"/>
        <v>2019</v>
      </c>
      <c r="C313" s="30">
        <f t="shared" si="29"/>
        <v>3</v>
      </c>
      <c r="D313" s="83">
        <v>7.6050000000000004</v>
      </c>
      <c r="E313" s="83">
        <v>7.4139999999999997</v>
      </c>
      <c r="F313" s="83">
        <v>6.6630000000000003</v>
      </c>
      <c r="G313" s="85">
        <v>6.7110000000000003</v>
      </c>
      <c r="H313" s="25"/>
    </row>
    <row r="314" spans="1:8">
      <c r="A314" s="82">
        <v>43727.4</v>
      </c>
      <c r="B314" s="30">
        <f t="shared" si="28"/>
        <v>2019</v>
      </c>
      <c r="C314" s="30">
        <f t="shared" si="29"/>
        <v>3</v>
      </c>
      <c r="D314" s="83">
        <v>7.6669999999999998</v>
      </c>
      <c r="E314" s="83">
        <v>7.4729999999999999</v>
      </c>
      <c r="F314" s="83">
        <v>6.5789999999999997</v>
      </c>
      <c r="G314" s="85">
        <v>6.633</v>
      </c>
      <c r="H314" s="25"/>
    </row>
    <row r="315" spans="1:8">
      <c r="A315" s="82">
        <v>43757.599999999999</v>
      </c>
      <c r="B315" s="30">
        <f t="shared" si="28"/>
        <v>2019</v>
      </c>
      <c r="C315" s="30">
        <f t="shared" si="29"/>
        <v>4</v>
      </c>
      <c r="D315" s="83">
        <v>7.6</v>
      </c>
      <c r="E315" s="83">
        <v>7.4020000000000001</v>
      </c>
      <c r="F315" s="83">
        <v>6.923</v>
      </c>
      <c r="G315" s="85">
        <v>6.9470000000000001</v>
      </c>
      <c r="H315" s="25"/>
    </row>
    <row r="316" spans="1:8">
      <c r="A316" s="82">
        <v>43787.8</v>
      </c>
      <c r="B316" s="30">
        <f t="shared" si="28"/>
        <v>2019</v>
      </c>
      <c r="C316" s="30">
        <f t="shared" si="29"/>
        <v>4</v>
      </c>
      <c r="D316" s="83">
        <v>7.68</v>
      </c>
      <c r="E316" s="83">
        <v>7.4829999999999997</v>
      </c>
      <c r="F316" s="83">
        <v>6.7439999999999998</v>
      </c>
      <c r="G316" s="85">
        <v>6.7640000000000002</v>
      </c>
      <c r="H316" s="25"/>
    </row>
    <row r="317" spans="1:8">
      <c r="A317" s="82">
        <v>43818</v>
      </c>
      <c r="B317" s="30">
        <f t="shared" si="28"/>
        <v>2019</v>
      </c>
      <c r="C317" s="30">
        <f t="shared" si="29"/>
        <v>4</v>
      </c>
      <c r="D317" s="83">
        <v>7.7679999999999998</v>
      </c>
      <c r="E317" s="83">
        <v>7.577</v>
      </c>
      <c r="F317" s="83">
        <v>6.5279999999999996</v>
      </c>
      <c r="G317" s="85">
        <v>6.5469999999999997</v>
      </c>
      <c r="H317" s="25"/>
    </row>
    <row r="318" spans="1:8">
      <c r="A318" s="82">
        <v>43848.2</v>
      </c>
      <c r="B318" s="30">
        <f t="shared" si="28"/>
        <v>2020</v>
      </c>
      <c r="C318" s="30">
        <f t="shared" si="29"/>
        <v>1</v>
      </c>
      <c r="D318" s="83">
        <v>7.7679999999999998</v>
      </c>
      <c r="E318" s="83">
        <v>7.5720000000000001</v>
      </c>
      <c r="F318" s="83">
        <v>6.65</v>
      </c>
      <c r="G318" s="85">
        <v>6.6829999999999998</v>
      </c>
      <c r="H318" s="25"/>
    </row>
    <row r="319" spans="1:8">
      <c r="A319" s="82">
        <v>43878.400000000001</v>
      </c>
      <c r="B319" s="30">
        <f t="shared" si="28"/>
        <v>2020</v>
      </c>
      <c r="C319" s="30">
        <f t="shared" si="29"/>
        <v>1</v>
      </c>
      <c r="D319" s="83">
        <v>7.8310000000000004</v>
      </c>
      <c r="E319" s="83">
        <v>7.61</v>
      </c>
      <c r="F319" s="83">
        <v>6.6989999999999998</v>
      </c>
      <c r="G319" s="85">
        <v>6.83</v>
      </c>
      <c r="H319" s="25"/>
    </row>
    <row r="320" spans="1:8">
      <c r="A320" s="82">
        <v>43908.6</v>
      </c>
      <c r="B320" s="30">
        <f t="shared" si="28"/>
        <v>2020</v>
      </c>
      <c r="C320" s="30">
        <f t="shared" si="29"/>
        <v>1</v>
      </c>
      <c r="D320" s="83">
        <v>8.141</v>
      </c>
      <c r="E320" s="83">
        <v>7.9240000000000004</v>
      </c>
      <c r="F320" s="83">
        <v>5.7530000000000001</v>
      </c>
      <c r="G320" s="85">
        <v>5.9930000000000003</v>
      </c>
      <c r="H320" s="25"/>
    </row>
    <row r="321" spans="1:8">
      <c r="A321" s="82">
        <v>43938.8</v>
      </c>
      <c r="B321" s="30">
        <f t="shared" si="28"/>
        <v>2020</v>
      </c>
      <c r="C321" s="30">
        <f t="shared" si="29"/>
        <v>2</v>
      </c>
      <c r="D321" s="83">
        <v>8.1530000000000005</v>
      </c>
      <c r="E321" s="83">
        <v>7.9489999999999998</v>
      </c>
      <c r="F321" s="83">
        <v>5.7119999999999997</v>
      </c>
      <c r="G321" s="85">
        <v>5.8570000000000002</v>
      </c>
      <c r="H321" s="25"/>
    </row>
    <row r="322" spans="1:8">
      <c r="A322" s="82">
        <v>43969</v>
      </c>
      <c r="B322" s="30">
        <f t="shared" si="28"/>
        <v>2020</v>
      </c>
      <c r="C322" s="30">
        <f t="shared" si="29"/>
        <v>2</v>
      </c>
      <c r="D322" s="83">
        <v>8.3119999999999994</v>
      </c>
      <c r="E322" s="83">
        <v>8.1159999999999997</v>
      </c>
      <c r="F322" s="83">
        <v>5.24</v>
      </c>
      <c r="G322" s="85">
        <v>5.4219999999999997</v>
      </c>
      <c r="H322" s="25"/>
    </row>
    <row r="323" spans="1:8">
      <c r="A323" s="82">
        <v>43999.199999999997</v>
      </c>
      <c r="B323" s="30">
        <f t="shared" si="28"/>
        <v>2020</v>
      </c>
      <c r="C323" s="30">
        <f t="shared" si="29"/>
        <v>2</v>
      </c>
      <c r="D323" s="83">
        <v>8.3369999999999997</v>
      </c>
      <c r="E323" s="83">
        <v>8.1349999999999998</v>
      </c>
      <c r="F323" s="83">
        <v>5.2919999999999998</v>
      </c>
      <c r="G323" s="85">
        <v>5.4580000000000002</v>
      </c>
      <c r="H323" s="25"/>
    </row>
    <row r="324" spans="1:8">
      <c r="A324" s="82">
        <v>44029.4</v>
      </c>
      <c r="B324" s="30">
        <f t="shared" ref="B324:B371" si="30">YEAR(A324)</f>
        <v>2020</v>
      </c>
      <c r="C324" s="30">
        <f t="shared" ref="C324:C371" si="31">IF(MONTH(A324)&lt;4,1,IF(MONTH(A324)&lt;7,2,IF(MONTH(A324)&lt;10,3,4)))</f>
        <v>3</v>
      </c>
      <c r="D324" s="83">
        <v>8.3460000000000001</v>
      </c>
      <c r="E324" s="83">
        <v>8.1359999999999992</v>
      </c>
      <c r="F324" s="83">
        <v>5.375</v>
      </c>
      <c r="G324" s="85">
        <v>5.5430000000000001</v>
      </c>
      <c r="H324" s="25"/>
    </row>
    <row r="325" spans="1:8">
      <c r="A325" s="82">
        <v>44059.6</v>
      </c>
      <c r="B325" s="30">
        <f t="shared" si="30"/>
        <v>2020</v>
      </c>
      <c r="C325" s="30">
        <f t="shared" si="31"/>
        <v>3</v>
      </c>
      <c r="D325" s="83">
        <v>8.4109999999999996</v>
      </c>
      <c r="E325" s="83">
        <v>8.2010000000000005</v>
      </c>
      <c r="F325" s="83">
        <v>5.2880000000000003</v>
      </c>
      <c r="G325" s="85">
        <v>5.4859999999999998</v>
      </c>
      <c r="H325" s="25"/>
    </row>
    <row r="326" spans="1:8">
      <c r="A326" s="82">
        <v>44089.8</v>
      </c>
      <c r="B326" s="30">
        <f t="shared" si="30"/>
        <v>2020</v>
      </c>
      <c r="C326" s="30">
        <f t="shared" si="31"/>
        <v>3</v>
      </c>
      <c r="D326" s="83">
        <v>8.4160000000000004</v>
      </c>
      <c r="E326" s="83">
        <v>8.2010000000000005</v>
      </c>
      <c r="F326" s="83">
        <v>5.4039999999999999</v>
      </c>
      <c r="G326" s="85">
        <v>5.61</v>
      </c>
      <c r="H326" s="25"/>
    </row>
    <row r="327" spans="1:8">
      <c r="A327" s="82">
        <v>44120</v>
      </c>
      <c r="B327" s="30">
        <f t="shared" si="30"/>
        <v>2020</v>
      </c>
      <c r="C327" s="30">
        <f t="shared" si="31"/>
        <v>4</v>
      </c>
      <c r="D327" s="83">
        <v>8.4949999999999992</v>
      </c>
      <c r="E327" s="83">
        <v>8.2910000000000004</v>
      </c>
      <c r="F327" s="83">
        <v>5.1639999999999997</v>
      </c>
      <c r="G327" s="85">
        <v>5.335</v>
      </c>
      <c r="H327" s="25"/>
    </row>
    <row r="328" spans="1:8">
      <c r="A328" s="82">
        <v>44150.2</v>
      </c>
      <c r="B328" s="30">
        <f t="shared" si="30"/>
        <v>2020</v>
      </c>
      <c r="C328" s="30">
        <f t="shared" si="31"/>
        <v>4</v>
      </c>
      <c r="D328" s="83">
        <v>8.5679999999999996</v>
      </c>
      <c r="E328" s="83">
        <v>8.3810000000000002</v>
      </c>
      <c r="F328" s="83">
        <v>4.9649999999999999</v>
      </c>
      <c r="G328" s="85">
        <v>5.15</v>
      </c>
      <c r="H328" s="25"/>
    </row>
    <row r="329" spans="1:8">
      <c r="A329" s="82">
        <v>44180.4</v>
      </c>
      <c r="B329" s="30">
        <f t="shared" si="30"/>
        <v>2020</v>
      </c>
      <c r="C329" s="30">
        <f t="shared" si="31"/>
        <v>4</v>
      </c>
      <c r="D329" s="83">
        <v>8.6289999999999996</v>
      </c>
      <c r="E329" s="83">
        <v>8.4770000000000003</v>
      </c>
      <c r="F329" s="83">
        <v>4.76</v>
      </c>
      <c r="G329" s="85">
        <v>5.1159999999999997</v>
      </c>
      <c r="H329" s="25"/>
    </row>
    <row r="330" spans="1:8">
      <c r="A330" s="82">
        <v>44210.6</v>
      </c>
      <c r="B330" s="30">
        <f t="shared" si="30"/>
        <v>2021</v>
      </c>
      <c r="C330" s="30">
        <f t="shared" si="31"/>
        <v>1</v>
      </c>
      <c r="D330" s="83">
        <v>8.5920000000000005</v>
      </c>
      <c r="E330" s="83">
        <v>8.4990000000000006</v>
      </c>
      <c r="F330" s="83">
        <v>4.8220000000000001</v>
      </c>
      <c r="G330" s="85">
        <v>5.7869999999999999</v>
      </c>
      <c r="H330" s="25"/>
    </row>
    <row r="331" spans="1:8">
      <c r="A331" s="82">
        <v>44240.800000000003</v>
      </c>
      <c r="B331" s="30">
        <f t="shared" si="30"/>
        <v>2021</v>
      </c>
      <c r="C331" s="30">
        <f t="shared" si="31"/>
        <v>1</v>
      </c>
      <c r="D331" s="83">
        <v>8.4410000000000007</v>
      </c>
      <c r="E331" s="83">
        <v>8.2010000000000005</v>
      </c>
      <c r="F331" s="83">
        <v>6.0289999999999999</v>
      </c>
      <c r="G331" s="85">
        <v>6.2220000000000004</v>
      </c>
      <c r="H331" s="25"/>
    </row>
    <row r="332" spans="1:8">
      <c r="A332" s="82">
        <v>44271</v>
      </c>
      <c r="B332" s="30">
        <f t="shared" si="30"/>
        <v>2021</v>
      </c>
      <c r="C332" s="30">
        <f t="shared" si="31"/>
        <v>1</v>
      </c>
      <c r="D332" s="83">
        <v>8.4510000000000005</v>
      </c>
      <c r="E332" s="83">
        <v>8.2080000000000002</v>
      </c>
      <c r="F332" s="83">
        <v>6.1379999999999999</v>
      </c>
      <c r="G332" s="85">
        <v>6.351</v>
      </c>
      <c r="H332" s="25"/>
    </row>
    <row r="333" spans="1:8">
      <c r="A333" s="82">
        <v>44301.2</v>
      </c>
      <c r="B333" s="30">
        <f t="shared" si="30"/>
        <v>2021</v>
      </c>
      <c r="C333" s="30">
        <f t="shared" si="31"/>
        <v>2</v>
      </c>
      <c r="D333" s="83">
        <v>8.4510000000000005</v>
      </c>
      <c r="E333" s="83">
        <v>8.2159999999999993</v>
      </c>
      <c r="F333" s="83">
        <v>6.1970000000000001</v>
      </c>
      <c r="G333" s="85">
        <v>6.3410000000000002</v>
      </c>
      <c r="H333" s="25"/>
    </row>
    <row r="334" spans="1:8">
      <c r="A334" s="82">
        <v>44331.4</v>
      </c>
      <c r="B334" s="30">
        <f t="shared" si="30"/>
        <v>2021</v>
      </c>
      <c r="C334" s="30">
        <f t="shared" si="31"/>
        <v>2</v>
      </c>
      <c r="D334" s="83">
        <v>8.375</v>
      </c>
      <c r="E334" s="83">
        <v>8.1340000000000003</v>
      </c>
      <c r="F334" s="83">
        <v>6.665</v>
      </c>
      <c r="G334" s="85">
        <v>6.7629999999999999</v>
      </c>
      <c r="H334" s="25"/>
    </row>
    <row r="335" spans="1:8">
      <c r="A335" s="82">
        <v>44361.599999999999</v>
      </c>
      <c r="B335" s="30">
        <f t="shared" si="30"/>
        <v>2021</v>
      </c>
      <c r="C335" s="30">
        <f t="shared" si="31"/>
        <v>2</v>
      </c>
      <c r="D335" s="83">
        <v>8.3819999999999997</v>
      </c>
      <c r="E335" s="83">
        <v>8.14</v>
      </c>
      <c r="F335" s="83">
        <v>6.774</v>
      </c>
      <c r="G335" s="85">
        <v>6.8040000000000003</v>
      </c>
      <c r="H335" s="25"/>
    </row>
    <row r="336" spans="1:8">
      <c r="A336" s="82">
        <v>44391.8</v>
      </c>
      <c r="B336" s="30">
        <f t="shared" si="30"/>
        <v>2021</v>
      </c>
      <c r="C336" s="30">
        <f t="shared" si="31"/>
        <v>3</v>
      </c>
      <c r="D336" s="83">
        <v>8.4350000000000005</v>
      </c>
      <c r="E336" s="83">
        <v>8.1839999999999993</v>
      </c>
      <c r="F336" s="83">
        <v>6.7679999999999998</v>
      </c>
      <c r="G336" s="85">
        <v>6.827</v>
      </c>
      <c r="H336" s="25"/>
    </row>
    <row r="337" spans="1:8">
      <c r="A337" s="82">
        <v>44422</v>
      </c>
      <c r="B337" s="30">
        <f t="shared" si="30"/>
        <v>2021</v>
      </c>
      <c r="C337" s="30">
        <f t="shared" si="31"/>
        <v>3</v>
      </c>
      <c r="D337" s="83">
        <v>8.3979999999999997</v>
      </c>
      <c r="E337" s="83">
        <v>8.1329999999999991</v>
      </c>
      <c r="F337" s="83">
        <v>7.1909999999999998</v>
      </c>
      <c r="G337" s="85">
        <v>7.2679999999999998</v>
      </c>
      <c r="H337" s="25"/>
    </row>
    <row r="338" spans="1:8">
      <c r="A338" s="82">
        <v>44452.2</v>
      </c>
      <c r="B338" s="30">
        <f t="shared" si="30"/>
        <v>2021</v>
      </c>
      <c r="C338" s="30">
        <f t="shared" si="31"/>
        <v>3</v>
      </c>
      <c r="D338" s="83">
        <v>8.3360000000000003</v>
      </c>
      <c r="E338" s="83">
        <v>8.0739999999999998</v>
      </c>
      <c r="F338" s="83">
        <v>7.585</v>
      </c>
      <c r="G338" s="85">
        <v>7.54</v>
      </c>
      <c r="H338" s="25"/>
    </row>
    <row r="339" spans="1:8">
      <c r="A339" s="82">
        <v>44482.400000000001</v>
      </c>
      <c r="B339" s="30">
        <f t="shared" si="30"/>
        <v>2021</v>
      </c>
      <c r="C339" s="30">
        <f t="shared" si="31"/>
        <v>4</v>
      </c>
      <c r="D339" s="83">
        <v>8.391</v>
      </c>
      <c r="E339" s="83">
        <v>8.1310000000000002</v>
      </c>
      <c r="F339" s="83">
        <v>7.4889999999999999</v>
      </c>
      <c r="G339" s="85">
        <v>7.3929999999999998</v>
      </c>
      <c r="H339" s="25"/>
    </row>
    <row r="340" spans="1:8">
      <c r="A340" s="82">
        <v>44512.6</v>
      </c>
      <c r="B340" s="30">
        <f t="shared" si="30"/>
        <v>2021</v>
      </c>
      <c r="C340" s="30">
        <f t="shared" si="31"/>
        <v>4</v>
      </c>
      <c r="D340" s="83">
        <v>8.3919999999999995</v>
      </c>
      <c r="E340" s="83">
        <v>8.1340000000000003</v>
      </c>
      <c r="F340" s="83">
        <v>7.6619999999999999</v>
      </c>
      <c r="G340" s="85">
        <v>7.4950000000000001</v>
      </c>
      <c r="H340" s="25"/>
    </row>
    <row r="341" spans="1:8">
      <c r="A341" s="82">
        <v>44542.8</v>
      </c>
      <c r="B341" s="30">
        <f t="shared" si="30"/>
        <v>2021</v>
      </c>
      <c r="C341" s="30">
        <f t="shared" si="31"/>
        <v>4</v>
      </c>
      <c r="D341" s="83">
        <v>8.5039999999999996</v>
      </c>
      <c r="E341" s="83">
        <v>8.2309999999999999</v>
      </c>
      <c r="F341" s="83">
        <v>7.49</v>
      </c>
      <c r="G341" s="85">
        <v>7.5220000000000002</v>
      </c>
      <c r="H341" s="25"/>
    </row>
    <row r="342" spans="1:8">
      <c r="A342" s="82">
        <v>44573</v>
      </c>
      <c r="B342" s="30">
        <f t="shared" si="30"/>
        <v>2022</v>
      </c>
      <c r="C342" s="30">
        <f t="shared" si="31"/>
        <v>1</v>
      </c>
      <c r="D342" s="83">
        <v>8.5009999999999994</v>
      </c>
      <c r="E342" s="83">
        <v>8.2200000000000006</v>
      </c>
      <c r="F342" s="83">
        <v>7.7439999999999998</v>
      </c>
      <c r="G342" s="85">
        <v>7.7519999999999998</v>
      </c>
      <c r="H342" s="25"/>
    </row>
    <row r="343" spans="1:8">
      <c r="A343" s="82">
        <v>44603.199999999997</v>
      </c>
      <c r="B343" s="30">
        <f t="shared" si="30"/>
        <v>2022</v>
      </c>
      <c r="C343" s="30">
        <f t="shared" si="31"/>
        <v>1</v>
      </c>
      <c r="D343" s="83">
        <v>8.4640000000000004</v>
      </c>
      <c r="E343" s="83">
        <v>8.1649999999999991</v>
      </c>
      <c r="F343" s="83">
        <v>8.3170000000000002</v>
      </c>
      <c r="G343" s="85">
        <v>8.2850000000000001</v>
      </c>
      <c r="H343" s="25"/>
    </row>
    <row r="344" spans="1:8">
      <c r="A344" s="82">
        <v>44633.4</v>
      </c>
      <c r="B344" s="30">
        <f t="shared" si="30"/>
        <v>2022</v>
      </c>
      <c r="C344" s="30">
        <f t="shared" si="31"/>
        <v>1</v>
      </c>
      <c r="D344" s="83">
        <v>8.4489999999999998</v>
      </c>
      <c r="E344" s="83">
        <v>8.1349999999999998</v>
      </c>
      <c r="F344" s="83">
        <v>8.782</v>
      </c>
      <c r="G344" s="85">
        <v>8.8420000000000005</v>
      </c>
      <c r="H344" s="25"/>
    </row>
    <row r="345" spans="1:8">
      <c r="A345" s="82">
        <v>44663.6</v>
      </c>
      <c r="B345" s="30">
        <f t="shared" si="30"/>
        <v>2022</v>
      </c>
      <c r="C345" s="30">
        <f t="shared" si="31"/>
        <v>2</v>
      </c>
      <c r="D345" s="83">
        <v>8.5060000000000002</v>
      </c>
      <c r="E345" s="83">
        <v>8.2040000000000006</v>
      </c>
      <c r="F345" s="83">
        <v>8.5830000000000002</v>
      </c>
      <c r="G345" s="85">
        <v>8.5329999999999995</v>
      </c>
      <c r="H345" s="25"/>
    </row>
    <row r="346" spans="1:8">
      <c r="A346" s="82">
        <v>44693.8</v>
      </c>
      <c r="B346" s="30">
        <f t="shared" si="30"/>
        <v>2022</v>
      </c>
      <c r="C346" s="30">
        <f t="shared" si="31"/>
        <v>2</v>
      </c>
      <c r="D346" s="83">
        <v>8.5250000000000004</v>
      </c>
      <c r="E346" s="83">
        <v>8.2100000000000009</v>
      </c>
      <c r="F346" s="83">
        <v>8.8699999999999992</v>
      </c>
      <c r="G346" s="85">
        <v>8.8640000000000008</v>
      </c>
      <c r="H346" s="25"/>
    </row>
    <row r="347" spans="1:8">
      <c r="A347" s="82">
        <v>44724</v>
      </c>
      <c r="B347" s="30">
        <f t="shared" si="30"/>
        <v>2022</v>
      </c>
      <c r="C347" s="30">
        <f t="shared" si="31"/>
        <v>2</v>
      </c>
      <c r="D347" s="83">
        <v>8.6329999999999991</v>
      </c>
      <c r="E347" s="83">
        <v>8.3330000000000002</v>
      </c>
      <c r="F347" s="83">
        <v>8.3759999999999994</v>
      </c>
      <c r="G347" s="85">
        <v>8.39</v>
      </c>
      <c r="H347" s="25"/>
    </row>
    <row r="348" spans="1:8">
      <c r="A348" s="82">
        <v>44754.2</v>
      </c>
      <c r="B348" s="30">
        <f t="shared" si="30"/>
        <v>2022</v>
      </c>
      <c r="C348" s="30">
        <f t="shared" si="31"/>
        <v>3</v>
      </c>
      <c r="D348" s="83">
        <v>8.6159999999999997</v>
      </c>
      <c r="E348" s="83">
        <v>8.3010000000000002</v>
      </c>
      <c r="F348" s="83">
        <v>8.8510000000000009</v>
      </c>
      <c r="G348" s="85">
        <v>8.7880000000000003</v>
      </c>
      <c r="H348" s="25"/>
    </row>
    <row r="349" spans="1:8">
      <c r="A349" s="82">
        <v>44784.4</v>
      </c>
      <c r="B349" s="30">
        <f t="shared" si="30"/>
        <v>2022</v>
      </c>
      <c r="C349" s="30">
        <f t="shared" si="31"/>
        <v>3</v>
      </c>
      <c r="D349" s="83">
        <v>8.5169999999999995</v>
      </c>
      <c r="E349" s="83">
        <v>8.1809999999999992</v>
      </c>
      <c r="F349" s="83">
        <v>9.8849999999999998</v>
      </c>
      <c r="G349" s="85">
        <v>9.64</v>
      </c>
      <c r="H349" s="25"/>
    </row>
    <row r="350" spans="1:8">
      <c r="A350" s="82">
        <v>44814.6</v>
      </c>
      <c r="B350" s="30">
        <f t="shared" si="30"/>
        <v>2022</v>
      </c>
      <c r="C350" s="30">
        <f t="shared" si="31"/>
        <v>3</v>
      </c>
      <c r="D350" s="83">
        <v>8.5719999999999992</v>
      </c>
      <c r="E350" s="83">
        <v>8.2420000000000009</v>
      </c>
      <c r="F350" s="83">
        <v>9.8409999999999993</v>
      </c>
      <c r="G350" s="85">
        <v>9.6039999999999992</v>
      </c>
      <c r="H350" s="25"/>
    </row>
    <row r="351" spans="1:8">
      <c r="A351" s="82">
        <v>44844.800000000003</v>
      </c>
      <c r="B351" s="30">
        <f t="shared" si="30"/>
        <v>2022</v>
      </c>
      <c r="C351" s="30">
        <f t="shared" si="31"/>
        <v>4</v>
      </c>
      <c r="D351" s="83">
        <v>8.6359999999999992</v>
      </c>
      <c r="E351" s="83">
        <v>8.3219999999999992</v>
      </c>
      <c r="F351" s="83">
        <v>9.6319999999999997</v>
      </c>
      <c r="G351" s="85">
        <v>9.3049999999999997</v>
      </c>
      <c r="H351" s="25"/>
    </row>
    <row r="352" spans="1:8">
      <c r="A352" s="82">
        <v>44875</v>
      </c>
      <c r="B352" s="30">
        <f t="shared" si="30"/>
        <v>2022</v>
      </c>
      <c r="C352" s="30">
        <f t="shared" si="31"/>
        <v>4</v>
      </c>
      <c r="D352" s="83">
        <v>8.7170000000000005</v>
      </c>
      <c r="E352" s="83">
        <v>8.4030000000000005</v>
      </c>
      <c r="F352" s="83">
        <v>9.4640000000000004</v>
      </c>
      <c r="G352" s="85">
        <v>9.1189999999999998</v>
      </c>
      <c r="H352" s="25"/>
    </row>
    <row r="353" spans="1:8">
      <c r="A353" s="82">
        <v>44905.2</v>
      </c>
      <c r="B353" s="30">
        <f t="shared" si="30"/>
        <v>2022</v>
      </c>
      <c r="C353" s="30">
        <f t="shared" si="31"/>
        <v>4</v>
      </c>
      <c r="D353" s="83">
        <v>8.76</v>
      </c>
      <c r="E353" s="83">
        <v>8.4429999999999996</v>
      </c>
      <c r="F353" s="83">
        <v>9.4920000000000009</v>
      </c>
      <c r="G353" s="85">
        <v>8.9909999999999997</v>
      </c>
      <c r="H353" s="25"/>
    </row>
    <row r="354" spans="1:8">
      <c r="A354" s="82">
        <v>44935.4</v>
      </c>
      <c r="B354" s="30">
        <f t="shared" si="30"/>
        <v>2023</v>
      </c>
      <c r="C354" s="30">
        <f t="shared" si="31"/>
        <v>1</v>
      </c>
      <c r="D354" s="83">
        <v>8.7149999999999999</v>
      </c>
      <c r="E354" s="83">
        <v>8.3480000000000008</v>
      </c>
      <c r="F354" s="83">
        <v>10.669</v>
      </c>
      <c r="G354" s="85">
        <v>10.044</v>
      </c>
      <c r="H354" s="25"/>
    </row>
    <row r="355" spans="1:8">
      <c r="A355" s="82">
        <v>44965.599999999999</v>
      </c>
      <c r="B355" s="30">
        <f t="shared" si="30"/>
        <v>2023</v>
      </c>
      <c r="C355" s="30">
        <f t="shared" si="31"/>
        <v>1</v>
      </c>
      <c r="D355" s="83">
        <v>8.8539999999999992</v>
      </c>
      <c r="E355" s="83">
        <v>8.516</v>
      </c>
      <c r="F355" s="83">
        <v>9.7680000000000007</v>
      </c>
      <c r="G355" s="85">
        <v>9.1579999999999995</v>
      </c>
      <c r="H355" s="25"/>
    </row>
    <row r="356" spans="1:8">
      <c r="A356" s="82">
        <v>44995.8</v>
      </c>
      <c r="B356" s="30">
        <f t="shared" si="30"/>
        <v>2023</v>
      </c>
      <c r="C356" s="30">
        <f t="shared" si="31"/>
        <v>1</v>
      </c>
      <c r="D356" s="83">
        <v>8.9130000000000003</v>
      </c>
      <c r="E356" s="83">
        <v>8.5609999999999999</v>
      </c>
      <c r="F356" s="83">
        <v>9.8640000000000008</v>
      </c>
      <c r="G356" s="85">
        <v>9.1850000000000005</v>
      </c>
      <c r="H356" s="25"/>
    </row>
    <row r="357" spans="1:8">
      <c r="A357" s="82">
        <v>45026</v>
      </c>
      <c r="B357" s="30">
        <f t="shared" si="30"/>
        <v>2023</v>
      </c>
      <c r="C357" s="30">
        <f t="shared" si="31"/>
        <v>2</v>
      </c>
      <c r="D357" s="83">
        <v>8.9779999999999998</v>
      </c>
      <c r="E357" s="83">
        <v>8.6129999999999995</v>
      </c>
      <c r="F357" s="83">
        <v>9.9290000000000003</v>
      </c>
      <c r="G357" s="85">
        <v>9.3059999999999992</v>
      </c>
      <c r="H357" s="25"/>
    </row>
    <row r="358" spans="1:8">
      <c r="A358" s="82">
        <v>45056.2</v>
      </c>
      <c r="B358" s="30">
        <f t="shared" si="30"/>
        <v>2023</v>
      </c>
      <c r="C358" s="30">
        <f t="shared" si="31"/>
        <v>2</v>
      </c>
      <c r="D358" s="83">
        <v>9.0419999999999998</v>
      </c>
      <c r="E358" s="83">
        <v>8.6630000000000003</v>
      </c>
      <c r="F358" s="83">
        <v>10.077999999999999</v>
      </c>
      <c r="G358" s="85">
        <v>9.3450000000000006</v>
      </c>
      <c r="H358" s="25"/>
    </row>
    <row r="359" spans="1:8">
      <c r="A359" s="82">
        <v>45086.400000000001</v>
      </c>
      <c r="B359" s="30">
        <f t="shared" si="30"/>
        <v>2023</v>
      </c>
      <c r="C359" s="30">
        <f t="shared" si="31"/>
        <v>2</v>
      </c>
      <c r="D359" s="83">
        <v>9.1219999999999999</v>
      </c>
      <c r="E359" s="83">
        <v>8.7309999999999999</v>
      </c>
      <c r="F359" s="83">
        <v>10.097</v>
      </c>
      <c r="G359" s="85">
        <v>9.4369999999999994</v>
      </c>
      <c r="H359" s="25"/>
    </row>
    <row r="360" spans="1:8">
      <c r="A360" s="82">
        <v>45116.6</v>
      </c>
      <c r="B360" s="30">
        <f t="shared" si="30"/>
        <v>2023</v>
      </c>
      <c r="C360" s="30">
        <f t="shared" si="31"/>
        <v>3</v>
      </c>
      <c r="D360" s="83">
        <v>9.1620000000000008</v>
      </c>
      <c r="E360" s="83">
        <v>8.7319999999999993</v>
      </c>
      <c r="F360" s="83">
        <v>10.866</v>
      </c>
      <c r="G360" s="85">
        <v>10.119999999999999</v>
      </c>
      <c r="H360" s="25"/>
    </row>
    <row r="361" spans="1:8">
      <c r="A361" s="82">
        <v>45146.8</v>
      </c>
      <c r="B361" s="30">
        <f t="shared" si="30"/>
        <v>2023</v>
      </c>
      <c r="C361" s="30">
        <f t="shared" si="31"/>
        <v>3</v>
      </c>
      <c r="D361" s="83">
        <v>9.2469999999999999</v>
      </c>
      <c r="E361" s="83">
        <v>8.7940000000000005</v>
      </c>
      <c r="F361" s="83">
        <v>11.132</v>
      </c>
      <c r="G361" s="85">
        <v>10.513</v>
      </c>
      <c r="H361" s="25"/>
    </row>
    <row r="362" spans="1:8">
      <c r="A362" s="82">
        <v>45177</v>
      </c>
      <c r="B362" s="30">
        <f t="shared" si="30"/>
        <v>2023</v>
      </c>
      <c r="C362" s="30">
        <f t="shared" si="31"/>
        <v>3</v>
      </c>
      <c r="D362" s="83">
        <v>9.3320000000000007</v>
      </c>
      <c r="E362" s="83">
        <v>8.8629999999999995</v>
      </c>
      <c r="F362" s="83">
        <v>11.242000000000001</v>
      </c>
      <c r="G362" s="85">
        <v>10.670999999999999</v>
      </c>
      <c r="H362" s="25"/>
    </row>
    <row r="363" spans="1:8">
      <c r="A363" s="82">
        <v>45207.199999999997</v>
      </c>
      <c r="B363" s="30">
        <f t="shared" si="30"/>
        <v>2023</v>
      </c>
      <c r="C363" s="30">
        <f t="shared" si="31"/>
        <v>4</v>
      </c>
      <c r="D363" s="83">
        <v>9.4559999999999995</v>
      </c>
      <c r="E363" s="83">
        <v>9.0090000000000003</v>
      </c>
      <c r="F363" s="83">
        <v>10.377000000000001</v>
      </c>
      <c r="G363" s="85">
        <v>9.7629999999999999</v>
      </c>
      <c r="H363" s="25"/>
    </row>
    <row r="364" spans="1:8">
      <c r="A364" s="82">
        <v>45237.4</v>
      </c>
      <c r="B364" s="30">
        <f t="shared" si="30"/>
        <v>2023</v>
      </c>
      <c r="C364" s="30">
        <f t="shared" si="31"/>
        <v>4</v>
      </c>
      <c r="D364" s="83">
        <v>9.5449999999999999</v>
      </c>
      <c r="E364" s="83">
        <v>9.0920000000000005</v>
      </c>
      <c r="F364" s="83">
        <v>10.207000000000001</v>
      </c>
      <c r="G364" s="85">
        <v>9.5039999999999996</v>
      </c>
      <c r="H364" s="25"/>
    </row>
    <row r="365" spans="1:8">
      <c r="A365" s="82">
        <v>45267.6</v>
      </c>
      <c r="B365" s="30">
        <f t="shared" si="30"/>
        <v>2023</v>
      </c>
      <c r="C365" s="30">
        <f t="shared" si="31"/>
        <v>4</v>
      </c>
      <c r="D365" s="83">
        <v>9.6229999999999993</v>
      </c>
      <c r="E365" s="83">
        <v>9.1470000000000002</v>
      </c>
      <c r="F365" s="83">
        <v>10.468</v>
      </c>
      <c r="G365" s="85">
        <v>9.7159999999999993</v>
      </c>
      <c r="H365" s="25"/>
    </row>
    <row r="366" spans="1:8">
      <c r="A366" s="82">
        <v>45297.8</v>
      </c>
      <c r="B366" s="30">
        <f t="shared" si="30"/>
        <v>2024</v>
      </c>
      <c r="C366" s="30">
        <f t="shared" si="31"/>
        <v>1</v>
      </c>
      <c r="D366" s="83">
        <v>9.7129999999999992</v>
      </c>
      <c r="E366" s="83">
        <v>9.2200000000000006</v>
      </c>
      <c r="F366" s="83">
        <v>10.589</v>
      </c>
      <c r="G366" s="85">
        <v>9.8149999999999995</v>
      </c>
      <c r="H366" s="25"/>
    </row>
    <row r="367" spans="1:8">
      <c r="A367" s="82">
        <v>45328</v>
      </c>
      <c r="B367" s="30">
        <f t="shared" si="30"/>
        <v>2024</v>
      </c>
      <c r="C367" s="30">
        <f t="shared" si="31"/>
        <v>1</v>
      </c>
      <c r="D367" s="83">
        <v>9.766</v>
      </c>
      <c r="E367" s="83">
        <v>9.2620000000000005</v>
      </c>
      <c r="F367" s="83">
        <v>10.721</v>
      </c>
      <c r="G367" s="85">
        <v>9.9740000000000002</v>
      </c>
      <c r="H367" s="25"/>
    </row>
    <row r="368" spans="1:8">
      <c r="A368" s="82">
        <v>45358.2</v>
      </c>
      <c r="B368" s="30">
        <f t="shared" si="30"/>
        <v>2024</v>
      </c>
      <c r="C368" s="30">
        <f t="shared" si="31"/>
        <v>1</v>
      </c>
      <c r="D368" s="30"/>
      <c r="E368" s="30"/>
      <c r="F368" s="30"/>
      <c r="G368" s="84"/>
    </row>
    <row r="369" spans="1:9">
      <c r="A369" s="82">
        <v>45388.4</v>
      </c>
      <c r="B369" s="30">
        <f t="shared" si="30"/>
        <v>2024</v>
      </c>
      <c r="C369" s="30">
        <f t="shared" si="31"/>
        <v>2</v>
      </c>
      <c r="D369" s="30"/>
      <c r="E369" s="30"/>
      <c r="F369" s="30"/>
      <c r="G369" s="84"/>
    </row>
    <row r="370" spans="1:9">
      <c r="A370" s="82">
        <v>45418.6</v>
      </c>
      <c r="B370" s="30">
        <f t="shared" si="30"/>
        <v>2024</v>
      </c>
      <c r="C370" s="30">
        <f t="shared" si="31"/>
        <v>2</v>
      </c>
      <c r="D370" s="30"/>
      <c r="E370" s="30"/>
      <c r="F370" s="30"/>
      <c r="G370" s="84"/>
    </row>
    <row r="371" spans="1:9">
      <c r="A371" s="116">
        <v>45448.800000000003</v>
      </c>
      <c r="B371" s="67">
        <f t="shared" si="30"/>
        <v>2024</v>
      </c>
      <c r="C371" s="67">
        <f t="shared" si="31"/>
        <v>2</v>
      </c>
      <c r="D371" s="86"/>
      <c r="E371" s="86"/>
      <c r="F371" s="86"/>
      <c r="G371" s="87"/>
    </row>
    <row r="372" spans="1:9">
      <c r="A372" s="1"/>
      <c r="H372" s="25"/>
      <c r="I372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3F1D658A6DBB3409897C4EFCDB9DF65" ma:contentTypeVersion="6" ma:contentTypeDescription="Crie um novo documento." ma:contentTypeScope="" ma:versionID="56439b525cb40eb7e9f52369528b77e6">
  <xsd:schema xmlns:xsd="http://www.w3.org/2001/XMLSchema" xmlns:xs="http://www.w3.org/2001/XMLSchema" xmlns:p="http://schemas.microsoft.com/office/2006/metadata/properties" xmlns:ns2="2d14ceb7-02cf-4e1f-98f9-0fd27332934f" xmlns:ns3="739e2bdc-6092-4518-9136-128e778adf83" targetNamespace="http://schemas.microsoft.com/office/2006/metadata/properties" ma:root="true" ma:fieldsID="bbb765d6ece43d96993813f551c05185" ns2:_="" ns3:_="">
    <xsd:import namespace="2d14ceb7-02cf-4e1f-98f9-0fd27332934f"/>
    <xsd:import namespace="739e2bdc-6092-4518-9136-128e778adf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14ceb7-02cf-4e1f-98f9-0fd2733293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9e2bdc-6092-4518-9136-128e778adf8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A8BF9F7-0180-4054-A40E-A2CE3111B1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245FA51-7B20-49E6-A431-F14222FCDE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14ceb7-02cf-4e1f-98f9-0fd27332934f"/>
    <ds:schemaRef ds:uri="739e2bdc-6092-4518-9136-128e778adf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41FACF-5502-409F-955F-97CA317A5EFF}">
  <ds:schemaRefs>
    <ds:schemaRef ds:uri="2d14ceb7-02cf-4e1f-98f9-0fd27332934f"/>
    <ds:schemaRef ds:uri="http://purl.org/dc/terms/"/>
    <ds:schemaRef ds:uri="http://schemas.microsoft.com/office/2006/documentManagement/types"/>
    <ds:schemaRef ds:uri="http://purl.org/dc/elements/1.1/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739e2bdc-6092-4518-9136-128e778adf8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Cover</vt:lpstr>
      <vt:lpstr>Equations</vt:lpstr>
      <vt:lpstr>Model</vt:lpstr>
      <vt:lpstr>r hat Constuction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Lorenzo Motta</dc:creator>
  <cp:keywords/>
  <dc:description/>
  <cp:lastModifiedBy>MATEUS CASTRO DE LIMA</cp:lastModifiedBy>
  <cp:revision/>
  <dcterms:created xsi:type="dcterms:W3CDTF">2024-03-15T19:31:05Z</dcterms:created>
  <dcterms:modified xsi:type="dcterms:W3CDTF">2024-03-24T18:18:06Z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0x010100D3F1D658A6DBB3409897C4EFCDB9DF65</vt:lpwstr>
  </property>
</Properties>
</file>