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rco/Downloads/"/>
    </mc:Choice>
  </mc:AlternateContent>
  <xr:revisionPtr revIDLastSave="0" documentId="13_ncr:1_{66B539F0-EB18-6943-A063-41386DF090D9}" xr6:coauthVersionLast="47" xr6:coauthVersionMax="47" xr10:uidLastSave="{00000000-0000-0000-0000-000000000000}"/>
  <bookViews>
    <workbookView xWindow="28800" yWindow="-2060" windowWidth="38400" windowHeight="21100" activeTab="1" xr2:uid="{4B3BE0CB-AE7A-F449-BC29-ACAE2B8F3B56}"/>
  </bookViews>
  <sheets>
    <sheet name="Original" sheetId="1" r:id="rId1"/>
    <sheet name="Novo" sheetId="3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Q35" i="3" l="1"/>
  <c r="R35" i="3" s="1"/>
  <c r="Q34" i="3"/>
  <c r="R34" i="3" s="1"/>
  <c r="Q33" i="3"/>
  <c r="R33" i="3" s="1"/>
  <c r="Q32" i="3"/>
  <c r="R32" i="3" s="1"/>
  <c r="Q31" i="3"/>
  <c r="R31" i="3" s="1"/>
  <c r="Q30" i="3"/>
  <c r="R30" i="3" s="1"/>
  <c r="Q29" i="3"/>
  <c r="R29" i="3" s="1"/>
  <c r="Q28" i="3"/>
  <c r="R28" i="3" s="1"/>
  <c r="Q27" i="3"/>
  <c r="R27" i="3" s="1"/>
  <c r="Q26" i="3"/>
  <c r="R26" i="3" s="1"/>
  <c r="Q25" i="3"/>
  <c r="R25" i="3" s="1"/>
  <c r="Q24" i="3"/>
  <c r="R24" i="3" s="1"/>
  <c r="Q23" i="3"/>
  <c r="R23" i="3" s="1"/>
  <c r="Q22" i="3"/>
  <c r="R22" i="3" s="1"/>
  <c r="Q21" i="3"/>
  <c r="R21" i="3" s="1"/>
  <c r="Q20" i="3"/>
  <c r="R20" i="3" s="1"/>
  <c r="Q19" i="3"/>
  <c r="R19" i="3" s="1"/>
  <c r="Q18" i="3"/>
  <c r="R18" i="3" s="1"/>
  <c r="Q17" i="3"/>
  <c r="R17" i="3" s="1"/>
  <c r="Q16" i="3"/>
  <c r="R16" i="3" s="1"/>
  <c r="Q15" i="3"/>
  <c r="R15" i="3" s="1"/>
  <c r="Q14" i="3"/>
  <c r="R14" i="3" s="1"/>
  <c r="Q13" i="3"/>
  <c r="R13" i="3" s="1"/>
  <c r="Q12" i="3"/>
  <c r="R12" i="3" s="1"/>
  <c r="Q11" i="3"/>
  <c r="R11" i="3" s="1"/>
  <c r="Q10" i="3"/>
  <c r="R10" i="3" s="1"/>
  <c r="Q9" i="3"/>
  <c r="R9" i="3" s="1"/>
  <c r="Q8" i="3"/>
  <c r="R8" i="3" s="1"/>
  <c r="Q7" i="3"/>
  <c r="R7" i="3" s="1"/>
  <c r="Q6" i="3"/>
  <c r="R6" i="3" s="1"/>
  <c r="Q5" i="3"/>
  <c r="R5" i="3" s="1"/>
  <c r="Q4" i="3"/>
  <c r="R4" i="3" s="1"/>
  <c r="Q3" i="3"/>
  <c r="R3" i="3" s="1"/>
  <c r="H2" i="1"/>
  <c r="I2" i="1" s="1"/>
  <c r="H3" i="3"/>
  <c r="H4" i="3"/>
  <c r="I4" i="3" s="1"/>
  <c r="H5" i="3"/>
  <c r="I5" i="3" s="1"/>
  <c r="H6" i="3"/>
  <c r="I6" i="3" s="1"/>
  <c r="H7" i="3"/>
  <c r="I7" i="3" s="1"/>
  <c r="H8" i="3"/>
  <c r="I8" i="3" s="1"/>
  <c r="H9" i="3"/>
  <c r="I9" i="3" s="1"/>
  <c r="H10" i="3"/>
  <c r="I10" i="3" s="1"/>
  <c r="H11" i="3"/>
  <c r="I11" i="3" s="1"/>
  <c r="H12" i="3"/>
  <c r="I12" i="3" s="1"/>
  <c r="H13" i="3"/>
  <c r="I13" i="3" s="1"/>
  <c r="H14" i="3"/>
  <c r="I14" i="3" s="1"/>
  <c r="H15" i="3"/>
  <c r="H16" i="3"/>
  <c r="H17" i="3"/>
  <c r="I17" i="3" s="1"/>
  <c r="H18" i="3"/>
  <c r="I18" i="3" s="1"/>
  <c r="H19" i="3"/>
  <c r="I19" i="3" s="1"/>
  <c r="H20" i="3"/>
  <c r="I20" i="3" s="1"/>
  <c r="H21" i="3"/>
  <c r="I21" i="3" s="1"/>
  <c r="H22" i="3"/>
  <c r="I22" i="3" s="1"/>
  <c r="H23" i="3"/>
  <c r="I23" i="3" s="1"/>
  <c r="H24" i="3"/>
  <c r="I24" i="3" s="1"/>
  <c r="H25" i="3"/>
  <c r="I25" i="3" s="1"/>
  <c r="H26" i="3"/>
  <c r="I26" i="3" s="1"/>
  <c r="H27" i="3"/>
  <c r="I27" i="3" s="1"/>
  <c r="H28" i="3"/>
  <c r="I28" i="3" s="1"/>
  <c r="H29" i="3"/>
  <c r="I29" i="3" s="1"/>
  <c r="H30" i="3"/>
  <c r="I30" i="3" s="1"/>
  <c r="H31" i="3"/>
  <c r="H32" i="3"/>
  <c r="H33" i="3"/>
  <c r="I33" i="3" s="1"/>
  <c r="H34" i="3"/>
  <c r="I34" i="3" s="1"/>
  <c r="H35" i="3"/>
  <c r="I35" i="3" s="1"/>
  <c r="I3" i="3"/>
  <c r="I15" i="3"/>
  <c r="I16" i="3"/>
  <c r="I31" i="3"/>
  <c r="I32" i="3"/>
  <c r="H3" i="1"/>
  <c r="I3" i="1" s="1"/>
  <c r="J3" i="1"/>
  <c r="K3" i="1" s="1"/>
  <c r="H4" i="1"/>
  <c r="I4" i="1" s="1"/>
  <c r="J4" i="1"/>
  <c r="K4" i="1" s="1"/>
  <c r="H5" i="1"/>
  <c r="I5" i="1" s="1"/>
  <c r="J5" i="1"/>
  <c r="K5" i="1" s="1"/>
  <c r="H6" i="1"/>
  <c r="I6" i="1" s="1"/>
  <c r="J6" i="1"/>
  <c r="K6" i="1" s="1"/>
  <c r="H7" i="1"/>
  <c r="I7" i="1" s="1"/>
  <c r="J7" i="1"/>
  <c r="K7" i="1" s="1"/>
  <c r="H8" i="1"/>
  <c r="I8" i="1" s="1"/>
  <c r="J8" i="1"/>
  <c r="K8" i="1" s="1"/>
  <c r="H9" i="1"/>
  <c r="I9" i="1" s="1"/>
  <c r="J9" i="1"/>
  <c r="K9" i="1" s="1"/>
  <c r="H10" i="1"/>
  <c r="I10" i="1" s="1"/>
  <c r="J10" i="1"/>
  <c r="K10" i="1" s="1"/>
  <c r="H11" i="1"/>
  <c r="I11" i="1" s="1"/>
  <c r="J11" i="1"/>
  <c r="K11" i="1" s="1"/>
  <c r="H12" i="1"/>
  <c r="I12" i="1" s="1"/>
  <c r="J12" i="1"/>
  <c r="K12" i="1" s="1"/>
  <c r="H13" i="1"/>
  <c r="I13" i="1" s="1"/>
  <c r="J13" i="1"/>
  <c r="K13" i="1" s="1"/>
  <c r="H14" i="1"/>
  <c r="I14" i="1" s="1"/>
  <c r="J14" i="1"/>
  <c r="K14" i="1" s="1"/>
  <c r="H15" i="1"/>
  <c r="I15" i="1" s="1"/>
  <c r="J15" i="1"/>
  <c r="K15" i="1" s="1"/>
  <c r="H16" i="1"/>
  <c r="I16" i="1" s="1"/>
  <c r="J16" i="1"/>
  <c r="K16" i="1" s="1"/>
  <c r="H17" i="1"/>
  <c r="I17" i="1" s="1"/>
  <c r="J17" i="1"/>
  <c r="K17" i="1" s="1"/>
  <c r="H18" i="1"/>
  <c r="I18" i="1" s="1"/>
  <c r="J18" i="1"/>
  <c r="K18" i="1" s="1"/>
  <c r="H19" i="1"/>
  <c r="I19" i="1" s="1"/>
  <c r="J19" i="1"/>
  <c r="K19" i="1" s="1"/>
  <c r="H20" i="1"/>
  <c r="I20" i="1" s="1"/>
  <c r="J20" i="1"/>
  <c r="K20" i="1" s="1"/>
  <c r="H21" i="1"/>
  <c r="I21" i="1" s="1"/>
  <c r="J21" i="1"/>
  <c r="K21" i="1" s="1"/>
  <c r="H22" i="1"/>
  <c r="I22" i="1" s="1"/>
  <c r="J22" i="1"/>
  <c r="K22" i="1" s="1"/>
  <c r="H23" i="1"/>
  <c r="I23" i="1" s="1"/>
  <c r="J23" i="1"/>
  <c r="K23" i="1" s="1"/>
  <c r="H24" i="1"/>
  <c r="I24" i="1" s="1"/>
  <c r="J24" i="1"/>
  <c r="K24" i="1" s="1"/>
  <c r="H25" i="1"/>
  <c r="I25" i="1" s="1"/>
  <c r="J25" i="1"/>
  <c r="K25" i="1" s="1"/>
  <c r="H26" i="1"/>
  <c r="I26" i="1" s="1"/>
  <c r="J26" i="1"/>
  <c r="K26" i="1" s="1"/>
  <c r="H27" i="1"/>
  <c r="I27" i="1" s="1"/>
  <c r="J27" i="1"/>
  <c r="K27" i="1" s="1"/>
  <c r="H28" i="1"/>
  <c r="I28" i="1" s="1"/>
  <c r="J28" i="1"/>
  <c r="K28" i="1" s="1"/>
  <c r="H29" i="1"/>
  <c r="I29" i="1" s="1"/>
  <c r="J29" i="1"/>
  <c r="K29" i="1" s="1"/>
  <c r="H30" i="1"/>
  <c r="I30" i="1" s="1"/>
  <c r="J30" i="1"/>
  <c r="K30" i="1" s="1"/>
  <c r="H31" i="1"/>
  <c r="I31" i="1" s="1"/>
  <c r="J31" i="1"/>
  <c r="K31" i="1" s="1"/>
  <c r="H32" i="1"/>
  <c r="I32" i="1" s="1"/>
  <c r="J32" i="1"/>
  <c r="K32" i="1" s="1"/>
  <c r="H33" i="1"/>
  <c r="I33" i="1" s="1"/>
  <c r="J33" i="1"/>
  <c r="K33" i="1" s="1"/>
  <c r="H34" i="1"/>
  <c r="I34" i="1" s="1"/>
  <c r="J34" i="1"/>
  <c r="K34" i="1" s="1"/>
  <c r="J2" i="1"/>
  <c r="K2" i="1" s="1"/>
</calcChain>
</file>

<file path=xl/sharedStrings.xml><?xml version="1.0" encoding="utf-8"?>
<sst xmlns="http://schemas.openxmlformats.org/spreadsheetml/2006/main" count="31" uniqueCount="14">
  <si>
    <t>Estimativa</t>
  </si>
  <si>
    <t>Horizonte</t>
  </si>
  <si>
    <t>Corte médio</t>
  </si>
  <si>
    <t>Corte mínimo</t>
  </si>
  <si>
    <t>Duração média</t>
  </si>
  <si>
    <t>Duração máxima</t>
  </si>
  <si>
    <t>Corte médio %</t>
  </si>
  <si>
    <t>Corte mínimo %</t>
  </si>
  <si>
    <t>id</t>
  </si>
  <si>
    <t>Número de tarefas</t>
  </si>
  <si>
    <t>Número de máquinas</t>
  </si>
  <si>
    <t>SAMETOOLSETS</t>
  </si>
  <si>
    <t>DIFFERENTTOOLSETS</t>
  </si>
  <si>
    <t xml:space="preserve">CONSIDERAR QUE O PERÍODO NÃO SUPERVISIONADO PODE AUMENTAR SUBSTANCIALMENTE O NÚMERO DE TAREFAS NÃO FINALIZADAS UMA VEZ QUE NÃO HÁ AGRUPAMENTO, PRINCIPALMENTE EM DIFFERENTTOOLSETS.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</si>
</sst>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b/>
      <sz val="12"/>
      <color theme="1"/>
      <name val="Aptos Narrow"/>
      <scheme val="minor"/>
    </font>
    <font>
      <b/>
      <sz val="12"/>
      <color rgb="FF9C0006"/>
      <name val="Aptos Narrow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9" fontId="1" fillId="0" borderId="0" applyFont="0" applyFill="0" applyBorder="0" applyAlignment="0" applyProtection="0"/>
    <xf numFmtId="0" fontId="2" fillId="2" borderId="0" applyNumberFormat="0" applyBorder="0" applyAlignment="0" applyProtection="0"/>
    <xf numFmtId="0" fontId="3" fillId="3" borderId="0" applyNumberFormat="0" applyBorder="0" applyAlignment="0" applyProtection="0"/>
  </cellStyleXfs>
  <cellXfs count="8">
    <xf numFmtId="0" fontId="0" fillId="0" borderId="0" xfId="0"/>
    <xf numFmtId="2" fontId="0" fillId="0" borderId="0" xfId="0" applyNumberFormat="1" applyAlignment="1">
      <alignment horizontal="center"/>
    </xf>
    <xf numFmtId="10" fontId="0" fillId="0" borderId="0" xfId="1" applyNumberFormat="1" applyFont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2" fillId="2" borderId="0" xfId="2" applyAlignment="1">
      <alignment horizontal="center"/>
    </xf>
    <xf numFmtId="0" fontId="5" fillId="3" borderId="0" xfId="3" applyFont="1" applyAlignment="1">
      <alignment horizontal="center"/>
    </xf>
  </cellXfs>
  <cellStyles count="4">
    <cellStyle name="Bom" xfId="2" builtinId="26"/>
    <cellStyle name="Normal" xfId="0" builtinId="0"/>
    <cellStyle name="Porcentagem" xfId="1" builtinId="5"/>
    <cellStyle name="Ruim" xfId="3" builtinId="2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0A9D71-26CC-D54A-99B4-624B414F6A5B}">
  <dimension ref="A1:K34"/>
  <sheetViews>
    <sheetView workbookViewId="0">
      <selection activeCell="H2" sqref="H2"/>
    </sheetView>
  </sheetViews>
  <sheetFormatPr baseColWidth="10" defaultRowHeight="16" x14ac:dyDescent="0.2"/>
  <cols>
    <col min="1" max="1" width="3.83203125" customWidth="1"/>
    <col min="2" max="2" width="16.6640625" bestFit="1" customWidth="1"/>
    <col min="3" max="3" width="19" customWidth="1"/>
    <col min="4" max="4" width="10" bestFit="1" customWidth="1"/>
    <col min="5" max="5" width="13.6640625" bestFit="1" customWidth="1"/>
    <col min="6" max="6" width="15.1640625" bestFit="1" customWidth="1"/>
    <col min="7" max="7" width="9.1640625" bestFit="1" customWidth="1"/>
    <col min="8" max="8" width="11.33203125" bestFit="1" customWidth="1"/>
    <col min="9" max="9" width="13.1640625" bestFit="1" customWidth="1"/>
    <col min="10" max="10" width="12.5" bestFit="1" customWidth="1"/>
    <col min="11" max="11" width="14.33203125" bestFit="1" customWidth="1"/>
  </cols>
  <sheetData>
    <row r="1" spans="1:11" x14ac:dyDescent="0.2">
      <c r="A1" s="3" t="s">
        <v>8</v>
      </c>
      <c r="B1" s="3" t="s">
        <v>9</v>
      </c>
      <c r="C1" s="3" t="s">
        <v>10</v>
      </c>
      <c r="D1" s="3" t="s">
        <v>0</v>
      </c>
      <c r="E1" s="3" t="s">
        <v>4</v>
      </c>
      <c r="F1" s="3" t="s">
        <v>5</v>
      </c>
      <c r="G1" s="3" t="s">
        <v>1</v>
      </c>
      <c r="H1" s="3" t="s">
        <v>2</v>
      </c>
      <c r="I1" s="3" t="s">
        <v>6</v>
      </c>
      <c r="J1" s="3" t="s">
        <v>3</v>
      </c>
      <c r="K1" s="3" t="s">
        <v>7</v>
      </c>
    </row>
    <row r="2" spans="1:11" x14ac:dyDescent="0.2">
      <c r="A2" s="4">
        <v>1</v>
      </c>
      <c r="B2" s="4">
        <v>75</v>
      </c>
      <c r="C2" s="4">
        <v>2</v>
      </c>
      <c r="D2" s="4">
        <v>2.4</v>
      </c>
      <c r="E2" s="4">
        <v>92.28</v>
      </c>
      <c r="F2" s="4">
        <v>180</v>
      </c>
      <c r="G2" s="4">
        <v>2</v>
      </c>
      <c r="H2" s="1">
        <f>(D2-G2)*24*60/E2</f>
        <v>6.2418725617685293</v>
      </c>
      <c r="I2" s="2">
        <f>H2/B2</f>
        <v>8.3224967490247062E-2</v>
      </c>
      <c r="J2" s="1">
        <f>(D2-G2)*24*60/F2</f>
        <v>3.1999999999999993</v>
      </c>
      <c r="K2" s="2">
        <f>J2/B2</f>
        <v>4.2666666666666658E-2</v>
      </c>
    </row>
    <row r="3" spans="1:11" x14ac:dyDescent="0.2">
      <c r="A3" s="4">
        <v>2</v>
      </c>
      <c r="B3" s="4">
        <v>75</v>
      </c>
      <c r="C3" s="4">
        <v>2</v>
      </c>
      <c r="D3" s="4">
        <v>2.54</v>
      </c>
      <c r="E3" s="4">
        <v>97.67</v>
      </c>
      <c r="F3" s="4">
        <v>179</v>
      </c>
      <c r="G3" s="4">
        <v>2</v>
      </c>
      <c r="H3" s="1">
        <f t="shared" ref="H3:H34" si="0">(D3-G3)*24*60/E3</f>
        <v>7.9615030203747317</v>
      </c>
      <c r="I3" s="2">
        <f>H3/B3</f>
        <v>0.10615337360499642</v>
      </c>
      <c r="J3" s="1">
        <f t="shared" ref="J3:J34" si="1">(D3-G3)*24*60/F3</f>
        <v>4.3441340782122904</v>
      </c>
      <c r="K3" s="2">
        <f>J3/B3</f>
        <v>5.7921787709497206E-2</v>
      </c>
    </row>
    <row r="4" spans="1:11" x14ac:dyDescent="0.2">
      <c r="A4" s="4">
        <v>3</v>
      </c>
      <c r="B4" s="4">
        <v>75</v>
      </c>
      <c r="C4" s="4">
        <v>2</v>
      </c>
      <c r="D4" s="4">
        <v>2.1800000000000002</v>
      </c>
      <c r="E4" s="4">
        <v>83.92</v>
      </c>
      <c r="F4" s="4">
        <v>176</v>
      </c>
      <c r="G4" s="4">
        <v>2</v>
      </c>
      <c r="H4" s="1">
        <f t="shared" si="0"/>
        <v>3.0886558627264087</v>
      </c>
      <c r="I4" s="2">
        <f>H4/B4</f>
        <v>4.118207816968545E-2</v>
      </c>
      <c r="J4" s="1">
        <f t="shared" si="1"/>
        <v>1.472727272727274</v>
      </c>
      <c r="K4" s="2">
        <f>J4/B4</f>
        <v>1.9636363636363653E-2</v>
      </c>
    </row>
    <row r="5" spans="1:11" x14ac:dyDescent="0.2">
      <c r="A5" s="4">
        <v>4</v>
      </c>
      <c r="B5" s="4">
        <v>212</v>
      </c>
      <c r="C5" s="4">
        <v>2</v>
      </c>
      <c r="D5" s="4">
        <v>6.94</v>
      </c>
      <c r="E5" s="4">
        <v>94.41</v>
      </c>
      <c r="F5" s="4">
        <v>180</v>
      </c>
      <c r="G5" s="4">
        <v>6</v>
      </c>
      <c r="H5" s="1">
        <f t="shared" si="0"/>
        <v>14.337464251668262</v>
      </c>
      <c r="I5" s="2">
        <f>H5/B5</f>
        <v>6.7629548356925764E-2</v>
      </c>
      <c r="J5" s="1">
        <f t="shared" si="1"/>
        <v>7.5200000000000031</v>
      </c>
      <c r="K5" s="2">
        <f>J5/B5</f>
        <v>3.5471698113207564E-2</v>
      </c>
    </row>
    <row r="6" spans="1:11" x14ac:dyDescent="0.2">
      <c r="A6" s="4">
        <v>5</v>
      </c>
      <c r="B6" s="4">
        <v>212</v>
      </c>
      <c r="C6" s="4">
        <v>2</v>
      </c>
      <c r="D6" s="4">
        <v>6.63</v>
      </c>
      <c r="E6" s="4">
        <v>90.19</v>
      </c>
      <c r="F6" s="4">
        <v>180</v>
      </c>
      <c r="G6" s="4">
        <v>6</v>
      </c>
      <c r="H6" s="1">
        <f t="shared" si="0"/>
        <v>10.058764829803746</v>
      </c>
      <c r="I6" s="2">
        <f>H6/B6</f>
        <v>4.744700391416861E-2</v>
      </c>
      <c r="J6" s="1">
        <f t="shared" si="1"/>
        <v>5.0399999999999991</v>
      </c>
      <c r="K6" s="2">
        <f>J6/B6</f>
        <v>2.3773584905660373E-2</v>
      </c>
    </row>
    <row r="7" spans="1:11" x14ac:dyDescent="0.2">
      <c r="A7" s="4">
        <v>6</v>
      </c>
      <c r="B7" s="4">
        <v>212</v>
      </c>
      <c r="C7" s="4">
        <v>2</v>
      </c>
      <c r="D7" s="4">
        <v>6.79</v>
      </c>
      <c r="E7" s="4">
        <v>92.33</v>
      </c>
      <c r="F7" s="4">
        <v>180</v>
      </c>
      <c r="G7" s="4">
        <v>6</v>
      </c>
      <c r="H7" s="1">
        <f t="shared" si="0"/>
        <v>12.321022419581936</v>
      </c>
      <c r="I7" s="2">
        <f>H7/B7</f>
        <v>5.8118030281046867E-2</v>
      </c>
      <c r="J7" s="1">
        <f t="shared" si="1"/>
        <v>6.3200000000000012</v>
      </c>
      <c r="K7" s="2">
        <f>J7/B7</f>
        <v>2.9811320754716986E-2</v>
      </c>
    </row>
    <row r="8" spans="1:11" x14ac:dyDescent="0.2">
      <c r="A8" s="4">
        <v>7</v>
      </c>
      <c r="B8" s="4">
        <v>228</v>
      </c>
      <c r="C8" s="4">
        <v>2</v>
      </c>
      <c r="D8" s="4">
        <v>6.95</v>
      </c>
      <c r="E8" s="4">
        <v>87.86</v>
      </c>
      <c r="F8" s="4">
        <v>175</v>
      </c>
      <c r="G8" s="4">
        <v>6</v>
      </c>
      <c r="H8" s="1">
        <f t="shared" si="0"/>
        <v>15.57022535852493</v>
      </c>
      <c r="I8" s="2">
        <f>H8/B8</f>
        <v>6.8290462098793553E-2</v>
      </c>
      <c r="J8" s="1">
        <f t="shared" si="1"/>
        <v>7.8171428571428585</v>
      </c>
      <c r="K8" s="2">
        <f>J8/B8</f>
        <v>3.4285714285714294E-2</v>
      </c>
    </row>
    <row r="9" spans="1:11" x14ac:dyDescent="0.2">
      <c r="A9" s="4">
        <v>8</v>
      </c>
      <c r="B9" s="4">
        <v>228</v>
      </c>
      <c r="C9" s="4">
        <v>2</v>
      </c>
      <c r="D9" s="4">
        <v>6.86</v>
      </c>
      <c r="E9" s="4">
        <v>86.71</v>
      </c>
      <c r="F9" s="4">
        <v>179</v>
      </c>
      <c r="G9" s="4">
        <v>6</v>
      </c>
      <c r="H9" s="1">
        <f t="shared" si="0"/>
        <v>14.282089724368593</v>
      </c>
      <c r="I9" s="2">
        <f>H9/B9</f>
        <v>6.2640744405125404E-2</v>
      </c>
      <c r="J9" s="1">
        <f t="shared" si="1"/>
        <v>6.9184357541899475</v>
      </c>
      <c r="K9" s="2">
        <f>J9/B9</f>
        <v>3.0344016465745385E-2</v>
      </c>
    </row>
    <row r="10" spans="1:11" x14ac:dyDescent="0.2">
      <c r="A10" s="4">
        <v>9</v>
      </c>
      <c r="B10" s="4">
        <v>228</v>
      </c>
      <c r="C10" s="4">
        <v>2</v>
      </c>
      <c r="D10" s="4">
        <v>7.32</v>
      </c>
      <c r="E10" s="4">
        <v>92.57</v>
      </c>
      <c r="F10" s="4">
        <v>179</v>
      </c>
      <c r="G10" s="4">
        <v>6</v>
      </c>
      <c r="H10" s="1">
        <f t="shared" si="0"/>
        <v>20.533650210651405</v>
      </c>
      <c r="I10" s="2">
        <f>H10/B10</f>
        <v>9.0059869344962309E-2</v>
      </c>
      <c r="J10" s="1">
        <f t="shared" si="1"/>
        <v>10.618994413407824</v>
      </c>
      <c r="K10" s="2">
        <f>J10/B10</f>
        <v>4.6574536900911512E-2</v>
      </c>
    </row>
    <row r="11" spans="1:11" x14ac:dyDescent="0.2">
      <c r="A11" s="4">
        <v>10</v>
      </c>
      <c r="B11" s="4">
        <v>399</v>
      </c>
      <c r="C11" s="4">
        <v>2</v>
      </c>
      <c r="D11" s="4">
        <v>12.4</v>
      </c>
      <c r="E11" s="4">
        <v>90.16</v>
      </c>
      <c r="F11" s="4">
        <v>179</v>
      </c>
      <c r="G11" s="4">
        <v>11</v>
      </c>
      <c r="H11" s="1">
        <f t="shared" si="0"/>
        <v>22.360248447204974</v>
      </c>
      <c r="I11" s="2">
        <f>H11/B11</f>
        <v>5.6040722925325748E-2</v>
      </c>
      <c r="J11" s="1">
        <f t="shared" si="1"/>
        <v>11.262569832402237</v>
      </c>
      <c r="K11" s="2">
        <f>J11/B11</f>
        <v>2.8226992061158487E-2</v>
      </c>
    </row>
    <row r="12" spans="1:11" x14ac:dyDescent="0.2">
      <c r="A12" s="4">
        <v>11</v>
      </c>
      <c r="B12" s="4">
        <v>399</v>
      </c>
      <c r="C12" s="4">
        <v>2</v>
      </c>
      <c r="D12" s="4">
        <v>12.4</v>
      </c>
      <c r="E12" s="4">
        <v>89.53</v>
      </c>
      <c r="F12" s="4">
        <v>180</v>
      </c>
      <c r="G12" s="4">
        <v>11</v>
      </c>
      <c r="H12" s="1">
        <f t="shared" si="0"/>
        <v>22.517591868647386</v>
      </c>
      <c r="I12" s="2">
        <f>H12/B12</f>
        <v>5.6435067339968385E-2</v>
      </c>
      <c r="J12" s="1">
        <f t="shared" si="1"/>
        <v>11.200000000000003</v>
      </c>
      <c r="K12" s="2">
        <f>J12/B12</f>
        <v>2.8070175438596499E-2</v>
      </c>
    </row>
    <row r="13" spans="1:11" x14ac:dyDescent="0.2">
      <c r="A13" s="4">
        <v>12</v>
      </c>
      <c r="B13" s="4">
        <v>399</v>
      </c>
      <c r="C13" s="4">
        <v>2</v>
      </c>
      <c r="D13" s="4">
        <v>12.2</v>
      </c>
      <c r="E13" s="4">
        <v>88.31</v>
      </c>
      <c r="F13" s="4">
        <v>180</v>
      </c>
      <c r="G13" s="4">
        <v>11</v>
      </c>
      <c r="H13" s="1">
        <f t="shared" si="0"/>
        <v>19.567432906805561</v>
      </c>
      <c r="I13" s="2">
        <f>H13/B13</f>
        <v>4.9041185230089122E-2</v>
      </c>
      <c r="J13" s="1">
        <f t="shared" si="1"/>
        <v>9.5999999999999943</v>
      </c>
      <c r="K13" s="2">
        <f>J13/B13</f>
        <v>2.4060150375939834E-2</v>
      </c>
    </row>
    <row r="14" spans="1:11" x14ac:dyDescent="0.2">
      <c r="A14" s="4">
        <v>13</v>
      </c>
      <c r="B14" s="4">
        <v>499</v>
      </c>
      <c r="C14" s="4">
        <v>6</v>
      </c>
      <c r="D14" s="4">
        <v>5.24</v>
      </c>
      <c r="E14" s="4">
        <v>90.77</v>
      </c>
      <c r="F14" s="4">
        <v>180</v>
      </c>
      <c r="G14" s="4">
        <v>4</v>
      </c>
      <c r="H14" s="1">
        <f t="shared" si="0"/>
        <v>19.671697697477146</v>
      </c>
      <c r="I14" s="2">
        <f>H14/B14</f>
        <v>3.9422239874703703E-2</v>
      </c>
      <c r="J14" s="1">
        <f t="shared" si="1"/>
        <v>9.9200000000000017</v>
      </c>
      <c r="K14" s="2">
        <f>J14/B14</f>
        <v>1.987975951903808E-2</v>
      </c>
    </row>
    <row r="15" spans="1:11" x14ac:dyDescent="0.2">
      <c r="A15" s="4">
        <v>14</v>
      </c>
      <c r="B15" s="4">
        <v>499</v>
      </c>
      <c r="C15" s="4">
        <v>6</v>
      </c>
      <c r="D15" s="4">
        <v>5.33</v>
      </c>
      <c r="E15" s="4">
        <v>92.29</v>
      </c>
      <c r="F15" s="4">
        <v>180</v>
      </c>
      <c r="G15" s="4">
        <v>4</v>
      </c>
      <c r="H15" s="1">
        <f t="shared" si="0"/>
        <v>20.75197746234695</v>
      </c>
      <c r="I15" s="2">
        <f>H15/B15</f>
        <v>4.1587129183060019E-2</v>
      </c>
      <c r="J15" s="1">
        <f t="shared" si="1"/>
        <v>10.64</v>
      </c>
      <c r="K15" s="2">
        <f>J15/B15</f>
        <v>2.1322645290581164E-2</v>
      </c>
    </row>
    <row r="16" spans="1:11" x14ac:dyDescent="0.2">
      <c r="A16" s="4">
        <v>15</v>
      </c>
      <c r="B16" s="4">
        <v>499</v>
      </c>
      <c r="C16" s="4">
        <v>6</v>
      </c>
      <c r="D16" s="4">
        <v>5.27</v>
      </c>
      <c r="E16" s="4">
        <v>91.28</v>
      </c>
      <c r="F16" s="4">
        <v>180</v>
      </c>
      <c r="G16" s="4">
        <v>4</v>
      </c>
      <c r="H16" s="1">
        <f t="shared" si="0"/>
        <v>20.035056967572295</v>
      </c>
      <c r="I16" s="2">
        <f>H16/B16</f>
        <v>4.0150414764673938E-2</v>
      </c>
      <c r="J16" s="1">
        <f t="shared" si="1"/>
        <v>10.159999999999997</v>
      </c>
      <c r="K16" s="2">
        <f>J16/B16</f>
        <v>2.0360721442885765E-2</v>
      </c>
    </row>
    <row r="17" spans="1:11" x14ac:dyDescent="0.2">
      <c r="A17" s="4">
        <v>16</v>
      </c>
      <c r="B17" s="4">
        <v>600</v>
      </c>
      <c r="C17" s="4">
        <v>6</v>
      </c>
      <c r="D17" s="4">
        <v>6.4</v>
      </c>
      <c r="E17" s="4">
        <v>92.19</v>
      </c>
      <c r="F17" s="4">
        <v>180</v>
      </c>
      <c r="G17" s="4">
        <v>6</v>
      </c>
      <c r="H17" s="1">
        <f t="shared" si="0"/>
        <v>6.2479661568499889</v>
      </c>
      <c r="I17" s="2">
        <f>H17/B17</f>
        <v>1.0413276928083314E-2</v>
      </c>
      <c r="J17" s="1">
        <f t="shared" si="1"/>
        <v>3.2000000000000024</v>
      </c>
      <c r="K17" s="2">
        <f>J17/B17</f>
        <v>5.3333333333333375E-3</v>
      </c>
    </row>
    <row r="18" spans="1:11" x14ac:dyDescent="0.2">
      <c r="A18" s="4">
        <v>17</v>
      </c>
      <c r="B18" s="4">
        <v>600</v>
      </c>
      <c r="C18" s="4">
        <v>6</v>
      </c>
      <c r="D18" s="4">
        <v>6.34</v>
      </c>
      <c r="E18" s="4">
        <v>91.33</v>
      </c>
      <c r="F18" s="4">
        <v>180</v>
      </c>
      <c r="G18" s="4">
        <v>6</v>
      </c>
      <c r="H18" s="1">
        <f t="shared" si="0"/>
        <v>5.3607795904960014</v>
      </c>
      <c r="I18" s="2">
        <f>H18/B18</f>
        <v>8.9346326508266682E-3</v>
      </c>
      <c r="J18" s="1">
        <f t="shared" si="1"/>
        <v>2.7199999999999989</v>
      </c>
      <c r="K18" s="2">
        <f>J18/B18</f>
        <v>4.5333333333333311E-3</v>
      </c>
    </row>
    <row r="19" spans="1:11" x14ac:dyDescent="0.2">
      <c r="A19" s="4">
        <v>18</v>
      </c>
      <c r="B19" s="4">
        <v>600</v>
      </c>
      <c r="C19" s="4">
        <v>6</v>
      </c>
      <c r="D19" s="4">
        <v>6.37</v>
      </c>
      <c r="E19" s="4">
        <v>91.84</v>
      </c>
      <c r="F19" s="4">
        <v>180</v>
      </c>
      <c r="G19" s="4">
        <v>6</v>
      </c>
      <c r="H19" s="1">
        <f t="shared" si="0"/>
        <v>5.8013937282229984</v>
      </c>
      <c r="I19" s="2">
        <f>H19/B19</f>
        <v>9.6689895470383307E-3</v>
      </c>
      <c r="J19" s="1">
        <f t="shared" si="1"/>
        <v>2.9600000000000009</v>
      </c>
      <c r="K19" s="2">
        <f>J19/B19</f>
        <v>4.9333333333333347E-3</v>
      </c>
    </row>
    <row r="20" spans="1:11" x14ac:dyDescent="0.2">
      <c r="A20" s="4">
        <v>19</v>
      </c>
      <c r="B20" s="4">
        <v>699</v>
      </c>
      <c r="C20" s="4">
        <v>6</v>
      </c>
      <c r="D20" s="4">
        <v>7.26</v>
      </c>
      <c r="E20" s="4">
        <v>89.75</v>
      </c>
      <c r="F20" s="4">
        <v>180</v>
      </c>
      <c r="G20" s="4">
        <v>6</v>
      </c>
      <c r="H20" s="1">
        <f t="shared" si="0"/>
        <v>20.216155988857935</v>
      </c>
      <c r="I20" s="2">
        <f>H20/B20</f>
        <v>2.8921539325977016E-2</v>
      </c>
      <c r="J20" s="1">
        <f t="shared" si="1"/>
        <v>10.079999999999998</v>
      </c>
      <c r="K20" s="2">
        <f>J20/B20</f>
        <v>1.4420600858369097E-2</v>
      </c>
    </row>
    <row r="21" spans="1:11" x14ac:dyDescent="0.2">
      <c r="A21" s="4">
        <v>20</v>
      </c>
      <c r="B21" s="4">
        <v>699</v>
      </c>
      <c r="C21" s="4">
        <v>6</v>
      </c>
      <c r="D21" s="4">
        <v>7.39</v>
      </c>
      <c r="E21" s="4">
        <v>91.46</v>
      </c>
      <c r="F21" s="4">
        <v>180</v>
      </c>
      <c r="G21" s="4">
        <v>6</v>
      </c>
      <c r="H21" s="1">
        <f t="shared" si="0"/>
        <v>21.88497703914279</v>
      </c>
      <c r="I21" s="2">
        <f>H21/B21</f>
        <v>3.1308980027385962E-2</v>
      </c>
      <c r="J21" s="1">
        <f t="shared" si="1"/>
        <v>11.119999999999997</v>
      </c>
      <c r="K21" s="2">
        <f>J21/B21</f>
        <v>1.5908440629470669E-2</v>
      </c>
    </row>
    <row r="22" spans="1:11" x14ac:dyDescent="0.2">
      <c r="A22" s="4">
        <v>21</v>
      </c>
      <c r="B22" s="4">
        <v>699</v>
      </c>
      <c r="C22" s="4">
        <v>6</v>
      </c>
      <c r="D22" s="4">
        <v>7.36</v>
      </c>
      <c r="E22" s="4">
        <v>90.98</v>
      </c>
      <c r="F22" s="4">
        <v>180</v>
      </c>
      <c r="G22" s="4">
        <v>6</v>
      </c>
      <c r="H22" s="1">
        <f t="shared" si="0"/>
        <v>21.525610024181145</v>
      </c>
      <c r="I22" s="2">
        <f>H22/B22</f>
        <v>3.0794864126153284E-2</v>
      </c>
      <c r="J22" s="1">
        <f t="shared" si="1"/>
        <v>10.880000000000003</v>
      </c>
      <c r="K22" s="2">
        <f>J22/B22</f>
        <v>1.5565092989985697E-2</v>
      </c>
    </row>
    <row r="23" spans="1:11" x14ac:dyDescent="0.2">
      <c r="A23" s="4">
        <v>22</v>
      </c>
      <c r="B23" s="4">
        <v>800</v>
      </c>
      <c r="C23" s="4">
        <v>6</v>
      </c>
      <c r="D23" s="4">
        <v>8.23</v>
      </c>
      <c r="E23" s="4">
        <v>88.98</v>
      </c>
      <c r="F23" s="4">
        <v>180</v>
      </c>
      <c r="G23" s="4">
        <v>7</v>
      </c>
      <c r="H23" s="1">
        <f t="shared" si="0"/>
        <v>19.905596763317607</v>
      </c>
      <c r="I23" s="2">
        <f>H23/B23</f>
        <v>2.4881995954147008E-2</v>
      </c>
      <c r="J23" s="1">
        <f t="shared" si="1"/>
        <v>9.8400000000000034</v>
      </c>
      <c r="K23" s="2">
        <f>J23/B23</f>
        <v>1.2300000000000004E-2</v>
      </c>
    </row>
    <row r="24" spans="1:11" x14ac:dyDescent="0.2">
      <c r="A24" s="4">
        <v>23</v>
      </c>
      <c r="B24" s="4">
        <v>800</v>
      </c>
      <c r="C24" s="4">
        <v>6</v>
      </c>
      <c r="D24" s="4">
        <v>8.4</v>
      </c>
      <c r="E24" s="4">
        <v>90.81</v>
      </c>
      <c r="F24" s="4">
        <v>180</v>
      </c>
      <c r="G24" s="4">
        <v>7</v>
      </c>
      <c r="H24" s="1">
        <f t="shared" si="0"/>
        <v>22.200198216055504</v>
      </c>
      <c r="I24" s="2">
        <f>H24/B24</f>
        <v>2.7750247770069382E-2</v>
      </c>
      <c r="J24" s="1">
        <f t="shared" si="1"/>
        <v>11.200000000000003</v>
      </c>
      <c r="K24" s="2">
        <f>J24/B24</f>
        <v>1.4000000000000004E-2</v>
      </c>
    </row>
    <row r="25" spans="1:11" x14ac:dyDescent="0.2">
      <c r="A25" s="4">
        <v>24</v>
      </c>
      <c r="B25" s="4">
        <v>800</v>
      </c>
      <c r="C25" s="4">
        <v>6</v>
      </c>
      <c r="D25" s="4">
        <v>8.52</v>
      </c>
      <c r="E25" s="4">
        <v>92.11</v>
      </c>
      <c r="F25" s="4">
        <v>180</v>
      </c>
      <c r="G25" s="4">
        <v>7</v>
      </c>
      <c r="H25" s="1">
        <f t="shared" si="0"/>
        <v>23.762892194115725</v>
      </c>
      <c r="I25" s="2">
        <f>H25/B25</f>
        <v>2.9703615242644657E-2</v>
      </c>
      <c r="J25" s="1">
        <f t="shared" si="1"/>
        <v>12.159999999999997</v>
      </c>
      <c r="K25" s="2">
        <f>J25/B25</f>
        <v>1.5199999999999997E-2</v>
      </c>
    </row>
    <row r="26" spans="1:11" x14ac:dyDescent="0.2">
      <c r="A26" s="4">
        <v>25</v>
      </c>
      <c r="B26" s="4">
        <v>899</v>
      </c>
      <c r="C26" s="4">
        <v>6</v>
      </c>
      <c r="D26" s="4">
        <v>9.17</v>
      </c>
      <c r="E26" s="4">
        <v>88.15</v>
      </c>
      <c r="F26" s="4">
        <v>180</v>
      </c>
      <c r="G26" s="4">
        <v>8</v>
      </c>
      <c r="H26" s="1">
        <f t="shared" si="0"/>
        <v>19.112875779920589</v>
      </c>
      <c r="I26" s="2">
        <f>H26/B26</f>
        <v>2.1260151034394426E-2</v>
      </c>
      <c r="J26" s="1">
        <f t="shared" si="1"/>
        <v>9.36</v>
      </c>
      <c r="K26" s="2">
        <f>J26/B26</f>
        <v>1.0411568409343715E-2</v>
      </c>
    </row>
    <row r="27" spans="1:11" x14ac:dyDescent="0.2">
      <c r="A27" s="4">
        <v>26</v>
      </c>
      <c r="B27" s="4">
        <v>899</v>
      </c>
      <c r="C27" s="4">
        <v>6</v>
      </c>
      <c r="D27" s="4">
        <v>9.27</v>
      </c>
      <c r="E27" s="4">
        <v>89.18</v>
      </c>
      <c r="F27" s="4">
        <v>180</v>
      </c>
      <c r="G27" s="4">
        <v>8</v>
      </c>
      <c r="H27" s="1">
        <f t="shared" si="0"/>
        <v>20.506840098676825</v>
      </c>
      <c r="I27" s="2">
        <f>H27/B27</f>
        <v>2.2810723135346857E-2</v>
      </c>
      <c r="J27" s="1">
        <f t="shared" si="1"/>
        <v>10.159999999999997</v>
      </c>
      <c r="K27" s="2">
        <f>J27/B27</f>
        <v>1.130144605116796E-2</v>
      </c>
    </row>
    <row r="28" spans="1:11" x14ac:dyDescent="0.2">
      <c r="A28" s="4">
        <v>27</v>
      </c>
      <c r="B28" s="4">
        <v>899</v>
      </c>
      <c r="C28" s="4">
        <v>6</v>
      </c>
      <c r="D28" s="4">
        <v>9.52</v>
      </c>
      <c r="E28" s="4">
        <v>91.51</v>
      </c>
      <c r="F28" s="4">
        <v>180</v>
      </c>
      <c r="G28" s="4">
        <v>8</v>
      </c>
      <c r="H28" s="1">
        <f t="shared" si="0"/>
        <v>23.918697410119105</v>
      </c>
      <c r="I28" s="2">
        <f>H28/B28</f>
        <v>2.6605892558530707E-2</v>
      </c>
      <c r="J28" s="1">
        <f t="shared" si="1"/>
        <v>12.159999999999997</v>
      </c>
      <c r="K28" s="2">
        <f>J28/B28</f>
        <v>1.3526140155728584E-2</v>
      </c>
    </row>
    <row r="29" spans="1:11" x14ac:dyDescent="0.2">
      <c r="A29" s="4">
        <v>28</v>
      </c>
      <c r="B29" s="4">
        <v>1000</v>
      </c>
      <c r="C29" s="4">
        <v>6</v>
      </c>
      <c r="D29" s="4">
        <v>10.3</v>
      </c>
      <c r="E29" s="4">
        <v>89.59</v>
      </c>
      <c r="F29" s="4">
        <v>180</v>
      </c>
      <c r="G29" s="4">
        <v>9</v>
      </c>
      <c r="H29" s="1">
        <f t="shared" si="0"/>
        <v>20.895189195222692</v>
      </c>
      <c r="I29" s="2">
        <f>H29/B29</f>
        <v>2.089518919522269E-2</v>
      </c>
      <c r="J29" s="1">
        <f t="shared" si="1"/>
        <v>10.400000000000006</v>
      </c>
      <c r="K29" s="2">
        <f>J29/B29</f>
        <v>1.0400000000000006E-2</v>
      </c>
    </row>
    <row r="30" spans="1:11" x14ac:dyDescent="0.2">
      <c r="A30" s="4">
        <v>29</v>
      </c>
      <c r="B30" s="4">
        <v>1000</v>
      </c>
      <c r="C30" s="4">
        <v>6</v>
      </c>
      <c r="D30" s="4">
        <v>10.3</v>
      </c>
      <c r="E30" s="4">
        <v>89.43</v>
      </c>
      <c r="F30" s="4">
        <v>179</v>
      </c>
      <c r="G30" s="4">
        <v>9</v>
      </c>
      <c r="H30" s="1">
        <f t="shared" si="0"/>
        <v>20.932572962093264</v>
      </c>
      <c r="I30" s="2">
        <f>H30/B30</f>
        <v>2.0932572962093263E-2</v>
      </c>
      <c r="J30" s="1">
        <f t="shared" si="1"/>
        <v>10.458100558659224</v>
      </c>
      <c r="K30" s="2">
        <f>J30/B30</f>
        <v>1.0458100558659224E-2</v>
      </c>
    </row>
    <row r="31" spans="1:11" x14ac:dyDescent="0.2">
      <c r="A31" s="4">
        <v>30</v>
      </c>
      <c r="B31" s="4">
        <v>1000</v>
      </c>
      <c r="C31" s="4">
        <v>6</v>
      </c>
      <c r="D31" s="4">
        <v>10.9</v>
      </c>
      <c r="E31" s="4">
        <v>94.21</v>
      </c>
      <c r="F31" s="4">
        <v>180</v>
      </c>
      <c r="G31" s="4">
        <v>9</v>
      </c>
      <c r="H31" s="1">
        <f t="shared" si="0"/>
        <v>29.041503025156572</v>
      </c>
      <c r="I31" s="2">
        <f>H31/B31</f>
        <v>2.9041503025156571E-2</v>
      </c>
      <c r="J31" s="1">
        <f t="shared" si="1"/>
        <v>15.200000000000003</v>
      </c>
      <c r="K31" s="2">
        <f>J31/B31</f>
        <v>1.5200000000000003E-2</v>
      </c>
    </row>
    <row r="32" spans="1:11" x14ac:dyDescent="0.2">
      <c r="A32" s="4">
        <v>31</v>
      </c>
      <c r="B32" s="4">
        <v>1236</v>
      </c>
      <c r="C32" s="4">
        <v>6</v>
      </c>
      <c r="D32" s="4">
        <v>13</v>
      </c>
      <c r="E32" s="4">
        <v>91.16</v>
      </c>
      <c r="F32" s="4">
        <v>180</v>
      </c>
      <c r="G32" s="4">
        <v>12</v>
      </c>
      <c r="H32" s="1">
        <f t="shared" si="0"/>
        <v>15.796401930671347</v>
      </c>
      <c r="I32" s="2">
        <f>H32/B32</f>
        <v>1.278026046170821E-2</v>
      </c>
      <c r="J32" s="1">
        <f t="shared" si="1"/>
        <v>8</v>
      </c>
      <c r="K32" s="2">
        <f>J32/B32</f>
        <v>6.4724919093851136E-3</v>
      </c>
    </row>
    <row r="33" spans="1:11" x14ac:dyDescent="0.2">
      <c r="A33" s="4">
        <v>32</v>
      </c>
      <c r="B33" s="4">
        <v>1236</v>
      </c>
      <c r="C33" s="4">
        <v>6</v>
      </c>
      <c r="D33" s="4">
        <v>13.3</v>
      </c>
      <c r="E33" s="4">
        <v>93.25</v>
      </c>
      <c r="F33" s="4">
        <v>180</v>
      </c>
      <c r="G33" s="4">
        <v>12</v>
      </c>
      <c r="H33" s="1">
        <f t="shared" si="0"/>
        <v>20.075067024128696</v>
      </c>
      <c r="I33" s="2">
        <f>H33/B33</f>
        <v>1.6241963611754607E-2</v>
      </c>
      <c r="J33" s="1">
        <f t="shared" si="1"/>
        <v>10.400000000000006</v>
      </c>
      <c r="K33" s="2">
        <f>J33/B33</f>
        <v>8.4142394822006514E-3</v>
      </c>
    </row>
    <row r="34" spans="1:11" x14ac:dyDescent="0.2">
      <c r="A34" s="4">
        <v>33</v>
      </c>
      <c r="B34" s="4">
        <v>1236</v>
      </c>
      <c r="C34" s="4">
        <v>6</v>
      </c>
      <c r="D34" s="4">
        <v>13.2</v>
      </c>
      <c r="E34" s="4">
        <v>92.43</v>
      </c>
      <c r="F34" s="4">
        <v>180</v>
      </c>
      <c r="G34" s="4">
        <v>12</v>
      </c>
      <c r="H34" s="1">
        <f t="shared" si="0"/>
        <v>18.695228821811089</v>
      </c>
      <c r="I34" s="2">
        <f>H34/B34</f>
        <v>1.5125589661659456E-2</v>
      </c>
      <c r="J34" s="1">
        <f t="shared" si="1"/>
        <v>9.5999999999999943</v>
      </c>
      <c r="K34" s="2">
        <f>J34/B34</f>
        <v>7.7669902912621313E-3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3B92DD-E3A5-1A40-A8FF-C4C9401A299E}">
  <dimension ref="A1:R38"/>
  <sheetViews>
    <sheetView tabSelected="1" topLeftCell="B1" workbookViewId="0">
      <selection activeCell="J42" sqref="J42"/>
    </sheetView>
  </sheetViews>
  <sheetFormatPr baseColWidth="10" defaultRowHeight="16" x14ac:dyDescent="0.2"/>
  <cols>
    <col min="1" max="1" width="3.1640625" bestFit="1" customWidth="1"/>
    <col min="2" max="2" width="16.6640625" bestFit="1" customWidth="1"/>
    <col min="3" max="3" width="19" bestFit="1" customWidth="1"/>
    <col min="4" max="4" width="10" bestFit="1" customWidth="1"/>
    <col min="5" max="5" width="13.6640625" bestFit="1" customWidth="1"/>
    <col min="6" max="6" width="15.1640625" bestFit="1" customWidth="1"/>
    <col min="7" max="7" width="9.1640625" bestFit="1" customWidth="1"/>
    <col min="8" max="8" width="11.33203125" bestFit="1" customWidth="1"/>
    <col min="9" max="9" width="13.1640625" bestFit="1" customWidth="1"/>
    <col min="11" max="11" width="16.6640625" bestFit="1" customWidth="1"/>
    <col min="12" max="12" width="19" bestFit="1" customWidth="1"/>
    <col min="13" max="13" width="10" bestFit="1" customWidth="1"/>
    <col min="14" max="14" width="13.6640625" bestFit="1" customWidth="1"/>
    <col min="15" max="15" width="15.1640625" bestFit="1" customWidth="1"/>
    <col min="16" max="16" width="9.1640625" bestFit="1" customWidth="1"/>
    <col min="17" max="17" width="11.33203125" bestFit="1" customWidth="1"/>
    <col min="18" max="18" width="13.1640625" bestFit="1" customWidth="1"/>
  </cols>
  <sheetData>
    <row r="1" spans="1:18" x14ac:dyDescent="0.2">
      <c r="B1" s="5" t="s">
        <v>11</v>
      </c>
      <c r="C1" s="5"/>
      <c r="D1" s="5"/>
      <c r="E1" s="5"/>
      <c r="F1" s="5"/>
      <c r="G1" s="5"/>
      <c r="H1" s="5"/>
      <c r="I1" s="5"/>
      <c r="K1" s="5" t="s">
        <v>12</v>
      </c>
      <c r="L1" s="5"/>
      <c r="M1" s="5"/>
      <c r="N1" s="5"/>
      <c r="O1" s="5"/>
      <c r="P1" s="5"/>
      <c r="Q1" s="5"/>
      <c r="R1" s="5"/>
    </row>
    <row r="2" spans="1:18" x14ac:dyDescent="0.2">
      <c r="A2" s="3" t="s">
        <v>8</v>
      </c>
      <c r="B2" s="3" t="s">
        <v>9</v>
      </c>
      <c r="C2" s="3" t="s">
        <v>10</v>
      </c>
      <c r="D2" s="3" t="s">
        <v>0</v>
      </c>
      <c r="E2" s="3" t="s">
        <v>4</v>
      </c>
      <c r="F2" s="3" t="s">
        <v>5</v>
      </c>
      <c r="G2" s="3" t="s">
        <v>1</v>
      </c>
      <c r="H2" s="3" t="s">
        <v>2</v>
      </c>
      <c r="I2" s="3" t="s">
        <v>6</v>
      </c>
      <c r="K2" s="3" t="s">
        <v>9</v>
      </c>
      <c r="L2" s="3" t="s">
        <v>10</v>
      </c>
      <c r="M2" s="3" t="s">
        <v>0</v>
      </c>
      <c r="N2" s="3" t="s">
        <v>4</v>
      </c>
      <c r="O2" s="3" t="s">
        <v>5</v>
      </c>
      <c r="P2" s="3" t="s">
        <v>1</v>
      </c>
      <c r="Q2" s="3" t="s">
        <v>2</v>
      </c>
      <c r="R2" s="3" t="s">
        <v>6</v>
      </c>
    </row>
    <row r="3" spans="1:18" x14ac:dyDescent="0.2">
      <c r="A3" s="4">
        <v>1</v>
      </c>
      <c r="B3" s="4">
        <v>75</v>
      </c>
      <c r="C3" s="4">
        <v>2</v>
      </c>
      <c r="D3" s="4">
        <v>2.4</v>
      </c>
      <c r="E3" s="4">
        <v>92.28</v>
      </c>
      <c r="F3" s="4">
        <v>180</v>
      </c>
      <c r="G3" s="6">
        <v>2</v>
      </c>
      <c r="H3" s="1">
        <f>B3-G3*B3/D3</f>
        <v>12.5</v>
      </c>
      <c r="I3" s="2">
        <f>H3/B3</f>
        <v>0.16666666666666666</v>
      </c>
      <c r="K3" s="4">
        <v>75</v>
      </c>
      <c r="L3" s="4">
        <v>2</v>
      </c>
      <c r="M3" s="4">
        <v>2.3199999999999998</v>
      </c>
      <c r="N3" s="4">
        <v>89.09</v>
      </c>
      <c r="O3" s="4">
        <v>180</v>
      </c>
      <c r="P3" s="6">
        <v>2</v>
      </c>
      <c r="Q3" s="1">
        <f>K3-P3*K3/M3</f>
        <v>10.34482758620689</v>
      </c>
      <c r="R3" s="2">
        <f>Q3/K3</f>
        <v>0.13793103448275854</v>
      </c>
    </row>
    <row r="4" spans="1:18" x14ac:dyDescent="0.2">
      <c r="A4" s="4">
        <v>2</v>
      </c>
      <c r="B4" s="4">
        <v>75</v>
      </c>
      <c r="C4" s="4">
        <v>2</v>
      </c>
      <c r="D4" s="4">
        <v>2.54</v>
      </c>
      <c r="E4" s="4">
        <v>97.67</v>
      </c>
      <c r="F4" s="4">
        <v>179</v>
      </c>
      <c r="G4" s="6">
        <v>2</v>
      </c>
      <c r="H4" s="1">
        <f t="shared" ref="H4:H35" si="0">B4-G4*B4/D4</f>
        <v>15.944881889763778</v>
      </c>
      <c r="I4" s="2">
        <f>H4/B4</f>
        <v>0.21259842519685038</v>
      </c>
      <c r="K4" s="4">
        <v>75</v>
      </c>
      <c r="L4" s="4">
        <v>2</v>
      </c>
      <c r="M4" s="4">
        <v>2.23</v>
      </c>
      <c r="N4" s="4">
        <v>85.47</v>
      </c>
      <c r="O4" s="4">
        <v>179</v>
      </c>
      <c r="P4" s="6">
        <v>2</v>
      </c>
      <c r="Q4" s="1">
        <f t="shared" ref="Q4:Q35" si="1">K4-P4*K4/M4</f>
        <v>7.7354260089686164</v>
      </c>
      <c r="R4" s="2">
        <f>Q4/K4</f>
        <v>0.10313901345291489</v>
      </c>
    </row>
    <row r="5" spans="1:18" x14ac:dyDescent="0.2">
      <c r="A5" s="4">
        <v>3</v>
      </c>
      <c r="B5" s="4">
        <v>75</v>
      </c>
      <c r="C5" s="4">
        <v>2</v>
      </c>
      <c r="D5" s="4">
        <v>2.1800000000000002</v>
      </c>
      <c r="E5" s="4">
        <v>83.92</v>
      </c>
      <c r="F5" s="4">
        <v>176</v>
      </c>
      <c r="G5" s="6">
        <v>2</v>
      </c>
      <c r="H5" s="1">
        <f t="shared" si="0"/>
        <v>6.1926605504587258</v>
      </c>
      <c r="I5" s="2">
        <f>H5/B5</f>
        <v>8.2568807339449671E-2</v>
      </c>
      <c r="K5" s="4">
        <v>75</v>
      </c>
      <c r="L5" s="4">
        <v>2</v>
      </c>
      <c r="M5" s="4">
        <v>2.36</v>
      </c>
      <c r="N5" s="4">
        <v>90.47</v>
      </c>
      <c r="O5" s="4">
        <v>178</v>
      </c>
      <c r="P5" s="6">
        <v>2</v>
      </c>
      <c r="Q5" s="1">
        <f t="shared" si="1"/>
        <v>11.440677966101688</v>
      </c>
      <c r="R5" s="2">
        <f>Q5/K5</f>
        <v>0.15254237288135586</v>
      </c>
    </row>
    <row r="6" spans="1:18" x14ac:dyDescent="0.2">
      <c r="A6" s="4">
        <v>4</v>
      </c>
      <c r="B6" s="4">
        <v>212</v>
      </c>
      <c r="C6" s="4">
        <v>2</v>
      </c>
      <c r="D6" s="4">
        <v>6.94</v>
      </c>
      <c r="E6" s="4">
        <v>94.41</v>
      </c>
      <c r="F6" s="4">
        <v>180</v>
      </c>
      <c r="G6" s="6">
        <v>6</v>
      </c>
      <c r="H6" s="1">
        <f t="shared" si="0"/>
        <v>28.714697406340065</v>
      </c>
      <c r="I6" s="2">
        <f>H6/B6</f>
        <v>0.13544668587896258</v>
      </c>
      <c r="K6" s="4">
        <v>212</v>
      </c>
      <c r="L6" s="4">
        <v>2</v>
      </c>
      <c r="M6" s="4">
        <v>6.84</v>
      </c>
      <c r="N6" s="4">
        <v>92.85</v>
      </c>
      <c r="O6" s="4">
        <v>179</v>
      </c>
      <c r="P6" s="6">
        <v>6</v>
      </c>
      <c r="Q6" s="1">
        <f t="shared" si="1"/>
        <v>26.035087719298247</v>
      </c>
      <c r="R6" s="2">
        <f>Q6/K6</f>
        <v>0.12280701754385966</v>
      </c>
    </row>
    <row r="7" spans="1:18" x14ac:dyDescent="0.2">
      <c r="A7" s="4">
        <v>5</v>
      </c>
      <c r="B7" s="4">
        <v>212</v>
      </c>
      <c r="C7" s="4">
        <v>2</v>
      </c>
      <c r="D7" s="4">
        <v>6.63</v>
      </c>
      <c r="E7" s="4">
        <v>90.19</v>
      </c>
      <c r="F7" s="4">
        <v>180</v>
      </c>
      <c r="G7" s="6">
        <v>6</v>
      </c>
      <c r="H7" s="1">
        <f t="shared" si="0"/>
        <v>20.144796380090497</v>
      </c>
      <c r="I7" s="2">
        <f>H7/B7</f>
        <v>9.5022624434389136E-2</v>
      </c>
      <c r="K7" s="4">
        <v>212</v>
      </c>
      <c r="L7" s="4">
        <v>2</v>
      </c>
      <c r="M7" s="4">
        <v>7.23</v>
      </c>
      <c r="N7" s="4">
        <v>98.22</v>
      </c>
      <c r="O7" s="4">
        <v>180</v>
      </c>
      <c r="P7" s="6">
        <v>6</v>
      </c>
      <c r="Q7" s="1">
        <f t="shared" si="1"/>
        <v>36.066390041493776</v>
      </c>
      <c r="R7" s="2">
        <f>Q7/K7</f>
        <v>0.17012448132780084</v>
      </c>
    </row>
    <row r="8" spans="1:18" x14ac:dyDescent="0.2">
      <c r="A8" s="4">
        <v>6</v>
      </c>
      <c r="B8" s="4">
        <v>212</v>
      </c>
      <c r="C8" s="4">
        <v>2</v>
      </c>
      <c r="D8" s="4">
        <v>6.79</v>
      </c>
      <c r="E8" s="4">
        <v>92.33</v>
      </c>
      <c r="F8" s="4">
        <v>180</v>
      </c>
      <c r="G8" s="6">
        <v>6</v>
      </c>
      <c r="H8" s="1">
        <f t="shared" si="0"/>
        <v>24.665684830633296</v>
      </c>
      <c r="I8" s="2">
        <f>H8/B8</f>
        <v>0.11634756995581744</v>
      </c>
      <c r="K8" s="4">
        <v>212</v>
      </c>
      <c r="L8" s="4">
        <v>2</v>
      </c>
      <c r="M8" s="4">
        <v>7.07</v>
      </c>
      <c r="N8" s="4">
        <v>95.98</v>
      </c>
      <c r="O8" s="4">
        <v>180</v>
      </c>
      <c r="P8" s="6">
        <v>6</v>
      </c>
      <c r="Q8" s="1">
        <f t="shared" si="1"/>
        <v>32.084865629420079</v>
      </c>
      <c r="R8" s="2">
        <f>Q8/K8</f>
        <v>0.15134370579915132</v>
      </c>
    </row>
    <row r="9" spans="1:18" x14ac:dyDescent="0.2">
      <c r="A9" s="4">
        <v>7</v>
      </c>
      <c r="B9" s="4">
        <v>228</v>
      </c>
      <c r="C9" s="4">
        <v>2</v>
      </c>
      <c r="D9" s="4">
        <v>6.95</v>
      </c>
      <c r="E9" s="4">
        <v>87.86</v>
      </c>
      <c r="F9" s="4">
        <v>175</v>
      </c>
      <c r="G9" s="6">
        <v>6</v>
      </c>
      <c r="H9" s="1">
        <f t="shared" si="0"/>
        <v>31.165467625899282</v>
      </c>
      <c r="I9" s="2">
        <f>H9/B9</f>
        <v>0.1366906474820144</v>
      </c>
      <c r="K9" s="4">
        <v>228</v>
      </c>
      <c r="L9" s="4">
        <v>2</v>
      </c>
      <c r="M9" s="4">
        <v>6.93</v>
      </c>
      <c r="N9" s="4">
        <v>87.54</v>
      </c>
      <c r="O9" s="4">
        <v>180</v>
      </c>
      <c r="P9" s="6">
        <v>6</v>
      </c>
      <c r="Q9" s="1">
        <f t="shared" si="1"/>
        <v>30.597402597402578</v>
      </c>
      <c r="R9" s="2">
        <f>Q9/K9</f>
        <v>0.13419913419913412</v>
      </c>
    </row>
    <row r="10" spans="1:18" x14ac:dyDescent="0.2">
      <c r="A10" s="4">
        <v>8</v>
      </c>
      <c r="B10" s="4">
        <v>228</v>
      </c>
      <c r="C10" s="4">
        <v>2</v>
      </c>
      <c r="D10" s="4">
        <v>6.86</v>
      </c>
      <c r="E10" s="4">
        <v>86.71</v>
      </c>
      <c r="F10" s="4">
        <v>179</v>
      </c>
      <c r="G10" s="6">
        <v>6</v>
      </c>
      <c r="H10" s="1">
        <f t="shared" si="0"/>
        <v>28.583090379008752</v>
      </c>
      <c r="I10" s="2">
        <f>H10/B10</f>
        <v>0.12536443148688048</v>
      </c>
      <c r="K10" s="4">
        <v>228</v>
      </c>
      <c r="L10" s="4">
        <v>2</v>
      </c>
      <c r="M10" s="4">
        <v>7.04</v>
      </c>
      <c r="N10" s="4">
        <v>88.93</v>
      </c>
      <c r="O10" s="4">
        <v>179</v>
      </c>
      <c r="P10" s="6">
        <v>6</v>
      </c>
      <c r="Q10" s="1">
        <f t="shared" si="1"/>
        <v>33.681818181818187</v>
      </c>
      <c r="R10" s="2">
        <f>Q10/K10</f>
        <v>0.14772727272727276</v>
      </c>
    </row>
    <row r="11" spans="1:18" x14ac:dyDescent="0.2">
      <c r="A11" s="4">
        <v>9</v>
      </c>
      <c r="B11" s="4">
        <v>228</v>
      </c>
      <c r="C11" s="4">
        <v>2</v>
      </c>
      <c r="D11" s="4">
        <v>7.32</v>
      </c>
      <c r="E11" s="4">
        <v>92.57</v>
      </c>
      <c r="F11" s="4">
        <v>179</v>
      </c>
      <c r="G11" s="6">
        <v>6</v>
      </c>
      <c r="H11" s="1">
        <f t="shared" si="0"/>
        <v>41.114754098360663</v>
      </c>
      <c r="I11" s="2">
        <f>H11/B11</f>
        <v>0.18032786885245905</v>
      </c>
      <c r="K11" s="4">
        <v>228</v>
      </c>
      <c r="L11" s="4">
        <v>2</v>
      </c>
      <c r="M11" s="4">
        <v>6.51</v>
      </c>
      <c r="N11" s="4">
        <v>82.26</v>
      </c>
      <c r="O11" s="4">
        <v>180</v>
      </c>
      <c r="P11" s="6">
        <v>6</v>
      </c>
      <c r="Q11" s="1">
        <f t="shared" si="1"/>
        <v>17.861751152073737</v>
      </c>
      <c r="R11" s="2">
        <f>Q11/K11</f>
        <v>7.8341013824884814E-2</v>
      </c>
    </row>
    <row r="12" spans="1:18" x14ac:dyDescent="0.2">
      <c r="A12" s="4">
        <v>10</v>
      </c>
      <c r="B12" s="4">
        <v>399</v>
      </c>
      <c r="C12" s="4">
        <v>2</v>
      </c>
      <c r="D12" s="4">
        <v>12.4</v>
      </c>
      <c r="E12" s="4">
        <v>90.16</v>
      </c>
      <c r="F12" s="4">
        <v>179</v>
      </c>
      <c r="G12" s="6">
        <v>10</v>
      </c>
      <c r="H12" s="1">
        <f t="shared" si="0"/>
        <v>77.225806451612925</v>
      </c>
      <c r="I12" s="2">
        <f>H12/B12</f>
        <v>0.19354838709677424</v>
      </c>
      <c r="K12" s="4">
        <v>399</v>
      </c>
      <c r="L12" s="4">
        <v>2</v>
      </c>
      <c r="M12" s="4">
        <v>12.38</v>
      </c>
      <c r="N12" s="4">
        <v>89.33</v>
      </c>
      <c r="O12" s="4">
        <v>180</v>
      </c>
      <c r="P12" s="6">
        <v>10</v>
      </c>
      <c r="Q12" s="1">
        <f t="shared" si="1"/>
        <v>76.705977382875631</v>
      </c>
      <c r="R12" s="2">
        <f>Q12/K12</f>
        <v>0.19224555735056548</v>
      </c>
    </row>
    <row r="13" spans="1:18" x14ac:dyDescent="0.2">
      <c r="A13" s="4">
        <v>11</v>
      </c>
      <c r="B13" s="4">
        <v>399</v>
      </c>
      <c r="C13" s="4">
        <v>2</v>
      </c>
      <c r="D13" s="4">
        <v>12.4</v>
      </c>
      <c r="E13" s="4">
        <v>89.53</v>
      </c>
      <c r="F13" s="4">
        <v>180</v>
      </c>
      <c r="G13" s="6">
        <v>10</v>
      </c>
      <c r="H13" s="1">
        <f t="shared" si="0"/>
        <v>77.225806451612925</v>
      </c>
      <c r="I13" s="2">
        <f>H13/B13</f>
        <v>0.19354838709677424</v>
      </c>
      <c r="K13" s="4">
        <v>399</v>
      </c>
      <c r="L13" s="4">
        <v>2</v>
      </c>
      <c r="M13" s="4">
        <v>12.99</v>
      </c>
      <c r="N13" s="4">
        <v>93.73</v>
      </c>
      <c r="O13" s="4">
        <v>180</v>
      </c>
      <c r="P13" s="6">
        <v>11</v>
      </c>
      <c r="Q13" s="1">
        <f t="shared" si="1"/>
        <v>61.124711316397224</v>
      </c>
      <c r="R13" s="2">
        <f>Q13/K13</f>
        <v>0.15319476520400307</v>
      </c>
    </row>
    <row r="14" spans="1:18" x14ac:dyDescent="0.2">
      <c r="A14" s="4">
        <v>12</v>
      </c>
      <c r="B14" s="4">
        <v>399</v>
      </c>
      <c r="C14" s="4">
        <v>2</v>
      </c>
      <c r="D14" s="4">
        <v>12.2</v>
      </c>
      <c r="E14" s="4">
        <v>88.31</v>
      </c>
      <c r="F14" s="4">
        <v>180</v>
      </c>
      <c r="G14" s="6">
        <v>10</v>
      </c>
      <c r="H14" s="1">
        <f t="shared" si="0"/>
        <v>71.950819672131104</v>
      </c>
      <c r="I14" s="2">
        <f>H14/B14</f>
        <v>0.18032786885245891</v>
      </c>
      <c r="K14" s="4">
        <v>399</v>
      </c>
      <c r="L14" s="4">
        <v>2</v>
      </c>
      <c r="M14" s="4">
        <v>13.3</v>
      </c>
      <c r="N14" s="4">
        <v>96.01</v>
      </c>
      <c r="O14" s="4">
        <v>180</v>
      </c>
      <c r="P14" s="6">
        <v>11</v>
      </c>
      <c r="Q14" s="1">
        <f t="shared" si="1"/>
        <v>69</v>
      </c>
      <c r="R14" s="2">
        <f>Q14/K14</f>
        <v>0.17293233082706766</v>
      </c>
    </row>
    <row r="15" spans="1:18" x14ac:dyDescent="0.2">
      <c r="A15" s="4">
        <v>13</v>
      </c>
      <c r="B15" s="4">
        <v>499</v>
      </c>
      <c r="C15" s="4">
        <v>6</v>
      </c>
      <c r="D15" s="4">
        <v>5.24</v>
      </c>
      <c r="E15" s="4">
        <v>90.77</v>
      </c>
      <c r="F15" s="4">
        <v>180</v>
      </c>
      <c r="G15" s="6">
        <v>4</v>
      </c>
      <c r="H15" s="1">
        <f t="shared" si="0"/>
        <v>118.08396946564886</v>
      </c>
      <c r="I15" s="2">
        <f>H15/B15</f>
        <v>0.23664122137404581</v>
      </c>
      <c r="K15" s="4">
        <v>499</v>
      </c>
      <c r="L15" s="4">
        <v>6</v>
      </c>
      <c r="M15" s="4">
        <v>5.33</v>
      </c>
      <c r="N15" s="4">
        <v>92.23</v>
      </c>
      <c r="O15" s="4">
        <v>180</v>
      </c>
      <c r="P15" s="6">
        <v>4</v>
      </c>
      <c r="Q15" s="1">
        <f t="shared" si="1"/>
        <v>124.515947467167</v>
      </c>
      <c r="R15" s="2">
        <f>Q15/K15</f>
        <v>0.24953095684803006</v>
      </c>
    </row>
    <row r="16" spans="1:18" x14ac:dyDescent="0.2">
      <c r="A16" s="4">
        <v>14</v>
      </c>
      <c r="B16" s="4">
        <v>499</v>
      </c>
      <c r="C16" s="4">
        <v>6</v>
      </c>
      <c r="D16" s="4">
        <v>5.33</v>
      </c>
      <c r="E16" s="4">
        <v>92.29</v>
      </c>
      <c r="F16" s="4">
        <v>180</v>
      </c>
      <c r="G16" s="6">
        <v>4</v>
      </c>
      <c r="H16" s="1">
        <f t="shared" si="0"/>
        <v>124.515947467167</v>
      </c>
      <c r="I16" s="2">
        <f>H16/B16</f>
        <v>0.24953095684803006</v>
      </c>
      <c r="K16" s="4">
        <v>499</v>
      </c>
      <c r="L16" s="4">
        <v>6</v>
      </c>
      <c r="M16" s="4">
        <v>5.12</v>
      </c>
      <c r="N16" s="4">
        <v>88.66</v>
      </c>
      <c r="O16" s="4">
        <v>180</v>
      </c>
      <c r="P16" s="6">
        <v>4</v>
      </c>
      <c r="Q16" s="1">
        <f t="shared" si="1"/>
        <v>109.15625</v>
      </c>
      <c r="R16" s="2">
        <f>Q16/K16</f>
        <v>0.21875</v>
      </c>
    </row>
    <row r="17" spans="1:18" x14ac:dyDescent="0.2">
      <c r="A17" s="4">
        <v>15</v>
      </c>
      <c r="B17" s="4">
        <v>499</v>
      </c>
      <c r="C17" s="4">
        <v>6</v>
      </c>
      <c r="D17" s="4">
        <v>5.27</v>
      </c>
      <c r="E17" s="4">
        <v>91.28</v>
      </c>
      <c r="F17" s="4">
        <v>180</v>
      </c>
      <c r="G17" s="6">
        <v>4</v>
      </c>
      <c r="H17" s="1">
        <f t="shared" si="0"/>
        <v>120.25237191650848</v>
      </c>
      <c r="I17" s="2">
        <f>H17/B17</f>
        <v>0.24098671726755205</v>
      </c>
      <c r="K17" s="4">
        <v>499</v>
      </c>
      <c r="L17" s="4">
        <v>6</v>
      </c>
      <c r="M17" s="4">
        <v>5.24</v>
      </c>
      <c r="N17" s="4">
        <v>90.73</v>
      </c>
      <c r="O17" s="4">
        <v>180</v>
      </c>
      <c r="P17" s="6">
        <v>4</v>
      </c>
      <c r="Q17" s="1">
        <f t="shared" si="1"/>
        <v>118.08396946564886</v>
      </c>
      <c r="R17" s="2">
        <f>Q17/K17</f>
        <v>0.23664122137404581</v>
      </c>
    </row>
    <row r="18" spans="1:18" x14ac:dyDescent="0.2">
      <c r="A18" s="4">
        <v>16</v>
      </c>
      <c r="B18" s="4">
        <v>600</v>
      </c>
      <c r="C18" s="4">
        <v>6</v>
      </c>
      <c r="D18" s="4">
        <v>6.4</v>
      </c>
      <c r="E18" s="4">
        <v>92.19</v>
      </c>
      <c r="F18" s="4">
        <v>180</v>
      </c>
      <c r="G18" s="6">
        <v>5</v>
      </c>
      <c r="H18" s="1">
        <f t="shared" si="0"/>
        <v>131.25</v>
      </c>
      <c r="I18" s="2">
        <f>H18/B18</f>
        <v>0.21875</v>
      </c>
      <c r="K18" s="4">
        <v>600</v>
      </c>
      <c r="L18" s="4">
        <v>6</v>
      </c>
      <c r="M18" s="4">
        <v>6.5</v>
      </c>
      <c r="N18" s="4">
        <v>93.61</v>
      </c>
      <c r="O18" s="4">
        <v>180</v>
      </c>
      <c r="P18" s="6">
        <v>5</v>
      </c>
      <c r="Q18" s="1">
        <f t="shared" si="1"/>
        <v>138.46153846153845</v>
      </c>
      <c r="R18" s="2">
        <f>Q18/K18</f>
        <v>0.23076923076923075</v>
      </c>
    </row>
    <row r="19" spans="1:18" x14ac:dyDescent="0.2">
      <c r="A19" s="4">
        <v>17</v>
      </c>
      <c r="B19" s="4">
        <v>600</v>
      </c>
      <c r="C19" s="4">
        <v>6</v>
      </c>
      <c r="D19" s="4">
        <v>6.34</v>
      </c>
      <c r="E19" s="4">
        <v>91.33</v>
      </c>
      <c r="F19" s="4">
        <v>180</v>
      </c>
      <c r="G19" s="6">
        <v>5</v>
      </c>
      <c r="H19" s="1">
        <f t="shared" si="0"/>
        <v>126.81388012618294</v>
      </c>
      <c r="I19" s="2">
        <f>H19/B19</f>
        <v>0.21135646687697157</v>
      </c>
      <c r="K19" s="4">
        <v>600</v>
      </c>
      <c r="L19" s="4">
        <v>6</v>
      </c>
      <c r="M19" s="4">
        <v>6.37</v>
      </c>
      <c r="N19" s="4">
        <v>91.67</v>
      </c>
      <c r="O19" s="4">
        <v>180</v>
      </c>
      <c r="P19" s="6">
        <v>5</v>
      </c>
      <c r="Q19" s="1">
        <f t="shared" si="1"/>
        <v>129.04238618524334</v>
      </c>
      <c r="R19" s="2">
        <f>Q19/K19</f>
        <v>0.21507064364207223</v>
      </c>
    </row>
    <row r="20" spans="1:18" x14ac:dyDescent="0.2">
      <c r="A20" s="4">
        <v>18</v>
      </c>
      <c r="B20" s="4">
        <v>600</v>
      </c>
      <c r="C20" s="4">
        <v>6</v>
      </c>
      <c r="D20" s="4">
        <v>6.37</v>
      </c>
      <c r="E20" s="4">
        <v>91.84</v>
      </c>
      <c r="F20" s="4">
        <v>180</v>
      </c>
      <c r="G20" s="6">
        <v>5</v>
      </c>
      <c r="H20" s="1">
        <f t="shared" si="0"/>
        <v>129.04238618524334</v>
      </c>
      <c r="I20" s="2">
        <f>H20/B20</f>
        <v>0.21507064364207223</v>
      </c>
      <c r="K20" s="4">
        <v>600</v>
      </c>
      <c r="L20" s="4">
        <v>6</v>
      </c>
      <c r="M20" s="4">
        <v>6.12</v>
      </c>
      <c r="N20" s="4">
        <v>88.17</v>
      </c>
      <c r="O20" s="4">
        <v>180</v>
      </c>
      <c r="P20" s="6">
        <v>5</v>
      </c>
      <c r="Q20" s="1">
        <f t="shared" si="1"/>
        <v>109.80392156862746</v>
      </c>
      <c r="R20" s="2">
        <f>Q20/K20</f>
        <v>0.18300653594771243</v>
      </c>
    </row>
    <row r="21" spans="1:18" x14ac:dyDescent="0.2">
      <c r="A21" s="4">
        <v>19</v>
      </c>
      <c r="B21" s="4">
        <v>699</v>
      </c>
      <c r="C21" s="4">
        <v>6</v>
      </c>
      <c r="D21" s="4">
        <v>7.26</v>
      </c>
      <c r="E21" s="4">
        <v>89.75</v>
      </c>
      <c r="F21" s="4">
        <v>180</v>
      </c>
      <c r="G21" s="6">
        <v>6</v>
      </c>
      <c r="H21" s="1">
        <f t="shared" si="0"/>
        <v>121.31404958677683</v>
      </c>
      <c r="I21" s="2">
        <f>H21/B21</f>
        <v>0.17355371900826441</v>
      </c>
      <c r="K21" s="4">
        <v>699</v>
      </c>
      <c r="L21" s="4">
        <v>6</v>
      </c>
      <c r="M21" s="4">
        <v>7.21</v>
      </c>
      <c r="N21" s="4">
        <v>89.1</v>
      </c>
      <c r="O21" s="4">
        <v>180</v>
      </c>
      <c r="P21" s="6">
        <v>6</v>
      </c>
      <c r="Q21" s="1">
        <f t="shared" si="1"/>
        <v>117.30790568654641</v>
      </c>
      <c r="R21" s="2">
        <f>Q21/K21</f>
        <v>0.16782246879334251</v>
      </c>
    </row>
    <row r="22" spans="1:18" x14ac:dyDescent="0.2">
      <c r="A22" s="4">
        <v>20</v>
      </c>
      <c r="B22" s="4">
        <v>699</v>
      </c>
      <c r="C22" s="4">
        <v>6</v>
      </c>
      <c r="D22" s="4">
        <v>7.39</v>
      </c>
      <c r="E22" s="4">
        <v>91.46</v>
      </c>
      <c r="F22" s="4">
        <v>180</v>
      </c>
      <c r="G22" s="6">
        <v>6</v>
      </c>
      <c r="H22" s="1">
        <f t="shared" si="0"/>
        <v>131.47631935047355</v>
      </c>
      <c r="I22" s="2">
        <f>H22/B22</f>
        <v>0.18809201623815958</v>
      </c>
      <c r="K22" s="4">
        <v>699</v>
      </c>
      <c r="L22" s="4">
        <v>6</v>
      </c>
      <c r="M22" s="4">
        <v>7.54</v>
      </c>
      <c r="N22" s="4">
        <v>93.26</v>
      </c>
      <c r="O22" s="4">
        <v>180</v>
      </c>
      <c r="P22" s="6">
        <v>6</v>
      </c>
      <c r="Q22" s="1">
        <f t="shared" si="1"/>
        <v>142.76657824933682</v>
      </c>
      <c r="R22" s="2">
        <f>Q22/K22</f>
        <v>0.20424403183023865</v>
      </c>
    </row>
    <row r="23" spans="1:18" x14ac:dyDescent="0.2">
      <c r="A23" s="4">
        <v>21</v>
      </c>
      <c r="B23" s="4">
        <v>699</v>
      </c>
      <c r="C23" s="4">
        <v>6</v>
      </c>
      <c r="D23" s="4">
        <v>7.36</v>
      </c>
      <c r="E23" s="4">
        <v>90.98</v>
      </c>
      <c r="F23" s="4">
        <v>180</v>
      </c>
      <c r="G23" s="6">
        <v>6</v>
      </c>
      <c r="H23" s="1">
        <f t="shared" si="0"/>
        <v>129.16304347826087</v>
      </c>
      <c r="I23" s="2">
        <f>H23/B23</f>
        <v>0.18478260869565219</v>
      </c>
      <c r="K23" s="4">
        <v>699</v>
      </c>
      <c r="L23" s="4">
        <v>6</v>
      </c>
      <c r="M23" s="4">
        <v>7.45</v>
      </c>
      <c r="N23" s="4">
        <v>92.03</v>
      </c>
      <c r="O23" s="4">
        <v>180</v>
      </c>
      <c r="P23" s="6">
        <v>6</v>
      </c>
      <c r="Q23" s="1">
        <f t="shared" si="1"/>
        <v>136.04697986577185</v>
      </c>
      <c r="R23" s="2">
        <f>Q23/K23</f>
        <v>0.19463087248322153</v>
      </c>
    </row>
    <row r="24" spans="1:18" x14ac:dyDescent="0.2">
      <c r="A24" s="4">
        <v>22</v>
      </c>
      <c r="B24" s="4">
        <v>800</v>
      </c>
      <c r="C24" s="4">
        <v>6</v>
      </c>
      <c r="D24" s="4">
        <v>8.23</v>
      </c>
      <c r="E24" s="4">
        <v>88.98</v>
      </c>
      <c r="F24" s="4">
        <v>180</v>
      </c>
      <c r="G24" s="6">
        <v>7</v>
      </c>
      <c r="H24" s="1">
        <f t="shared" si="0"/>
        <v>119.56257594167687</v>
      </c>
      <c r="I24" s="2">
        <f>H24/B24</f>
        <v>0.14945321992709609</v>
      </c>
      <c r="K24" s="4">
        <v>800</v>
      </c>
      <c r="L24" s="4">
        <v>6</v>
      </c>
      <c r="M24" s="4">
        <v>8.27</v>
      </c>
      <c r="N24" s="4">
        <v>89.3</v>
      </c>
      <c r="O24" s="4">
        <v>180</v>
      </c>
      <c r="P24" s="6">
        <v>7</v>
      </c>
      <c r="Q24" s="1">
        <f t="shared" si="1"/>
        <v>122.85368802902053</v>
      </c>
      <c r="R24" s="2">
        <f>Q24/K24</f>
        <v>0.15356711003627566</v>
      </c>
    </row>
    <row r="25" spans="1:18" x14ac:dyDescent="0.2">
      <c r="A25" s="4">
        <v>23</v>
      </c>
      <c r="B25" s="4">
        <v>800</v>
      </c>
      <c r="C25" s="4">
        <v>6</v>
      </c>
      <c r="D25" s="4">
        <v>8.4</v>
      </c>
      <c r="E25" s="4">
        <v>90.81</v>
      </c>
      <c r="F25" s="4">
        <v>180</v>
      </c>
      <c r="G25" s="6">
        <v>7</v>
      </c>
      <c r="H25" s="1">
        <f t="shared" si="0"/>
        <v>133.33333333333337</v>
      </c>
      <c r="I25" s="2">
        <f>H25/B25</f>
        <v>0.16666666666666671</v>
      </c>
      <c r="K25" s="4">
        <v>800</v>
      </c>
      <c r="L25" s="4">
        <v>6</v>
      </c>
      <c r="M25" s="4">
        <v>8.36</v>
      </c>
      <c r="N25" s="4">
        <v>90.31</v>
      </c>
      <c r="O25" s="4">
        <v>180</v>
      </c>
      <c r="P25" s="6">
        <v>7</v>
      </c>
      <c r="Q25" s="1">
        <f t="shared" si="1"/>
        <v>130.14354066985641</v>
      </c>
      <c r="R25" s="2">
        <f>Q25/K25</f>
        <v>0.16267942583732051</v>
      </c>
    </row>
    <row r="26" spans="1:18" x14ac:dyDescent="0.2">
      <c r="A26" s="4">
        <v>24</v>
      </c>
      <c r="B26" s="4">
        <v>800</v>
      </c>
      <c r="C26" s="4">
        <v>6</v>
      </c>
      <c r="D26" s="4">
        <v>8.52</v>
      </c>
      <c r="E26" s="4">
        <v>92.11</v>
      </c>
      <c r="F26" s="4">
        <v>180</v>
      </c>
      <c r="G26" s="6">
        <v>7</v>
      </c>
      <c r="H26" s="1">
        <f t="shared" si="0"/>
        <v>142.72300469483559</v>
      </c>
      <c r="I26" s="2">
        <f>H26/B26</f>
        <v>0.17840375586854448</v>
      </c>
      <c r="K26" s="4">
        <v>800</v>
      </c>
      <c r="L26" s="4">
        <v>6</v>
      </c>
      <c r="M26" s="4">
        <v>8.32</v>
      </c>
      <c r="N26" s="4">
        <v>89.81</v>
      </c>
      <c r="O26" s="4">
        <v>180</v>
      </c>
      <c r="P26" s="6">
        <v>7</v>
      </c>
      <c r="Q26" s="1">
        <f t="shared" si="1"/>
        <v>126.92307692307691</v>
      </c>
      <c r="R26" s="2">
        <f>Q26/K26</f>
        <v>0.15865384615384615</v>
      </c>
    </row>
    <row r="27" spans="1:18" x14ac:dyDescent="0.2">
      <c r="A27" s="4">
        <v>25</v>
      </c>
      <c r="B27" s="4">
        <v>899</v>
      </c>
      <c r="C27" s="4">
        <v>6</v>
      </c>
      <c r="D27" s="4">
        <v>9.17</v>
      </c>
      <c r="E27" s="4">
        <v>88.15</v>
      </c>
      <c r="F27" s="4">
        <v>180</v>
      </c>
      <c r="G27" s="6">
        <v>8</v>
      </c>
      <c r="H27" s="1">
        <f t="shared" si="0"/>
        <v>114.70338058887671</v>
      </c>
      <c r="I27" s="2">
        <f>H27/B27</f>
        <v>0.12758996728462371</v>
      </c>
      <c r="K27" s="4">
        <v>899</v>
      </c>
      <c r="L27" s="4">
        <v>6</v>
      </c>
      <c r="M27" s="4">
        <v>9.52</v>
      </c>
      <c r="N27" s="4">
        <v>91.47</v>
      </c>
      <c r="O27" s="4">
        <v>180</v>
      </c>
      <c r="P27" s="6">
        <v>8</v>
      </c>
      <c r="Q27" s="1">
        <f t="shared" si="1"/>
        <v>143.53781512605042</v>
      </c>
      <c r="R27" s="2">
        <f>Q27/K27</f>
        <v>0.15966386554621848</v>
      </c>
    </row>
    <row r="28" spans="1:18" x14ac:dyDescent="0.2">
      <c r="A28" s="4">
        <v>26</v>
      </c>
      <c r="B28" s="4">
        <v>899</v>
      </c>
      <c r="C28" s="4">
        <v>6</v>
      </c>
      <c r="D28" s="4">
        <v>9.27</v>
      </c>
      <c r="E28" s="4">
        <v>89.18</v>
      </c>
      <c r="F28" s="4">
        <v>180</v>
      </c>
      <c r="G28" s="6">
        <v>8</v>
      </c>
      <c r="H28" s="1">
        <f t="shared" si="0"/>
        <v>123.1639697950377</v>
      </c>
      <c r="I28" s="2">
        <f>H28/B28</f>
        <v>0.1370010787486515</v>
      </c>
      <c r="K28" s="4">
        <v>899</v>
      </c>
      <c r="L28" s="4">
        <v>6</v>
      </c>
      <c r="M28" s="4">
        <v>9.85</v>
      </c>
      <c r="N28" s="4">
        <v>94.66</v>
      </c>
      <c r="O28" s="4">
        <v>180</v>
      </c>
      <c r="P28" s="6">
        <v>8</v>
      </c>
      <c r="Q28" s="1">
        <f t="shared" si="1"/>
        <v>168.84771573604053</v>
      </c>
      <c r="R28" s="2">
        <f>Q28/K28</f>
        <v>0.18781725888324863</v>
      </c>
    </row>
    <row r="29" spans="1:18" x14ac:dyDescent="0.2">
      <c r="A29" s="4">
        <v>27</v>
      </c>
      <c r="B29" s="4">
        <v>899</v>
      </c>
      <c r="C29" s="4">
        <v>6</v>
      </c>
      <c r="D29" s="4">
        <v>9.52</v>
      </c>
      <c r="E29" s="4">
        <v>91.51</v>
      </c>
      <c r="F29" s="4">
        <v>180</v>
      </c>
      <c r="G29" s="6">
        <v>8</v>
      </c>
      <c r="H29" s="1">
        <f t="shared" si="0"/>
        <v>143.53781512605042</v>
      </c>
      <c r="I29" s="2">
        <f>H29/B29</f>
        <v>0.15966386554621848</v>
      </c>
      <c r="K29" s="4">
        <v>899</v>
      </c>
      <c r="L29" s="4">
        <v>6</v>
      </c>
      <c r="M29" s="4">
        <v>9.35</v>
      </c>
      <c r="N29" s="4">
        <v>89.81</v>
      </c>
      <c r="O29" s="4">
        <v>180</v>
      </c>
      <c r="P29" s="6">
        <v>8</v>
      </c>
      <c r="Q29" s="1">
        <f t="shared" si="1"/>
        <v>129.80213903743311</v>
      </c>
      <c r="R29" s="2">
        <f>Q29/K29</f>
        <v>0.14438502673796785</v>
      </c>
    </row>
    <row r="30" spans="1:18" x14ac:dyDescent="0.2">
      <c r="A30" s="4">
        <v>28</v>
      </c>
      <c r="B30" s="4">
        <v>1000</v>
      </c>
      <c r="C30" s="4">
        <v>6</v>
      </c>
      <c r="D30" s="4">
        <v>10.3</v>
      </c>
      <c r="E30" s="4">
        <v>89.59</v>
      </c>
      <c r="F30" s="4">
        <v>180</v>
      </c>
      <c r="G30" s="6">
        <v>9</v>
      </c>
      <c r="H30" s="1">
        <f t="shared" si="0"/>
        <v>126.21359223300976</v>
      </c>
      <c r="I30" s="2">
        <f>H30/B30</f>
        <v>0.12621359223300976</v>
      </c>
      <c r="K30" s="4">
        <v>1000</v>
      </c>
      <c r="L30" s="4">
        <v>6</v>
      </c>
      <c r="M30" s="4">
        <v>10.67</v>
      </c>
      <c r="N30" s="4">
        <v>92.18</v>
      </c>
      <c r="O30" s="4">
        <v>180</v>
      </c>
      <c r="P30" s="6">
        <v>9</v>
      </c>
      <c r="Q30" s="1">
        <f t="shared" si="1"/>
        <v>156.51358950328017</v>
      </c>
      <c r="R30" s="2">
        <f>Q30/K30</f>
        <v>0.15651358950328018</v>
      </c>
    </row>
    <row r="31" spans="1:18" x14ac:dyDescent="0.2">
      <c r="A31" s="4">
        <v>29</v>
      </c>
      <c r="B31" s="4">
        <v>1000</v>
      </c>
      <c r="C31" s="4">
        <v>6</v>
      </c>
      <c r="D31" s="4">
        <v>10.3</v>
      </c>
      <c r="E31" s="4">
        <v>89.43</v>
      </c>
      <c r="F31" s="4">
        <v>179</v>
      </c>
      <c r="G31" s="6">
        <v>9</v>
      </c>
      <c r="H31" s="1">
        <f t="shared" si="0"/>
        <v>126.21359223300976</v>
      </c>
      <c r="I31" s="2">
        <f>H31/B31</f>
        <v>0.12621359223300976</v>
      </c>
      <c r="K31" s="4">
        <v>1000</v>
      </c>
      <c r="L31" s="4">
        <v>6</v>
      </c>
      <c r="M31" s="4">
        <v>10.51</v>
      </c>
      <c r="N31" s="4">
        <v>90.84</v>
      </c>
      <c r="O31" s="4">
        <v>180</v>
      </c>
      <c r="P31" s="6">
        <v>9</v>
      </c>
      <c r="Q31" s="1">
        <f t="shared" si="1"/>
        <v>143.67269267364418</v>
      </c>
      <c r="R31" s="2">
        <f>Q31/K31</f>
        <v>0.14367269267364419</v>
      </c>
    </row>
    <row r="32" spans="1:18" x14ac:dyDescent="0.2">
      <c r="A32" s="4">
        <v>30</v>
      </c>
      <c r="B32" s="4">
        <v>1000</v>
      </c>
      <c r="C32" s="4">
        <v>6</v>
      </c>
      <c r="D32" s="4">
        <v>10.9</v>
      </c>
      <c r="E32" s="4">
        <v>94.21</v>
      </c>
      <c r="F32" s="4">
        <v>180</v>
      </c>
      <c r="G32" s="6">
        <v>9</v>
      </c>
      <c r="H32" s="1">
        <f t="shared" si="0"/>
        <v>174.3119266055046</v>
      </c>
      <c r="I32" s="2">
        <f>H32/B32</f>
        <v>0.1743119266055046</v>
      </c>
      <c r="K32" s="4">
        <v>1000</v>
      </c>
      <c r="L32" s="4">
        <v>6</v>
      </c>
      <c r="M32" s="4">
        <v>10.6</v>
      </c>
      <c r="N32" s="4">
        <v>91.61</v>
      </c>
      <c r="O32" s="4">
        <v>180</v>
      </c>
      <c r="P32" s="6">
        <v>9</v>
      </c>
      <c r="Q32" s="1">
        <f t="shared" si="1"/>
        <v>150.94339622641508</v>
      </c>
      <c r="R32" s="2">
        <f>Q32/K32</f>
        <v>0.15094339622641509</v>
      </c>
    </row>
    <row r="33" spans="1:18" x14ac:dyDescent="0.2">
      <c r="A33" s="4">
        <v>31</v>
      </c>
      <c r="B33" s="4">
        <v>1236</v>
      </c>
      <c r="C33" s="4">
        <v>6</v>
      </c>
      <c r="D33" s="4">
        <v>13</v>
      </c>
      <c r="E33" s="4">
        <v>91.16</v>
      </c>
      <c r="F33" s="4">
        <v>180</v>
      </c>
      <c r="G33" s="6">
        <v>11</v>
      </c>
      <c r="H33" s="1">
        <f t="shared" si="0"/>
        <v>190.15384615384619</v>
      </c>
      <c r="I33" s="2">
        <f>H33/B33</f>
        <v>0.15384615384615388</v>
      </c>
      <c r="K33" s="4">
        <v>1236</v>
      </c>
      <c r="L33" s="4">
        <v>6</v>
      </c>
      <c r="M33" s="4">
        <v>13.01</v>
      </c>
      <c r="N33" s="4">
        <v>90.94</v>
      </c>
      <c r="O33" s="4">
        <v>180</v>
      </c>
      <c r="P33" s="6">
        <v>11</v>
      </c>
      <c r="Q33" s="1">
        <f t="shared" si="1"/>
        <v>190.95772482705615</v>
      </c>
      <c r="R33" s="2">
        <f>Q33/K33</f>
        <v>0.15449654112221373</v>
      </c>
    </row>
    <row r="34" spans="1:18" x14ac:dyDescent="0.2">
      <c r="A34" s="4">
        <v>32</v>
      </c>
      <c r="B34" s="4">
        <v>1236</v>
      </c>
      <c r="C34" s="4">
        <v>6</v>
      </c>
      <c r="D34" s="4">
        <v>13.3</v>
      </c>
      <c r="E34" s="4">
        <v>93.25</v>
      </c>
      <c r="F34" s="4">
        <v>180</v>
      </c>
      <c r="G34" s="6">
        <v>11</v>
      </c>
      <c r="H34" s="1">
        <f t="shared" si="0"/>
        <v>213.74436090225572</v>
      </c>
      <c r="I34" s="2">
        <f>H34/B34</f>
        <v>0.17293233082706774</v>
      </c>
      <c r="K34" s="4">
        <v>1236</v>
      </c>
      <c r="L34" s="4">
        <v>6</v>
      </c>
      <c r="M34" s="4">
        <v>13.3</v>
      </c>
      <c r="N34" s="4">
        <v>92.96</v>
      </c>
      <c r="O34" s="4">
        <v>180</v>
      </c>
      <c r="P34" s="6">
        <v>11</v>
      </c>
      <c r="Q34" s="1">
        <f t="shared" si="1"/>
        <v>213.74436090225572</v>
      </c>
      <c r="R34" s="2">
        <f>Q34/K34</f>
        <v>0.17293233082706774</v>
      </c>
    </row>
    <row r="35" spans="1:18" x14ac:dyDescent="0.2">
      <c r="A35" s="4">
        <v>33</v>
      </c>
      <c r="B35" s="4">
        <v>1236</v>
      </c>
      <c r="C35" s="4">
        <v>6</v>
      </c>
      <c r="D35" s="4">
        <v>13.2</v>
      </c>
      <c r="E35" s="4">
        <v>92.43</v>
      </c>
      <c r="F35" s="4">
        <v>180</v>
      </c>
      <c r="G35" s="6">
        <v>11</v>
      </c>
      <c r="H35" s="1">
        <f t="shared" si="0"/>
        <v>206</v>
      </c>
      <c r="I35" s="2">
        <f>H35/B35</f>
        <v>0.16666666666666666</v>
      </c>
      <c r="K35" s="4">
        <v>1236</v>
      </c>
      <c r="L35" s="4">
        <v>6</v>
      </c>
      <c r="M35" s="4">
        <v>13.01</v>
      </c>
      <c r="N35" s="4">
        <v>90.91</v>
      </c>
      <c r="O35" s="4">
        <v>180</v>
      </c>
      <c r="P35" s="6">
        <v>11</v>
      </c>
      <c r="Q35" s="1">
        <f t="shared" si="1"/>
        <v>190.95772482705615</v>
      </c>
      <c r="R35" s="2">
        <f>Q35/K35</f>
        <v>0.15449654112221373</v>
      </c>
    </row>
    <row r="36" spans="1:18" x14ac:dyDescent="0.2">
      <c r="C36" s="4"/>
    </row>
    <row r="38" spans="1:18" x14ac:dyDescent="0.2">
      <c r="B38" s="7" t="s">
        <v>13</v>
      </c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</row>
  </sheetData>
  <mergeCells count="3">
    <mergeCell ref="B1:I1"/>
    <mergeCell ref="K1:R1"/>
    <mergeCell ref="B38:R38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Original</vt:lpstr>
      <vt:lpstr>Novo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Antonio Carvalho</dc:creator>
  <cp:lastModifiedBy>Marco Antonio Carvalho</cp:lastModifiedBy>
  <dcterms:created xsi:type="dcterms:W3CDTF">2024-10-16T18:51:24Z</dcterms:created>
  <dcterms:modified xsi:type="dcterms:W3CDTF">2024-10-17T16:32:25Z</dcterms:modified>
</cp:coreProperties>
</file>