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BDD45CEA-A4C8-4803-897B-5DAEDCA3BE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definedNames>
    <definedName name="solver_adj" localSheetId="0" hidden="1">Planilha1!$B$2:$D$3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Planilha1!$B$10</definedName>
    <definedName name="solver_lhs2" localSheetId="0" hidden="1">Planilha1!$B$13</definedName>
    <definedName name="solver_lhs3" localSheetId="0" hidden="1">Planilha1!$B$4:$D$4</definedName>
    <definedName name="solver_lhs4" localSheetId="0" hidden="1">Planilha1!$C$14</definedName>
    <definedName name="solver_lhs5" localSheetId="0" hidden="1">Planilha1!$C$9</definedName>
    <definedName name="solver_lhs6" localSheetId="0" hidden="1">Planilha1!$E$2:$E$3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Planilha1!$G$8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Planilha1!$C$2</definedName>
    <definedName name="solver_rhs2" localSheetId="0" hidden="1">Planilha1!$C$3</definedName>
    <definedName name="solver_rhs3" localSheetId="0" hidden="1">Planilha1!$B$5:$D$5</definedName>
    <definedName name="solver_rhs4" localSheetId="0" hidden="1">Planilha1!$D$3</definedName>
    <definedName name="solver_rhs5" localSheetId="0" hidden="1">Planilha1!$D$2</definedName>
    <definedName name="solver_rhs6" localSheetId="0" hidden="1">Planilha1!$F$2:$F$3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E3" i="1"/>
  <c r="B13" i="1" s="1"/>
  <c r="E2" i="1"/>
  <c r="C9" i="1" s="1"/>
  <c r="G6" i="1" l="1"/>
  <c r="G5" i="1"/>
  <c r="C14" i="1"/>
  <c r="B10" i="1"/>
  <c r="G8" i="1" l="1"/>
</calcChain>
</file>

<file path=xl/sharedStrings.xml><?xml version="1.0" encoding="utf-8"?>
<sst xmlns="http://schemas.openxmlformats.org/spreadsheetml/2006/main" count="29" uniqueCount="21">
  <si>
    <t>Mínimo</t>
  </si>
  <si>
    <t>Perfume</t>
  </si>
  <si>
    <t>Desodorante</t>
  </si>
  <si>
    <t>Diluente</t>
  </si>
  <si>
    <t>Fixador</t>
  </si>
  <si>
    <t>Fragrância</t>
  </si>
  <si>
    <t>Total Produzido</t>
  </si>
  <si>
    <t>Demanda</t>
  </si>
  <si>
    <t>Total de Insumo Utiliz.</t>
  </si>
  <si>
    <t>Total de Insumo Disp.</t>
  </si>
  <si>
    <t>Preço</t>
  </si>
  <si>
    <t>Custo</t>
  </si>
  <si>
    <t>Receita Total</t>
  </si>
  <si>
    <t>Custo Total</t>
  </si>
  <si>
    <t>Lucro</t>
  </si>
  <si>
    <t>RECEITA PERFUME</t>
  </si>
  <si>
    <t>Fragância</t>
  </si>
  <si>
    <t>Máximo</t>
  </si>
  <si>
    <t>RECEITA DESODORANTE</t>
  </si>
  <si>
    <t>Produto\Insumos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</si>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</sst>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2" applyAlignment="1">
      <alignment horizontal="center"/>
    </xf>
    <xf numFmtId="0" fontId="0" fillId="0" borderId="0" xfId="0" applyAlignment="1">
      <alignment horizontal="center" vertical="center"/>
    </xf>
    <xf numFmtId="0" fontId="4" fillId="3" borderId="1" xfId="4" applyAlignment="1">
      <alignment horizontal="center" vertical="center"/>
    </xf>
    <xf numFmtId="0" fontId="5" fillId="4" borderId="3" xfId="5"/>
    <xf numFmtId="0" fontId="5" fillId="4" borderId="3" xfId="5" applyAlignment="1">
      <alignment horizontal="center" vertical="center"/>
    </xf>
    <xf numFmtId="0" fontId="4" fillId="3" borderId="1" xfId="4"/>
    <xf numFmtId="0" fontId="4" fillId="3" borderId="1" xfId="4" applyAlignment="1">
      <alignment horizontal="center"/>
    </xf>
    <xf numFmtId="0" fontId="5" fillId="4" borderId="3" xfId="5" applyAlignment="1">
      <alignment horizontal="center"/>
    </xf>
    <xf numFmtId="0" fontId="3" fillId="3" borderId="2" xfId="3" applyAlignment="1">
      <alignment horizontal="right" vertical="center"/>
    </xf>
    <xf numFmtId="0" fontId="2" fillId="2" borderId="1" xfId="2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0" xfId="1" applyFont="1" applyAlignment="1">
      <alignment horizontal="center" vertical="center"/>
    </xf>
    <xf numFmtId="44" fontId="3" fillId="3" borderId="2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44" fontId="0" fillId="0" borderId="0" xfId="1" applyFont="1" applyAlignment="1">
      <alignment horizontal="center"/>
    </xf>
  </cellXfs>
  <cellStyles count="6">
    <cellStyle name="Calculation" xfId="4" builtinId="22"/>
    <cellStyle name="Check Cell" xfId="5" builtinId="23"/>
    <cellStyle name="Currency" xfId="1" builtinId="4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80" zoomScaleNormal="180" workbookViewId="0">
      <selection activeCell="G8" sqref="G8"/>
    </sheetView>
  </sheetViews>
  <sheetFormatPr defaultRowHeight="14.4" x14ac:dyDescent="0.3"/>
  <cols>
    <col min="1" max="1" width="21" bestFit="1" customWidth="1"/>
    <col min="2" max="2" width="9.6640625" bestFit="1" customWidth="1"/>
    <col min="3" max="4" width="9.6640625" style="3" bestFit="1" customWidth="1"/>
    <col min="5" max="5" width="15" style="3" bestFit="1" customWidth="1"/>
    <col min="6" max="6" width="12.44140625" style="3" bestFit="1" customWidth="1"/>
    <col min="7" max="7" width="16.5546875" style="15" customWidth="1"/>
    <col min="8" max="9" width="9.109375" style="3"/>
  </cols>
  <sheetData>
    <row r="1" spans="1:7" ht="15.6" thickTop="1" thickBot="1" x14ac:dyDescent="0.35">
      <c r="A1" s="6" t="s">
        <v>19</v>
      </c>
      <c r="B1" s="1" t="s">
        <v>3</v>
      </c>
      <c r="C1" s="3" t="s">
        <v>4</v>
      </c>
      <c r="D1" s="3" t="s">
        <v>5</v>
      </c>
      <c r="E1" s="4" t="s">
        <v>6</v>
      </c>
      <c r="F1" s="6" t="s">
        <v>7</v>
      </c>
      <c r="G1" s="15" t="s">
        <v>10</v>
      </c>
    </row>
    <row r="2" spans="1:7" ht="15.6" thickTop="1" thickBot="1" x14ac:dyDescent="0.35">
      <c r="A2" t="s">
        <v>1</v>
      </c>
      <c r="B2" s="2">
        <v>49.999999999999957</v>
      </c>
      <c r="C2" s="11">
        <v>249.99999999999997</v>
      </c>
      <c r="D2" s="11">
        <v>200</v>
      </c>
      <c r="E2" s="4">
        <f>SUM(B2:D2)</f>
        <v>499.99999999999994</v>
      </c>
      <c r="F2" s="6">
        <v>300</v>
      </c>
      <c r="G2" s="15">
        <v>200</v>
      </c>
    </row>
    <row r="3" spans="1:7" ht="15.6" thickTop="1" thickBot="1" x14ac:dyDescent="0.35">
      <c r="A3" t="s">
        <v>2</v>
      </c>
      <c r="B3" s="2">
        <v>550</v>
      </c>
      <c r="C3" s="11">
        <v>100.00000000000003</v>
      </c>
      <c r="D3" s="11">
        <v>0</v>
      </c>
      <c r="E3" s="4">
        <f>SUM(B3:D3)</f>
        <v>650</v>
      </c>
      <c r="F3" s="6">
        <v>500</v>
      </c>
      <c r="G3" s="15">
        <v>175</v>
      </c>
    </row>
    <row r="4" spans="1:7" ht="15.6" thickTop="1" thickBot="1" x14ac:dyDescent="0.35">
      <c r="A4" s="7" t="s">
        <v>8</v>
      </c>
      <c r="B4" s="8">
        <f>SUM(B2:B3)</f>
        <v>600</v>
      </c>
      <c r="C4" s="8">
        <f>SUM(C2:C3)</f>
        <v>350</v>
      </c>
      <c r="D4" s="8">
        <f>SUM(D2:D3)</f>
        <v>200</v>
      </c>
    </row>
    <row r="5" spans="1:7" ht="15.6" thickTop="1" thickBot="1" x14ac:dyDescent="0.35">
      <c r="A5" s="5" t="s">
        <v>9</v>
      </c>
      <c r="B5" s="9">
        <v>600</v>
      </c>
      <c r="C5" s="6">
        <v>350</v>
      </c>
      <c r="D5" s="6">
        <v>200</v>
      </c>
      <c r="F5" s="10" t="s">
        <v>12</v>
      </c>
      <c r="G5" s="16">
        <f>SUMPRODUCT(G2:G3,E2:E3)</f>
        <v>213750</v>
      </c>
    </row>
    <row r="6" spans="1:7" ht="15" thickTop="1" x14ac:dyDescent="0.3">
      <c r="A6" t="s">
        <v>11</v>
      </c>
      <c r="B6" s="18">
        <v>30</v>
      </c>
      <c r="C6" s="15">
        <v>65</v>
      </c>
      <c r="D6" s="15">
        <v>90</v>
      </c>
      <c r="F6" s="10" t="s">
        <v>13</v>
      </c>
      <c r="G6" s="16">
        <f>SUMPRODUCT(B6:D6,B4:D4)</f>
        <v>58750</v>
      </c>
    </row>
    <row r="7" spans="1:7" ht="15" thickBot="1" x14ac:dyDescent="0.35"/>
    <row r="8" spans="1:7" ht="15" thickBot="1" x14ac:dyDescent="0.35">
      <c r="A8" s="12" t="s">
        <v>15</v>
      </c>
      <c r="B8" s="14" t="s">
        <v>4</v>
      </c>
      <c r="C8" s="13" t="s">
        <v>16</v>
      </c>
      <c r="F8" s="3" t="s">
        <v>14</v>
      </c>
      <c r="G8" s="17">
        <f>G5-G6</f>
        <v>155000</v>
      </c>
    </row>
    <row r="9" spans="1:7" x14ac:dyDescent="0.3">
      <c r="A9" s="12" t="s">
        <v>0</v>
      </c>
      <c r="B9" s="13" t="s">
        <v>20</v>
      </c>
      <c r="C9" s="13">
        <f>0.4*E2</f>
        <v>200</v>
      </c>
    </row>
    <row r="10" spans="1:7" x14ac:dyDescent="0.3">
      <c r="A10" s="12" t="s">
        <v>17</v>
      </c>
      <c r="B10" s="13">
        <f>0.5*E2</f>
        <v>249.99999999999997</v>
      </c>
      <c r="C10" s="13" t="s">
        <v>20</v>
      </c>
    </row>
    <row r="12" spans="1:7" x14ac:dyDescent="0.3">
      <c r="A12" s="12" t="s">
        <v>18</v>
      </c>
      <c r="B12" s="14" t="s">
        <v>4</v>
      </c>
      <c r="C12" s="13" t="s">
        <v>16</v>
      </c>
    </row>
    <row r="13" spans="1:7" x14ac:dyDescent="0.3">
      <c r="A13" s="12" t="s">
        <v>0</v>
      </c>
      <c r="B13" s="14">
        <f>0.1*E3</f>
        <v>65</v>
      </c>
      <c r="C13" s="13" t="s">
        <v>20</v>
      </c>
    </row>
    <row r="14" spans="1:7" x14ac:dyDescent="0.3">
      <c r="A14" s="12" t="s">
        <v>17</v>
      </c>
      <c r="B14" s="14" t="s">
        <v>20</v>
      </c>
      <c r="C14" s="13">
        <f>0.2*E3</f>
        <v>130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Lopes, Mateus</cp:lastModifiedBy>
  <dcterms:created xsi:type="dcterms:W3CDTF">2018-08-16T22:10:47Z</dcterms:created>
  <dcterms:modified xsi:type="dcterms:W3CDTF">2020-08-19T01:02:07Z</dcterms:modified>
</cp:coreProperties>
</file>