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us.lopes\Documents\mateusbtlopes\simplex-lp-solver-excel\"/>
    </mc:Choice>
  </mc:AlternateContent>
  <xr:revisionPtr revIDLastSave="0" documentId="13_ncr:1_{E8554647-BA4D-427C-AADD-DBA5421A73F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Sheet1" sheetId="1" r:id="rId4"/>
  </sheets>
  <definedNames>
    <definedName name="solver_adj" localSheetId="3" hidden="1">Sheet1!$B$14:$D$15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Sheet1!$B$16:$D$16</definedName>
    <definedName name="solver_lhs2" localSheetId="3" hidden="1">Sheet1!$F$5:$F$7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Sheet1!$G$9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1</definedName>
    <definedName name="solver_rhs1" localSheetId="3" hidden="1">Sheet1!$B$2:$D$2</definedName>
    <definedName name="solver_rhs2" localSheetId="3" hidden="1">Sheet1!$E$5:$E$7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E10" i="1"/>
  <c r="E11" i="1"/>
  <c r="F7" i="1"/>
  <c r="F6" i="1"/>
  <c r="F5" i="1"/>
  <c r="B16" i="1"/>
  <c r="D16" i="1"/>
  <c r="C16" i="1"/>
  <c r="E15" i="1"/>
  <c r="E14" i="1"/>
  <c r="E2" i="1"/>
  <c r="F10" i="1" l="1"/>
  <c r="E16" i="1"/>
</calcChain>
</file>

<file path=xl/sharedStrings.xml><?xml version="1.0" encoding="utf-8"?>
<sst xmlns="http://schemas.openxmlformats.org/spreadsheetml/2006/main" count="179" uniqueCount="84">
  <si>
    <t>MODELO</t>
  </si>
  <si>
    <t>DEMANDA (UN)</t>
  </si>
  <si>
    <t>MONTAGEM (H/UN)</t>
  </si>
  <si>
    <t>TESTE (H/UN)</t>
  </si>
  <si>
    <t>EMPACOTAMENTO (H/UN)</t>
  </si>
  <si>
    <t>CUSTO DE PRODUZIR (R$)</t>
  </si>
  <si>
    <t>CUSTO DE TERCEIRIZAR (R$)</t>
  </si>
  <si>
    <t>TOTAL</t>
  </si>
  <si>
    <t>CAPACIDADE (H)</t>
  </si>
  <si>
    <t>OPERAÇÃO</t>
  </si>
  <si>
    <t>QTDE PRODUZIDA</t>
  </si>
  <si>
    <t>QTDE TERCEIRIZADA</t>
  </si>
  <si>
    <t>UTILIZADA</t>
  </si>
  <si>
    <t>CUSTO TOTAL</t>
  </si>
  <si>
    <t>Microsoft Excel 16.0 Answer Report</t>
  </si>
  <si>
    <t>Worksheet: [4. solucao - panelas ltda.xlsx]Sheet1</t>
  </si>
  <si>
    <t>Report Created: 18/08/2020 20:43:57</t>
  </si>
  <si>
    <t>Result: Solver found a solution.  All Constraints and optimality conditions are satisfied.</t>
  </si>
  <si>
    <t>Solver Engine</t>
  </si>
  <si>
    <t>Engine: Simplex LP</t>
  </si>
  <si>
    <t>Solution Time: 0,016 Seconds.</t>
  </si>
  <si>
    <t>Iterations: 5 Subproblems: 0</t>
  </si>
  <si>
    <t>Solver Options</t>
  </si>
  <si>
    <t>Max Time Unlimited,  Iterations Unlimited, Precision 0,000001,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</si>
  <si>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</si>
  <si>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</si>
  <si>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</si>
  <si>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</si>
  <si>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</si>
  <si>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</si>
  <si>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</si>
  <si>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</si>
  <si>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</si>
  <si>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</si>
  <si>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</si>
  <si>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</si>
  <si>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</si>
  <si>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$F$10</t>
  </si>
  <si>
    <t>CUSTO DE PRODUZIR (R$) CUSTO TOTAL</t>
  </si>
  <si>
    <t>$B$14</t>
  </si>
  <si>
    <t>Contin</t>
  </si>
  <si>
    <t>$C$14</t>
  </si>
  <si>
    <t>$D$14</t>
  </si>
  <si>
    <t>$B$15</t>
  </si>
  <si>
    <t>$C$15</t>
  </si>
  <si>
    <t>$D$15</t>
  </si>
  <si>
    <t>$B$16</t>
  </si>
  <si>
    <t>$B$16=$B$2</t>
  </si>
  <si>
    <t>Binding</t>
  </si>
  <si>
    <t>$C$16</t>
  </si>
  <si>
    <t>$C$16=$C$2</t>
  </si>
  <si>
    <t>$D$16</t>
  </si>
  <si>
    <t>$D$16=$D$2</t>
  </si>
  <si>
    <t>$F$5</t>
  </si>
  <si>
    <t>MONTAGEM (H/UN) UTILIZADA</t>
  </si>
  <si>
    <t>$F$5&lt;=$E$5</t>
  </si>
  <si>
    <t>$F$6</t>
  </si>
  <si>
    <t>TESTE (H/UN) UTILIZADA</t>
  </si>
  <si>
    <t>$F$6&lt;=$E$6</t>
  </si>
  <si>
    <t>Not Binding</t>
  </si>
  <si>
    <t>$F$7</t>
  </si>
  <si>
    <t>EMPACOTAMENTO (H/UN) UTILIZADA</t>
  </si>
  <si>
    <t>$F$7&lt;=$E$7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</si>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</sst>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0" borderId="5" xfId="0" applyFill="1" applyBorder="1" applyAlignment="1"/>
    <xf numFmtId="0" fontId="5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44" fontId="0" fillId="3" borderId="0" xfId="2" applyFont="1" applyFill="1" applyAlignment="1">
      <alignment horizontal="center"/>
    </xf>
    <xf numFmtId="44" fontId="0" fillId="4" borderId="0" xfId="2" applyFont="1" applyFill="1" applyAlignment="1">
      <alignment horizontal="center"/>
    </xf>
    <xf numFmtId="44" fontId="0" fillId="5" borderId="0" xfId="2" applyFont="1" applyFill="1" applyAlignment="1">
      <alignment horizontal="center"/>
    </xf>
    <xf numFmtId="167" fontId="0" fillId="3" borderId="0" xfId="1" applyNumberFormat="1" applyFont="1" applyFill="1" applyAlignment="1">
      <alignment horizontal="center"/>
    </xf>
    <xf numFmtId="167" fontId="0" fillId="4" borderId="0" xfId="1" applyNumberFormat="1" applyFont="1" applyFill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A36E-D2CA-4996-87BC-0D5B0493925F}">
  <dimension ref="A1:G36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34.5546875" bestFit="1" customWidth="1"/>
    <col min="4" max="4" width="12.6640625" bestFit="1" customWidth="1"/>
    <col min="5" max="5" width="11.44140625" bestFit="1" customWidth="1"/>
    <col min="6" max="6" width="10.44140625" bestFit="1" customWidth="1"/>
    <col min="7" max="7" width="5.33203125" bestFit="1" customWidth="1"/>
  </cols>
  <sheetData>
    <row r="1" spans="1:5" x14ac:dyDescent="0.3">
      <c r="A1" s="7" t="s">
        <v>14</v>
      </c>
    </row>
    <row r="2" spans="1:5" x14ac:dyDescent="0.3">
      <c r="A2" s="7" t="s">
        <v>15</v>
      </c>
    </row>
    <row r="3" spans="1:5" x14ac:dyDescent="0.3">
      <c r="A3" s="7" t="s">
        <v>16</v>
      </c>
    </row>
    <row r="4" spans="1:5" x14ac:dyDescent="0.3">
      <c r="A4" s="7" t="s">
        <v>17</v>
      </c>
    </row>
    <row r="5" spans="1:5" x14ac:dyDescent="0.3">
      <c r="A5" s="7" t="s">
        <v>18</v>
      </c>
    </row>
    <row r="6" spans="1:5" x14ac:dyDescent="0.3">
      <c r="A6" s="7"/>
      <c r="B6" t="s">
        <v>19</v>
      </c>
    </row>
    <row r="7" spans="1:5" x14ac:dyDescent="0.3">
      <c r="A7" s="7"/>
      <c r="B7" t="s">
        <v>20</v>
      </c>
    </row>
    <row r="8" spans="1:5" x14ac:dyDescent="0.3">
      <c r="A8" s="7"/>
      <c r="B8" t="s">
        <v>21</v>
      </c>
    </row>
    <row r="9" spans="1:5" x14ac:dyDescent="0.3">
      <c r="A9" s="7" t="s">
        <v>22</v>
      </c>
    </row>
    <row r="10" spans="1:5" x14ac:dyDescent="0.3">
      <c r="B10" t="s">
        <v>23</v>
      </c>
    </row>
    <row r="11" spans="1:5" x14ac:dyDescent="0.3">
      <c r="B11" t="s">
        <v>24</v>
      </c>
    </row>
    <row r="14" spans="1:5" ht="15" thickBot="1" x14ac:dyDescent="0.35">
      <c r="A14" t="s">
        <v>25</v>
      </c>
    </row>
    <row r="15" spans="1:5" ht="15" thickBot="1" x14ac:dyDescent="0.35">
      <c r="B15" s="9" t="s">
        <v>26</v>
      </c>
      <c r="C15" s="9" t="s">
        <v>27</v>
      </c>
      <c r="D15" s="9" t="s">
        <v>28</v>
      </c>
      <c r="E15" s="9" t="s">
        <v>29</v>
      </c>
    </row>
    <row r="16" spans="1:5" ht="15" thickBot="1" x14ac:dyDescent="0.35">
      <c r="B16" s="8" t="s">
        <v>37</v>
      </c>
      <c r="C16" s="8" t="s">
        <v>38</v>
      </c>
      <c r="D16" s="11">
        <v>290</v>
      </c>
      <c r="E16" s="11">
        <v>290</v>
      </c>
    </row>
    <row r="19" spans="1:7" ht="15" thickBot="1" x14ac:dyDescent="0.35">
      <c r="A19" t="s">
        <v>30</v>
      </c>
    </row>
    <row r="20" spans="1:7" ht="15" thickBot="1" x14ac:dyDescent="0.35">
      <c r="B20" s="9" t="s">
        <v>26</v>
      </c>
      <c r="C20" s="9" t="s">
        <v>27</v>
      </c>
      <c r="D20" s="9" t="s">
        <v>28</v>
      </c>
      <c r="E20" s="9" t="s">
        <v>29</v>
      </c>
      <c r="F20" s="9" t="s">
        <v>31</v>
      </c>
    </row>
    <row r="21" spans="1:7" x14ac:dyDescent="0.3">
      <c r="B21" s="10" t="s">
        <v>39</v>
      </c>
      <c r="C21" s="10" t="s">
        <v>10</v>
      </c>
      <c r="D21" s="12">
        <v>0</v>
      </c>
      <c r="E21" s="12">
        <v>3299.9999999999995</v>
      </c>
      <c r="F21" s="10" t="s">
        <v>40</v>
      </c>
    </row>
    <row r="22" spans="1:7" x14ac:dyDescent="0.3">
      <c r="B22" s="10" t="s">
        <v>41</v>
      </c>
      <c r="C22" s="10" t="s">
        <v>10</v>
      </c>
      <c r="D22" s="12">
        <v>0</v>
      </c>
      <c r="E22" s="12">
        <v>2350</v>
      </c>
      <c r="F22" s="10" t="s">
        <v>40</v>
      </c>
    </row>
    <row r="23" spans="1:7" x14ac:dyDescent="0.3">
      <c r="B23" s="10" t="s">
        <v>42</v>
      </c>
      <c r="C23" s="10" t="s">
        <v>10</v>
      </c>
      <c r="D23" s="12">
        <v>0</v>
      </c>
      <c r="E23" s="12">
        <v>0</v>
      </c>
      <c r="F23" s="10" t="s">
        <v>40</v>
      </c>
    </row>
    <row r="24" spans="1:7" x14ac:dyDescent="0.3">
      <c r="B24" s="10" t="s">
        <v>43</v>
      </c>
      <c r="C24" s="10" t="s">
        <v>11</v>
      </c>
      <c r="D24" s="12">
        <v>0</v>
      </c>
      <c r="E24" s="12">
        <v>4850</v>
      </c>
      <c r="F24" s="10" t="s">
        <v>40</v>
      </c>
    </row>
    <row r="25" spans="1:7" x14ac:dyDescent="0.3">
      <c r="B25" s="10" t="s">
        <v>44</v>
      </c>
      <c r="C25" s="10" t="s">
        <v>11</v>
      </c>
      <c r="D25" s="12">
        <v>0</v>
      </c>
      <c r="E25" s="12">
        <v>0</v>
      </c>
      <c r="F25" s="10" t="s">
        <v>40</v>
      </c>
    </row>
    <row r="26" spans="1:7" ht="15" thickBot="1" x14ac:dyDescent="0.35">
      <c r="B26" s="8" t="s">
        <v>45</v>
      </c>
      <c r="C26" s="8" t="s">
        <v>11</v>
      </c>
      <c r="D26" s="11">
        <v>0</v>
      </c>
      <c r="E26" s="11">
        <v>3300</v>
      </c>
      <c r="F26" s="8" t="s">
        <v>40</v>
      </c>
    </row>
    <row r="29" spans="1:7" ht="15" thickBot="1" x14ac:dyDescent="0.35">
      <c r="A29" t="s">
        <v>32</v>
      </c>
    </row>
    <row r="30" spans="1:7" ht="15" thickBot="1" x14ac:dyDescent="0.35">
      <c r="B30" s="9" t="s">
        <v>26</v>
      </c>
      <c r="C30" s="9" t="s">
        <v>27</v>
      </c>
      <c r="D30" s="9" t="s">
        <v>33</v>
      </c>
      <c r="E30" s="9" t="s">
        <v>34</v>
      </c>
      <c r="F30" s="9" t="s">
        <v>35</v>
      </c>
      <c r="G30" s="9" t="s">
        <v>36</v>
      </c>
    </row>
    <row r="31" spans="1:7" x14ac:dyDescent="0.3">
      <c r="B31" s="10" t="s">
        <v>46</v>
      </c>
      <c r="C31" s="10" t="s">
        <v>7</v>
      </c>
      <c r="D31" s="12">
        <v>8150</v>
      </c>
      <c r="E31" s="10" t="s">
        <v>47</v>
      </c>
      <c r="F31" s="10" t="s">
        <v>48</v>
      </c>
      <c r="G31" s="10">
        <v>0</v>
      </c>
    </row>
    <row r="32" spans="1:7" x14ac:dyDescent="0.3">
      <c r="B32" s="10" t="s">
        <v>49</v>
      </c>
      <c r="C32" s="10" t="s">
        <v>7</v>
      </c>
      <c r="D32" s="12">
        <v>2350</v>
      </c>
      <c r="E32" s="10" t="s">
        <v>50</v>
      </c>
      <c r="F32" s="10" t="s">
        <v>48</v>
      </c>
      <c r="G32" s="10">
        <v>0</v>
      </c>
    </row>
    <row r="33" spans="2:7" x14ac:dyDescent="0.3">
      <c r="B33" s="10" t="s">
        <v>51</v>
      </c>
      <c r="C33" s="10" t="s">
        <v>7</v>
      </c>
      <c r="D33" s="12">
        <v>3300</v>
      </c>
      <c r="E33" s="10" t="s">
        <v>52</v>
      </c>
      <c r="F33" s="10" t="s">
        <v>48</v>
      </c>
      <c r="G33" s="10">
        <v>0</v>
      </c>
    </row>
    <row r="34" spans="2:7" x14ac:dyDescent="0.3">
      <c r="B34" s="10" t="s">
        <v>53</v>
      </c>
      <c r="C34" s="10" t="s">
        <v>54</v>
      </c>
      <c r="D34" s="12">
        <v>2000</v>
      </c>
      <c r="E34" s="10" t="s">
        <v>55</v>
      </c>
      <c r="F34" s="10" t="s">
        <v>48</v>
      </c>
      <c r="G34" s="10">
        <v>0</v>
      </c>
    </row>
    <row r="35" spans="2:7" x14ac:dyDescent="0.3">
      <c r="B35" s="10" t="s">
        <v>56</v>
      </c>
      <c r="C35" s="10" t="s">
        <v>57</v>
      </c>
      <c r="D35" s="12">
        <v>8950</v>
      </c>
      <c r="E35" s="10" t="s">
        <v>58</v>
      </c>
      <c r="F35" s="10" t="s">
        <v>59</v>
      </c>
      <c r="G35" s="10">
        <v>50</v>
      </c>
    </row>
    <row r="36" spans="2:7" ht="15" thickBot="1" x14ac:dyDescent="0.35">
      <c r="B36" s="8" t="s">
        <v>60</v>
      </c>
      <c r="C36" s="8" t="s">
        <v>61</v>
      </c>
      <c r="D36" s="11">
        <v>21175</v>
      </c>
      <c r="E36" s="8" t="s">
        <v>62</v>
      </c>
      <c r="F36" s="8" t="s">
        <v>59</v>
      </c>
      <c r="G36" s="8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66C4-7BA0-47EC-9BF3-1007F1F78972}">
  <dimension ref="A1:H24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32.5546875" bestFit="1" customWidth="1"/>
    <col min="4" max="4" width="6" bestFit="1" customWidth="1"/>
    <col min="5" max="5" width="8.33203125" bestFit="1" customWidth="1"/>
    <col min="6" max="6" width="10.109375" bestFit="1" customWidth="1"/>
    <col min="7" max="7" width="9.21875" bestFit="1" customWidth="1"/>
    <col min="8" max="8" width="12" bestFit="1" customWidth="1"/>
  </cols>
  <sheetData>
    <row r="1" spans="1:8" x14ac:dyDescent="0.3">
      <c r="A1" s="7" t="s">
        <v>63</v>
      </c>
    </row>
    <row r="2" spans="1:8" x14ac:dyDescent="0.3">
      <c r="A2" s="7" t="s">
        <v>15</v>
      </c>
    </row>
    <row r="3" spans="1:8" x14ac:dyDescent="0.3">
      <c r="A3" s="7" t="s">
        <v>16</v>
      </c>
    </row>
    <row r="6" spans="1:8" ht="15" thickBot="1" x14ac:dyDescent="0.35">
      <c r="A6" t="s">
        <v>30</v>
      </c>
    </row>
    <row r="7" spans="1:8" x14ac:dyDescent="0.3">
      <c r="B7" s="13"/>
      <c r="C7" s="13"/>
      <c r="D7" s="13" t="s">
        <v>64</v>
      </c>
      <c r="E7" s="13" t="s">
        <v>66</v>
      </c>
      <c r="F7" s="13" t="s">
        <v>68</v>
      </c>
      <c r="G7" s="13" t="s">
        <v>70</v>
      </c>
      <c r="H7" s="13" t="s">
        <v>70</v>
      </c>
    </row>
    <row r="8" spans="1:8" ht="15" thickBot="1" x14ac:dyDescent="0.35">
      <c r="B8" s="14" t="s">
        <v>26</v>
      </c>
      <c r="C8" s="14" t="s">
        <v>27</v>
      </c>
      <c r="D8" s="14" t="s">
        <v>65</v>
      </c>
      <c r="E8" s="14" t="s">
        <v>67</v>
      </c>
      <c r="F8" s="14" t="s">
        <v>69</v>
      </c>
      <c r="G8" s="14" t="s">
        <v>71</v>
      </c>
      <c r="H8" s="14" t="s">
        <v>72</v>
      </c>
    </row>
    <row r="9" spans="1:8" x14ac:dyDescent="0.3">
      <c r="B9" s="10" t="s">
        <v>39</v>
      </c>
      <c r="C9" s="10" t="s">
        <v>10</v>
      </c>
      <c r="D9" s="10">
        <v>3299.9999999999995</v>
      </c>
      <c r="E9" s="10">
        <v>0</v>
      </c>
      <c r="F9" s="10">
        <v>0</v>
      </c>
      <c r="G9" s="10">
        <v>0</v>
      </c>
      <c r="H9" s="10">
        <v>0</v>
      </c>
    </row>
    <row r="10" spans="1:8" x14ac:dyDescent="0.3">
      <c r="B10" s="10" t="s">
        <v>41</v>
      </c>
      <c r="C10" s="10" t="s">
        <v>10</v>
      </c>
      <c r="D10" s="10">
        <v>2350</v>
      </c>
      <c r="E10" s="10">
        <v>0</v>
      </c>
      <c r="F10" s="10">
        <v>0</v>
      </c>
      <c r="G10" s="10">
        <v>0</v>
      </c>
      <c r="H10" s="10">
        <v>1E+30</v>
      </c>
    </row>
    <row r="11" spans="1:8" x14ac:dyDescent="0.3">
      <c r="B11" s="10" t="s">
        <v>42</v>
      </c>
      <c r="C11" s="10" t="s">
        <v>10</v>
      </c>
      <c r="D11" s="10">
        <v>0</v>
      </c>
      <c r="E11" s="10">
        <v>0</v>
      </c>
      <c r="F11" s="10">
        <v>0</v>
      </c>
      <c r="G11" s="10">
        <v>1E+30</v>
      </c>
      <c r="H11" s="10">
        <v>0</v>
      </c>
    </row>
    <row r="12" spans="1:8" x14ac:dyDescent="0.3">
      <c r="B12" s="10" t="s">
        <v>43</v>
      </c>
      <c r="C12" s="10" t="s">
        <v>11</v>
      </c>
      <c r="D12" s="10">
        <v>4850</v>
      </c>
      <c r="E12" s="10">
        <v>0</v>
      </c>
      <c r="F12" s="10">
        <v>0</v>
      </c>
      <c r="G12" s="10">
        <v>0</v>
      </c>
      <c r="H12" s="10">
        <v>0</v>
      </c>
    </row>
    <row r="13" spans="1:8" x14ac:dyDescent="0.3">
      <c r="B13" s="10" t="s">
        <v>44</v>
      </c>
      <c r="C13" s="10" t="s">
        <v>11</v>
      </c>
      <c r="D13" s="10">
        <v>0</v>
      </c>
      <c r="E13" s="10">
        <v>0</v>
      </c>
      <c r="F13" s="10">
        <v>0</v>
      </c>
      <c r="G13" s="10">
        <v>1E+30</v>
      </c>
      <c r="H13" s="10">
        <v>0</v>
      </c>
    </row>
    <row r="14" spans="1:8" ht="15" thickBot="1" x14ac:dyDescent="0.35">
      <c r="B14" s="8" t="s">
        <v>45</v>
      </c>
      <c r="C14" s="8" t="s">
        <v>11</v>
      </c>
      <c r="D14" s="8">
        <v>3300</v>
      </c>
      <c r="E14" s="8">
        <v>0</v>
      </c>
      <c r="F14" s="8">
        <v>0</v>
      </c>
      <c r="G14" s="8">
        <v>0</v>
      </c>
      <c r="H14" s="8">
        <v>1E+30</v>
      </c>
    </row>
    <row r="16" spans="1:8" ht="15" thickBot="1" x14ac:dyDescent="0.35">
      <c r="A16" t="s">
        <v>32</v>
      </c>
    </row>
    <row r="17" spans="2:8" x14ac:dyDescent="0.3">
      <c r="B17" s="13"/>
      <c r="C17" s="13"/>
      <c r="D17" s="13" t="s">
        <v>64</v>
      </c>
      <c r="E17" s="13" t="s">
        <v>73</v>
      </c>
      <c r="F17" s="13" t="s">
        <v>75</v>
      </c>
      <c r="G17" s="13" t="s">
        <v>70</v>
      </c>
      <c r="H17" s="13" t="s">
        <v>70</v>
      </c>
    </row>
    <row r="18" spans="2:8" ht="15" thickBot="1" x14ac:dyDescent="0.35">
      <c r="B18" s="14" t="s">
        <v>26</v>
      </c>
      <c r="C18" s="14" t="s">
        <v>27</v>
      </c>
      <c r="D18" s="14" t="s">
        <v>65</v>
      </c>
      <c r="E18" s="14" t="s">
        <v>74</v>
      </c>
      <c r="F18" s="14" t="s">
        <v>76</v>
      </c>
      <c r="G18" s="14" t="s">
        <v>71</v>
      </c>
      <c r="H18" s="14" t="s">
        <v>72</v>
      </c>
    </row>
    <row r="19" spans="2:8" x14ac:dyDescent="0.3">
      <c r="B19" s="10" t="s">
        <v>46</v>
      </c>
      <c r="C19" s="10" t="s">
        <v>7</v>
      </c>
      <c r="D19" s="10">
        <v>8150</v>
      </c>
      <c r="E19" s="10">
        <v>0</v>
      </c>
      <c r="F19" s="10">
        <v>8150</v>
      </c>
      <c r="G19" s="10">
        <v>550</v>
      </c>
      <c r="H19" s="10">
        <v>4850</v>
      </c>
    </row>
    <row r="20" spans="2:8" x14ac:dyDescent="0.3">
      <c r="B20" s="10" t="s">
        <v>49</v>
      </c>
      <c r="C20" s="10" t="s">
        <v>7</v>
      </c>
      <c r="D20" s="10">
        <v>2350</v>
      </c>
      <c r="E20" s="10">
        <v>0</v>
      </c>
      <c r="F20" s="10">
        <v>2350</v>
      </c>
      <c r="G20" s="10">
        <v>825</v>
      </c>
      <c r="H20" s="10">
        <v>16.66666666666697</v>
      </c>
    </row>
    <row r="21" spans="2:8" x14ac:dyDescent="0.3">
      <c r="B21" s="10" t="s">
        <v>51</v>
      </c>
      <c r="C21" s="10" t="s">
        <v>7</v>
      </c>
      <c r="D21" s="10">
        <v>3300</v>
      </c>
      <c r="E21" s="10">
        <v>0</v>
      </c>
      <c r="F21" s="10">
        <v>3300</v>
      </c>
      <c r="G21" s="10">
        <v>412.5</v>
      </c>
      <c r="H21" s="10">
        <v>3300</v>
      </c>
    </row>
    <row r="22" spans="2:8" x14ac:dyDescent="0.3">
      <c r="B22" s="10" t="s">
        <v>53</v>
      </c>
      <c r="C22" s="10" t="s">
        <v>54</v>
      </c>
      <c r="D22" s="10">
        <v>2000</v>
      </c>
      <c r="E22" s="10">
        <v>0</v>
      </c>
      <c r="F22" s="10">
        <v>2000</v>
      </c>
      <c r="G22" s="10">
        <v>6.2500000000001137</v>
      </c>
      <c r="H22" s="10">
        <v>824.99999999999989</v>
      </c>
    </row>
    <row r="23" spans="2:8" x14ac:dyDescent="0.3">
      <c r="B23" s="10" t="s">
        <v>56</v>
      </c>
      <c r="C23" s="10" t="s">
        <v>57</v>
      </c>
      <c r="D23" s="10">
        <v>8950</v>
      </c>
      <c r="E23" s="10">
        <v>0</v>
      </c>
      <c r="F23" s="10">
        <v>9000</v>
      </c>
      <c r="G23" s="10">
        <v>1E+30</v>
      </c>
      <c r="H23" s="10">
        <v>50.000000000000909</v>
      </c>
    </row>
    <row r="24" spans="2:8" ht="15" thickBot="1" x14ac:dyDescent="0.35">
      <c r="B24" s="8" t="s">
        <v>60</v>
      </c>
      <c r="C24" s="8" t="s">
        <v>61</v>
      </c>
      <c r="D24" s="8">
        <v>21175</v>
      </c>
      <c r="E24" s="8">
        <v>0</v>
      </c>
      <c r="F24" s="8">
        <v>22000</v>
      </c>
      <c r="G24" s="8">
        <v>1E+30</v>
      </c>
      <c r="H24" s="8">
        <v>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AFA9-409E-49B1-A1F4-7B544C4FD977}">
  <dimension ref="A1:J18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34.5546875" bestFit="1" customWidth="1"/>
    <col min="4" max="4" width="5.77734375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 x14ac:dyDescent="0.3">
      <c r="A1" s="7" t="s">
        <v>77</v>
      </c>
    </row>
    <row r="2" spans="1:10" x14ac:dyDescent="0.3">
      <c r="A2" s="7" t="s">
        <v>15</v>
      </c>
    </row>
    <row r="3" spans="1:10" x14ac:dyDescent="0.3">
      <c r="A3" s="7" t="s">
        <v>16</v>
      </c>
    </row>
    <row r="5" spans="1:10" ht="15" thickBot="1" x14ac:dyDescent="0.35"/>
    <row r="6" spans="1:10" x14ac:dyDescent="0.3">
      <c r="B6" s="13"/>
      <c r="C6" s="13" t="s">
        <v>68</v>
      </c>
      <c r="D6" s="13"/>
    </row>
    <row r="7" spans="1:10" ht="15" thickBot="1" x14ac:dyDescent="0.35">
      <c r="B7" s="14" t="s">
        <v>26</v>
      </c>
      <c r="C7" s="14" t="s">
        <v>27</v>
      </c>
      <c r="D7" s="14" t="s">
        <v>65</v>
      </c>
    </row>
    <row r="8" spans="1:10" ht="15" thickBot="1" x14ac:dyDescent="0.35">
      <c r="B8" s="8" t="s">
        <v>37</v>
      </c>
      <c r="C8" s="8" t="s">
        <v>38</v>
      </c>
      <c r="D8" s="11">
        <v>290</v>
      </c>
    </row>
    <row r="10" spans="1:10" ht="15" thickBot="1" x14ac:dyDescent="0.35"/>
    <row r="11" spans="1:10" x14ac:dyDescent="0.3">
      <c r="B11" s="13"/>
      <c r="C11" s="13" t="s">
        <v>78</v>
      </c>
      <c r="D11" s="13"/>
      <c r="F11" s="13" t="s">
        <v>79</v>
      </c>
      <c r="G11" s="13" t="s">
        <v>68</v>
      </c>
      <c r="I11" s="13" t="s">
        <v>82</v>
      </c>
      <c r="J11" s="13" t="s">
        <v>68</v>
      </c>
    </row>
    <row r="12" spans="1:10" ht="15" thickBot="1" x14ac:dyDescent="0.35">
      <c r="B12" s="14" t="s">
        <v>26</v>
      </c>
      <c r="C12" s="14" t="s">
        <v>27</v>
      </c>
      <c r="D12" s="14" t="s">
        <v>65</v>
      </c>
      <c r="F12" s="14" t="s">
        <v>80</v>
      </c>
      <c r="G12" s="14" t="s">
        <v>81</v>
      </c>
      <c r="I12" s="14" t="s">
        <v>80</v>
      </c>
      <c r="J12" s="14" t="s">
        <v>81</v>
      </c>
    </row>
    <row r="13" spans="1:10" x14ac:dyDescent="0.3">
      <c r="B13" s="10" t="s">
        <v>39</v>
      </c>
      <c r="C13" s="10" t="s">
        <v>10</v>
      </c>
      <c r="D13" s="12">
        <v>3299.9999999999995</v>
      </c>
      <c r="F13" s="12">
        <v>3300</v>
      </c>
      <c r="G13" s="12">
        <v>290</v>
      </c>
      <c r="I13" s="12">
        <v>3300</v>
      </c>
      <c r="J13" s="12">
        <v>290</v>
      </c>
    </row>
    <row r="14" spans="1:10" x14ac:dyDescent="0.3">
      <c r="B14" s="10" t="s">
        <v>41</v>
      </c>
      <c r="C14" s="10" t="s">
        <v>10</v>
      </c>
      <c r="D14" s="12">
        <v>2350</v>
      </c>
      <c r="F14" s="12">
        <v>2350</v>
      </c>
      <c r="G14" s="12">
        <v>290</v>
      </c>
      <c r="I14" s="12">
        <v>2350</v>
      </c>
      <c r="J14" s="12">
        <v>290</v>
      </c>
    </row>
    <row r="15" spans="1:10" x14ac:dyDescent="0.3">
      <c r="B15" s="10" t="s">
        <v>42</v>
      </c>
      <c r="C15" s="10" t="s">
        <v>10</v>
      </c>
      <c r="D15" s="12">
        <v>0</v>
      </c>
      <c r="F15" s="12">
        <v>0</v>
      </c>
      <c r="G15" s="12">
        <v>290</v>
      </c>
      <c r="I15" s="12">
        <v>0</v>
      </c>
      <c r="J15" s="12">
        <v>290</v>
      </c>
    </row>
    <row r="16" spans="1:10" x14ac:dyDescent="0.3">
      <c r="B16" s="10" t="s">
        <v>43</v>
      </c>
      <c r="C16" s="10" t="s">
        <v>11</v>
      </c>
      <c r="D16" s="12">
        <v>4850</v>
      </c>
      <c r="F16" s="12">
        <v>4850</v>
      </c>
      <c r="G16" s="12">
        <v>290</v>
      </c>
      <c r="I16" s="12">
        <v>4850</v>
      </c>
      <c r="J16" s="12">
        <v>290</v>
      </c>
    </row>
    <row r="17" spans="2:10" x14ac:dyDescent="0.3">
      <c r="B17" s="10" t="s">
        <v>44</v>
      </c>
      <c r="C17" s="10" t="s">
        <v>11</v>
      </c>
      <c r="D17" s="12">
        <v>0</v>
      </c>
      <c r="F17" s="12">
        <v>0</v>
      </c>
      <c r="G17" s="12">
        <v>290</v>
      </c>
      <c r="I17" s="12">
        <v>0</v>
      </c>
      <c r="J17" s="12">
        <v>290</v>
      </c>
    </row>
    <row r="18" spans="2:10" ht="15" thickBot="1" x14ac:dyDescent="0.35">
      <c r="B18" s="8" t="s">
        <v>45</v>
      </c>
      <c r="C18" s="8" t="s">
        <v>11</v>
      </c>
      <c r="D18" s="11">
        <v>3300</v>
      </c>
      <c r="F18" s="11">
        <v>3300</v>
      </c>
      <c r="G18" s="11">
        <v>290</v>
      </c>
      <c r="I18" s="11">
        <v>3300</v>
      </c>
      <c r="J18" s="11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showGridLines="0" tabSelected="1" workbookViewId="0">
      <selection activeCell="G7" sqref="G7"/>
    </sheetView>
  </sheetViews>
  <sheetFormatPr defaultRowHeight="14.4" x14ac:dyDescent="0.3"/>
  <cols>
    <col min="1" max="1" width="24.33203125" bestFit="1" customWidth="1"/>
    <col min="2" max="4" width="11.33203125" bestFit="1" customWidth="1"/>
    <col min="5" max="5" width="14.77734375" bestFit="1" customWidth="1"/>
    <col min="6" max="6" width="14" bestFit="1" customWidth="1"/>
  </cols>
  <sheetData>
    <row r="1" spans="1:7" x14ac:dyDescent="0.3">
      <c r="A1" s="1" t="s">
        <v>0</v>
      </c>
      <c r="B1" s="2">
        <v>1</v>
      </c>
      <c r="C1" s="2">
        <v>2</v>
      </c>
      <c r="D1" s="2">
        <v>3</v>
      </c>
      <c r="E1" s="2" t="s">
        <v>7</v>
      </c>
    </row>
    <row r="2" spans="1:7" x14ac:dyDescent="0.3">
      <c r="A2" s="1" t="s">
        <v>1</v>
      </c>
      <c r="B2" s="18">
        <v>8150</v>
      </c>
      <c r="C2" s="18">
        <v>2350</v>
      </c>
      <c r="D2" s="18">
        <v>3300</v>
      </c>
      <c r="E2" s="18">
        <f>SUM(B2:D2)</f>
        <v>13800</v>
      </c>
    </row>
    <row r="3" spans="1:7" x14ac:dyDescent="0.3">
      <c r="B3" s="4"/>
      <c r="C3" s="4"/>
      <c r="D3" s="4"/>
      <c r="E3" s="4"/>
    </row>
    <row r="4" spans="1:7" x14ac:dyDescent="0.3">
      <c r="A4" s="1" t="s">
        <v>0</v>
      </c>
      <c r="B4" s="2">
        <v>1</v>
      </c>
      <c r="C4" s="2">
        <v>2</v>
      </c>
      <c r="D4" s="2">
        <v>3</v>
      </c>
      <c r="E4" s="2" t="s">
        <v>8</v>
      </c>
      <c r="F4" s="5" t="s">
        <v>12</v>
      </c>
      <c r="G4" s="5" t="s">
        <v>83</v>
      </c>
    </row>
    <row r="5" spans="1:7" x14ac:dyDescent="0.3">
      <c r="A5" s="1" t="s">
        <v>2</v>
      </c>
      <c r="B5" s="3">
        <v>0.25</v>
      </c>
      <c r="C5" s="3">
        <v>0.5</v>
      </c>
      <c r="D5" s="3">
        <v>1.5</v>
      </c>
      <c r="E5" s="3">
        <v>2000</v>
      </c>
      <c r="F5" s="6">
        <f>SUMPRODUCT(B5:D5,B14:D14)</f>
        <v>2000</v>
      </c>
      <c r="G5" s="6">
        <f>E5-F5</f>
        <v>0</v>
      </c>
    </row>
    <row r="6" spans="1:7" x14ac:dyDescent="0.3">
      <c r="A6" s="1" t="s">
        <v>3</v>
      </c>
      <c r="B6" s="3">
        <v>2</v>
      </c>
      <c r="C6" s="3">
        <v>1</v>
      </c>
      <c r="D6" s="3">
        <v>5</v>
      </c>
      <c r="E6" s="3">
        <v>9000</v>
      </c>
      <c r="F6" s="6">
        <f>SUMPRODUCT(B6:D6,B14:D14)</f>
        <v>8950</v>
      </c>
      <c r="G6" s="6">
        <f>E6-F6</f>
        <v>50</v>
      </c>
    </row>
    <row r="7" spans="1:7" x14ac:dyDescent="0.3">
      <c r="A7" s="1" t="s">
        <v>4</v>
      </c>
      <c r="B7" s="3">
        <v>1.5</v>
      </c>
      <c r="C7" s="3">
        <v>1</v>
      </c>
      <c r="D7" s="3">
        <v>2</v>
      </c>
      <c r="E7" s="3">
        <v>22000</v>
      </c>
      <c r="F7" s="6">
        <f>SUMPRODUCT(B7:D7,B14:D14)+SUMPRODUCT(B7:D7,B15:D15)</f>
        <v>21175</v>
      </c>
      <c r="G7" s="6">
        <f>E7-F7</f>
        <v>825</v>
      </c>
    </row>
    <row r="8" spans="1:7" x14ac:dyDescent="0.3">
      <c r="B8" s="4"/>
      <c r="C8" s="4"/>
      <c r="D8" s="4"/>
      <c r="E8" s="4"/>
    </row>
    <row r="9" spans="1:7" x14ac:dyDescent="0.3">
      <c r="A9" s="1" t="s">
        <v>0</v>
      </c>
      <c r="B9" s="2">
        <v>1</v>
      </c>
      <c r="C9" s="2">
        <v>2</v>
      </c>
      <c r="D9" s="2">
        <v>3</v>
      </c>
      <c r="E9" s="2" t="s">
        <v>7</v>
      </c>
      <c r="F9" s="5" t="s">
        <v>13</v>
      </c>
    </row>
    <row r="10" spans="1:7" x14ac:dyDescent="0.3">
      <c r="A10" s="1" t="s">
        <v>5</v>
      </c>
      <c r="B10" s="15">
        <v>10</v>
      </c>
      <c r="C10" s="15">
        <v>25</v>
      </c>
      <c r="D10" s="15">
        <v>105</v>
      </c>
      <c r="E10" s="16">
        <f>SUMPRODUCT(B14:D14,B10:D10)</f>
        <v>91750</v>
      </c>
      <c r="F10" s="17">
        <f>E10+E11</f>
        <v>494500</v>
      </c>
    </row>
    <row r="11" spans="1:7" x14ac:dyDescent="0.3">
      <c r="A11" s="1" t="s">
        <v>6</v>
      </c>
      <c r="B11" s="15">
        <v>15</v>
      </c>
      <c r="C11" s="15">
        <v>35</v>
      </c>
      <c r="D11" s="15">
        <v>100</v>
      </c>
      <c r="E11" s="16">
        <f>SUMPRODUCT(B15:D15,B11:D11)</f>
        <v>402750</v>
      </c>
    </row>
    <row r="13" spans="1:7" x14ac:dyDescent="0.3">
      <c r="A13" s="1" t="s">
        <v>9</v>
      </c>
      <c r="B13" s="2">
        <v>1</v>
      </c>
      <c r="C13" s="2">
        <v>2</v>
      </c>
      <c r="D13" s="2">
        <v>3</v>
      </c>
      <c r="E13" s="2" t="s">
        <v>7</v>
      </c>
    </row>
    <row r="14" spans="1:7" x14ac:dyDescent="0.3">
      <c r="A14" s="1" t="s">
        <v>10</v>
      </c>
      <c r="B14" s="18">
        <v>3299.9999999999995</v>
      </c>
      <c r="C14" s="18">
        <v>2350</v>
      </c>
      <c r="D14" s="18">
        <v>0</v>
      </c>
      <c r="E14" s="19">
        <f>SUM(B14:D14)</f>
        <v>5650</v>
      </c>
    </row>
    <row r="15" spans="1:7" x14ac:dyDescent="0.3">
      <c r="A15" s="1" t="s">
        <v>11</v>
      </c>
      <c r="B15" s="18">
        <v>4850</v>
      </c>
      <c r="C15" s="18">
        <v>0</v>
      </c>
      <c r="D15" s="18">
        <v>3300</v>
      </c>
      <c r="E15" s="19">
        <f>SUM(B15:D15)</f>
        <v>8150</v>
      </c>
    </row>
    <row r="16" spans="1:7" x14ac:dyDescent="0.3">
      <c r="A16" s="1" t="s">
        <v>7</v>
      </c>
      <c r="B16" s="19">
        <f>SUM(B14:B15)</f>
        <v>8150</v>
      </c>
      <c r="C16" s="19">
        <f>SUM(C14:C15)</f>
        <v>2350</v>
      </c>
      <c r="D16" s="19">
        <f>SUM(D14:D15)</f>
        <v>3300</v>
      </c>
      <c r="E16" s="19">
        <f>SUM(E14:E15)</f>
        <v>13800</v>
      </c>
    </row>
  </sheetData>
  <pageMargins left="0.7" right="0.7" top="0.75" bottom="0.75" header="0.3" footer="0.3"/>
  <ignoredErrors>
    <ignoredError sqref="B16 C16:D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Mateus</dc:creator>
  <cp:lastModifiedBy>Lopes, Mateus</cp:lastModifiedBy>
  <dcterms:created xsi:type="dcterms:W3CDTF">2015-06-05T18:17:20Z</dcterms:created>
  <dcterms:modified xsi:type="dcterms:W3CDTF">2020-08-18T23:51:32Z</dcterms:modified>
</cp:coreProperties>
</file>