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oot_fractions" sheetId="1" r:id="rId1"/>
    <sheet name="Subzero_decomposi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2" l="1"/>
  <c r="B29" i="2"/>
  <c r="B30" i="2"/>
  <c r="B31" i="2"/>
  <c r="B32" i="2"/>
  <c r="B33" i="2"/>
  <c r="B34" i="2"/>
  <c r="B35" i="2"/>
  <c r="B3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" i="2"/>
  <c r="B26" i="2"/>
  <c r="E17" i="1" l="1"/>
  <c r="D17" i="1"/>
  <c r="C17" i="1"/>
  <c r="B17" i="1"/>
  <c r="E4" i="1"/>
  <c r="E5" i="1"/>
  <c r="E19" i="1" s="1"/>
  <c r="E6" i="1"/>
  <c r="E7" i="1"/>
  <c r="E8" i="1"/>
  <c r="E9" i="1"/>
  <c r="E10" i="1"/>
  <c r="E11" i="1"/>
  <c r="E12" i="1"/>
  <c r="E13" i="1"/>
  <c r="E14" i="1"/>
  <c r="E15" i="1"/>
  <c r="E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4" i="1"/>
  <c r="C19" i="1" s="1"/>
  <c r="C5" i="1"/>
  <c r="C6" i="1"/>
  <c r="C7" i="1"/>
  <c r="C8" i="1"/>
  <c r="C9" i="1"/>
  <c r="C10" i="1"/>
  <c r="C11" i="1"/>
  <c r="C12" i="1"/>
  <c r="C13" i="1"/>
  <c r="C14" i="1"/>
  <c r="C15" i="1"/>
  <c r="C16" i="1"/>
  <c r="E3" i="1"/>
  <c r="D19" i="1"/>
  <c r="D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9" i="1" l="1"/>
</calcChain>
</file>

<file path=xl/sharedStrings.xml><?xml version="1.0" encoding="utf-8"?>
<sst xmlns="http://schemas.openxmlformats.org/spreadsheetml/2006/main" count="10" uniqueCount="10">
  <si>
    <t>Depth (cm)</t>
  </si>
  <si>
    <t>Top 50cm</t>
  </si>
  <si>
    <t>Prostrate shrubs</t>
  </si>
  <si>
    <t>Trees</t>
  </si>
  <si>
    <t>Grasses</t>
  </si>
  <si>
    <t>Low shrubs &amp; Larch</t>
  </si>
  <si>
    <t>Beta &gt;&gt;&gt;</t>
  </si>
  <si>
    <t>Temperature</t>
  </si>
  <si>
    <t>Modifier</t>
  </si>
  <si>
    <t>Value at 0 degC: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</si>
</sst>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PFT</a:t>
            </a:r>
            <a:r>
              <a:rPr lang="en-US" baseline="0"/>
              <a:t> r</a:t>
            </a:r>
            <a:r>
              <a:rPr lang="en-US"/>
              <a:t>oot distributions</a:t>
            </a:r>
          </a:p>
        </c:rich>
      </c:tx>
      <c:layout>
        <c:manualLayout>
          <c:xMode val="edge"/>
          <c:yMode val="edge"/>
          <c:x val="0.30068520114883213"/>
          <c:y val="2.9643044619422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6120457001698318"/>
          <c:w val="0.89077449693788291"/>
          <c:h val="0.65792342133703874"/>
        </c:manualLayout>
      </c:layout>
      <c:lineChart>
        <c:grouping val="standard"/>
        <c:varyColors val="0"/>
        <c:ser>
          <c:idx val="1"/>
          <c:order val="0"/>
          <c:tx>
            <c:strRef>
              <c:f>Root_fractions!$B$2</c:f>
              <c:strCache>
                <c:ptCount val="1"/>
                <c:pt idx="0">
                  <c:v>Trees</c:v>
                </c:pt>
              </c:strCache>
            </c:strRef>
          </c:tx>
          <c:marker>
            <c:symbol val="none"/>
          </c:marker>
          <c:cat>
            <c:numRef>
              <c:f>Root_fractions!$A$3:$A$17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Root_fractions!$B$3:$B$17</c:f>
              <c:numCache>
                <c:formatCode>General</c:formatCode>
                <c:ptCount val="15"/>
                <c:pt idx="0">
                  <c:v>0.16609826414154152</c:v>
                </c:pt>
                <c:pt idx="1">
                  <c:v>0.13850963079070824</c:v>
                </c:pt>
                <c:pt idx="2">
                  <c:v>0.11550342154948579</c:v>
                </c:pt>
                <c:pt idx="3">
                  <c:v>9.6318503727707477E-2</c:v>
                </c:pt>
                <c:pt idx="4">
                  <c:v>8.032016745382467E-2</c:v>
                </c:pt>
                <c:pt idx="5">
                  <c:v>6.6979127064186461E-2</c:v>
                </c:pt>
                <c:pt idx="6">
                  <c:v>5.5854010325109345E-2</c:v>
                </c:pt>
                <c:pt idx="7">
                  <c:v>4.6576756164764949E-2</c:v>
                </c:pt>
                <c:pt idx="8">
                  <c:v>3.8840437816453653E-2</c:v>
                </c:pt>
                <c:pt idx="9">
                  <c:v>3.2389108516643214E-2</c:v>
                </c:pt>
                <c:pt idx="10">
                  <c:v>2.7009333814936753E-2</c:v>
                </c:pt>
                <c:pt idx="11">
                  <c:v>2.252313035265632E-2</c:v>
                </c:pt>
                <c:pt idx="12">
                  <c:v>1.8782077498046442E-2</c:v>
                </c:pt>
                <c:pt idx="13">
                  <c:v>1.566240702864902E-2</c:v>
                </c:pt>
                <c:pt idx="14">
                  <c:v>1.3060908408912142E-2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Root_fractions!$C$2</c:f>
              <c:strCache>
                <c:ptCount val="1"/>
                <c:pt idx="0">
                  <c:v>Grasses</c:v>
                </c:pt>
              </c:strCache>
            </c:strRef>
          </c:tx>
          <c:marker>
            <c:symbol val="none"/>
          </c:marker>
          <c:val>
            <c:numRef>
              <c:f>Root_fractions!$C$3:$C$17</c:f>
              <c:numCache>
                <c:formatCode>General</c:formatCode>
                <c:ptCount val="15"/>
                <c:pt idx="0">
                  <c:v>0.3656821776168851</c:v>
                </c:pt>
                <c:pt idx="1">
                  <c:v>0.23195872259025796</c:v>
                </c:pt>
                <c:pt idx="2">
                  <c:v>0.14713555179622148</c:v>
                </c:pt>
                <c:pt idx="3">
                  <c:v>9.333070281051721E-2</c:v>
                </c:pt>
                <c:pt idx="4">
                  <c:v>5.9201328168252923E-2</c:v>
                </c:pt>
                <c:pt idx="5">
                  <c:v>3.7552457565874352E-2</c:v>
                </c:pt>
                <c:pt idx="6">
                  <c:v>2.3820193108319745E-2</c:v>
                </c:pt>
                <c:pt idx="7">
                  <c:v>1.5109573021214661E-2</c:v>
                </c:pt>
                <c:pt idx="8">
                  <c:v>9.584271455955546E-3</c:v>
                </c:pt>
                <c:pt idx="9">
                  <c:v>6.0794741990703675E-3</c:v>
                </c:pt>
                <c:pt idx="10">
                  <c:v>3.856318835188647E-3</c:v>
                </c:pt>
                <c:pt idx="11">
                  <c:v>2.4461317659518521E-3</c:v>
                </c:pt>
                <c:pt idx="12">
                  <c:v>1.5516249750407419E-3</c:v>
                </c:pt>
                <c:pt idx="13">
                  <c:v>9.8422337532309812E-4</c:v>
                </c:pt>
                <c:pt idx="14">
                  <c:v>6.2431042817350684E-4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Root_fractions!$E$2</c:f>
              <c:strCache>
                <c:ptCount val="1"/>
                <c:pt idx="0">
                  <c:v>Low shrubs &amp; Larch</c:v>
                </c:pt>
              </c:strCache>
            </c:strRef>
          </c:tx>
          <c:marker>
            <c:symbol val="none"/>
          </c:marker>
          <c:val>
            <c:numRef>
              <c:f>Root_fractions!$E$3:$E$17</c:f>
              <c:numCache>
                <c:formatCode>General</c:formatCode>
                <c:ptCount val="15"/>
                <c:pt idx="0">
                  <c:v>0.47273567976717129</c:v>
                </c:pt>
                <c:pt idx="1">
                  <c:v>0.24925665684224174</c:v>
                </c:pt>
                <c:pt idx="2">
                  <c:v>0.13142414173343203</c:v>
                </c:pt>
                <c:pt idx="3">
                  <c:v>6.9295260753260979E-2</c:v>
                </c:pt>
                <c:pt idx="4">
                  <c:v>3.6536918556424755E-2</c:v>
                </c:pt>
                <c:pt idx="5">
                  <c:v>1.9264613526055522E-2</c:v>
                </c:pt>
                <c:pt idx="6">
                  <c:v>1.0157543355363823E-2</c:v>
                </c:pt>
                <c:pt idx="7">
                  <c:v>5.3557101925013912E-3</c:v>
                </c:pt>
                <c:pt idx="8">
                  <c:v>2.8238748940132784E-3</c:v>
                </c:pt>
                <c:pt idx="9">
                  <c:v>1.4889284764144622E-3</c:v>
                </c:pt>
                <c:pt idx="10">
                  <c:v>7.8505886099197264E-4</c:v>
                </c:pt>
                <c:pt idx="11">
                  <c:v>4.1393352668369124E-4</c:v>
                </c:pt>
                <c:pt idx="12">
                  <c:v>2.1825237956845392E-4</c:v>
                </c:pt>
                <c:pt idx="13">
                  <c:v>1.1507669255235813E-4</c:v>
                </c:pt>
                <c:pt idx="14">
                  <c:v>6.0675834073261342E-5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Root_fractions!$D$2</c:f>
              <c:strCache>
                <c:ptCount val="1"/>
                <c:pt idx="0">
                  <c:v>Prostrate shrubs</c:v>
                </c:pt>
              </c:strCache>
            </c:strRef>
          </c:tx>
          <c:marker>
            <c:symbol val="none"/>
          </c:marker>
          <c:val>
            <c:numRef>
              <c:f>Root_fractions!$D$3:$D$17</c:f>
              <c:numCache>
                <c:formatCode>General</c:formatCode>
                <c:ptCount val="15"/>
                <c:pt idx="0">
                  <c:v>0.59312410864191678</c:v>
                </c:pt>
                <c:pt idx="1">
                  <c:v>0.24132790038964841</c:v>
                </c:pt>
                <c:pt idx="2">
                  <c:v>9.8190504580612917E-2</c:v>
                </c:pt>
                <c:pt idx="3">
                  <c:v>3.9951349074136819E-2</c:v>
                </c:pt>
                <c:pt idx="4">
                  <c:v>1.6255240765497347E-2</c:v>
                </c:pt>
                <c:pt idx="5">
                  <c:v>6.6138655757019844E-3</c:v>
                </c:pt>
                <c:pt idx="6">
                  <c:v>2.6910224514362863E-3</c:v>
                </c:pt>
                <c:pt idx="7">
                  <c:v>1.0949121585927528E-3</c:v>
                </c:pt>
                <c:pt idx="8">
                  <c:v>4.4549336048622929E-4</c:v>
                </c:pt>
                <c:pt idx="9">
                  <c:v>1.8126050814194238E-4</c:v>
                </c:pt>
                <c:pt idx="10">
                  <c:v>7.3750530818271896E-5</c:v>
                </c:pt>
                <c:pt idx="11">
                  <c:v>3.0007312964816158E-5</c:v>
                </c:pt>
                <c:pt idx="12">
                  <c:v>1.2209252209820538E-5</c:v>
                </c:pt>
                <c:pt idx="13">
                  <c:v>4.9676503756863779E-6</c:v>
                </c:pt>
                <c:pt idx="14">
                  <c:v>2.0212171745627116E-6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54400"/>
        <c:axId val="97687168"/>
      </c:lineChart>
      <c:catAx>
        <c:axId val="1068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Soil 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87168"/>
        <c:crosses val="autoZero"/>
        <c:auto val="1"/>
        <c:lblAlgn val="ctr"/>
        <c:lblOffset val="100"/>
        <c:noMultiLvlLbl val="0"/>
      </c:catAx>
      <c:valAx>
        <c:axId val="97687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Root </a:t>
                </a:r>
              </a:p>
              <a:p>
                <a:pPr>
                  <a:defRPr/>
                </a:pPr>
                <a:r>
                  <a:rPr lang="en-US" sz="1400"/>
                  <a:t>Fraction</a:t>
                </a:r>
              </a:p>
            </c:rich>
          </c:tx>
          <c:layout>
            <c:manualLayout>
              <c:xMode val="edge"/>
              <c:yMode val="edge"/>
              <c:x val="9.532319629935837E-3"/>
              <c:y val="1.48525551953064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85440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64954314294088566"/>
          <c:y val="0.18585513767300826"/>
          <c:w val="0.33593207884504311"/>
          <c:h val="0.35951335494827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Decay</a:t>
            </a:r>
            <a:r>
              <a:rPr lang="en-US" baseline="0"/>
              <a:t> rate t</a:t>
            </a:r>
            <a:r>
              <a:rPr lang="en-US"/>
              <a:t>emperature modifier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6168130280544904"/>
          <c:w val="0.86914982502187221"/>
          <c:h val="0.7129324975154806"/>
        </c:manualLayout>
      </c:layout>
      <c:lineChart>
        <c:grouping val="standard"/>
        <c:varyColors val="0"/>
        <c:ser>
          <c:idx val="0"/>
          <c:order val="0"/>
          <c:tx>
            <c:strRef>
              <c:f>Subzero_decomposition!$B$1</c:f>
              <c:strCache>
                <c:ptCount val="1"/>
                <c:pt idx="0">
                  <c:v>Modifier</c:v>
                </c:pt>
              </c:strCache>
            </c:strRef>
          </c:tx>
          <c:marker>
            <c:symbol val="none"/>
          </c:marker>
          <c:cat>
            <c:numRef>
              <c:f>Subzero_decomposition!$A$2:$A$36</c:f>
              <c:numCache>
                <c:formatCode>General</c:formatCode>
                <c:ptCount val="35"/>
                <c:pt idx="0">
                  <c:v>-12</c:v>
                </c:pt>
                <c:pt idx="1">
                  <c:v>-11.5</c:v>
                </c:pt>
                <c:pt idx="2">
                  <c:v>-11</c:v>
                </c:pt>
                <c:pt idx="3">
                  <c:v>-10.5</c:v>
                </c:pt>
                <c:pt idx="4">
                  <c:v>-10</c:v>
                </c:pt>
                <c:pt idx="5">
                  <c:v>-9.5</c:v>
                </c:pt>
                <c:pt idx="6">
                  <c:v>-9</c:v>
                </c:pt>
                <c:pt idx="7">
                  <c:v>-8.5</c:v>
                </c:pt>
                <c:pt idx="8">
                  <c:v>-8</c:v>
                </c:pt>
                <c:pt idx="9">
                  <c:v>-7.5</c:v>
                </c:pt>
                <c:pt idx="10">
                  <c:v>-7</c:v>
                </c:pt>
                <c:pt idx="11">
                  <c:v>-6.5</c:v>
                </c:pt>
                <c:pt idx="12">
                  <c:v>-6</c:v>
                </c:pt>
                <c:pt idx="13">
                  <c:v>-5.5</c:v>
                </c:pt>
                <c:pt idx="14">
                  <c:v>-5</c:v>
                </c:pt>
                <c:pt idx="15">
                  <c:v>-4.5</c:v>
                </c:pt>
                <c:pt idx="16">
                  <c:v>-4</c:v>
                </c:pt>
                <c:pt idx="17">
                  <c:v>-3.5</c:v>
                </c:pt>
                <c:pt idx="18">
                  <c:v>-3</c:v>
                </c:pt>
                <c:pt idx="19">
                  <c:v>-2.5</c:v>
                </c:pt>
                <c:pt idx="20">
                  <c:v>-2</c:v>
                </c:pt>
                <c:pt idx="21">
                  <c:v>-1.5</c:v>
                </c:pt>
                <c:pt idx="22">
                  <c:v>-1</c:v>
                </c:pt>
                <c:pt idx="23">
                  <c:v>-0.5</c:v>
                </c:pt>
                <c:pt idx="24">
                  <c:v>0</c:v>
                </c:pt>
                <c:pt idx="25">
                  <c:v>0.5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2.5</c:v>
                </c:pt>
                <c:pt idx="30">
                  <c:v>3</c:v>
                </c:pt>
                <c:pt idx="31">
                  <c:v>3.5</c:v>
                </c:pt>
                <c:pt idx="32">
                  <c:v>4</c:v>
                </c:pt>
                <c:pt idx="33">
                  <c:v>4.5</c:v>
                </c:pt>
                <c:pt idx="34">
                  <c:v>5</c:v>
                </c:pt>
              </c:numCache>
            </c:numRef>
          </c:cat>
          <c:val>
            <c:numRef>
              <c:f>Subzero_decomposition!$B$2:$B$36</c:f>
              <c:numCache>
                <c:formatCode>General</c:formatCode>
                <c:ptCount val="35"/>
                <c:pt idx="0">
                  <c:v>5.6322295616702138E-5</c:v>
                </c:pt>
                <c:pt idx="1">
                  <c:v>7.3415213577854418E-5</c:v>
                </c:pt>
                <c:pt idx="2">
                  <c:v>9.5695559381348341E-5</c:v>
                </c:pt>
                <c:pt idx="3">
                  <c:v>1.2473763459937089E-4</c:v>
                </c:pt>
                <c:pt idx="4">
                  <c:v>1.6259351620947628E-4</c:v>
                </c:pt>
                <c:pt idx="5">
                  <c:v>2.1193805380605288E-4</c:v>
                </c:pt>
                <c:pt idx="6">
                  <c:v>2.7625787115168786E-4</c:v>
                </c:pt>
                <c:pt idx="7">
                  <c:v>3.6009772668339448E-4</c:v>
                </c:pt>
                <c:pt idx="8">
                  <c:v>4.6938164050120052E-4</c:v>
                </c:pt>
                <c:pt idx="9">
                  <c:v>6.1183147827341812E-4</c:v>
                </c:pt>
                <c:pt idx="10">
                  <c:v>7.9751256867763797E-4</c:v>
                </c:pt>
                <c:pt idx="11">
                  <c:v>1.0395449070284243E-3</c:v>
                </c:pt>
                <c:pt idx="12">
                  <c:v>1.3550301978570403E-3</c:v>
                </c:pt>
                <c:pt idx="13">
                  <c:v>1.7662602401209047E-3</c:v>
                </c:pt>
                <c:pt idx="14">
                  <c:v>2.3022920380414225E-3</c:v>
                </c:pt>
                <c:pt idx="15">
                  <c:v>3.001000932946377E-3</c:v>
                </c:pt>
                <c:pt idx="16">
                  <c:v>3.9117568278638102E-3</c:v>
                </c:pt>
                <c:pt idx="17">
                  <c:v>5.0989126035745104E-3</c:v>
                </c:pt>
                <c:pt idx="18">
                  <c:v>6.6463512132702938E-3</c:v>
                </c:pt>
                <c:pt idx="19">
                  <c:v>8.6634127478811933E-3</c:v>
                </c:pt>
                <c:pt idx="20">
                  <c:v>1.1292620271148773E-2</c:v>
                </c:pt>
                <c:pt idx="21">
                  <c:v>1.4719750322359806E-2</c:v>
                </c:pt>
                <c:pt idx="22">
                  <c:v>1.9186959655960348E-2</c:v>
                </c:pt>
                <c:pt idx="23">
                  <c:v>2.5009895737173861E-2</c:v>
                </c:pt>
                <c:pt idx="24">
                  <c:v>3.2599999999999997E-2</c:v>
                </c:pt>
                <c:pt idx="25">
                  <c:v>3.3716877555689383E-2</c:v>
                </c:pt>
                <c:pt idx="26">
                  <c:v>3.6109999997773465E-2</c:v>
                </c:pt>
                <c:pt idx="27">
                  <c:v>3.9458195702958068E-2</c:v>
                </c:pt>
                <c:pt idx="28">
                  <c:v>4.3630841808899194E-2</c:v>
                </c:pt>
                <c:pt idx="29">
                  <c:v>4.8547917000396505E-2</c:v>
                </c:pt>
                <c:pt idx="30">
                  <c:v>5.4153177640372779E-2</c:v>
                </c:pt>
                <c:pt idx="31">
                  <c:v>6.0403997567278482E-2</c:v>
                </c:pt>
                <c:pt idx="32">
                  <c:v>6.7266470529209074E-2</c:v>
                </c:pt>
                <c:pt idx="33">
                  <c:v>7.4712696205906801E-2</c:v>
                </c:pt>
                <c:pt idx="34">
                  <c:v>8.2719129254713725E-2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0016"/>
        <c:axId val="97688896"/>
      </c:lineChart>
      <c:catAx>
        <c:axId val="107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Temperature (deg 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88896"/>
        <c:crossesAt val="0"/>
        <c:auto val="1"/>
        <c:lblAlgn val="ctr"/>
        <c:lblOffset val="100"/>
        <c:noMultiLvlLbl val="0"/>
      </c:catAx>
      <c:valAx>
        <c:axId val="976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30016"/>
        <c:crossesAt val="25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334667541557308"/>
          <c:y val="0.16441488410678914"/>
          <c:w val="0.22015332458442693"/>
          <c:h val="7.4171444588843866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2</xdr:row>
      <xdr:rowOff>19050</xdr:rowOff>
    </xdr:from>
    <xdr:to>
      <xdr:col>14</xdr:col>
      <xdr:colOff>76200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171450</xdr:rowOff>
    </xdr:from>
    <xdr:to>
      <xdr:col>12</xdr:col>
      <xdr:colOff>461962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defaultRowHeight="15" x14ac:dyDescent="0.25"/>
  <cols>
    <col min="1" max="1" width="12.140625" customWidth="1"/>
    <col min="2" max="2" width="14" customWidth="1"/>
    <col min="4" max="4" width="12" bestFit="1" customWidth="1"/>
    <col min="5" max="5" width="16.42578125" customWidth="1"/>
  </cols>
  <sheetData>
    <row r="1" spans="1:5" x14ac:dyDescent="0.25">
      <c r="A1" s="2" t="s">
        <v>6</v>
      </c>
      <c r="B1" s="2">
        <v>0.98199999999999998</v>
      </c>
      <c r="C1" s="2">
        <v>0.95550000000000002</v>
      </c>
      <c r="D1" s="2">
        <v>0.91400000000000003</v>
      </c>
      <c r="E1" s="2">
        <v>0.93799999999999994</v>
      </c>
    </row>
    <row r="2" spans="1:5" x14ac:dyDescent="0.25">
      <c r="A2" s="1" t="s">
        <v>0</v>
      </c>
      <c r="B2" s="1" t="s">
        <v>3</v>
      </c>
      <c r="C2" s="1" t="s">
        <v>4</v>
      </c>
      <c r="D2" s="1" t="s">
        <v>2</v>
      </c>
      <c r="E2" s="1" t="s">
        <v>5</v>
      </c>
    </row>
    <row r="3" spans="1:5" x14ac:dyDescent="0.25">
      <c r="A3">
        <v>10</v>
      </c>
      <c r="B3">
        <f>POWER(B$1,$A3) *(1/POWER(B$1,10)-1)</f>
        <v>0.16609826414154152</v>
      </c>
      <c r="C3">
        <f>POWER(C$1,$A3) *(1/POWER(C$1,10)-1)</f>
        <v>0.3656821776168851</v>
      </c>
      <c r="D3">
        <f>POWER(D$1,$A3) *(1/POWER(D$1,10)-1)</f>
        <v>0.59312410864191678</v>
      </c>
      <c r="E3">
        <f>POWER(E$1,$A3) *(1/POWER(E$1,10)-1)</f>
        <v>0.47273567976717129</v>
      </c>
    </row>
    <row r="4" spans="1:5" x14ac:dyDescent="0.25">
      <c r="A4">
        <v>20</v>
      </c>
      <c r="B4">
        <f t="shared" ref="B4:B16" si="0">POWER(B$1,A4) *(1/POWER(B$1,10)-1)</f>
        <v>0.13850963079070824</v>
      </c>
      <c r="C4">
        <f t="shared" ref="C4:E16" si="1">POWER(C$1,$A4) *(1/POWER(C$1,10)-1)</f>
        <v>0.23195872259025796</v>
      </c>
      <c r="D4">
        <f t="shared" si="1"/>
        <v>0.24132790038964841</v>
      </c>
      <c r="E4">
        <f t="shared" si="1"/>
        <v>0.24925665684224174</v>
      </c>
    </row>
    <row r="5" spans="1:5" x14ac:dyDescent="0.25">
      <c r="A5">
        <v>30</v>
      </c>
      <c r="B5">
        <f t="shared" si="0"/>
        <v>0.11550342154948579</v>
      </c>
      <c r="C5">
        <f t="shared" si="1"/>
        <v>0.14713555179622148</v>
      </c>
      <c r="D5">
        <f t="shared" si="1"/>
        <v>9.8190504580612917E-2</v>
      </c>
      <c r="E5">
        <f t="shared" si="1"/>
        <v>0.13142414173343203</v>
      </c>
    </row>
    <row r="6" spans="1:5" x14ac:dyDescent="0.25">
      <c r="A6">
        <v>40</v>
      </c>
      <c r="B6">
        <f t="shared" si="0"/>
        <v>9.6318503727707477E-2</v>
      </c>
      <c r="C6">
        <f t="shared" si="1"/>
        <v>9.333070281051721E-2</v>
      </c>
      <c r="D6">
        <f t="shared" si="1"/>
        <v>3.9951349074136819E-2</v>
      </c>
      <c r="E6">
        <f t="shared" si="1"/>
        <v>6.9295260753260979E-2</v>
      </c>
    </row>
    <row r="7" spans="1:5" x14ac:dyDescent="0.25">
      <c r="A7">
        <v>50</v>
      </c>
      <c r="B7">
        <f t="shared" si="0"/>
        <v>8.032016745382467E-2</v>
      </c>
      <c r="C7">
        <f t="shared" si="1"/>
        <v>5.9201328168252923E-2</v>
      </c>
      <c r="D7">
        <f t="shared" si="1"/>
        <v>1.6255240765497347E-2</v>
      </c>
      <c r="E7">
        <f t="shared" si="1"/>
        <v>3.6536918556424755E-2</v>
      </c>
    </row>
    <row r="8" spans="1:5" x14ac:dyDescent="0.25">
      <c r="A8">
        <v>60</v>
      </c>
      <c r="B8">
        <f t="shared" si="0"/>
        <v>6.6979127064186461E-2</v>
      </c>
      <c r="C8">
        <f t="shared" si="1"/>
        <v>3.7552457565874352E-2</v>
      </c>
      <c r="D8">
        <f t="shared" si="1"/>
        <v>6.6138655757019844E-3</v>
      </c>
      <c r="E8">
        <f t="shared" si="1"/>
        <v>1.9264613526055522E-2</v>
      </c>
    </row>
    <row r="9" spans="1:5" x14ac:dyDescent="0.25">
      <c r="A9">
        <v>70</v>
      </c>
      <c r="B9">
        <f t="shared" si="0"/>
        <v>5.5854010325109345E-2</v>
      </c>
      <c r="C9">
        <f t="shared" si="1"/>
        <v>2.3820193108319745E-2</v>
      </c>
      <c r="D9">
        <f t="shared" si="1"/>
        <v>2.6910224514362863E-3</v>
      </c>
      <c r="E9">
        <f t="shared" si="1"/>
        <v>1.0157543355363823E-2</v>
      </c>
    </row>
    <row r="10" spans="1:5" x14ac:dyDescent="0.25">
      <c r="A10">
        <v>80</v>
      </c>
      <c r="B10">
        <f t="shared" si="0"/>
        <v>4.6576756164764949E-2</v>
      </c>
      <c r="C10">
        <f t="shared" si="1"/>
        <v>1.5109573021214661E-2</v>
      </c>
      <c r="D10">
        <f t="shared" si="1"/>
        <v>1.0949121585927528E-3</v>
      </c>
      <c r="E10">
        <f t="shared" si="1"/>
        <v>5.3557101925013912E-3</v>
      </c>
    </row>
    <row r="11" spans="1:5" x14ac:dyDescent="0.25">
      <c r="A11">
        <v>90</v>
      </c>
      <c r="B11">
        <f t="shared" si="0"/>
        <v>3.8840437816453653E-2</v>
      </c>
      <c r="C11">
        <f t="shared" si="1"/>
        <v>9.584271455955546E-3</v>
      </c>
      <c r="D11">
        <f t="shared" si="1"/>
        <v>4.4549336048622929E-4</v>
      </c>
      <c r="E11">
        <f t="shared" si="1"/>
        <v>2.8238748940132784E-3</v>
      </c>
    </row>
    <row r="12" spans="1:5" x14ac:dyDescent="0.25">
      <c r="A12">
        <v>100</v>
      </c>
      <c r="B12">
        <f t="shared" si="0"/>
        <v>3.2389108516643214E-2</v>
      </c>
      <c r="C12">
        <f t="shared" si="1"/>
        <v>6.0794741990703675E-3</v>
      </c>
      <c r="D12">
        <f t="shared" si="1"/>
        <v>1.8126050814194238E-4</v>
      </c>
      <c r="E12">
        <f t="shared" si="1"/>
        <v>1.4889284764144622E-3</v>
      </c>
    </row>
    <row r="13" spans="1:5" x14ac:dyDescent="0.25">
      <c r="A13">
        <v>110</v>
      </c>
      <c r="B13">
        <f t="shared" si="0"/>
        <v>2.7009333814936753E-2</v>
      </c>
      <c r="C13">
        <f t="shared" si="1"/>
        <v>3.856318835188647E-3</v>
      </c>
      <c r="D13">
        <f t="shared" si="1"/>
        <v>7.3750530818271896E-5</v>
      </c>
      <c r="E13">
        <f t="shared" si="1"/>
        <v>7.8505886099197264E-4</v>
      </c>
    </row>
    <row r="14" spans="1:5" x14ac:dyDescent="0.25">
      <c r="A14">
        <v>120</v>
      </c>
      <c r="B14">
        <f t="shared" si="0"/>
        <v>2.252313035265632E-2</v>
      </c>
      <c r="C14">
        <f t="shared" si="1"/>
        <v>2.4461317659518521E-3</v>
      </c>
      <c r="D14">
        <f t="shared" si="1"/>
        <v>3.0007312964816158E-5</v>
      </c>
      <c r="E14">
        <f t="shared" si="1"/>
        <v>4.1393352668369124E-4</v>
      </c>
    </row>
    <row r="15" spans="1:5" x14ac:dyDescent="0.25">
      <c r="A15">
        <v>130</v>
      </c>
      <c r="B15">
        <f t="shared" si="0"/>
        <v>1.8782077498046442E-2</v>
      </c>
      <c r="C15">
        <f t="shared" si="1"/>
        <v>1.5516249750407419E-3</v>
      </c>
      <c r="D15">
        <f t="shared" si="1"/>
        <v>1.2209252209820538E-5</v>
      </c>
      <c r="E15">
        <f t="shared" si="1"/>
        <v>2.1825237956845392E-4</v>
      </c>
    </row>
    <row r="16" spans="1:5" x14ac:dyDescent="0.25">
      <c r="A16">
        <v>140</v>
      </c>
      <c r="B16">
        <f t="shared" si="0"/>
        <v>1.566240702864902E-2</v>
      </c>
      <c r="C16">
        <f t="shared" si="1"/>
        <v>9.8422337532309812E-4</v>
      </c>
      <c r="D16">
        <f t="shared" si="1"/>
        <v>4.9676503756863779E-6</v>
      </c>
      <c r="E16">
        <f t="shared" si="1"/>
        <v>1.1507669255235813E-4</v>
      </c>
    </row>
    <row r="17" spans="1:5" x14ac:dyDescent="0.25">
      <c r="A17">
        <v>150</v>
      </c>
      <c r="B17">
        <f>POWER(B$1,A17) *(1/POWER(B$1,10)-1)</f>
        <v>1.3060908408912142E-2</v>
      </c>
      <c r="C17">
        <f>POWER(C$1,$A17) *(1/POWER(C$1,10)-1)</f>
        <v>6.2431042817350684E-4</v>
      </c>
      <c r="D17">
        <f>POWER(D$1,$A17) *(1/POWER(D$1,10)-1)</f>
        <v>2.0212171745627116E-6</v>
      </c>
      <c r="E17">
        <f>POWER(E$1,$A17) *(1/POWER(E$1,10)-1)</f>
        <v>6.0675834073261342E-5</v>
      </c>
    </row>
    <row r="19" spans="1:5" x14ac:dyDescent="0.25">
      <c r="A19" t="s">
        <v>1</v>
      </c>
      <c r="B19">
        <f>SUM(B3:B7)</f>
        <v>0.5967499876632677</v>
      </c>
      <c r="C19">
        <f>SUM(C3:C7)</f>
        <v>0.89730848298213473</v>
      </c>
      <c r="D19">
        <f>SUM(D3:D7)</f>
        <v>0.98884910345181232</v>
      </c>
      <c r="E19">
        <f>SUM(E3:E7)</f>
        <v>0.95924865765253076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8" sqref="D8"/>
    </sheetView>
  </sheetViews>
  <sheetFormatPr defaultRowHeight="15" x14ac:dyDescent="0.25"/>
  <cols>
    <col min="1" max="1" width="14.140625" customWidth="1"/>
    <col min="2" max="2" width="14.42578125" customWidth="1"/>
    <col min="4" max="4" width="14.85546875" bestFit="1" customWidth="1"/>
  </cols>
  <sheetData>
    <row r="1" spans="1:4" x14ac:dyDescent="0.25">
      <c r="A1" s="1" t="s">
        <v>7</v>
      </c>
      <c r="B1" s="1" t="s">
        <v>8</v>
      </c>
      <c r="D1" t="s">
        <v>9</v>
      </c>
    </row>
    <row r="2" spans="1:4" x14ac:dyDescent="0.25">
      <c r="A2">
        <v>-12</v>
      </c>
      <c r="B2">
        <f>$D$2*POWER(200.5,A2/10)</f>
        <v>5.6322295616702138E-5</v>
      </c>
      <c r="D2">
        <v>3.2599999999999997E-2</v>
      </c>
    </row>
    <row r="3" spans="1:4" x14ac:dyDescent="0.25">
      <c r="A3">
        <v>-11.5</v>
      </c>
      <c r="B3">
        <f t="shared" ref="B3:B25" si="0">$D$2*POWER(200.5,A3/10)</f>
        <v>7.3415213577854418E-5</v>
      </c>
    </row>
    <row r="4" spans="1:4" x14ac:dyDescent="0.25">
      <c r="A4">
        <v>-11</v>
      </c>
      <c r="B4">
        <f t="shared" si="0"/>
        <v>9.5695559381348341E-5</v>
      </c>
    </row>
    <row r="5" spans="1:4" x14ac:dyDescent="0.25">
      <c r="A5">
        <v>-10.5</v>
      </c>
      <c r="B5">
        <f t="shared" si="0"/>
        <v>1.2473763459937089E-4</v>
      </c>
    </row>
    <row r="6" spans="1:4" x14ac:dyDescent="0.25">
      <c r="A6">
        <v>-10</v>
      </c>
      <c r="B6">
        <f t="shared" si="0"/>
        <v>1.6259351620947628E-4</v>
      </c>
    </row>
    <row r="7" spans="1:4" x14ac:dyDescent="0.25">
      <c r="A7">
        <v>-9.5</v>
      </c>
      <c r="B7">
        <f t="shared" si="0"/>
        <v>2.1193805380605288E-4</v>
      </c>
    </row>
    <row r="8" spans="1:4" x14ac:dyDescent="0.25">
      <c r="A8">
        <v>-9</v>
      </c>
      <c r="B8">
        <f t="shared" si="0"/>
        <v>2.7625787115168786E-4</v>
      </c>
    </row>
    <row r="9" spans="1:4" x14ac:dyDescent="0.25">
      <c r="A9">
        <v>-8.5</v>
      </c>
      <c r="B9">
        <f t="shared" si="0"/>
        <v>3.6009772668339448E-4</v>
      </c>
    </row>
    <row r="10" spans="1:4" x14ac:dyDescent="0.25">
      <c r="A10">
        <v>-8</v>
      </c>
      <c r="B10">
        <f t="shared" si="0"/>
        <v>4.6938164050120052E-4</v>
      </c>
    </row>
    <row r="11" spans="1:4" x14ac:dyDescent="0.25">
      <c r="A11">
        <v>-7.5</v>
      </c>
      <c r="B11">
        <f t="shared" si="0"/>
        <v>6.1183147827341812E-4</v>
      </c>
    </row>
    <row r="12" spans="1:4" x14ac:dyDescent="0.25">
      <c r="A12">
        <v>-7</v>
      </c>
      <c r="B12">
        <f t="shared" si="0"/>
        <v>7.9751256867763797E-4</v>
      </c>
    </row>
    <row r="13" spans="1:4" x14ac:dyDescent="0.25">
      <c r="A13">
        <v>-6.5</v>
      </c>
      <c r="B13">
        <f t="shared" si="0"/>
        <v>1.0395449070284243E-3</v>
      </c>
    </row>
    <row r="14" spans="1:4" x14ac:dyDescent="0.25">
      <c r="A14">
        <v>-6</v>
      </c>
      <c r="B14">
        <f t="shared" si="0"/>
        <v>1.3550301978570403E-3</v>
      </c>
    </row>
    <row r="15" spans="1:4" x14ac:dyDescent="0.25">
      <c r="A15">
        <v>-5.5</v>
      </c>
      <c r="B15">
        <f t="shared" si="0"/>
        <v>1.7662602401209047E-3</v>
      </c>
    </row>
    <row r="16" spans="1:4" x14ac:dyDescent="0.25">
      <c r="A16">
        <v>-5</v>
      </c>
      <c r="B16">
        <f t="shared" si="0"/>
        <v>2.3022920380414225E-3</v>
      </c>
    </row>
    <row r="17" spans="1:2" x14ac:dyDescent="0.25">
      <c r="A17">
        <v>-4.5</v>
      </c>
      <c r="B17">
        <f t="shared" si="0"/>
        <v>3.001000932946377E-3</v>
      </c>
    </row>
    <row r="18" spans="1:2" x14ac:dyDescent="0.25">
      <c r="A18">
        <v>-4</v>
      </c>
      <c r="B18">
        <f t="shared" si="0"/>
        <v>3.9117568278638102E-3</v>
      </c>
    </row>
    <row r="19" spans="1:2" x14ac:dyDescent="0.25">
      <c r="A19">
        <v>-3.5</v>
      </c>
      <c r="B19">
        <f t="shared" si="0"/>
        <v>5.0989126035745104E-3</v>
      </c>
    </row>
    <row r="20" spans="1:2" x14ac:dyDescent="0.25">
      <c r="A20">
        <v>-3</v>
      </c>
      <c r="B20">
        <f t="shared" si="0"/>
        <v>6.6463512132702938E-3</v>
      </c>
    </row>
    <row r="21" spans="1:2" x14ac:dyDescent="0.25">
      <c r="A21">
        <v>-2.5</v>
      </c>
      <c r="B21">
        <f t="shared" si="0"/>
        <v>8.6634127478811933E-3</v>
      </c>
    </row>
    <row r="22" spans="1:2" x14ac:dyDescent="0.25">
      <c r="A22">
        <v>-2</v>
      </c>
      <c r="B22">
        <f t="shared" si="0"/>
        <v>1.1292620271148773E-2</v>
      </c>
    </row>
    <row r="23" spans="1:2" x14ac:dyDescent="0.25">
      <c r="A23">
        <v>-1.5</v>
      </c>
      <c r="B23">
        <f t="shared" si="0"/>
        <v>1.4719750322359806E-2</v>
      </c>
    </row>
    <row r="24" spans="1:2" x14ac:dyDescent="0.25">
      <c r="A24">
        <v>-1</v>
      </c>
      <c r="B24">
        <f t="shared" si="0"/>
        <v>1.9186959655960348E-2</v>
      </c>
    </row>
    <row r="25" spans="1:2" x14ac:dyDescent="0.25">
      <c r="A25">
        <v>-0.5</v>
      </c>
      <c r="B25">
        <f t="shared" si="0"/>
        <v>2.5009895737173861E-2</v>
      </c>
    </row>
    <row r="26" spans="1:2" x14ac:dyDescent="0.25">
      <c r="A26">
        <v>0</v>
      </c>
      <c r="B26">
        <f>$D$2+0.00351*POWER(A26,1.652)-POWER(A26/41.748,7.19)</f>
        <v>3.2599999999999997E-2</v>
      </c>
    </row>
    <row r="27" spans="1:2" x14ac:dyDescent="0.25">
      <c r="A27">
        <v>0.5</v>
      </c>
      <c r="B27">
        <f t="shared" ref="B27:B36" si="1">$D$2+0.00351*POWER(A27,1.652)-POWER(A27/41.748,7.19)</f>
        <v>3.3716877555689383E-2</v>
      </c>
    </row>
    <row r="28" spans="1:2" x14ac:dyDescent="0.25">
      <c r="A28">
        <v>1</v>
      </c>
      <c r="B28">
        <f t="shared" si="1"/>
        <v>3.6109999997773465E-2</v>
      </c>
    </row>
    <row r="29" spans="1:2" x14ac:dyDescent="0.25">
      <c r="A29">
        <v>1.5</v>
      </c>
      <c r="B29">
        <f t="shared" si="1"/>
        <v>3.9458195702958068E-2</v>
      </c>
    </row>
    <row r="30" spans="1:2" x14ac:dyDescent="0.25">
      <c r="A30">
        <v>2</v>
      </c>
      <c r="B30">
        <f t="shared" si="1"/>
        <v>4.3630841808899194E-2</v>
      </c>
    </row>
    <row r="31" spans="1:2" x14ac:dyDescent="0.25">
      <c r="A31">
        <v>2.5</v>
      </c>
      <c r="B31">
        <f t="shared" si="1"/>
        <v>4.8547917000396505E-2</v>
      </c>
    </row>
    <row r="32" spans="1:2" x14ac:dyDescent="0.25">
      <c r="A32">
        <v>3</v>
      </c>
      <c r="B32">
        <f t="shared" si="1"/>
        <v>5.4153177640372779E-2</v>
      </c>
    </row>
    <row r="33" spans="1:2" x14ac:dyDescent="0.25">
      <c r="A33">
        <v>3.5</v>
      </c>
      <c r="B33">
        <f t="shared" si="1"/>
        <v>6.0403997567278482E-2</v>
      </c>
    </row>
    <row r="34" spans="1:2" x14ac:dyDescent="0.25">
      <c r="A34">
        <v>4</v>
      </c>
      <c r="B34">
        <f t="shared" si="1"/>
        <v>6.7266470529209074E-2</v>
      </c>
    </row>
    <row r="35" spans="1:2" x14ac:dyDescent="0.25">
      <c r="A35">
        <v>4.5</v>
      </c>
      <c r="B35">
        <f t="shared" si="1"/>
        <v>7.4712696205906801E-2</v>
      </c>
    </row>
    <row r="36" spans="1:2" x14ac:dyDescent="0.25">
      <c r="A36">
        <v>5</v>
      </c>
      <c r="B36">
        <f t="shared" si="1"/>
        <v>8.2719129254713725E-2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Root_fractions</vt:lpstr>
      <vt:lpstr>Subzero_decomposition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2020-09-07T14:01:37Z</dcterms:modified>
</cp:coreProperties>
</file>