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5bfe7e0d38b6c3a/Desktop/Desktop/Master/Hult International Business School/Classes/Spring Term/Business Modeling ^0 Optimization/Class 3/"/>
    </mc:Choice>
  </mc:AlternateContent>
  <xr:revisionPtr revIDLastSave="353" documentId="13_ncr:1_{CAEE79AB-4D1D-4528-A3AF-D071C039E2BA}" xr6:coauthVersionLast="47" xr6:coauthVersionMax="47" xr10:uidLastSave="{D7FB7476-120A-4AAE-AA38-1FACE9EEF377}"/>
  <bookViews>
    <workbookView xWindow="-108" yWindow="-108" windowWidth="23256" windowHeight="12456" activeTab="1" xr2:uid="{00000000-000D-0000-FFFF-FFFF00000000}"/>
  </bookViews>
  <sheets>
    <sheet name="Sensitivity Report 1" sheetId="4" r:id="rId1"/>
    <sheet name="Session_03_1.2 Marketing Resrch" sheetId="3" r:id="rId2"/>
    <sheet name="Sheet1" sheetId="5" r:id="rId3"/>
  </sheets>
  <definedNames>
    <definedName name="solver_adj" localSheetId="1" hidden="1">'Session_03_1.2 Marketing Resrch'!$C$17:$C$20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0" localSheetId="1" hidden="1">'Session_03_1.2 Marketing Resrch'!$C$20</definedName>
    <definedName name="solver_lhs1" localSheetId="1" hidden="1">'Session_03_1.2 Marketing Resrch'!$B$25</definedName>
    <definedName name="solver_lhs10" localSheetId="1" hidden="1">'Session_03_1.2 Marketing Resrch'!#REF!</definedName>
    <definedName name="solver_lhs2" localSheetId="1" hidden="1">'Session_03_1.2 Marketing Resrch'!$B$26</definedName>
    <definedName name="solver_lhs3" localSheetId="1" hidden="1">'Session_03_1.2 Marketing Resrch'!$B$27</definedName>
    <definedName name="solver_lhs4" localSheetId="1" hidden="1">'Session_03_1.2 Marketing Resrch'!$B$28</definedName>
    <definedName name="solver_lhs5" localSheetId="1" hidden="1">'Session_03_1.2 Marketing Resrch'!$B$29</definedName>
    <definedName name="solver_lhs6" localSheetId="1" hidden="1">'Session_03_1.2 Marketing Resrch'!$B$30</definedName>
    <definedName name="solver_lhs7" localSheetId="1" hidden="1">'Session_03_1.2 Marketing Resrch'!$C$20</definedName>
    <definedName name="solver_lhs8" localSheetId="1" hidden="1">'Session_03_1.2 Marketing Resrch'!$C$20</definedName>
    <definedName name="solver_lhs9" localSheetId="1" hidden="1">'Session_03_1.2 Marketing Resrch'!#REF!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'Session_03_1.2 Marketing Resrch'!$B$22</definedName>
    <definedName name="solver_pre" localSheetId="1" hidden="1">0.000001</definedName>
    <definedName name="solver_rbv" localSheetId="1" hidden="1">2</definedName>
    <definedName name="solver_rel0" localSheetId="1" hidden="1">1</definedName>
    <definedName name="solver_rel1" localSheetId="1" hidden="1">2</definedName>
    <definedName name="solver_rel10" localSheetId="1" hidden="1">1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hs0" localSheetId="1" hidden="1">'Session_03_1.2 Marketing Resrch'!$D$28</definedName>
    <definedName name="solver_rhs1" localSheetId="1" hidden="1">'Session_03_1.2 Marketing Resrch'!$D$25</definedName>
    <definedName name="solver_rhs10" localSheetId="1" hidden="1">'Session_03_1.2 Marketing Resrch'!$D$29</definedName>
    <definedName name="solver_rhs2" localSheetId="1" hidden="1">'Session_03_1.2 Marketing Resrch'!$D$26</definedName>
    <definedName name="solver_rhs3" localSheetId="1" hidden="1">'Session_03_1.2 Marketing Resrch'!$D$27</definedName>
    <definedName name="solver_rhs4" localSheetId="1" hidden="1">'Session_03_1.2 Marketing Resrch'!$D$28</definedName>
    <definedName name="solver_rhs5" localSheetId="1" hidden="1">'Session_03_1.2 Marketing Resrch'!$D$29</definedName>
    <definedName name="solver_rhs6" localSheetId="1" hidden="1">'Session_03_1.2 Marketing Resrch'!$D$30</definedName>
    <definedName name="solver_rhs7" localSheetId="1" hidden="1">'Session_03_1.2 Marketing Resrch'!$D$28</definedName>
    <definedName name="solver_rhs8" localSheetId="1" hidden="1">'Session_03_1.2 Marketing Resrch'!$D$28</definedName>
    <definedName name="solver_rhs9" localSheetId="1" hidden="1">'Session_03_1.2 Marketing Resrch'!$D$29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3" l="1"/>
  <c r="B30" i="3"/>
  <c r="E30" i="3" l="1"/>
  <c r="B29" i="3"/>
  <c r="B28" i="3"/>
  <c r="B27" i="3"/>
  <c r="E27" i="3" s="1"/>
  <c r="B26" i="3"/>
  <c r="E26" i="3" s="1"/>
  <c r="B25" i="3"/>
  <c r="E25" i="3" s="1"/>
  <c r="B22" i="3"/>
  <c r="D29" i="3"/>
  <c r="D28" i="3"/>
  <c r="E28" i="3" l="1"/>
  <c r="E29" i="3"/>
</calcChain>
</file>

<file path=xl/sharedStrings.xml><?xml version="1.0" encoding="utf-8"?>
<sst xmlns="http://schemas.openxmlformats.org/spreadsheetml/2006/main" count="85" uniqueCount="68">
  <si>
    <t>&lt; =</t>
  </si>
  <si>
    <t>Data for the problem:</t>
  </si>
  <si>
    <t>Constraints (also expressed as 'Subject To:')</t>
  </si>
  <si>
    <t>Model:</t>
  </si>
  <si>
    <t>Advertising Media</t>
  </si>
  <si>
    <t xml:space="preserve">Decision Variables: </t>
  </si>
  <si>
    <t>LHS</t>
  </si>
  <si>
    <t>RHS</t>
  </si>
  <si>
    <t>Slack/Surplus</t>
  </si>
  <si>
    <t>Quantitative Analysis for Business Decisions: Session 3. Example 1.2 Marketing Research</t>
  </si>
  <si>
    <t>Number of Interviews Daytime with Children, DC</t>
  </si>
  <si>
    <t>Number of Interviews Evening with Children, EC</t>
  </si>
  <si>
    <t>Number of Interviews Daytime without Children, DNC</t>
  </si>
  <si>
    <t>Number of Interviews Evening without Children, ENC</t>
  </si>
  <si>
    <t>Interview Cost</t>
  </si>
  <si>
    <t>$/Interview</t>
  </si>
  <si>
    <t xml:space="preserve">Minimum number of Interviews: </t>
  </si>
  <si>
    <t>DC</t>
  </si>
  <si>
    <t>EC</t>
  </si>
  <si>
    <t>DNC</t>
  </si>
  <si>
    <t>ENC</t>
  </si>
  <si>
    <t>Total number of interviews</t>
  </si>
  <si>
    <t>Households with children</t>
  </si>
  <si>
    <t>Households without children</t>
  </si>
  <si>
    <t>Evening interviews</t>
  </si>
  <si>
    <t>Evening interviews in households with children</t>
  </si>
  <si>
    <t>Evening interviews in households without children</t>
  </si>
  <si>
    <t>Number and type of interviews:</t>
  </si>
  <si>
    <t>Obj. Function: Minimum total interviewing cost</t>
  </si>
  <si>
    <t>≥</t>
  </si>
  <si>
    <t>Microsoft Excel 14.0 Sensitivity Report</t>
  </si>
  <si>
    <t>Worksheet: [Session_03_Exercise_2_MarketingResearch_v1.xls]Session_03_1.1 Media Selection</t>
  </si>
  <si>
    <t>Report Created: 10/15/2014 11:20:44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</si>
  <si>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</si>
  <si>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</si>
  <si>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</si>
  <si>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</si>
  <si>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</si>
  <si>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</si>
  <si>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</si>
  <si>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</si>
  <si>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</si>
  <si>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</si>
  <si>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</si>
  <si>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</si>
  <si>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</si>
  <si>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</si>
  <si>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</si>
  <si>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</si>
  <si>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</si>
  <si>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$C$17</t>
  </si>
  <si>
    <t>$C$18</t>
  </si>
  <si>
    <t>$C$19</t>
  </si>
  <si>
    <t>$C$20</t>
  </si>
  <si>
    <t>$B$25</t>
  </si>
  <si>
    <t>Total number of interviews LHS</t>
  </si>
  <si>
    <t>$B$26</t>
  </si>
  <si>
    <t>Households with children LHS</t>
  </si>
  <si>
    <t>$B$27</t>
  </si>
  <si>
    <t>Households without children LHS</t>
  </si>
  <si>
    <t>$B$28</t>
  </si>
  <si>
    <t>Evening interviews LHS</t>
  </si>
  <si>
    <t>$B$29</t>
  </si>
  <si>
    <t>Evening interviews in households with children LHS</t>
  </si>
  <si>
    <t>$B$30</t>
  </si>
  <si>
    <t>Evening interviews in households without children LHS</t>
  </si>
  <si>
    <t># Interviews</t>
  </si>
  <si>
    <t>Cost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</si>
</sst>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b/>
      <sz val="10"/>
      <color theme="3"/>
      <name val="Arial"/>
      <family val="2"/>
    </font>
    <font>
      <sz val="10"/>
      <color theme="3"/>
      <name val="Arial"/>
      <family val="2"/>
    </font>
    <font>
      <sz val="10"/>
      <color theme="9" tint="-0.499984740745262"/>
      <name val="Arial"/>
      <family val="2"/>
    </font>
    <font>
      <b/>
      <sz val="10"/>
      <color theme="4"/>
      <name val="Arial"/>
      <family val="2"/>
    </font>
    <font>
      <b/>
      <sz val="12"/>
      <color rgb="FFC00000"/>
      <name val="Arial"/>
      <family val="2"/>
    </font>
    <font>
      <sz val="10"/>
      <color rgb="FF000000"/>
      <name val="Arial"/>
      <family val="2"/>
    </font>
    <font>
      <b/>
      <sz val="10"/>
      <color rgb="FFC00000"/>
      <name val="Arial"/>
      <family val="2"/>
    </font>
    <font>
      <sz val="12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  <xf numFmtId="1" fontId="0" fillId="3" borderId="0" xfId="0" applyNumberFormat="1" applyFill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0" fillId="3" borderId="2" xfId="0" applyNumberFormat="1" applyFill="1" applyBorder="1"/>
    <xf numFmtId="1" fontId="0" fillId="3" borderId="3" xfId="0" applyNumberFormat="1" applyFill="1" applyBorder="1"/>
    <xf numFmtId="0" fontId="5" fillId="0" borderId="0" xfId="0" applyFont="1"/>
    <xf numFmtId="0" fontId="6" fillId="0" borderId="0" xfId="0" applyFont="1"/>
    <xf numFmtId="1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3" fillId="0" borderId="14" xfId="0" applyFont="1" applyBorder="1" applyAlignment="1">
      <alignment horizontal="center" vertical="top" wrapText="1"/>
    </xf>
    <xf numFmtId="0" fontId="3" fillId="0" borderId="0" xfId="0" applyFont="1"/>
    <xf numFmtId="0" fontId="10" fillId="4" borderId="15" xfId="0" applyFont="1" applyFill="1" applyBorder="1" applyAlignment="1">
      <alignment horizontal="center" vertical="center" wrapText="1" readingOrder="1"/>
    </xf>
    <xf numFmtId="0" fontId="10" fillId="0" borderId="14" xfId="0" applyFont="1" applyBorder="1" applyAlignment="1">
      <alignment horizontal="center" vertical="center" wrapText="1" readingOrder="1"/>
    </xf>
    <xf numFmtId="0" fontId="10" fillId="0" borderId="16" xfId="0" applyFont="1" applyBorder="1" applyAlignment="1">
      <alignment horizontal="center" vertical="center" wrapText="1" readingOrder="1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0" fillId="0" borderId="0" xfId="0" applyFont="1" applyAlignment="1">
      <alignment horizontal="center" vertical="center" wrapText="1" readingOrder="1"/>
    </xf>
    <xf numFmtId="0" fontId="0" fillId="0" borderId="0" xfId="0" applyAlignment="1">
      <alignment horizontal="center"/>
    </xf>
    <xf numFmtId="1" fontId="3" fillId="0" borderId="0" xfId="0" applyNumberFormat="1" applyFont="1" applyAlignment="1">
      <alignment horizontal="center"/>
    </xf>
    <xf numFmtId="0" fontId="10" fillId="0" borderId="6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/>
    </xf>
    <xf numFmtId="1" fontId="11" fillId="5" borderId="9" xfId="0" applyNumberFormat="1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 vertical="center" wrapText="1" readingOrder="1"/>
    </xf>
    <xf numFmtId="0" fontId="10" fillId="0" borderId="18" xfId="0" applyFont="1" applyBorder="1" applyAlignment="1">
      <alignment horizontal="center" vertical="center" wrapText="1" readingOrder="1"/>
    </xf>
    <xf numFmtId="0" fontId="10" fillId="0" borderId="19" xfId="0" applyFont="1" applyBorder="1" applyAlignment="1">
      <alignment horizontal="center" vertical="center" wrapText="1" readingOrder="1"/>
    </xf>
    <xf numFmtId="0" fontId="0" fillId="0" borderId="10" xfId="0" applyBorder="1"/>
    <xf numFmtId="0" fontId="0" fillId="0" borderId="11" xfId="0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0" fillId="0" borderId="10" xfId="0" applyNumberFormat="1" applyBorder="1"/>
    <xf numFmtId="164" fontId="0" fillId="0" borderId="11" xfId="0" applyNumberFormat="1" applyBorder="1"/>
    <xf numFmtId="0" fontId="10" fillId="6" borderId="7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Cost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800</c:v>
                </c:pt>
                <c:pt idx="1">
                  <c:v>900</c:v>
                </c:pt>
                <c:pt idx="2">
                  <c:v>950</c:v>
                </c:pt>
                <c:pt idx="3">
                  <c:v>1000</c:v>
                </c:pt>
                <c:pt idx="4">
                  <c:v>1050</c:v>
                </c:pt>
                <c:pt idx="5">
                  <c:v>1100</c:v>
                </c:pt>
              </c:numCache>
            </c:numRef>
          </c:xVal>
          <c:yVal>
            <c:numRef>
              <c:f>Sheet1!$D$4:$D$9</c:f>
              <c:numCache>
                <c:formatCode>General</c:formatCode>
                <c:ptCount val="6"/>
                <c:pt idx="0">
                  <c:v>16480</c:v>
                </c:pt>
                <c:pt idx="1">
                  <c:v>18400</c:v>
                </c:pt>
                <c:pt idx="2">
                  <c:v>19360</c:v>
                </c:pt>
                <c:pt idx="3">
                  <c:v>20320</c:v>
                </c:pt>
                <c:pt idx="4">
                  <c:v>21280</c:v>
                </c:pt>
                <c:pt idx="5">
                  <c:v>22240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1-4066-B178-23DA60C2D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300383"/>
        <c:axId val="617307871"/>
      </c:scatterChart>
      <c:valAx>
        <c:axId val="61730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Interveiws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07871"/>
        <c:crosses val="autoZero"/>
        <c:crossBetween val="midCat"/>
      </c:valAx>
      <c:valAx>
        <c:axId val="6173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0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11</xdr:row>
      <xdr:rowOff>73818</xdr:rowOff>
    </xdr:from>
    <xdr:to>
      <xdr:col>14</xdr:col>
      <xdr:colOff>140493</xdr:colOff>
      <xdr:row>28</xdr:row>
      <xdr:rowOff>64293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89161-53F9-41BD-966B-7C6AFCE47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showGridLines="0" topLeftCell="A5" zoomScale="138" workbookViewId="0">
      <selection activeCell="L16" sqref="L16"/>
    </sheetView>
  </sheetViews>
  <sheetFormatPr defaultRowHeight="13.2" x14ac:dyDescent="0.25"/>
  <cols>
    <col min="1" max="1" width="2.21875" customWidth="1"/>
    <col min="2" max="2" width="6.21875" bestFit="1" customWidth="1"/>
    <col min="3" max="3" width="45.5546875" bestFit="1" customWidth="1"/>
    <col min="4" max="4" width="5.77734375" customWidth="1"/>
    <col min="5" max="5" width="8.77734375" bestFit="1" customWidth="1"/>
    <col min="6" max="6" width="10.21875" bestFit="1" customWidth="1"/>
    <col min="7" max="8" width="12" bestFit="1" customWidth="1"/>
  </cols>
  <sheetData>
    <row r="1" spans="1:8" x14ac:dyDescent="0.25">
      <c r="A1" s="1" t="s">
        <v>30</v>
      </c>
    </row>
    <row r="2" spans="1:8" x14ac:dyDescent="0.25">
      <c r="A2" s="1" t="s">
        <v>31</v>
      </c>
    </row>
    <row r="3" spans="1:8" x14ac:dyDescent="0.25">
      <c r="A3" s="1" t="s">
        <v>32</v>
      </c>
    </row>
    <row r="6" spans="1:8" ht="13.8" thickBot="1" x14ac:dyDescent="0.3">
      <c r="A6" t="s">
        <v>33</v>
      </c>
    </row>
    <row r="7" spans="1:8" x14ac:dyDescent="0.25">
      <c r="B7" s="37"/>
      <c r="C7" s="37"/>
      <c r="D7" s="37" t="s">
        <v>36</v>
      </c>
      <c r="E7" s="37" t="s">
        <v>38</v>
      </c>
      <c r="F7" s="37" t="s">
        <v>40</v>
      </c>
      <c r="G7" s="37" t="s">
        <v>42</v>
      </c>
      <c r="H7" s="37" t="s">
        <v>42</v>
      </c>
    </row>
    <row r="8" spans="1:8" ht="13.8" thickBot="1" x14ac:dyDescent="0.3">
      <c r="B8" s="38" t="s">
        <v>34</v>
      </c>
      <c r="C8" s="38" t="s">
        <v>35</v>
      </c>
      <c r="D8" s="38" t="s">
        <v>37</v>
      </c>
      <c r="E8" s="38" t="s">
        <v>39</v>
      </c>
      <c r="F8" s="38" t="s">
        <v>41</v>
      </c>
      <c r="G8" s="38" t="s">
        <v>43</v>
      </c>
      <c r="H8" s="38" t="s">
        <v>44</v>
      </c>
    </row>
    <row r="9" spans="1:8" x14ac:dyDescent="0.25">
      <c r="B9" s="35" t="s">
        <v>50</v>
      </c>
      <c r="C9" s="35" t="s">
        <v>17</v>
      </c>
      <c r="D9" s="35">
        <v>240</v>
      </c>
      <c r="E9" s="35">
        <v>0</v>
      </c>
      <c r="F9" s="35">
        <v>20</v>
      </c>
      <c r="G9" s="35">
        <v>4.9999999999999716</v>
      </c>
      <c r="H9" s="39">
        <v>4.6666666666666687</v>
      </c>
    </row>
    <row r="10" spans="1:8" x14ac:dyDescent="0.25">
      <c r="B10" s="35" t="s">
        <v>51</v>
      </c>
      <c r="C10" s="35" t="s">
        <v>18</v>
      </c>
      <c r="D10" s="35">
        <v>160</v>
      </c>
      <c r="E10" s="35">
        <v>0</v>
      </c>
      <c r="F10" s="35">
        <v>25</v>
      </c>
      <c r="G10" s="35">
        <v>1E+30</v>
      </c>
      <c r="H10" s="35">
        <v>4.9999999999999716</v>
      </c>
    </row>
    <row r="11" spans="1:8" x14ac:dyDescent="0.25">
      <c r="B11" s="35" t="s">
        <v>52</v>
      </c>
      <c r="C11" s="35" t="s">
        <v>19</v>
      </c>
      <c r="D11" s="35">
        <v>240</v>
      </c>
      <c r="E11" s="35">
        <v>0</v>
      </c>
      <c r="F11" s="35">
        <v>18</v>
      </c>
      <c r="G11" s="35">
        <v>2</v>
      </c>
      <c r="H11" s="35">
        <v>1E+30</v>
      </c>
    </row>
    <row r="12" spans="1:8" ht="13.8" thickBot="1" x14ac:dyDescent="0.3">
      <c r="B12" s="36" t="s">
        <v>53</v>
      </c>
      <c r="C12" s="36" t="s">
        <v>20</v>
      </c>
      <c r="D12" s="36">
        <v>360.00000000000006</v>
      </c>
      <c r="E12" s="36">
        <v>0</v>
      </c>
      <c r="F12" s="36">
        <v>20</v>
      </c>
      <c r="G12" s="40">
        <v>4.6666666666666687</v>
      </c>
      <c r="H12" s="36">
        <v>2</v>
      </c>
    </row>
    <row r="14" spans="1:8" ht="13.8" thickBot="1" x14ac:dyDescent="0.3">
      <c r="A14" t="s">
        <v>45</v>
      </c>
    </row>
    <row r="15" spans="1:8" x14ac:dyDescent="0.25">
      <c r="B15" s="37"/>
      <c r="C15" s="37"/>
      <c r="D15" s="37" t="s">
        <v>36</v>
      </c>
      <c r="E15" s="37" t="s">
        <v>46</v>
      </c>
      <c r="F15" s="37" t="s">
        <v>48</v>
      </c>
      <c r="G15" s="37" t="s">
        <v>42</v>
      </c>
      <c r="H15" s="37" t="s">
        <v>42</v>
      </c>
    </row>
    <row r="16" spans="1:8" ht="13.8" thickBot="1" x14ac:dyDescent="0.3">
      <c r="B16" s="38" t="s">
        <v>34</v>
      </c>
      <c r="C16" s="38" t="s">
        <v>35</v>
      </c>
      <c r="D16" s="38" t="s">
        <v>37</v>
      </c>
      <c r="E16" s="38" t="s">
        <v>47</v>
      </c>
      <c r="F16" s="38" t="s">
        <v>49</v>
      </c>
      <c r="G16" s="38" t="s">
        <v>43</v>
      </c>
      <c r="H16" s="38" t="s">
        <v>44</v>
      </c>
    </row>
    <row r="17" spans="2:8" x14ac:dyDescent="0.25">
      <c r="B17" s="35" t="s">
        <v>54</v>
      </c>
      <c r="C17" s="35" t="s">
        <v>55</v>
      </c>
      <c r="D17" s="35">
        <v>1000</v>
      </c>
      <c r="E17" s="35">
        <v>19.2</v>
      </c>
      <c r="F17" s="35">
        <v>1000</v>
      </c>
      <c r="G17" s="35">
        <v>1E+30</v>
      </c>
      <c r="H17" s="35">
        <v>200.00000000000006</v>
      </c>
    </row>
    <row r="18" spans="2:8" x14ac:dyDescent="0.25">
      <c r="B18" s="35" t="s">
        <v>56</v>
      </c>
      <c r="C18" s="35" t="s">
        <v>57</v>
      </c>
      <c r="D18" s="35">
        <v>400</v>
      </c>
      <c r="E18" s="35">
        <v>2.8000000000000016</v>
      </c>
      <c r="F18" s="35">
        <v>400</v>
      </c>
      <c r="G18" s="35">
        <v>100.0000000000001</v>
      </c>
      <c r="H18" s="35">
        <v>399.99999999999994</v>
      </c>
    </row>
    <row r="19" spans="2:8" x14ac:dyDescent="0.25">
      <c r="B19" s="35" t="s">
        <v>58</v>
      </c>
      <c r="C19" s="35" t="s">
        <v>59</v>
      </c>
      <c r="D19" s="35">
        <v>600</v>
      </c>
      <c r="E19" s="35">
        <v>0</v>
      </c>
      <c r="F19" s="35">
        <v>400</v>
      </c>
      <c r="G19" s="35">
        <v>200.00000000000006</v>
      </c>
      <c r="H19" s="35">
        <v>1E+30</v>
      </c>
    </row>
    <row r="20" spans="2:8" x14ac:dyDescent="0.25">
      <c r="B20" s="35" t="s">
        <v>60</v>
      </c>
      <c r="C20" s="35" t="s">
        <v>61</v>
      </c>
      <c r="D20" s="35">
        <v>40.000000000000057</v>
      </c>
      <c r="E20" s="35">
        <v>0</v>
      </c>
      <c r="F20" s="35">
        <v>0</v>
      </c>
      <c r="G20" s="35">
        <v>40.000000000000043</v>
      </c>
      <c r="H20" s="35">
        <v>1E+30</v>
      </c>
    </row>
    <row r="21" spans="2:8" x14ac:dyDescent="0.25">
      <c r="B21" s="35" t="s">
        <v>62</v>
      </c>
      <c r="C21" s="35" t="s">
        <v>63</v>
      </c>
      <c r="D21" s="35">
        <v>0</v>
      </c>
      <c r="E21" s="35">
        <v>4.9999999999999716</v>
      </c>
      <c r="F21" s="35">
        <v>0</v>
      </c>
      <c r="G21" s="35">
        <v>240</v>
      </c>
      <c r="H21" s="35">
        <v>20.000000000000021</v>
      </c>
    </row>
    <row r="22" spans="2:8" ht="13.8" thickBot="1" x14ac:dyDescent="0.3">
      <c r="B22" s="36" t="s">
        <v>64</v>
      </c>
      <c r="C22" s="36" t="s">
        <v>65</v>
      </c>
      <c r="D22" s="36">
        <v>0</v>
      </c>
      <c r="E22" s="36">
        <v>2</v>
      </c>
      <c r="F22" s="36">
        <v>0</v>
      </c>
      <c r="G22" s="36">
        <v>240</v>
      </c>
      <c r="H22" s="36">
        <v>20.000000000000021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tabSelected="1" topLeftCell="A7" zoomScale="113" zoomScaleNormal="140" workbookViewId="0">
      <selection activeCell="E14" sqref="E14"/>
    </sheetView>
  </sheetViews>
  <sheetFormatPr defaultColWidth="11.44140625" defaultRowHeight="13.2" x14ac:dyDescent="0.25"/>
  <cols>
    <col min="1" max="1" width="45.77734375" customWidth="1"/>
    <col min="2" max="2" width="18.109375" customWidth="1"/>
    <col min="3" max="4" width="16.77734375" customWidth="1"/>
    <col min="5" max="5" width="16.5546875" customWidth="1"/>
    <col min="6" max="6" width="14.21875" customWidth="1"/>
  </cols>
  <sheetData>
    <row r="1" spans="1:5" ht="15.6" x14ac:dyDescent="0.3">
      <c r="A1" s="4" t="s">
        <v>9</v>
      </c>
    </row>
    <row r="2" spans="1:5" x14ac:dyDescent="0.25">
      <c r="A2" s="2" t="s">
        <v>1</v>
      </c>
      <c r="B2" s="3"/>
      <c r="C2" s="3"/>
      <c r="D2" s="3"/>
      <c r="E2" s="3"/>
    </row>
    <row r="3" spans="1:5" ht="16.2" thickBot="1" x14ac:dyDescent="0.35">
      <c r="A3" s="13"/>
      <c r="B3" s="13"/>
      <c r="C3" s="17"/>
      <c r="D3" s="16"/>
      <c r="E3" s="14"/>
    </row>
    <row r="4" spans="1:5" ht="14.4" thickTop="1" thickBot="1" x14ac:dyDescent="0.3">
      <c r="A4" s="20" t="s">
        <v>4</v>
      </c>
      <c r="B4" s="32" t="s">
        <v>14</v>
      </c>
      <c r="C4" s="25"/>
      <c r="D4" s="25"/>
      <c r="E4" s="25"/>
    </row>
    <row r="5" spans="1:5" ht="13.8" thickBot="1" x14ac:dyDescent="0.3">
      <c r="A5" s="18"/>
      <c r="B5" s="33" t="s">
        <v>15</v>
      </c>
      <c r="C5" s="25"/>
      <c r="D5" s="25"/>
      <c r="E5" s="25"/>
    </row>
    <row r="6" spans="1:5" ht="13.8" thickBot="1" x14ac:dyDescent="0.3">
      <c r="A6" s="21" t="s">
        <v>10</v>
      </c>
      <c r="B6" s="33">
        <v>20</v>
      </c>
      <c r="C6" s="25"/>
      <c r="D6" s="25"/>
      <c r="E6" s="25"/>
    </row>
    <row r="7" spans="1:5" ht="13.8" thickBot="1" x14ac:dyDescent="0.3">
      <c r="A7" s="21" t="s">
        <v>11</v>
      </c>
      <c r="B7" s="33">
        <v>25</v>
      </c>
      <c r="C7" s="25"/>
      <c r="D7" s="25"/>
      <c r="E7" s="25"/>
    </row>
    <row r="8" spans="1:5" ht="13.8" thickBot="1" x14ac:dyDescent="0.3">
      <c r="A8" s="21" t="s">
        <v>12</v>
      </c>
      <c r="B8" s="33">
        <v>18</v>
      </c>
      <c r="C8" s="25"/>
      <c r="D8" s="25"/>
      <c r="E8" s="25"/>
    </row>
    <row r="9" spans="1:5" ht="13.8" thickBot="1" x14ac:dyDescent="0.3">
      <c r="A9" s="21" t="s">
        <v>13</v>
      </c>
      <c r="B9" s="33">
        <v>20</v>
      </c>
      <c r="C9" s="25"/>
      <c r="D9" s="25"/>
      <c r="E9" s="25"/>
    </row>
    <row r="10" spans="1:5" ht="13.8" thickBot="1" x14ac:dyDescent="0.3">
      <c r="A10" s="22"/>
      <c r="B10" s="34"/>
      <c r="C10" s="25"/>
      <c r="D10" s="25"/>
      <c r="E10" s="25"/>
    </row>
    <row r="11" spans="1:5" ht="14.4" thickTop="1" thickBot="1" x14ac:dyDescent="0.3">
      <c r="A11" s="25"/>
      <c r="B11" s="25"/>
      <c r="C11" s="25"/>
      <c r="D11" s="25"/>
      <c r="E11" s="25"/>
    </row>
    <row r="12" spans="1:5" ht="13.8" thickBot="1" x14ac:dyDescent="0.3">
      <c r="A12" s="28" t="s">
        <v>16</v>
      </c>
      <c r="B12" s="41">
        <v>1000</v>
      </c>
      <c r="C12" s="25"/>
      <c r="D12" s="25"/>
      <c r="E12" s="25"/>
    </row>
    <row r="13" spans="1:5" x14ac:dyDescent="0.25">
      <c r="A13" s="25"/>
      <c r="B13" s="25"/>
      <c r="C13" s="25"/>
      <c r="D13" s="25"/>
      <c r="E13" s="25"/>
    </row>
    <row r="14" spans="1:5" ht="19.2" customHeight="1" x14ac:dyDescent="0.25"/>
    <row r="15" spans="1:5" x14ac:dyDescent="0.25">
      <c r="A15" s="2" t="s">
        <v>3</v>
      </c>
      <c r="B15" s="3"/>
      <c r="C15" s="3"/>
      <c r="D15" s="3"/>
      <c r="E15" s="3"/>
    </row>
    <row r="16" spans="1:5" ht="13.8" thickBot="1" x14ac:dyDescent="0.3">
      <c r="B16" s="1" t="s">
        <v>5</v>
      </c>
      <c r="C16" s="1"/>
      <c r="D16" s="5"/>
    </row>
    <row r="17" spans="1:6" x14ac:dyDescent="0.25">
      <c r="A17" s="1" t="s">
        <v>27</v>
      </c>
      <c r="B17" s="23" t="s">
        <v>17</v>
      </c>
      <c r="C17" s="30">
        <v>240</v>
      </c>
      <c r="D17" s="6"/>
      <c r="E17" s="6"/>
      <c r="F17" s="6"/>
    </row>
    <row r="18" spans="1:6" x14ac:dyDescent="0.25">
      <c r="A18" s="1"/>
      <c r="B18" s="24" t="s">
        <v>18</v>
      </c>
      <c r="C18" s="31">
        <v>160</v>
      </c>
      <c r="D18" s="6"/>
      <c r="E18" s="6"/>
      <c r="F18" s="6"/>
    </row>
    <row r="19" spans="1:6" x14ac:dyDescent="0.25">
      <c r="A19" s="1"/>
      <c r="B19" s="24" t="s">
        <v>19</v>
      </c>
      <c r="C19" s="31">
        <v>240</v>
      </c>
      <c r="D19" s="6"/>
      <c r="E19" s="6"/>
      <c r="F19" s="6"/>
    </row>
    <row r="20" spans="1:6" x14ac:dyDescent="0.25">
      <c r="A20" s="1"/>
      <c r="B20" s="24" t="s">
        <v>20</v>
      </c>
      <c r="C20" s="31">
        <v>360.00000000000006</v>
      </c>
      <c r="D20" s="6"/>
      <c r="E20" s="6"/>
      <c r="F20" s="6"/>
    </row>
    <row r="21" spans="1:6" x14ac:dyDescent="0.25">
      <c r="B21" s="6"/>
      <c r="C21" s="6"/>
      <c r="D21" s="6"/>
      <c r="E21" s="6"/>
      <c r="F21" s="6"/>
    </row>
    <row r="22" spans="1:6" x14ac:dyDescent="0.25">
      <c r="A22" s="1" t="s">
        <v>28</v>
      </c>
      <c r="B22" s="7">
        <f>SUMPRODUCT(B6:B9,C17:C20)</f>
        <v>20320</v>
      </c>
      <c r="C22" s="6"/>
      <c r="D22" s="6"/>
      <c r="E22" s="6"/>
      <c r="F22" s="6"/>
    </row>
    <row r="23" spans="1:6" ht="13.8" thickBot="1" x14ac:dyDescent="0.3">
      <c r="B23" s="6"/>
      <c r="C23" s="6"/>
      <c r="D23" s="6"/>
      <c r="E23" s="6"/>
      <c r="F23" s="6"/>
    </row>
    <row r="24" spans="1:6" x14ac:dyDescent="0.25">
      <c r="A24" s="5" t="s">
        <v>2</v>
      </c>
      <c r="B24" s="8" t="s">
        <v>6</v>
      </c>
      <c r="C24" s="8"/>
      <c r="D24" s="8" t="s">
        <v>7</v>
      </c>
      <c r="E24" s="10" t="s">
        <v>8</v>
      </c>
    </row>
    <row r="25" spans="1:6" x14ac:dyDescent="0.25">
      <c r="A25" s="19" t="s">
        <v>21</v>
      </c>
      <c r="B25" s="27">
        <f>SUM(C17:C20)</f>
        <v>1000</v>
      </c>
      <c r="C25" s="9" t="s">
        <v>0</v>
      </c>
      <c r="D25" s="15">
        <f>B12</f>
        <v>1000</v>
      </c>
      <c r="E25" s="11">
        <f t="shared" ref="E25:E30" si="0">+D25-B25</f>
        <v>0</v>
      </c>
    </row>
    <row r="26" spans="1:6" ht="15.6" x14ac:dyDescent="0.25">
      <c r="A26" s="19" t="s">
        <v>22</v>
      </c>
      <c r="B26" s="9">
        <f>C17+C18</f>
        <v>400</v>
      </c>
      <c r="C26" s="29" t="s">
        <v>29</v>
      </c>
      <c r="D26" s="15">
        <v>400</v>
      </c>
      <c r="E26" s="11">
        <f t="shared" si="0"/>
        <v>0</v>
      </c>
    </row>
    <row r="27" spans="1:6" ht="15.6" x14ac:dyDescent="0.25">
      <c r="A27" s="19" t="s">
        <v>23</v>
      </c>
      <c r="B27" s="9">
        <f>C19+C20</f>
        <v>600</v>
      </c>
      <c r="C27" s="29" t="s">
        <v>29</v>
      </c>
      <c r="D27" s="15">
        <v>400</v>
      </c>
      <c r="E27" s="11">
        <f t="shared" si="0"/>
        <v>-200</v>
      </c>
    </row>
    <row r="28" spans="1:6" ht="16.2" thickBot="1" x14ac:dyDescent="0.3">
      <c r="A28" s="19" t="s">
        <v>24</v>
      </c>
      <c r="B28" s="9">
        <f>-C17+C18-C19+C20</f>
        <v>40.000000000000057</v>
      </c>
      <c r="C28" s="29" t="s">
        <v>29</v>
      </c>
      <c r="D28" s="15">
        <f>D9</f>
        <v>0</v>
      </c>
      <c r="E28" s="12">
        <f t="shared" si="0"/>
        <v>-40.000000000000057</v>
      </c>
    </row>
    <row r="29" spans="1:6" ht="15.6" x14ac:dyDescent="0.25">
      <c r="A29" s="19" t="s">
        <v>25</v>
      </c>
      <c r="B29" s="9">
        <f>-0.4*C17+0.6*C18</f>
        <v>0</v>
      </c>
      <c r="C29" s="29" t="s">
        <v>29</v>
      </c>
      <c r="D29" s="15">
        <f>D10</f>
        <v>0</v>
      </c>
      <c r="E29" s="11">
        <f t="shared" si="0"/>
        <v>0</v>
      </c>
    </row>
    <row r="30" spans="1:6" ht="15.6" x14ac:dyDescent="0.25">
      <c r="A30" s="19" t="s">
        <v>26</v>
      </c>
      <c r="B30" s="9">
        <f>-0.6*C19+0.4*C20</f>
        <v>0</v>
      </c>
      <c r="C30" s="29" t="s">
        <v>29</v>
      </c>
      <c r="D30" s="15">
        <v>0</v>
      </c>
      <c r="E30" s="11">
        <f t="shared" si="0"/>
        <v>0</v>
      </c>
    </row>
    <row r="31" spans="1:6" ht="15.6" x14ac:dyDescent="0.25">
      <c r="A31" s="19"/>
      <c r="B31" s="26"/>
      <c r="C31" s="29"/>
      <c r="D31" s="26"/>
      <c r="E31" s="6"/>
    </row>
    <row r="32" spans="1:6" x14ac:dyDescent="0.25">
      <c r="A32" s="19"/>
      <c r="B32" s="26"/>
      <c r="C32" s="9"/>
      <c r="D32" s="26"/>
      <c r="E32" s="6"/>
    </row>
    <row r="33" spans="1:5" ht="15.6" x14ac:dyDescent="0.25">
      <c r="A33" s="19"/>
      <c r="B33" s="9"/>
      <c r="C33" s="29"/>
      <c r="D33" s="26"/>
      <c r="E33" s="6"/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4116-884C-46E0-B4B8-976C27F1530A}">
  <dimension ref="C3:D9"/>
  <sheetViews>
    <sheetView workbookViewId="0">
      <selection activeCell="L37" sqref="L37"/>
    </sheetView>
  </sheetViews>
  <sheetFormatPr defaultRowHeight="13.2" x14ac:dyDescent="0.25"/>
  <sheetData>
    <row r="3" spans="3:4" x14ac:dyDescent="0.25">
      <c r="C3" s="19" t="s">
        <v>66</v>
      </c>
      <c r="D3" s="19" t="s">
        <v>67</v>
      </c>
    </row>
    <row r="4" spans="3:4" x14ac:dyDescent="0.25">
      <c r="C4">
        <v>800</v>
      </c>
      <c r="D4">
        <v>16480</v>
      </c>
    </row>
    <row r="5" spans="3:4" x14ac:dyDescent="0.25">
      <c r="C5">
        <v>900</v>
      </c>
      <c r="D5">
        <v>18400</v>
      </c>
    </row>
    <row r="6" spans="3:4" x14ac:dyDescent="0.25">
      <c r="C6">
        <v>950</v>
      </c>
      <c r="D6">
        <v>19360</v>
      </c>
    </row>
    <row r="7" spans="3:4" x14ac:dyDescent="0.25">
      <c r="C7">
        <v>1000</v>
      </c>
      <c r="D7">
        <v>20320</v>
      </c>
    </row>
    <row r="8" spans="3:4" x14ac:dyDescent="0.25">
      <c r="C8">
        <v>1050</v>
      </c>
      <c r="D8">
        <v>21280</v>
      </c>
    </row>
    <row r="9" spans="3:4" x14ac:dyDescent="0.25">
      <c r="C9">
        <v>1100</v>
      </c>
      <c r="D9">
        <v>22240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Session_03_1.2 Marketing Resrch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Godoy Becerril</dc:creator>
  <cp:lastModifiedBy>Mateus Gomes</cp:lastModifiedBy>
  <dcterms:created xsi:type="dcterms:W3CDTF">2002-10-07T00:29:10Z</dcterms:created>
  <dcterms:modified xsi:type="dcterms:W3CDTF">2025-01-16T16:12:32Z</dcterms:modified>
</cp:coreProperties>
</file>