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bfe7e0d38b6c3a/Desktop/Desktop/Master/Hult International Business School/Classes/Spring Term/Business Modeling ^0 Optimization/Class 3/"/>
    </mc:Choice>
  </mc:AlternateContent>
  <xr:revisionPtr revIDLastSave="860" documentId="8_{67476E27-15F7-4C7F-871D-54EB89EBE481}" xr6:coauthVersionLast="47" xr6:coauthVersionMax="47" xr10:uidLastSave="{9AC108AD-11AE-4C89-AB54-B14F7BACA423}"/>
  <bookViews>
    <workbookView xWindow="-108" yWindow="-108" windowWidth="23256" windowHeight="12456" xr2:uid="{00000000-000D-0000-FFFF-FFFF00000000}"/>
  </bookViews>
  <sheets>
    <sheet name="Session_03_1.1 Media Selection" sheetId="3" r:id="rId1"/>
  </sheets>
  <definedNames>
    <definedName name="solver_adj" localSheetId="0" hidden="1">'Session_03_1.1 Media Selection'!$C$17:$C$21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'Session_03_1.1 Media Selection'!$B$26</definedName>
    <definedName name="solver_lhs10" localSheetId="0" hidden="1">'Session_03_1.1 Media Selection'!$C$21</definedName>
    <definedName name="solver_lhs2" localSheetId="0" hidden="1">'Session_03_1.1 Media Selection'!$B$27</definedName>
    <definedName name="solver_lhs3" localSheetId="0" hidden="1">'Session_03_1.1 Media Selection'!$B$28</definedName>
    <definedName name="solver_lhs4" localSheetId="0" hidden="1">'Session_03_1.1 Media Selection'!$B$29</definedName>
    <definedName name="solver_lhs5" localSheetId="0" hidden="1">'Session_03_1.1 Media Selection'!$B$30</definedName>
    <definedName name="solver_lhs6" localSheetId="0" hidden="1">'Session_03_1.1 Media Selection'!$B$31</definedName>
    <definedName name="solver_lhs7" localSheetId="0" hidden="1">'Session_03_1.1 Media Selection'!$B$32</definedName>
    <definedName name="solver_lhs8" localSheetId="0" hidden="1">'Session_03_1.1 Media Selection'!$B$33</definedName>
    <definedName name="solver_lhs9" localSheetId="0" hidden="1">'Session_03_1.1 Media Selection'!$B$34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'Session_03_1.1 Media Selection'!$B$34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hs1" localSheetId="0" hidden="1">'Session_03_1.1 Media Selection'!$D$26</definedName>
    <definedName name="solver_rhs10" localSheetId="0" hidden="1">'Session_03_1.1 Media Selection'!$D$30</definedName>
    <definedName name="solver_rhs2" localSheetId="0" hidden="1">'Session_03_1.1 Media Selection'!$D$27</definedName>
    <definedName name="solver_rhs3" localSheetId="0" hidden="1">'Session_03_1.1 Media Selection'!$D$28</definedName>
    <definedName name="solver_rhs4" localSheetId="0" hidden="1">'Session_03_1.1 Media Selection'!$D$29</definedName>
    <definedName name="solver_rhs5" localSheetId="0" hidden="1">'Session_03_1.1 Media Selection'!$D$30</definedName>
    <definedName name="solver_rhs6" localSheetId="0" hidden="1">'Session_03_1.1 Media Selection'!$D$31</definedName>
    <definedName name="solver_rhs7" localSheetId="0" hidden="1">'Session_03_1.1 Media Selection'!$D$32</definedName>
    <definedName name="solver_rhs8" localSheetId="0" hidden="1">'Session_03_1.1 Media Selection'!$D$33</definedName>
    <definedName name="solver_rhs9" localSheetId="0" hidden="1">'Session_03_1.1 Media Selection'!$D$34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3" l="1"/>
  <c r="E30" i="3" s="1"/>
  <c r="B29" i="3"/>
  <c r="B28" i="3"/>
  <c r="E28" i="3" s="1"/>
  <c r="B27" i="3"/>
  <c r="E27" i="3" s="1"/>
  <c r="B26" i="3"/>
  <c r="B34" i="3"/>
  <c r="E34" i="3" s="1"/>
  <c r="D26" i="3"/>
  <c r="B33" i="3"/>
  <c r="E33" i="3" s="1"/>
  <c r="B32" i="3"/>
  <c r="E32" i="3" s="1"/>
  <c r="B31" i="3"/>
  <c r="B23" i="3"/>
  <c r="D31" i="3"/>
  <c r="D30" i="3"/>
  <c r="D27" i="3"/>
  <c r="D28" i="3"/>
  <c r="D29" i="3"/>
  <c r="E26" i="3" l="1"/>
  <c r="E29" i="3"/>
  <c r="E31" i="3"/>
</calcChain>
</file>

<file path=xl/sharedStrings.xml><?xml version="1.0" encoding="utf-8"?>
<sst xmlns="http://schemas.openxmlformats.org/spreadsheetml/2006/main" count="48" uniqueCount="41">
  <si>
    <t>&lt; =</t>
  </si>
  <si>
    <t>Data for the problem:</t>
  </si>
  <si>
    <t>Constraints (also expressed as 'Subject To:')</t>
  </si>
  <si>
    <t>Model:</t>
  </si>
  <si>
    <t>Advertising Media</t>
  </si>
  <si>
    <t>Number of potential customers reached</t>
  </si>
  <si>
    <t xml:space="preserve">Cost per advertisement </t>
  </si>
  <si>
    <t>Maximum times available per month</t>
  </si>
  <si>
    <t>Exposure quality units *</t>
  </si>
  <si>
    <t>Customers</t>
  </si>
  <si>
    <t>$ / Advertisement</t>
  </si>
  <si>
    <t>Adds./ Month</t>
  </si>
  <si>
    <t>Units</t>
  </si>
  <si>
    <t>Number of times each media is used:</t>
  </si>
  <si>
    <t>DTV</t>
  </si>
  <si>
    <t>ETV</t>
  </si>
  <si>
    <t>DN</t>
  </si>
  <si>
    <t>SN</t>
  </si>
  <si>
    <t>R</t>
  </si>
  <si>
    <t>Daytime TV (1 min), DTV</t>
  </si>
  <si>
    <t>Evening TV (30sec), ETV</t>
  </si>
  <si>
    <t>Daily Newspaper, DN</t>
  </si>
  <si>
    <t>Sunday Newspaper, SN</t>
  </si>
  <si>
    <t>Radio, R</t>
  </si>
  <si>
    <t xml:space="preserve">Decision Variables: </t>
  </si>
  <si>
    <t>Obj. Function: Maximize Exposure Quality</t>
  </si>
  <si>
    <t>DTV availability</t>
  </si>
  <si>
    <t>ETV availability</t>
  </si>
  <si>
    <t>DN availability</t>
  </si>
  <si>
    <t>SN availability</t>
  </si>
  <si>
    <t>R availability</t>
  </si>
  <si>
    <t>Budget</t>
  </si>
  <si>
    <t>Customers reached: min 50,000</t>
  </si>
  <si>
    <t>TV Restriction 2: max $18,000</t>
  </si>
  <si>
    <t>LHS</t>
  </si>
  <si>
    <t>RHS</t>
  </si>
  <si>
    <t>Maximum budget ($/month):</t>
  </si>
  <si>
    <t>≥</t>
  </si>
  <si>
    <t>Slack/Surplus</t>
  </si>
  <si>
    <t>Quantitative Analysis for Business Decisions: Session 3. Example 1.1 Media Selection. Students.</t>
  </si>
  <si>
    <t>TV Restriction 1: min 10 announcements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</si>
</sst>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sz val="10"/>
      <color theme="3"/>
      <name val="Arial"/>
      <family val="2"/>
    </font>
    <font>
      <sz val="10"/>
      <color theme="9" tint="-0.499984740745262"/>
      <name val="Arial"/>
      <family val="2"/>
    </font>
    <font>
      <b/>
      <sz val="10"/>
      <color theme="4"/>
      <name val="Arial"/>
      <family val="2"/>
    </font>
    <font>
      <b/>
      <sz val="12"/>
      <color rgb="FFC00000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sz val="12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0" fillId="3" borderId="2" xfId="0" applyNumberFormat="1" applyFill="1" applyBorder="1"/>
    <xf numFmtId="1" fontId="0" fillId="3" borderId="3" xfId="0" applyNumberFormat="1" applyFill="1" applyBorder="1"/>
    <xf numFmtId="0" fontId="4" fillId="0" borderId="0" xfId="0" applyFont="1"/>
    <xf numFmtId="0" fontId="5" fillId="0" borderId="0" xfId="0" applyFont="1"/>
    <xf numFmtId="1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3" fillId="0" borderId="12" xfId="0" applyFont="1" applyBorder="1" applyAlignment="1">
      <alignment horizontal="center" vertical="top" wrapText="1"/>
    </xf>
    <xf numFmtId="0" fontId="3" fillId="0" borderId="0" xfId="0" applyFont="1"/>
    <xf numFmtId="0" fontId="9" fillId="4" borderId="13" xfId="0" applyFont="1" applyFill="1" applyBorder="1" applyAlignment="1">
      <alignment horizontal="center" vertical="center" wrapText="1" readingOrder="1"/>
    </xf>
    <xf numFmtId="0" fontId="9" fillId="4" borderId="14" xfId="0" applyFont="1" applyFill="1" applyBorder="1" applyAlignment="1">
      <alignment horizontal="center" vertical="center" wrapText="1" readingOrder="1"/>
    </xf>
    <xf numFmtId="0" fontId="9" fillId="4" borderId="15" xfId="0" applyFont="1" applyFill="1" applyBorder="1" applyAlignment="1">
      <alignment horizontal="center" vertical="center" wrapText="1" readingOrder="1"/>
    </xf>
    <xf numFmtId="0" fontId="9" fillId="0" borderId="16" xfId="0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horizontal="center" vertical="center" wrapText="1" readingOrder="1"/>
    </xf>
    <xf numFmtId="0" fontId="9" fillId="0" borderId="19" xfId="0" applyFont="1" applyBorder="1" applyAlignment="1">
      <alignment horizontal="center" vertical="center" wrapText="1" readingOrder="1"/>
    </xf>
    <xf numFmtId="0" fontId="9" fillId="0" borderId="20" xfId="0" applyFont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/>
    </xf>
    <xf numFmtId="1" fontId="10" fillId="5" borderId="9" xfId="0" applyNumberFormat="1" applyFont="1" applyFill="1" applyBorder="1" applyAlignment="1">
      <alignment horizontal="center"/>
    </xf>
    <xf numFmtId="1" fontId="10" fillId="5" borderId="10" xfId="0" applyNumberFormat="1" applyFont="1" applyFill="1" applyBorder="1" applyAlignment="1">
      <alignment horizontal="center"/>
    </xf>
    <xf numFmtId="1" fontId="10" fillId="5" borderId="11" xfId="0" applyNumberFormat="1" applyFont="1" applyFill="1" applyBorder="1" applyAlignment="1">
      <alignment horizontal="center"/>
    </xf>
    <xf numFmtId="1" fontId="0" fillId="6" borderId="0" xfId="0" applyNumberFormat="1" applyFill="1"/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8" zoomScale="110" zoomScaleNormal="110" workbookViewId="0">
      <selection activeCell="E21" sqref="E21"/>
    </sheetView>
  </sheetViews>
  <sheetFormatPr defaultColWidth="11.33203125" defaultRowHeight="13.2" x14ac:dyDescent="0.25"/>
  <cols>
    <col min="1" max="1" width="45.6640625" customWidth="1"/>
    <col min="2" max="2" width="18.109375" customWidth="1"/>
    <col min="3" max="5" width="16.6640625" customWidth="1"/>
    <col min="6" max="6" width="14.21875" customWidth="1"/>
  </cols>
  <sheetData>
    <row r="1" spans="1:5" ht="15.6" x14ac:dyDescent="0.3">
      <c r="A1" s="4" t="s">
        <v>39</v>
      </c>
    </row>
    <row r="2" spans="1:5" x14ac:dyDescent="0.25">
      <c r="A2" s="2" t="s">
        <v>1</v>
      </c>
      <c r="B2" s="3"/>
      <c r="C2" s="3"/>
      <c r="D2" s="3"/>
      <c r="E2" s="3"/>
    </row>
    <row r="3" spans="1:5" ht="16.2" thickBot="1" x14ac:dyDescent="0.35">
      <c r="A3" s="12"/>
      <c r="B3" s="12"/>
      <c r="C3" s="16"/>
      <c r="D3" s="15"/>
      <c r="E3" s="13"/>
    </row>
    <row r="4" spans="1:5" ht="27.6" thickTop="1" thickBot="1" x14ac:dyDescent="0.3">
      <c r="A4" s="19" t="s">
        <v>4</v>
      </c>
      <c r="B4" s="20" t="s">
        <v>5</v>
      </c>
      <c r="C4" s="20" t="s">
        <v>6</v>
      </c>
      <c r="D4" s="20" t="s">
        <v>7</v>
      </c>
      <c r="E4" s="21" t="s">
        <v>8</v>
      </c>
    </row>
    <row r="5" spans="1:5" ht="13.8" thickBot="1" x14ac:dyDescent="0.3">
      <c r="A5" s="17"/>
      <c r="B5" s="22" t="s">
        <v>9</v>
      </c>
      <c r="C5" s="22" t="s">
        <v>10</v>
      </c>
      <c r="D5" s="22" t="s">
        <v>11</v>
      </c>
      <c r="E5" s="23" t="s">
        <v>12</v>
      </c>
    </row>
    <row r="6" spans="1:5" ht="13.8" thickBot="1" x14ac:dyDescent="0.3">
      <c r="A6" s="24" t="s">
        <v>19</v>
      </c>
      <c r="B6" s="22">
        <v>1000</v>
      </c>
      <c r="C6" s="22">
        <v>1500</v>
      </c>
      <c r="D6" s="22">
        <v>15</v>
      </c>
      <c r="E6" s="23">
        <v>65</v>
      </c>
    </row>
    <row r="7" spans="1:5" ht="13.8" thickBot="1" x14ac:dyDescent="0.3">
      <c r="A7" s="24" t="s">
        <v>20</v>
      </c>
      <c r="B7" s="22">
        <v>2000</v>
      </c>
      <c r="C7" s="22">
        <v>3000</v>
      </c>
      <c r="D7" s="22">
        <v>10</v>
      </c>
      <c r="E7" s="23">
        <v>90</v>
      </c>
    </row>
    <row r="8" spans="1:5" ht="13.8" thickBot="1" x14ac:dyDescent="0.3">
      <c r="A8" s="24" t="s">
        <v>21</v>
      </c>
      <c r="B8" s="22">
        <v>1500</v>
      </c>
      <c r="C8" s="22">
        <v>400</v>
      </c>
      <c r="D8" s="22">
        <v>25</v>
      </c>
      <c r="E8" s="23">
        <v>40</v>
      </c>
    </row>
    <row r="9" spans="1:5" ht="13.8" thickBot="1" x14ac:dyDescent="0.3">
      <c r="A9" s="24" t="s">
        <v>22</v>
      </c>
      <c r="B9" s="22">
        <v>2500</v>
      </c>
      <c r="C9" s="22">
        <v>1000</v>
      </c>
      <c r="D9" s="22">
        <v>4</v>
      </c>
      <c r="E9" s="23">
        <v>60</v>
      </c>
    </row>
    <row r="10" spans="1:5" ht="13.8" thickBot="1" x14ac:dyDescent="0.3">
      <c r="A10" s="25" t="s">
        <v>23</v>
      </c>
      <c r="B10" s="26">
        <v>300</v>
      </c>
      <c r="C10" s="26">
        <v>100</v>
      </c>
      <c r="D10" s="26">
        <v>30</v>
      </c>
      <c r="E10" s="27">
        <v>20</v>
      </c>
    </row>
    <row r="11" spans="1:5" ht="14.4" thickTop="1" thickBot="1" x14ac:dyDescent="0.3">
      <c r="A11" s="31"/>
      <c r="B11" s="31"/>
      <c r="C11" s="31"/>
      <c r="D11" s="31"/>
      <c r="E11" s="31"/>
    </row>
    <row r="12" spans="1:5" ht="13.8" thickBot="1" x14ac:dyDescent="0.3">
      <c r="A12" s="33" t="s">
        <v>36</v>
      </c>
      <c r="B12" s="34">
        <v>30000</v>
      </c>
      <c r="C12" s="31"/>
      <c r="D12" s="31"/>
      <c r="E12" s="31"/>
    </row>
    <row r="13" spans="1:5" ht="6.45" customHeight="1" x14ac:dyDescent="0.25">
      <c r="A13" s="31"/>
      <c r="B13" s="31"/>
      <c r="C13" s="31"/>
      <c r="D13" s="31"/>
      <c r="E13" s="31"/>
    </row>
    <row r="14" spans="1:5" ht="11.1" customHeight="1" x14ac:dyDescent="0.25"/>
    <row r="15" spans="1:5" x14ac:dyDescent="0.25">
      <c r="A15" s="2" t="s">
        <v>3</v>
      </c>
      <c r="B15" s="3"/>
      <c r="C15" s="3"/>
      <c r="D15" s="3"/>
      <c r="E15" s="3"/>
    </row>
    <row r="16" spans="1:5" ht="13.8" thickBot="1" x14ac:dyDescent="0.3">
      <c r="B16" s="1" t="s">
        <v>24</v>
      </c>
      <c r="C16" s="1"/>
      <c r="D16" s="6"/>
    </row>
    <row r="17" spans="1:6" x14ac:dyDescent="0.25">
      <c r="A17" s="1" t="s">
        <v>13</v>
      </c>
      <c r="B17" s="28" t="s">
        <v>14</v>
      </c>
      <c r="C17" s="36">
        <v>10</v>
      </c>
      <c r="E17" s="6"/>
      <c r="F17" s="6"/>
    </row>
    <row r="18" spans="1:6" x14ac:dyDescent="0.25">
      <c r="A18" s="1"/>
      <c r="B18" s="29" t="s">
        <v>15</v>
      </c>
      <c r="C18" s="37">
        <v>0</v>
      </c>
      <c r="D18" s="6"/>
      <c r="E18" s="6"/>
      <c r="F18" s="6"/>
    </row>
    <row r="19" spans="1:6" x14ac:dyDescent="0.25">
      <c r="A19" s="1"/>
      <c r="B19" s="29" t="s">
        <v>16</v>
      </c>
      <c r="C19" s="37">
        <v>25</v>
      </c>
      <c r="D19" s="6"/>
      <c r="E19" s="6"/>
      <c r="F19" s="6"/>
    </row>
    <row r="20" spans="1:6" x14ac:dyDescent="0.25">
      <c r="A20" s="1"/>
      <c r="B20" s="29" t="s">
        <v>17</v>
      </c>
      <c r="C20" s="37">
        <v>1.9999999999999993</v>
      </c>
      <c r="D20" s="6"/>
      <c r="E20" s="6"/>
      <c r="F20" s="6"/>
    </row>
    <row r="21" spans="1:6" ht="13.8" thickBot="1" x14ac:dyDescent="0.3">
      <c r="A21" s="1"/>
      <c r="B21" s="30" t="s">
        <v>18</v>
      </c>
      <c r="C21" s="38">
        <v>30</v>
      </c>
      <c r="D21" s="6"/>
      <c r="E21" s="6"/>
      <c r="F21" s="6"/>
    </row>
    <row r="22" spans="1:6" x14ac:dyDescent="0.25">
      <c r="B22" s="6"/>
      <c r="C22" s="6"/>
      <c r="D22" s="6"/>
      <c r="E22" s="6"/>
      <c r="F22" s="6"/>
    </row>
    <row r="23" spans="1:6" x14ac:dyDescent="0.25">
      <c r="A23" s="1" t="s">
        <v>25</v>
      </c>
      <c r="B23" s="39">
        <f>SUMPRODUCT(E6:E10,C17:C21)</f>
        <v>2370</v>
      </c>
      <c r="C23" s="6"/>
      <c r="D23" s="6"/>
      <c r="E23" s="6"/>
      <c r="F23" s="6"/>
    </row>
    <row r="24" spans="1:6" ht="13.8" thickBot="1" x14ac:dyDescent="0.3">
      <c r="B24" s="6"/>
      <c r="C24" s="6"/>
      <c r="D24" s="6"/>
      <c r="E24" s="6"/>
      <c r="F24" s="6"/>
    </row>
    <row r="25" spans="1:6" x14ac:dyDescent="0.25">
      <c r="A25" s="5" t="s">
        <v>2</v>
      </c>
      <c r="B25" s="7" t="s">
        <v>34</v>
      </c>
      <c r="C25" s="7"/>
      <c r="D25" s="7" t="s">
        <v>35</v>
      </c>
      <c r="E25" s="9" t="s">
        <v>38</v>
      </c>
    </row>
    <row r="26" spans="1:6" x14ac:dyDescent="0.25">
      <c r="A26" s="18" t="s">
        <v>26</v>
      </c>
      <c r="B26" s="40">
        <f>C17</f>
        <v>10</v>
      </c>
      <c r="C26" s="8" t="s">
        <v>0</v>
      </c>
      <c r="D26" s="14">
        <f>D6</f>
        <v>15</v>
      </c>
      <c r="E26" s="10">
        <f t="shared" ref="E26:E34" si="0">+D26-B26</f>
        <v>5</v>
      </c>
    </row>
    <row r="27" spans="1:6" x14ac:dyDescent="0.25">
      <c r="A27" s="18" t="s">
        <v>27</v>
      </c>
      <c r="B27" s="40">
        <f>C18</f>
        <v>0</v>
      </c>
      <c r="C27" s="8" t="s">
        <v>0</v>
      </c>
      <c r="D27" s="14">
        <f>D7</f>
        <v>10</v>
      </c>
      <c r="E27" s="10">
        <f t="shared" si="0"/>
        <v>10</v>
      </c>
    </row>
    <row r="28" spans="1:6" x14ac:dyDescent="0.25">
      <c r="A28" s="18" t="s">
        <v>28</v>
      </c>
      <c r="B28" s="40">
        <f>C19</f>
        <v>25</v>
      </c>
      <c r="C28" s="8" t="s">
        <v>0</v>
      </c>
      <c r="D28" s="14">
        <f>D8</f>
        <v>25</v>
      </c>
      <c r="E28" s="10">
        <f t="shared" si="0"/>
        <v>0</v>
      </c>
    </row>
    <row r="29" spans="1:6" ht="13.8" thickBot="1" x14ac:dyDescent="0.3">
      <c r="A29" s="18" t="s">
        <v>29</v>
      </c>
      <c r="B29" s="40">
        <f>C20</f>
        <v>1.9999999999999993</v>
      </c>
      <c r="C29" s="8" t="s">
        <v>0</v>
      </c>
      <c r="D29" s="14">
        <f>D9</f>
        <v>4</v>
      </c>
      <c r="E29" s="11">
        <f t="shared" si="0"/>
        <v>2.0000000000000009</v>
      </c>
    </row>
    <row r="30" spans="1:6" x14ac:dyDescent="0.25">
      <c r="A30" s="18" t="s">
        <v>30</v>
      </c>
      <c r="B30" s="40">
        <f>C21</f>
        <v>30</v>
      </c>
      <c r="C30" s="8" t="s">
        <v>0</v>
      </c>
      <c r="D30" s="14">
        <f>D10</f>
        <v>30</v>
      </c>
      <c r="E30" s="10">
        <f t="shared" si="0"/>
        <v>0</v>
      </c>
    </row>
    <row r="31" spans="1:6" x14ac:dyDescent="0.25">
      <c r="A31" s="18" t="s">
        <v>31</v>
      </c>
      <c r="B31" s="40">
        <f>SUMPRODUCT(C6:C10,C17:C21)</f>
        <v>30000</v>
      </c>
      <c r="C31" s="8" t="s">
        <v>0</v>
      </c>
      <c r="D31" s="14">
        <f>B12</f>
        <v>30000</v>
      </c>
      <c r="E31" s="10">
        <f t="shared" si="0"/>
        <v>0</v>
      </c>
    </row>
    <row r="32" spans="1:6" ht="15.6" x14ac:dyDescent="0.25">
      <c r="A32" s="18" t="s">
        <v>40</v>
      </c>
      <c r="B32" s="40">
        <f>C17+C18</f>
        <v>10</v>
      </c>
      <c r="C32" s="35" t="s">
        <v>37</v>
      </c>
      <c r="D32" s="32">
        <v>10</v>
      </c>
      <c r="E32" s="10">
        <f t="shared" si="0"/>
        <v>0</v>
      </c>
    </row>
    <row r="33" spans="1:5" ht="13.8" thickBot="1" x14ac:dyDescent="0.3">
      <c r="A33" s="18" t="s">
        <v>33</v>
      </c>
      <c r="B33" s="41">
        <f>C6*C17+C7*C18</f>
        <v>15000</v>
      </c>
      <c r="C33" s="8" t="s">
        <v>0</v>
      </c>
      <c r="D33" s="32">
        <v>18000</v>
      </c>
      <c r="E33" s="11">
        <f t="shared" si="0"/>
        <v>3000</v>
      </c>
    </row>
    <row r="34" spans="1:5" ht="15.6" x14ac:dyDescent="0.25">
      <c r="A34" s="18" t="s">
        <v>32</v>
      </c>
      <c r="B34" s="40">
        <f>SUMPRODUCT(B6:B10,C17:C21)</f>
        <v>61500</v>
      </c>
      <c r="C34" s="35" t="s">
        <v>37</v>
      </c>
      <c r="D34" s="32">
        <v>50000</v>
      </c>
      <c r="E34" s="10">
        <f t="shared" si="0"/>
        <v>-11500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Session_03_1.1 Media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Godoy Becerril</dc:creator>
  <cp:lastModifiedBy>Mateus Gomes</cp:lastModifiedBy>
  <dcterms:created xsi:type="dcterms:W3CDTF">2002-10-07T00:29:10Z</dcterms:created>
  <dcterms:modified xsi:type="dcterms:W3CDTF">2025-01-16T16:52:15Z</dcterms:modified>
</cp:coreProperties>
</file>