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TCC - Mateus\Simplex\"/>
    </mc:Choice>
  </mc:AlternateContent>
  <xr:revisionPtr revIDLastSave="0" documentId="13_ncr:1_{9BE390DD-593B-499F-A544-FBD0C86C2A4B}" xr6:coauthVersionLast="45" xr6:coauthVersionMax="45" xr10:uidLastSave="{00000000-0000-0000-0000-000000000000}"/>
  <bookViews>
    <workbookView xWindow="-108" yWindow="-108" windowWidth="23256" windowHeight="12576" xr2:uid="{3DCA63C4-653C-4D86-A808-45E3ED8FF92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6" i="1" l="1"/>
  <c r="G45" i="1"/>
  <c r="E35" i="1"/>
  <c r="F35" i="1"/>
  <c r="C36" i="1"/>
  <c r="C37" i="1" s="1"/>
  <c r="D36" i="1"/>
  <c r="D37" i="1" s="1"/>
  <c r="E36" i="1"/>
  <c r="E37" i="1" s="1"/>
  <c r="F36" i="1"/>
  <c r="F37" i="1" s="1"/>
  <c r="B36" i="1"/>
  <c r="B37" i="1" s="1"/>
  <c r="J75" i="1"/>
  <c r="J74" i="1"/>
  <c r="D75" i="1"/>
  <c r="D74" i="1"/>
  <c r="G32" i="1"/>
  <c r="G31" i="1"/>
  <c r="C35" i="1" l="1"/>
  <c r="F50" i="1"/>
  <c r="F49" i="1" s="1"/>
  <c r="F51" i="1"/>
  <c r="D35" i="1"/>
  <c r="C50" i="1"/>
  <c r="E50" i="1"/>
  <c r="D50" i="1"/>
  <c r="B35" i="1"/>
  <c r="B50" i="1"/>
  <c r="D51" i="1" l="1"/>
  <c r="D49" i="1"/>
  <c r="B49" i="1"/>
  <c r="B51" i="1"/>
  <c r="E51" i="1"/>
  <c r="E49" i="1"/>
  <c r="C49" i="1"/>
  <c r="C51" i="1"/>
</calcChain>
</file>

<file path=xl/sharedStrings.xml><?xml version="1.0" encoding="utf-8"?>
<sst xmlns="http://schemas.openxmlformats.org/spreadsheetml/2006/main" count="178" uniqueCount="92">
  <si>
    <t>Variáveis de Decisão</t>
  </si>
  <si>
    <t>B</t>
  </si>
  <si>
    <t>Função Objetivo</t>
  </si>
  <si>
    <t>S.A</t>
  </si>
  <si>
    <t>Recursos Técnicos</t>
  </si>
  <si>
    <t>Não Negatividade</t>
  </si>
  <si>
    <t>Sinal</t>
  </si>
  <si>
    <t>&lt;=</t>
  </si>
  <si>
    <t>&gt;=</t>
  </si>
  <si>
    <t>Folgas</t>
  </si>
  <si>
    <t>Positiva</t>
  </si>
  <si>
    <t>Negativa</t>
  </si>
  <si>
    <t>Não tem</t>
  </si>
  <si>
    <t>Igual</t>
  </si>
  <si>
    <t>Quadro</t>
  </si>
  <si>
    <t>Base</t>
  </si>
  <si>
    <t>X1</t>
  </si>
  <si>
    <t>X2</t>
  </si>
  <si>
    <t>F1</t>
  </si>
  <si>
    <t>F2</t>
  </si>
  <si>
    <t>Solução Básica Inicial</t>
  </si>
  <si>
    <t>Variáveis Básicas</t>
  </si>
  <si>
    <t>Variáveis Não Básicas</t>
  </si>
  <si>
    <t>LUCRO=0</t>
  </si>
  <si>
    <t>X1=0</t>
  </si>
  <si>
    <t>X2=0</t>
  </si>
  <si>
    <t>Interação 1</t>
  </si>
  <si>
    <t>Entra: X1</t>
  </si>
  <si>
    <t>LUCRO</t>
  </si>
  <si>
    <t>F1=0</t>
  </si>
  <si>
    <t>Interação 2</t>
  </si>
  <si>
    <t>Resultado</t>
  </si>
  <si>
    <t>Sai: F2</t>
  </si>
  <si>
    <t>Entra na Base: X2</t>
  </si>
  <si>
    <t>F2=0</t>
  </si>
  <si>
    <t>Interpretação Econômica dos Resultados</t>
  </si>
  <si>
    <t>F1 = 0</t>
  </si>
  <si>
    <t>F2 = 0</t>
  </si>
  <si>
    <t>Análise de Sensibilidade</t>
  </si>
  <si>
    <t>Variável</t>
  </si>
  <si>
    <t>Tipo de Variável</t>
  </si>
  <si>
    <t>Valor Inicial</t>
  </si>
  <si>
    <t>Valor Final</t>
  </si>
  <si>
    <t>Recurso Escasso</t>
  </si>
  <si>
    <t>Básica (Sim/Não)</t>
  </si>
  <si>
    <t>Sobra Recurso</t>
  </si>
  <si>
    <t>Uso Recurso</t>
  </si>
  <si>
    <t>Preço Sombra</t>
  </si>
  <si>
    <t>Custo Reduzido</t>
  </si>
  <si>
    <t>Aumentar o parâmetro</t>
  </si>
  <si>
    <t>Reduzir o Parâmetro</t>
  </si>
  <si>
    <t>Máximo</t>
  </si>
  <si>
    <t>Mínimo</t>
  </si>
  <si>
    <t>Decisão</t>
  </si>
  <si>
    <t>Folga</t>
  </si>
  <si>
    <t>Sim</t>
  </si>
  <si>
    <t>Não</t>
  </si>
  <si>
    <t>-</t>
  </si>
  <si>
    <t>Cálculo de Variações das Restrições</t>
  </si>
  <si>
    <t>F1 (Mão-de-obra)</t>
  </si>
  <si>
    <t>F2 (Materiais)</t>
  </si>
  <si>
    <t>Reduzir</t>
  </si>
  <si>
    <t>Aumentar</t>
  </si>
  <si>
    <t>Atividade Simples (5)</t>
  </si>
  <si>
    <t>X1 = Quantidade de unidades do produto Soldado</t>
  </si>
  <si>
    <t>X2 = Quantidade de unidades do produto Trem</t>
  </si>
  <si>
    <t>MAXLUCRO = 3X1 + 2X2</t>
  </si>
  <si>
    <t>Carpintaria</t>
  </si>
  <si>
    <t>Acabamento</t>
  </si>
  <si>
    <t>MAXLUCRO = 3X1 + 2X2 + 0F1 + 0F2</t>
  </si>
  <si>
    <t>2X1 + 1X2 + F2 &lt;= 100</t>
  </si>
  <si>
    <t>1X1 + 1X2 + F1 &lt;= 80</t>
  </si>
  <si>
    <t>1X1 + 1X2 &lt;= 80</t>
  </si>
  <si>
    <t>2X1 + 1X2 &lt;= 100</t>
  </si>
  <si>
    <t>X1,X2&gt;=0</t>
  </si>
  <si>
    <t>F1=80</t>
  </si>
  <si>
    <t>F2=100</t>
  </si>
  <si>
    <t>X1=50</t>
  </si>
  <si>
    <t>F1=30</t>
  </si>
  <si>
    <t>LUCRO=150</t>
  </si>
  <si>
    <t>Sai da Base: F1</t>
  </si>
  <si>
    <t>X1=-20</t>
  </si>
  <si>
    <t>X2=100</t>
  </si>
  <si>
    <t>LUCRO=200</t>
  </si>
  <si>
    <t>X2 = 100 indica a produção/venda de 100 unidades do produto Trem</t>
  </si>
  <si>
    <t>X1 = -20 indica a produção/venda de 0 unidades do produto Soldado</t>
  </si>
  <si>
    <t>F1 - Carpintaria</t>
  </si>
  <si>
    <t>F2 - Acabamento</t>
  </si>
  <si>
    <t>Indica a sobra de 0 horas e o uso de 100 horas de acabamento</t>
  </si>
  <si>
    <t>Indica a sobra de 0 horas e o uso de 80 horas de carpintaria</t>
  </si>
  <si>
    <t>LUCRO = 200 indica um lucro de R$200,00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</si>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</sst>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792480</xdr:colOff>
      <xdr:row>4</xdr:row>
      <xdr:rowOff>22860</xdr:rowOff>
    </xdr:from>
    <xdr:to>
      <xdr:col>21</xdr:col>
      <xdr:colOff>67661</xdr:colOff>
      <xdr:row>26</xdr:row>
      <xdr:rowOff>18548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0241B99-B935-4EB4-82CF-565DB2D8A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59440" y="754380"/>
          <a:ext cx="7352381" cy="4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B788-070D-4D24-B00D-BF95E4398B90}">
  <dimension ref="A1:N114"/>
  <sheetViews>
    <sheetView tabSelected="1" workbookViewId="0">
      <selection activeCell="M76" sqref="M76"/>
    </sheetView>
  </sheetViews>
  <sheetFormatPr defaultRowHeight="14.4" x14ac:dyDescent="0.3"/>
  <cols>
    <col min="1" max="2" width="14.77734375" customWidth="1"/>
    <col min="3" max="3" width="15.44140625" customWidth="1"/>
    <col min="4" max="7" width="14.77734375" customWidth="1"/>
    <col min="8" max="8" width="15.21875" customWidth="1"/>
    <col min="9" max="9" width="12.33203125" bestFit="1" customWidth="1"/>
    <col min="10" max="10" width="13.6640625" bestFit="1" customWidth="1"/>
    <col min="11" max="11" width="19.88671875" bestFit="1" customWidth="1"/>
    <col min="12" max="12" width="17.88671875" bestFit="1" customWidth="1"/>
  </cols>
  <sheetData>
    <row r="1" spans="1:12" x14ac:dyDescent="0.3">
      <c r="A1" s="1" t="s">
        <v>63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"/>
      <c r="B4" s="1"/>
      <c r="C4" s="1"/>
      <c r="D4" s="1"/>
      <c r="E4" s="1"/>
      <c r="F4" s="1" t="s">
        <v>69</v>
      </c>
      <c r="G4" s="1"/>
      <c r="H4" s="1"/>
      <c r="I4" s="1"/>
      <c r="J4" s="1"/>
    </row>
    <row r="5" spans="1:12" x14ac:dyDescent="0.3">
      <c r="A5" s="1" t="s">
        <v>64</v>
      </c>
      <c r="B5" s="1"/>
      <c r="C5" s="1"/>
      <c r="D5" s="1"/>
      <c r="E5" s="1"/>
      <c r="F5" s="1"/>
      <c r="G5" s="1"/>
      <c r="H5" s="1"/>
      <c r="I5" s="1"/>
      <c r="J5" s="1" t="s">
        <v>6</v>
      </c>
      <c r="K5" s="1" t="s">
        <v>9</v>
      </c>
    </row>
    <row r="6" spans="1:12" x14ac:dyDescent="0.3">
      <c r="A6" s="1" t="s">
        <v>65</v>
      </c>
      <c r="B6" s="1"/>
      <c r="C6" s="1"/>
      <c r="D6" s="1"/>
      <c r="E6" s="1"/>
      <c r="F6" s="1" t="s">
        <v>71</v>
      </c>
      <c r="G6" s="1"/>
      <c r="H6" s="1" t="s">
        <v>67</v>
      </c>
      <c r="I6" s="1"/>
      <c r="J6" s="1" t="s">
        <v>7</v>
      </c>
      <c r="K6" s="1" t="s">
        <v>10</v>
      </c>
    </row>
    <row r="7" spans="1:12" x14ac:dyDescent="0.3">
      <c r="A7" s="1"/>
      <c r="B7" s="1"/>
      <c r="C7" s="1"/>
      <c r="D7" s="1"/>
      <c r="E7" s="1"/>
      <c r="F7" s="1" t="s">
        <v>70</v>
      </c>
      <c r="G7" s="1"/>
      <c r="H7" s="1" t="s">
        <v>68</v>
      </c>
      <c r="I7" s="1"/>
      <c r="J7" s="1" t="s">
        <v>8</v>
      </c>
      <c r="K7" s="1" t="s">
        <v>11</v>
      </c>
    </row>
    <row r="8" spans="1:12" x14ac:dyDescent="0.3">
      <c r="A8" s="1"/>
      <c r="B8" s="1"/>
      <c r="C8" s="1"/>
      <c r="D8" s="1"/>
      <c r="E8" s="1"/>
      <c r="F8" s="1"/>
      <c r="G8" s="1"/>
      <c r="H8" s="1"/>
      <c r="I8" s="1"/>
      <c r="J8" s="1" t="s">
        <v>13</v>
      </c>
      <c r="K8" s="1" t="s">
        <v>12</v>
      </c>
      <c r="L8" s="1"/>
    </row>
    <row r="9" spans="1:12" x14ac:dyDescent="0.3">
      <c r="A9" s="1" t="s">
        <v>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L10" s="1"/>
    </row>
    <row r="11" spans="1:12" x14ac:dyDescent="0.3">
      <c r="A11" s="1" t="s">
        <v>66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" t="s">
        <v>3</v>
      </c>
      <c r="B13" s="1"/>
      <c r="C13" s="1" t="s">
        <v>4</v>
      </c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">
      <c r="A15" s="1" t="s">
        <v>72</v>
      </c>
      <c r="B15" s="1"/>
      <c r="C15" s="1" t="s">
        <v>67</v>
      </c>
      <c r="D15" s="1"/>
      <c r="E15" s="1"/>
      <c r="F15" s="1"/>
      <c r="H15" s="1"/>
      <c r="I15" s="1"/>
      <c r="J15" s="1"/>
      <c r="K15" s="1"/>
      <c r="L15" s="1"/>
    </row>
    <row r="16" spans="1:12" x14ac:dyDescent="0.3">
      <c r="A16" s="1" t="s">
        <v>73</v>
      </c>
      <c r="B16" s="1"/>
      <c r="C16" s="1" t="s">
        <v>68</v>
      </c>
      <c r="D16" s="1"/>
      <c r="E16" s="1"/>
      <c r="F16" s="1"/>
      <c r="H16" s="1"/>
      <c r="I16" s="1"/>
      <c r="J16" s="1"/>
      <c r="K16" s="1"/>
      <c r="L16" s="1"/>
    </row>
    <row r="17" spans="1:12" x14ac:dyDescent="0.3">
      <c r="A17" s="1" t="s">
        <v>74</v>
      </c>
      <c r="B17" s="1"/>
      <c r="C17" s="1" t="s">
        <v>5</v>
      </c>
      <c r="D17" s="1"/>
      <c r="E17" s="1"/>
      <c r="F17" s="1"/>
      <c r="H17" s="1"/>
      <c r="I17" s="1"/>
      <c r="J17" s="1"/>
      <c r="K17" s="1"/>
      <c r="L17" s="1"/>
    </row>
    <row r="18" spans="1:12" x14ac:dyDescent="0.3">
      <c r="A18" s="1"/>
      <c r="B18" s="1"/>
      <c r="C18" s="1"/>
      <c r="D18" s="1"/>
      <c r="E18" s="1"/>
      <c r="F18" s="1"/>
      <c r="H18" s="1"/>
      <c r="I18" s="1"/>
      <c r="J18" s="1"/>
      <c r="K18" s="1"/>
      <c r="L18" s="1"/>
    </row>
    <row r="19" spans="1:12" x14ac:dyDescent="0.3">
      <c r="A19" s="1" t="s">
        <v>14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">
      <c r="A20" s="2" t="s">
        <v>15</v>
      </c>
      <c r="B20" s="2" t="s">
        <v>16</v>
      </c>
      <c r="C20" s="2" t="s">
        <v>17</v>
      </c>
      <c r="D20" s="2" t="s">
        <v>18</v>
      </c>
      <c r="E20" s="2" t="s">
        <v>19</v>
      </c>
      <c r="F20" s="2" t="s">
        <v>1</v>
      </c>
      <c r="G20" s="1"/>
      <c r="H20" s="1"/>
      <c r="I20" s="1"/>
      <c r="J20" s="1"/>
      <c r="K20" s="1"/>
      <c r="L20" s="1"/>
    </row>
    <row r="21" spans="1:12" x14ac:dyDescent="0.3">
      <c r="A21" s="2" t="s">
        <v>18</v>
      </c>
      <c r="B21" s="2">
        <v>1</v>
      </c>
      <c r="C21" s="2">
        <v>1</v>
      </c>
      <c r="D21" s="2">
        <v>1</v>
      </c>
      <c r="E21" s="2">
        <v>0</v>
      </c>
      <c r="F21" s="2">
        <v>80</v>
      </c>
      <c r="G21" s="1" t="s">
        <v>71</v>
      </c>
      <c r="H21" s="1"/>
      <c r="I21" s="1" t="s">
        <v>67</v>
      </c>
      <c r="K21" s="1"/>
      <c r="L21" s="1"/>
    </row>
    <row r="22" spans="1:12" x14ac:dyDescent="0.3">
      <c r="A22" s="2" t="s">
        <v>19</v>
      </c>
      <c r="B22" s="2">
        <v>2</v>
      </c>
      <c r="C22" s="2">
        <v>1</v>
      </c>
      <c r="D22" s="2">
        <v>0</v>
      </c>
      <c r="E22" s="2">
        <v>1</v>
      </c>
      <c r="F22" s="2">
        <v>100</v>
      </c>
      <c r="G22" s="1" t="s">
        <v>70</v>
      </c>
      <c r="H22" s="1"/>
      <c r="I22" s="1" t="s">
        <v>68</v>
      </c>
      <c r="K22" s="1"/>
      <c r="L22" s="1"/>
    </row>
    <row r="23" spans="1:12" x14ac:dyDescent="0.3">
      <c r="A23" s="2" t="s">
        <v>28</v>
      </c>
      <c r="B23" s="2">
        <v>-3</v>
      </c>
      <c r="C23" s="2">
        <v>-2</v>
      </c>
      <c r="D23" s="2">
        <v>0</v>
      </c>
      <c r="E23" s="2">
        <v>0</v>
      </c>
      <c r="F23" s="2">
        <v>0</v>
      </c>
      <c r="G23" s="1" t="s">
        <v>69</v>
      </c>
      <c r="H23" s="1"/>
      <c r="I23" s="1"/>
      <c r="J23" s="1"/>
      <c r="K23" s="1"/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">
      <c r="A25" s="1" t="s">
        <v>20</v>
      </c>
      <c r="B25" s="1"/>
      <c r="C25" s="1" t="s">
        <v>21</v>
      </c>
      <c r="D25" s="1"/>
      <c r="E25" s="1" t="s">
        <v>22</v>
      </c>
      <c r="F25" s="1"/>
      <c r="G25" s="1"/>
      <c r="H25" s="1"/>
      <c r="I25" s="1"/>
      <c r="J25" s="1"/>
      <c r="K25" s="1"/>
      <c r="L25" s="1"/>
    </row>
    <row r="26" spans="1:12" x14ac:dyDescent="0.3">
      <c r="A26" s="1"/>
      <c r="B26" s="1"/>
      <c r="C26" s="1" t="s">
        <v>75</v>
      </c>
      <c r="D26" s="1"/>
      <c r="E26" s="1" t="s">
        <v>24</v>
      </c>
      <c r="F26" s="1"/>
      <c r="G26" s="1"/>
      <c r="H26" s="1"/>
      <c r="I26" s="1"/>
      <c r="J26" s="1"/>
      <c r="K26" s="1"/>
      <c r="L26" s="1"/>
    </row>
    <row r="27" spans="1:12" x14ac:dyDescent="0.3">
      <c r="A27" s="1"/>
      <c r="B27" s="1"/>
      <c r="C27" s="1" t="s">
        <v>76</v>
      </c>
      <c r="D27" s="1"/>
      <c r="E27" s="1" t="s">
        <v>25</v>
      </c>
      <c r="F27" s="1"/>
      <c r="G27" s="1"/>
      <c r="H27" s="1"/>
      <c r="I27" s="1"/>
      <c r="J27" s="1"/>
      <c r="K27" s="1"/>
      <c r="L27" s="1"/>
    </row>
    <row r="28" spans="1:12" x14ac:dyDescent="0.3">
      <c r="A28" s="1"/>
      <c r="B28" s="1"/>
      <c r="C28" s="1" t="s">
        <v>23</v>
      </c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">
      <c r="A30" s="1" t="s">
        <v>26</v>
      </c>
      <c r="B30" s="1" t="s">
        <v>27</v>
      </c>
      <c r="C30" s="1"/>
      <c r="D30" s="1" t="s">
        <v>32</v>
      </c>
      <c r="E30" s="2" t="s">
        <v>1</v>
      </c>
      <c r="F30" s="2" t="s">
        <v>16</v>
      </c>
      <c r="G30" s="2" t="s">
        <v>31</v>
      </c>
      <c r="H30" s="2" t="s">
        <v>15</v>
      </c>
      <c r="J30" s="1"/>
      <c r="K30" s="1"/>
      <c r="L30" s="1"/>
    </row>
    <row r="31" spans="1:12" x14ac:dyDescent="0.3">
      <c r="A31" s="1"/>
      <c r="B31" s="1"/>
      <c r="C31" s="1"/>
      <c r="D31" s="1"/>
      <c r="E31" s="4">
        <v>80</v>
      </c>
      <c r="F31" s="4">
        <v>1</v>
      </c>
      <c r="G31" s="4">
        <f>E31/F31</f>
        <v>80</v>
      </c>
      <c r="H31" s="4" t="s">
        <v>18</v>
      </c>
      <c r="J31" s="1"/>
      <c r="K31" s="1"/>
      <c r="L31" s="1"/>
    </row>
    <row r="32" spans="1:12" x14ac:dyDescent="0.3">
      <c r="A32" s="1"/>
      <c r="B32" s="1"/>
      <c r="C32" s="1"/>
      <c r="D32" s="1"/>
      <c r="E32" s="3">
        <v>100</v>
      </c>
      <c r="F32" s="3">
        <v>2</v>
      </c>
      <c r="G32" s="3">
        <f>E32/F32</f>
        <v>50</v>
      </c>
      <c r="H32" s="3" t="s">
        <v>19</v>
      </c>
      <c r="I32" s="1"/>
      <c r="J32" s="1"/>
      <c r="K32" s="1"/>
      <c r="L32" s="1"/>
    </row>
    <row r="33" spans="1:1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3">
      <c r="A34" s="2" t="s">
        <v>15</v>
      </c>
      <c r="B34" s="2" t="s">
        <v>16</v>
      </c>
      <c r="C34" s="2" t="s">
        <v>17</v>
      </c>
      <c r="D34" s="2" t="s">
        <v>18</v>
      </c>
      <c r="E34" s="2" t="s">
        <v>19</v>
      </c>
      <c r="F34" s="2" t="s">
        <v>1</v>
      </c>
      <c r="G34" s="1"/>
      <c r="I34" s="1"/>
      <c r="J34" s="1"/>
      <c r="K34" s="1"/>
      <c r="L34" s="1"/>
    </row>
    <row r="35" spans="1:12" x14ac:dyDescent="0.3">
      <c r="A35" s="2" t="s">
        <v>18</v>
      </c>
      <c r="B35" s="2">
        <f>B36*-1+B21</f>
        <v>0</v>
      </c>
      <c r="C35" s="2">
        <f t="shared" ref="C35:F35" si="0">C36*-1+C21</f>
        <v>0.5</v>
      </c>
      <c r="D35" s="2">
        <f t="shared" si="0"/>
        <v>1</v>
      </c>
      <c r="E35" s="2">
        <f t="shared" si="0"/>
        <v>-0.5</v>
      </c>
      <c r="F35" s="2">
        <f t="shared" si="0"/>
        <v>30</v>
      </c>
      <c r="G35" s="1"/>
      <c r="I35" s="1"/>
      <c r="J35" s="1"/>
      <c r="K35" s="1"/>
      <c r="L35" s="1"/>
    </row>
    <row r="36" spans="1:12" x14ac:dyDescent="0.3">
      <c r="A36" s="2" t="s">
        <v>16</v>
      </c>
      <c r="B36" s="2">
        <f>B22/2</f>
        <v>1</v>
      </c>
      <c r="C36" s="2">
        <f t="shared" ref="C36:F36" si="1">C22/2</f>
        <v>0.5</v>
      </c>
      <c r="D36" s="2">
        <f t="shared" si="1"/>
        <v>0</v>
      </c>
      <c r="E36" s="2">
        <f t="shared" si="1"/>
        <v>0.5</v>
      </c>
      <c r="F36" s="2">
        <f t="shared" si="1"/>
        <v>50</v>
      </c>
      <c r="G36" s="1"/>
      <c r="I36" s="1"/>
      <c r="J36" s="1"/>
      <c r="K36" s="1"/>
      <c r="L36" s="1"/>
    </row>
    <row r="37" spans="1:12" x14ac:dyDescent="0.3">
      <c r="A37" s="2" t="s">
        <v>28</v>
      </c>
      <c r="B37" s="2">
        <f>B36*3+B23</f>
        <v>0</v>
      </c>
      <c r="C37" s="2">
        <f t="shared" ref="C37:F37" si="2">C36*3+C23</f>
        <v>-0.5</v>
      </c>
      <c r="D37" s="2">
        <f t="shared" si="2"/>
        <v>0</v>
      </c>
      <c r="E37" s="2">
        <f t="shared" si="2"/>
        <v>1.5</v>
      </c>
      <c r="F37" s="2">
        <f t="shared" si="2"/>
        <v>150</v>
      </c>
      <c r="G37" s="1"/>
      <c r="I37" s="1"/>
      <c r="J37" s="1"/>
      <c r="K37" s="1"/>
      <c r="L37" s="1"/>
    </row>
    <row r="38" spans="1:12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3">
      <c r="A39" s="1" t="s">
        <v>21</v>
      </c>
      <c r="B39" s="1"/>
      <c r="C39" s="1" t="s">
        <v>22</v>
      </c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3">
      <c r="A40" s="1" t="s">
        <v>78</v>
      </c>
      <c r="B40" s="1"/>
      <c r="C40" s="1" t="s">
        <v>34</v>
      </c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3">
      <c r="A41" s="1" t="s">
        <v>77</v>
      </c>
      <c r="B41" s="1"/>
      <c r="C41" s="1" t="s">
        <v>25</v>
      </c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3">
      <c r="A42" s="1" t="s">
        <v>79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3">
      <c r="A44" s="1" t="s">
        <v>30</v>
      </c>
      <c r="B44" s="1" t="s">
        <v>33</v>
      </c>
      <c r="C44" s="1"/>
      <c r="D44" s="1" t="s">
        <v>80</v>
      </c>
      <c r="E44" s="2" t="s">
        <v>1</v>
      </c>
      <c r="F44" s="2" t="s">
        <v>17</v>
      </c>
      <c r="G44" s="2" t="s">
        <v>31</v>
      </c>
      <c r="H44" s="2" t="s">
        <v>15</v>
      </c>
      <c r="I44" s="1"/>
      <c r="J44" s="1"/>
      <c r="K44" s="1"/>
      <c r="L44" s="1"/>
    </row>
    <row r="45" spans="1:12" x14ac:dyDescent="0.3">
      <c r="A45" s="1"/>
      <c r="B45" s="1"/>
      <c r="C45" s="1"/>
      <c r="D45" s="1"/>
      <c r="E45" s="3">
        <v>30</v>
      </c>
      <c r="F45" s="3">
        <v>0.5</v>
      </c>
      <c r="G45" s="3">
        <f>E45/F45</f>
        <v>60</v>
      </c>
      <c r="H45" s="3" t="s">
        <v>18</v>
      </c>
      <c r="I45" s="1"/>
      <c r="J45" s="1"/>
      <c r="K45" s="1"/>
      <c r="L45" s="1"/>
    </row>
    <row r="46" spans="1:12" x14ac:dyDescent="0.3">
      <c r="A46" s="1"/>
      <c r="B46" s="1"/>
      <c r="C46" s="1"/>
      <c r="D46" s="1"/>
      <c r="E46" s="4">
        <v>50</v>
      </c>
      <c r="F46" s="4">
        <v>0.5</v>
      </c>
      <c r="G46" s="4">
        <f>E46/F46</f>
        <v>100</v>
      </c>
      <c r="H46" s="4" t="s">
        <v>16</v>
      </c>
      <c r="I46" s="1"/>
      <c r="J46" s="1"/>
      <c r="K46" s="1"/>
      <c r="L46" s="1"/>
    </row>
    <row r="47" spans="1:12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3">
      <c r="A48" s="2" t="s">
        <v>15</v>
      </c>
      <c r="B48" s="2" t="s">
        <v>16</v>
      </c>
      <c r="C48" s="2" t="s">
        <v>17</v>
      </c>
      <c r="D48" s="2" t="s">
        <v>18</v>
      </c>
      <c r="E48" s="2" t="s">
        <v>19</v>
      </c>
      <c r="F48" s="2" t="s">
        <v>1</v>
      </c>
      <c r="H48" s="1"/>
      <c r="I48" s="1"/>
      <c r="J48" s="1"/>
      <c r="K48" s="1"/>
      <c r="L48" s="1"/>
    </row>
    <row r="49" spans="1:12" x14ac:dyDescent="0.3">
      <c r="A49" s="2" t="s">
        <v>16</v>
      </c>
      <c r="B49" s="5">
        <f>B50*-0.5+B35</f>
        <v>-1</v>
      </c>
      <c r="C49" s="5">
        <f>C50*-0.5+C35</f>
        <v>0</v>
      </c>
      <c r="D49" s="5">
        <f t="shared" ref="D49:F49" si="3">D50*-0.5+D35</f>
        <v>1</v>
      </c>
      <c r="E49" s="5">
        <f t="shared" si="3"/>
        <v>-1</v>
      </c>
      <c r="F49" s="5">
        <f t="shared" si="3"/>
        <v>-20</v>
      </c>
      <c r="G49" s="1"/>
      <c r="I49" s="1"/>
      <c r="J49" s="1"/>
      <c r="K49" s="1"/>
      <c r="L49" s="1"/>
    </row>
    <row r="50" spans="1:12" x14ac:dyDescent="0.3">
      <c r="A50" s="2" t="s">
        <v>17</v>
      </c>
      <c r="B50" s="2">
        <f>B36/0.5</f>
        <v>2</v>
      </c>
      <c r="C50" s="2">
        <f>C36/0.5</f>
        <v>1</v>
      </c>
      <c r="D50" s="2">
        <f t="shared" ref="D50:F50" si="4">D36/0.5</f>
        <v>0</v>
      </c>
      <c r="E50" s="2">
        <f t="shared" si="4"/>
        <v>1</v>
      </c>
      <c r="F50" s="2">
        <f t="shared" si="4"/>
        <v>100</v>
      </c>
      <c r="G50" s="1"/>
      <c r="I50" s="1"/>
      <c r="J50" s="1"/>
      <c r="K50" s="1"/>
      <c r="L50" s="1"/>
    </row>
    <row r="51" spans="1:12" x14ac:dyDescent="0.3">
      <c r="A51" s="2" t="s">
        <v>28</v>
      </c>
      <c r="B51" s="5">
        <f>B50*0.5+B37</f>
        <v>1</v>
      </c>
      <c r="C51" s="5">
        <f>C50*0.5+C37</f>
        <v>0</v>
      </c>
      <c r="D51" s="5">
        <f t="shared" ref="D51:F51" si="5">D50*0.5+D37</f>
        <v>0</v>
      </c>
      <c r="E51" s="5">
        <f t="shared" si="5"/>
        <v>2</v>
      </c>
      <c r="F51" s="5">
        <f t="shared" si="5"/>
        <v>200</v>
      </c>
      <c r="G51" s="1"/>
      <c r="I51" s="1"/>
      <c r="J51" s="1"/>
      <c r="K51" s="1"/>
      <c r="L51" s="1"/>
    </row>
    <row r="52" spans="1:12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3">
      <c r="A53" s="1" t="s">
        <v>21</v>
      </c>
      <c r="B53" s="1"/>
      <c r="C53" s="1" t="s">
        <v>22</v>
      </c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3">
      <c r="A54" s="1" t="s">
        <v>81</v>
      </c>
      <c r="B54" s="1"/>
      <c r="C54" s="1" t="s">
        <v>29</v>
      </c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3">
      <c r="A55" s="1" t="s">
        <v>82</v>
      </c>
      <c r="B55" s="1"/>
      <c r="C55" s="1" t="s">
        <v>34</v>
      </c>
      <c r="D55" s="1"/>
      <c r="E55" s="1"/>
      <c r="F55" s="1"/>
      <c r="G55" s="1" t="s">
        <v>86</v>
      </c>
      <c r="H55" s="1"/>
      <c r="I55" s="1"/>
      <c r="J55" s="1"/>
      <c r="K55" s="1"/>
      <c r="L55" s="1"/>
    </row>
    <row r="56" spans="1:12" x14ac:dyDescent="0.3">
      <c r="A56" s="1" t="s">
        <v>83</v>
      </c>
      <c r="B56" s="1"/>
      <c r="C56" s="1"/>
      <c r="D56" s="1"/>
      <c r="E56" s="1"/>
      <c r="F56" s="1"/>
      <c r="G56" s="1" t="s">
        <v>87</v>
      </c>
      <c r="H56" s="1"/>
      <c r="I56" s="1"/>
      <c r="J56" s="1"/>
      <c r="K56" s="1"/>
      <c r="L56" s="1"/>
    </row>
    <row r="57" spans="1:12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3">
      <c r="A58" s="1" t="s">
        <v>35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3">
      <c r="A60" s="1" t="s">
        <v>85</v>
      </c>
      <c r="B60" s="1"/>
      <c r="C60" s="1"/>
      <c r="D60" s="1"/>
      <c r="E60" s="1"/>
      <c r="F60" s="1" t="s">
        <v>36</v>
      </c>
      <c r="G60" s="1" t="s">
        <v>89</v>
      </c>
      <c r="H60" s="1"/>
      <c r="I60" s="1"/>
      <c r="J60" s="1"/>
      <c r="K60" s="1"/>
      <c r="L60" s="1"/>
    </row>
    <row r="61" spans="1:12" x14ac:dyDescent="0.3">
      <c r="A61" s="1" t="s">
        <v>84</v>
      </c>
      <c r="B61" s="1"/>
      <c r="C61" s="1"/>
      <c r="D61" s="1"/>
      <c r="E61" s="1"/>
      <c r="F61" s="1" t="s">
        <v>37</v>
      </c>
      <c r="G61" s="1" t="s">
        <v>88</v>
      </c>
      <c r="H61" s="1"/>
      <c r="I61" s="1"/>
      <c r="J61" s="1"/>
      <c r="K61" s="1"/>
      <c r="L61" s="1"/>
    </row>
    <row r="62" spans="1:12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3">
      <c r="A63" s="1" t="s">
        <v>90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4" x14ac:dyDescent="0.3">
      <c r="A65" s="1" t="s">
        <v>38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4" x14ac:dyDescent="0.3">
      <c r="A66" s="1"/>
      <c r="B66" s="1"/>
      <c r="C66" s="1"/>
      <c r="D66" s="1"/>
      <c r="E66" s="1"/>
      <c r="G66" s="1"/>
      <c r="H66" s="1"/>
      <c r="I66" s="1"/>
      <c r="J66" s="1"/>
      <c r="K66" s="6" t="s">
        <v>58</v>
      </c>
      <c r="L66" s="6"/>
      <c r="M66" s="6"/>
      <c r="N66" s="6"/>
    </row>
    <row r="67" spans="1:14" x14ac:dyDescent="0.3">
      <c r="A67" s="2" t="s">
        <v>39</v>
      </c>
      <c r="B67" s="2" t="s">
        <v>40</v>
      </c>
      <c r="C67" s="2" t="s">
        <v>41</v>
      </c>
      <c r="D67" s="2" t="s">
        <v>42</v>
      </c>
      <c r="E67" s="2" t="s">
        <v>44</v>
      </c>
      <c r="F67" s="2" t="s">
        <v>43</v>
      </c>
      <c r="G67" s="2" t="s">
        <v>45</v>
      </c>
      <c r="H67" s="2" t="s">
        <v>46</v>
      </c>
      <c r="I67" s="2" t="s">
        <v>47</v>
      </c>
      <c r="J67" s="2" t="s">
        <v>48</v>
      </c>
      <c r="K67" s="2" t="s">
        <v>49</v>
      </c>
      <c r="L67" s="2" t="s">
        <v>50</v>
      </c>
      <c r="M67" s="7" t="s">
        <v>51</v>
      </c>
      <c r="N67" s="2" t="s">
        <v>52</v>
      </c>
    </row>
    <row r="68" spans="1:14" x14ac:dyDescent="0.3">
      <c r="A68" s="2" t="s">
        <v>16</v>
      </c>
      <c r="B68" s="2" t="s">
        <v>53</v>
      </c>
      <c r="C68" s="2">
        <v>0</v>
      </c>
      <c r="D68" s="2">
        <v>-20</v>
      </c>
      <c r="E68" s="2" t="s">
        <v>55</v>
      </c>
      <c r="F68" s="2" t="s">
        <v>57</v>
      </c>
      <c r="G68" s="2" t="s">
        <v>57</v>
      </c>
      <c r="H68" s="2" t="s">
        <v>57</v>
      </c>
      <c r="I68" s="2" t="s">
        <v>57</v>
      </c>
      <c r="J68" s="2">
        <v>0</v>
      </c>
      <c r="K68" s="2" t="s">
        <v>57</v>
      </c>
      <c r="L68" s="2" t="s">
        <v>57</v>
      </c>
      <c r="M68" s="7" t="s">
        <v>57</v>
      </c>
      <c r="N68" s="7" t="s">
        <v>57</v>
      </c>
    </row>
    <row r="69" spans="1:14" x14ac:dyDescent="0.3">
      <c r="A69" s="2" t="s">
        <v>17</v>
      </c>
      <c r="B69" s="2" t="s">
        <v>53</v>
      </c>
      <c r="C69" s="2">
        <v>0</v>
      </c>
      <c r="D69" s="2">
        <v>100</v>
      </c>
      <c r="E69" s="2" t="s">
        <v>55</v>
      </c>
      <c r="F69" s="2" t="s">
        <v>57</v>
      </c>
      <c r="G69" s="2" t="s">
        <v>57</v>
      </c>
      <c r="H69" s="2" t="s">
        <v>57</v>
      </c>
      <c r="I69" s="2" t="s">
        <v>57</v>
      </c>
      <c r="J69" s="2">
        <v>0</v>
      </c>
      <c r="K69" s="2" t="s">
        <v>57</v>
      </c>
      <c r="L69" s="2" t="s">
        <v>57</v>
      </c>
      <c r="M69" s="7" t="s">
        <v>57</v>
      </c>
      <c r="N69" s="7" t="s">
        <v>57</v>
      </c>
    </row>
    <row r="70" spans="1:14" x14ac:dyDescent="0.3">
      <c r="A70" s="2" t="s">
        <v>18</v>
      </c>
      <c r="B70" s="2" t="s">
        <v>54</v>
      </c>
      <c r="C70" s="2">
        <v>80</v>
      </c>
      <c r="D70" s="2">
        <v>0</v>
      </c>
      <c r="E70" s="2" t="s">
        <v>56</v>
      </c>
      <c r="F70" s="2" t="s">
        <v>55</v>
      </c>
      <c r="G70" s="2">
        <v>0</v>
      </c>
      <c r="H70" s="2">
        <v>80</v>
      </c>
      <c r="I70" s="2">
        <v>0</v>
      </c>
      <c r="J70" s="2" t="s">
        <v>57</v>
      </c>
      <c r="K70" s="2" t="s">
        <v>91</v>
      </c>
      <c r="L70" s="2">
        <v>20</v>
      </c>
      <c r="M70" s="7" t="s">
        <v>91</v>
      </c>
      <c r="N70" s="7">
        <v>60</v>
      </c>
    </row>
    <row r="71" spans="1:14" x14ac:dyDescent="0.3">
      <c r="A71" s="2" t="s">
        <v>19</v>
      </c>
      <c r="B71" s="2" t="s">
        <v>54</v>
      </c>
      <c r="C71" s="2">
        <v>100</v>
      </c>
      <c r="D71" s="2">
        <v>0</v>
      </c>
      <c r="E71" s="2" t="s">
        <v>56</v>
      </c>
      <c r="F71" s="2" t="s">
        <v>55</v>
      </c>
      <c r="G71" s="2">
        <v>0</v>
      </c>
      <c r="H71" s="2">
        <v>100</v>
      </c>
      <c r="I71" s="2">
        <v>2</v>
      </c>
      <c r="J71" s="2" t="s">
        <v>57</v>
      </c>
      <c r="K71" s="2">
        <v>100</v>
      </c>
      <c r="L71" s="2">
        <v>0</v>
      </c>
      <c r="M71" s="7">
        <v>200</v>
      </c>
      <c r="N71" s="7">
        <v>0</v>
      </c>
    </row>
    <row r="72" spans="1:14" x14ac:dyDescent="0.3">
      <c r="A72" s="2" t="s">
        <v>28</v>
      </c>
      <c r="B72" s="2" t="s">
        <v>2</v>
      </c>
      <c r="C72" s="2">
        <v>0</v>
      </c>
      <c r="D72" s="2">
        <v>200</v>
      </c>
      <c r="E72" s="2" t="s">
        <v>55</v>
      </c>
      <c r="F72" s="2" t="s">
        <v>57</v>
      </c>
      <c r="G72" s="2" t="s">
        <v>57</v>
      </c>
      <c r="H72" s="2" t="s">
        <v>57</v>
      </c>
      <c r="I72" s="2" t="s">
        <v>57</v>
      </c>
      <c r="J72" s="2" t="s">
        <v>57</v>
      </c>
      <c r="K72" s="2" t="s">
        <v>57</v>
      </c>
      <c r="L72" s="2" t="s">
        <v>57</v>
      </c>
      <c r="M72" s="7" t="s">
        <v>57</v>
      </c>
      <c r="N72" s="7" t="s">
        <v>57</v>
      </c>
    </row>
    <row r="73" spans="1:1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4" x14ac:dyDescent="0.3">
      <c r="A74" s="2" t="s">
        <v>59</v>
      </c>
      <c r="B74" s="2">
        <v>-20</v>
      </c>
      <c r="C74" s="2">
        <v>1</v>
      </c>
      <c r="D74" s="2">
        <f>B74/C74</f>
        <v>-20</v>
      </c>
      <c r="E74" s="1" t="s">
        <v>61</v>
      </c>
      <c r="G74" s="2" t="s">
        <v>60</v>
      </c>
      <c r="H74" s="2">
        <v>-20</v>
      </c>
      <c r="I74" s="2">
        <v>-1</v>
      </c>
      <c r="J74" s="8">
        <f>H74/I74</f>
        <v>20</v>
      </c>
      <c r="K74" s="1" t="s">
        <v>62</v>
      </c>
      <c r="L74" s="1"/>
    </row>
    <row r="75" spans="1:14" x14ac:dyDescent="0.3">
      <c r="A75" s="2"/>
      <c r="B75" s="2">
        <v>100</v>
      </c>
      <c r="C75" s="2">
        <v>0</v>
      </c>
      <c r="D75" s="2" t="e">
        <f>B75/C75</f>
        <v>#DIV/0!</v>
      </c>
      <c r="E75" s="1" t="s">
        <v>91</v>
      </c>
      <c r="G75" s="2"/>
      <c r="H75" s="2">
        <v>100</v>
      </c>
      <c r="I75" s="2">
        <v>1</v>
      </c>
      <c r="J75" s="2">
        <f>H75/I75</f>
        <v>100</v>
      </c>
      <c r="K75" s="1" t="s">
        <v>62</v>
      </c>
      <c r="L75" s="1"/>
    </row>
    <row r="76" spans="1:1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</sheetData>
  <mergeCells count="1">
    <mergeCell ref="K66:N6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2020-06-14T18:50:01Z</dcterms:created>
  <dcterms:modified xsi:type="dcterms:W3CDTF">2020-06-14T21:29:22Z</dcterms:modified>
</cp:coreProperties>
</file>