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skrz\Desktop\Github\Fizyka-laby\6\"/>
    </mc:Choice>
  </mc:AlternateContent>
  <xr:revisionPtr revIDLastSave="0" documentId="13_ncr:1_{F70A4EFE-5040-4BC3-8C4B-62C560DEB69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Zad 1" sheetId="3" r:id="rId1"/>
    <sheet name="Pomia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C37" i="3"/>
  <c r="G28" i="3"/>
  <c r="G29" i="3"/>
  <c r="G27" i="3"/>
  <c r="G22" i="3"/>
  <c r="G23" i="3"/>
  <c r="G21" i="3"/>
  <c r="G16" i="3"/>
  <c r="G17" i="3"/>
  <c r="G15" i="3"/>
  <c r="G10" i="3"/>
  <c r="G11" i="3"/>
  <c r="G9" i="3"/>
  <c r="G4" i="3"/>
  <c r="G5" i="3"/>
  <c r="G3" i="3"/>
  <c r="I1" i="3"/>
  <c r="H29" i="1"/>
  <c r="G29" i="1"/>
  <c r="H28" i="1"/>
  <c r="G28" i="1"/>
  <c r="H27" i="1"/>
  <c r="G27" i="1"/>
  <c r="G25" i="1"/>
  <c r="H23" i="1"/>
  <c r="G23" i="1"/>
  <c r="H22" i="1"/>
  <c r="G22" i="1"/>
  <c r="H21" i="1"/>
  <c r="G21" i="1"/>
  <c r="G19" i="1"/>
  <c r="H17" i="1"/>
  <c r="G17" i="1"/>
  <c r="H16" i="1"/>
  <c r="G16" i="1"/>
  <c r="H15" i="1"/>
  <c r="G15" i="1"/>
  <c r="G13" i="1"/>
  <c r="H11" i="1"/>
  <c r="G11" i="1"/>
  <c r="H10" i="1"/>
  <c r="G10" i="1"/>
  <c r="H9" i="1"/>
  <c r="G9" i="1"/>
  <c r="G7" i="1"/>
  <c r="G4" i="1"/>
  <c r="H4" i="1"/>
  <c r="G5" i="1"/>
  <c r="H5" i="1"/>
  <c r="H3" i="1"/>
  <c r="G3" i="1"/>
  <c r="G1" i="1"/>
  <c r="E15" i="3"/>
  <c r="E16" i="3"/>
  <c r="E17" i="3"/>
  <c r="E21" i="3"/>
  <c r="E22" i="3"/>
  <c r="E23" i="3"/>
  <c r="E27" i="3"/>
  <c r="E28" i="3"/>
  <c r="E29" i="3"/>
  <c r="E9" i="3"/>
  <c r="E10" i="3"/>
  <c r="E11" i="3"/>
  <c r="E4" i="3"/>
  <c r="E5" i="3"/>
  <c r="E3" i="3"/>
</calcChain>
</file>

<file path=xl/sharedStrings.xml><?xml version="1.0" encoding="utf-8"?>
<sst xmlns="http://schemas.openxmlformats.org/spreadsheetml/2006/main" count="92" uniqueCount="15">
  <si>
    <t>xr</t>
  </si>
  <si>
    <t>xl</t>
  </si>
  <si>
    <t>Rząd</t>
  </si>
  <si>
    <t>L</t>
  </si>
  <si>
    <t>cm</t>
  </si>
  <si>
    <t>xn</t>
  </si>
  <si>
    <t>λ</t>
  </si>
  <si>
    <t>1)</t>
  </si>
  <si>
    <t>2)</t>
  </si>
  <si>
    <t>m</t>
  </si>
  <si>
    <t>d:</t>
  </si>
  <si>
    <t>u(xL) = u(xP)</t>
  </si>
  <si>
    <t>u(xN)</t>
  </si>
  <si>
    <t>3)</t>
  </si>
  <si>
    <t>u(λ)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</si>
</sst>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1" xfId="0" applyNumberFormat="1" applyFont="1" applyBorder="1"/>
    <xf numFmtId="0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6350</xdr:colOff>
      <xdr:row>0</xdr:row>
      <xdr:rowOff>0</xdr:rowOff>
    </xdr:from>
    <xdr:to>
      <xdr:col>15</xdr:col>
      <xdr:colOff>322184</xdr:colOff>
      <xdr:row>3</xdr:row>
      <xdr:rowOff>167736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82C0844E-7860-9DFF-1D5B-9803BF010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2350" y="0"/>
          <a:ext cx="3363834" cy="720186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4</xdr:row>
      <xdr:rowOff>1</xdr:rowOff>
    </xdr:from>
    <xdr:to>
      <xdr:col>16</xdr:col>
      <xdr:colOff>540551</xdr:colOff>
      <xdr:row>6</xdr:row>
      <xdr:rowOff>75991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2593749A-7FFB-DC4E-2BB5-35233F507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5050" y="736601"/>
          <a:ext cx="4179100" cy="444290"/>
        </a:xfrm>
        <a:prstGeom prst="rect">
          <a:avLst/>
        </a:prstGeom>
      </xdr:spPr>
    </xdr:pic>
    <xdr:clientData/>
  </xdr:twoCellAnchor>
  <xdr:twoCellAnchor editAs="oneCell">
    <xdr:from>
      <xdr:col>2</xdr:col>
      <xdr:colOff>240530</xdr:colOff>
      <xdr:row>29</xdr:row>
      <xdr:rowOff>76970</xdr:rowOff>
    </xdr:from>
    <xdr:to>
      <xdr:col>8</xdr:col>
      <xdr:colOff>9241</xdr:colOff>
      <xdr:row>32</xdr:row>
      <xdr:rowOff>18046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7BA5FF9B-67E7-7945-E1CC-30C01FCDB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2803" y="5378258"/>
          <a:ext cx="3848105" cy="489485"/>
        </a:xfrm>
        <a:prstGeom prst="rect">
          <a:avLst/>
        </a:prstGeom>
      </xdr:spPr>
    </xdr:pic>
    <xdr:clientData/>
  </xdr:twoCellAnchor>
  <xdr:twoCellAnchor editAs="oneCell">
    <xdr:from>
      <xdr:col>2</xdr:col>
      <xdr:colOff>288636</xdr:colOff>
      <xdr:row>32</xdr:row>
      <xdr:rowOff>105834</xdr:rowOff>
    </xdr:from>
    <xdr:to>
      <xdr:col>7</xdr:col>
      <xdr:colOff>69114</xdr:colOff>
      <xdr:row>35</xdr:row>
      <xdr:rowOff>82422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191C3FED-5802-5DE1-8C9D-A575EB2D8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00909" y="5955531"/>
          <a:ext cx="3032447" cy="524997"/>
        </a:xfrm>
        <a:prstGeom prst="rect">
          <a:avLst/>
        </a:prstGeom>
      </xdr:spPr>
    </xdr:pic>
    <xdr:clientData/>
  </xdr:twoCellAnchor>
  <xdr:twoCellAnchor editAs="oneCell">
    <xdr:from>
      <xdr:col>9</xdr:col>
      <xdr:colOff>153940</xdr:colOff>
      <xdr:row>6</xdr:row>
      <xdr:rowOff>173182</xdr:rowOff>
    </xdr:from>
    <xdr:to>
      <xdr:col>16</xdr:col>
      <xdr:colOff>200472</xdr:colOff>
      <xdr:row>10</xdr:row>
      <xdr:rowOff>107698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865A0222-6C13-F8B0-1300-15BA0E533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51743" y="1270000"/>
          <a:ext cx="4289486" cy="665728"/>
        </a:xfrm>
        <a:prstGeom prst="rect">
          <a:avLst/>
        </a:prstGeom>
      </xdr:spPr>
    </xdr:pic>
    <xdr:clientData/>
  </xdr:twoCellAnchor>
  <xdr:twoCellAnchor editAs="oneCell">
    <xdr:from>
      <xdr:col>9</xdr:col>
      <xdr:colOff>96213</xdr:colOff>
      <xdr:row>11</xdr:row>
      <xdr:rowOff>28864</xdr:rowOff>
    </xdr:from>
    <xdr:to>
      <xdr:col>17</xdr:col>
      <xdr:colOff>469334</xdr:colOff>
      <xdr:row>15</xdr:row>
      <xdr:rowOff>103813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13656BC3-C45B-1BBF-1C91-1BEDA683F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94016" y="2039697"/>
          <a:ext cx="5222212" cy="8061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6A725-1A1C-4F2D-9234-A62E4BB6A2B9}">
  <dimension ref="A1:I37"/>
  <sheetViews>
    <sheetView tabSelected="1" zoomScale="66" zoomScaleNormal="25" workbookViewId="0">
      <selection activeCell="H3" sqref="H3"/>
    </sheetView>
  </sheetViews>
  <sheetFormatPr defaultRowHeight="14.5" x14ac:dyDescent="0.35"/>
  <cols>
    <col min="1" max="6" width="8.7265625" style="1"/>
    <col min="7" max="7" width="11.81640625" style="3" bestFit="1" customWidth="1"/>
    <col min="8" max="9" width="11.81640625" style="1" bestFit="1" customWidth="1"/>
    <col min="10" max="16384" width="8.7265625" style="1"/>
  </cols>
  <sheetData>
    <row r="1" spans="1:9" x14ac:dyDescent="0.35">
      <c r="A1" s="1" t="s">
        <v>7</v>
      </c>
      <c r="B1" s="2" t="s">
        <v>3</v>
      </c>
      <c r="C1" s="2">
        <v>0.1</v>
      </c>
      <c r="D1" s="2" t="s">
        <v>9</v>
      </c>
      <c r="G1" s="3" t="s">
        <v>8</v>
      </c>
      <c r="H1" s="1" t="s">
        <v>10</v>
      </c>
      <c r="I1" s="3">
        <f>1/300000</f>
        <v>3.3333333333333333E-6</v>
      </c>
    </row>
    <row r="2" spans="1:9" x14ac:dyDescent="0.3">
      <c r="B2" s="2" t="s">
        <v>2</v>
      </c>
      <c r="C2" s="2" t="s">
        <v>1</v>
      </c>
      <c r="D2" s="2" t="s">
        <v>0</v>
      </c>
      <c r="E2" s="2" t="s">
        <v>5</v>
      </c>
      <c r="G2" s="4" t="s">
        <v>6</v>
      </c>
      <c r="H2" s="1" t="s">
        <v>14</v>
      </c>
    </row>
    <row r="3" spans="1:9" x14ac:dyDescent="0.35">
      <c r="B3" s="2">
        <v>1</v>
      </c>
      <c r="C3" s="2">
        <v>1.8000000000000002E-2</v>
      </c>
      <c r="D3" s="2">
        <v>1.8000000000000002E-2</v>
      </c>
      <c r="E3" s="2">
        <f>(C3+D3)/2</f>
        <v>1.8000000000000002E-2</v>
      </c>
      <c r="G3" s="5">
        <f>$I$1/B3*E3/SQRT(E3^2+$C$1^2)</f>
        <v>5.9050999438421715E-7</v>
      </c>
      <c r="H3" s="1">
        <f>SQRT(($I$1*$C$1^2*$C$37/B3/(E3^2+$C$1^2)^1.5)^2+(-$I$1*$C$1*E3*$C$37/B3/(E3^2+$C$1^2)^1.5)^2)</f>
        <v>4.566103455937926E-8</v>
      </c>
    </row>
    <row r="4" spans="1:9" x14ac:dyDescent="0.35">
      <c r="B4" s="2">
        <v>2</v>
      </c>
      <c r="C4" s="2">
        <v>3.9E-2</v>
      </c>
      <c r="D4" s="2">
        <v>3.9E-2</v>
      </c>
      <c r="E4" s="2">
        <f t="shared" ref="E4:E11" si="0">(C4+D4)/2</f>
        <v>3.9E-2</v>
      </c>
      <c r="G4" s="5">
        <f t="shared" ref="G4:G29" si="1">$I$1/B4*E4/SQRT(E4^2+$C$1^2)</f>
        <v>6.0557546081940643E-7</v>
      </c>
    </row>
    <row r="5" spans="1:9" x14ac:dyDescent="0.35">
      <c r="B5" s="2">
        <v>3</v>
      </c>
      <c r="C5" s="2">
        <v>6.6000000000000003E-2</v>
      </c>
      <c r="D5" s="2">
        <v>6.6000000000000003E-2</v>
      </c>
      <c r="E5" s="2">
        <f t="shared" si="0"/>
        <v>6.6000000000000003E-2</v>
      </c>
      <c r="G5" s="5">
        <f t="shared" si="1"/>
        <v>6.1204689814526509E-7</v>
      </c>
    </row>
    <row r="7" spans="1:9" x14ac:dyDescent="0.35">
      <c r="B7" s="2" t="s">
        <v>3</v>
      </c>
      <c r="C7" s="2">
        <v>0.15</v>
      </c>
      <c r="D7" s="2" t="s">
        <v>9</v>
      </c>
    </row>
    <row r="8" spans="1:9" x14ac:dyDescent="0.3">
      <c r="B8" s="2" t="s">
        <v>2</v>
      </c>
      <c r="C8" s="2" t="s">
        <v>1</v>
      </c>
      <c r="D8" s="2" t="s">
        <v>0</v>
      </c>
      <c r="E8" s="2" t="s">
        <v>5</v>
      </c>
      <c r="G8" s="4" t="s">
        <v>6</v>
      </c>
    </row>
    <row r="9" spans="1:9" x14ac:dyDescent="0.35">
      <c r="B9" s="2">
        <v>1</v>
      </c>
      <c r="C9" s="2">
        <v>2.7999999999999997E-2</v>
      </c>
      <c r="D9" s="2">
        <v>2.7999999999999997E-2</v>
      </c>
      <c r="E9" s="2">
        <f t="shared" si="0"/>
        <v>2.7999999999999997E-2</v>
      </c>
      <c r="G9" s="5">
        <f>$I$1/B9*E9/SQRT(E9^2+$C$7^2)</f>
        <v>6.1165704367628607E-7</v>
      </c>
    </row>
    <row r="10" spans="1:9" x14ac:dyDescent="0.35">
      <c r="B10" s="2">
        <v>2</v>
      </c>
      <c r="C10" s="2">
        <v>6.0999999999999999E-2</v>
      </c>
      <c r="D10" s="2">
        <v>0.06</v>
      </c>
      <c r="E10" s="2">
        <f t="shared" si="0"/>
        <v>6.0499999999999998E-2</v>
      </c>
      <c r="G10" s="5">
        <f t="shared" ref="G10:G11" si="2">$I$1/B10*E10/SQRT(E10^2+$C$7^2)</f>
        <v>6.2342351471836631E-7</v>
      </c>
      <c r="I10" s="1" t="s">
        <v>13</v>
      </c>
    </row>
    <row r="11" spans="1:9" x14ac:dyDescent="0.35">
      <c r="B11" s="2">
        <v>3</v>
      </c>
      <c r="C11" s="2">
        <v>9.6999999999999989E-2</v>
      </c>
      <c r="D11" s="2">
        <v>0.10199999999999999</v>
      </c>
      <c r="E11" s="2">
        <f t="shared" si="0"/>
        <v>9.9499999999999991E-2</v>
      </c>
      <c r="G11" s="5">
        <f t="shared" si="2"/>
        <v>6.1419516128867084E-7</v>
      </c>
    </row>
    <row r="13" spans="1:9" x14ac:dyDescent="0.35">
      <c r="B13" s="2" t="s">
        <v>3</v>
      </c>
      <c r="C13" s="2">
        <v>0.2</v>
      </c>
      <c r="D13" s="2" t="s">
        <v>9</v>
      </c>
    </row>
    <row r="14" spans="1:9" x14ac:dyDescent="0.3">
      <c r="B14" s="2" t="s">
        <v>2</v>
      </c>
      <c r="C14" s="2" t="s">
        <v>1</v>
      </c>
      <c r="D14" s="2" t="s">
        <v>0</v>
      </c>
      <c r="E14" s="2" t="s">
        <v>5</v>
      </c>
      <c r="G14" s="4" t="s">
        <v>6</v>
      </c>
    </row>
    <row r="15" spans="1:9" x14ac:dyDescent="0.35">
      <c r="B15" s="2">
        <v>1</v>
      </c>
      <c r="C15" s="2">
        <v>3.7999999999999999E-2</v>
      </c>
      <c r="D15" s="2">
        <v>3.7999999999999999E-2</v>
      </c>
      <c r="E15" s="2">
        <f t="shared" ref="E15:E29" si="3">(C15+D15)/2</f>
        <v>3.7999999999999999E-2</v>
      </c>
      <c r="G15" s="5">
        <f>$I$1/B15*E15/SQRT(E15^2+$C$13^2)</f>
        <v>6.2220215274423388E-7</v>
      </c>
    </row>
    <row r="16" spans="1:9" x14ac:dyDescent="0.35">
      <c r="B16" s="2">
        <v>2</v>
      </c>
      <c r="C16" s="2">
        <v>7.8E-2</v>
      </c>
      <c r="D16" s="2">
        <v>7.9000000000000001E-2</v>
      </c>
      <c r="E16" s="2">
        <f t="shared" si="3"/>
        <v>7.85E-2</v>
      </c>
      <c r="G16" s="5">
        <f t="shared" ref="G16:G17" si="4">$I$1/B16*E16/SQRT(E16^2+$C$13^2)</f>
        <v>6.0894058768842842E-7</v>
      </c>
    </row>
    <row r="17" spans="2:7" x14ac:dyDescent="0.35">
      <c r="B17" s="2">
        <v>3</v>
      </c>
      <c r="C17" s="2">
        <v>0.13400000000000001</v>
      </c>
      <c r="D17" s="2">
        <v>0.13900000000000001</v>
      </c>
      <c r="E17" s="2">
        <f t="shared" si="3"/>
        <v>0.13650000000000001</v>
      </c>
      <c r="G17" s="5">
        <f t="shared" si="4"/>
        <v>6.263568937931525E-7</v>
      </c>
    </row>
    <row r="19" spans="2:7" x14ac:dyDescent="0.35">
      <c r="B19" s="2" t="s">
        <v>3</v>
      </c>
      <c r="C19" s="2">
        <v>0.25</v>
      </c>
      <c r="D19" s="2" t="s">
        <v>9</v>
      </c>
    </row>
    <row r="20" spans="2:7" x14ac:dyDescent="0.3">
      <c r="B20" s="2" t="s">
        <v>2</v>
      </c>
      <c r="C20" s="2" t="s">
        <v>1</v>
      </c>
      <c r="D20" s="2" t="s">
        <v>0</v>
      </c>
      <c r="E20" s="2" t="s">
        <v>5</v>
      </c>
      <c r="G20" s="4" t="s">
        <v>6</v>
      </c>
    </row>
    <row r="21" spans="2:7" x14ac:dyDescent="0.35">
      <c r="B21" s="2">
        <v>1</v>
      </c>
      <c r="C21" s="2">
        <v>4.7E-2</v>
      </c>
      <c r="D21" s="2">
        <v>4.7E-2</v>
      </c>
      <c r="E21" s="2">
        <f t="shared" si="3"/>
        <v>4.7E-2</v>
      </c>
      <c r="G21" s="5">
        <f>$I$1/B21*E21/SQRT(E21^2+$C$19^2)</f>
        <v>6.1587738773295786E-7</v>
      </c>
    </row>
    <row r="22" spans="2:7" x14ac:dyDescent="0.35">
      <c r="B22" s="2">
        <v>2</v>
      </c>
      <c r="C22" s="2">
        <v>0.10199999999999999</v>
      </c>
      <c r="D22" s="2">
        <v>0.1</v>
      </c>
      <c r="E22" s="2">
        <f t="shared" si="3"/>
        <v>0.10100000000000001</v>
      </c>
      <c r="G22" s="5">
        <f t="shared" ref="G22:G23" si="5">$I$1/B22*E22/SQRT(E22^2+$C$19^2)</f>
        <v>6.2430948208342998E-7</v>
      </c>
    </row>
    <row r="23" spans="2:7" x14ac:dyDescent="0.35">
      <c r="B23" s="2">
        <v>3</v>
      </c>
      <c r="C23" s="2">
        <v>0.17399999999999999</v>
      </c>
      <c r="D23" s="2">
        <v>0.17399999999999999</v>
      </c>
      <c r="E23" s="2">
        <f t="shared" si="3"/>
        <v>0.17399999999999999</v>
      </c>
      <c r="G23" s="5">
        <f t="shared" si="5"/>
        <v>6.3472984126403613E-7</v>
      </c>
    </row>
    <row r="25" spans="2:7" x14ac:dyDescent="0.35">
      <c r="B25" s="2" t="s">
        <v>3</v>
      </c>
      <c r="C25" s="2">
        <v>0.3</v>
      </c>
      <c r="D25" s="2" t="s">
        <v>9</v>
      </c>
    </row>
    <row r="26" spans="2:7" x14ac:dyDescent="0.3">
      <c r="B26" s="2" t="s">
        <v>2</v>
      </c>
      <c r="C26" s="2" t="s">
        <v>1</v>
      </c>
      <c r="D26" s="2" t="s">
        <v>0</v>
      </c>
      <c r="E26" s="2" t="s">
        <v>5</v>
      </c>
      <c r="G26" s="4" t="s">
        <v>6</v>
      </c>
    </row>
    <row r="27" spans="2:7" x14ac:dyDescent="0.35">
      <c r="B27" s="2">
        <v>1</v>
      </c>
      <c r="C27" s="2">
        <v>5.7000000000000002E-2</v>
      </c>
      <c r="D27" s="2">
        <v>5.7999999999999996E-2</v>
      </c>
      <c r="E27" s="2">
        <f t="shared" ref="E27" si="6">(C27+D27)/2</f>
        <v>5.7499999999999996E-2</v>
      </c>
      <c r="G27" s="5">
        <f>$I$1/B27*E27/SQRT(E27^2+$C$25^2)</f>
        <v>6.2746747984227358E-7</v>
      </c>
    </row>
    <row r="28" spans="2:7" x14ac:dyDescent="0.35">
      <c r="B28" s="2">
        <v>2</v>
      </c>
      <c r="C28" s="2">
        <v>0.12</v>
      </c>
      <c r="D28" s="2">
        <v>0.12300000000000001</v>
      </c>
      <c r="E28" s="2">
        <f t="shared" si="3"/>
        <v>0.1215</v>
      </c>
      <c r="G28" s="5">
        <f t="shared" ref="G28:G29" si="7">$I$1/B28*E28/SQRT(E28^2+$C$25^2)</f>
        <v>6.2563727953273217E-7</v>
      </c>
    </row>
    <row r="29" spans="2:7" x14ac:dyDescent="0.35">
      <c r="B29" s="2">
        <v>3</v>
      </c>
      <c r="C29" s="2">
        <v>0.20500000000000002</v>
      </c>
      <c r="D29" s="2">
        <v>0.21300000000000002</v>
      </c>
      <c r="E29" s="2">
        <f t="shared" si="3"/>
        <v>0.20900000000000002</v>
      </c>
      <c r="G29" s="5">
        <f t="shared" si="7"/>
        <v>6.351392236534074E-7</v>
      </c>
    </row>
    <row r="31" spans="2:7" x14ac:dyDescent="0.35">
      <c r="B31" s="1" t="s">
        <v>11</v>
      </c>
    </row>
    <row r="32" spans="2:7" x14ac:dyDescent="0.35">
      <c r="B32" s="1">
        <v>2E-3</v>
      </c>
    </row>
    <row r="37" spans="2:3" x14ac:dyDescent="0.35">
      <c r="B37" s="1" t="s">
        <v>12</v>
      </c>
      <c r="C37" s="1">
        <f>(SQRT(2*B32^2))/2</f>
        <v>1.414213562373095E-3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9"/>
  <sheetViews>
    <sheetView topLeftCell="A3" zoomScale="72" workbookViewId="0">
      <selection activeCell="F1" sqref="F1:H29"/>
    </sheetView>
  </sheetViews>
  <sheetFormatPr defaultRowHeight="14.5" x14ac:dyDescent="0.35"/>
  <cols>
    <col min="1" max="16384" width="8.7265625" style="1"/>
  </cols>
  <sheetData>
    <row r="1" spans="2:8" x14ac:dyDescent="0.35">
      <c r="B1" s="2" t="s">
        <v>3</v>
      </c>
      <c r="C1" s="2">
        <v>10</v>
      </c>
      <c r="D1" s="2" t="s">
        <v>4</v>
      </c>
      <c r="F1" s="2" t="s">
        <v>3</v>
      </c>
      <c r="G1" s="2">
        <f>C1*0.01</f>
        <v>0.1</v>
      </c>
      <c r="H1" s="2" t="s">
        <v>9</v>
      </c>
    </row>
    <row r="2" spans="2:8" x14ac:dyDescent="0.35">
      <c r="B2" s="2" t="s">
        <v>2</v>
      </c>
      <c r="C2" s="2" t="s">
        <v>1</v>
      </c>
      <c r="D2" s="2" t="s">
        <v>0</v>
      </c>
      <c r="F2" s="2" t="s">
        <v>2</v>
      </c>
      <c r="G2" s="2" t="s">
        <v>1</v>
      </c>
      <c r="H2" s="2" t="s">
        <v>0</v>
      </c>
    </row>
    <row r="3" spans="2:8" x14ac:dyDescent="0.35">
      <c r="B3" s="2">
        <v>1</v>
      </c>
      <c r="C3" s="2">
        <v>1.8</v>
      </c>
      <c r="D3" s="2">
        <v>1.8</v>
      </c>
      <c r="F3" s="2">
        <v>1</v>
      </c>
      <c r="G3" s="2">
        <f>C3*0.01</f>
        <v>1.8000000000000002E-2</v>
      </c>
      <c r="H3" s="2">
        <f>D3*0.01</f>
        <v>1.8000000000000002E-2</v>
      </c>
    </row>
    <row r="4" spans="2:8" x14ac:dyDescent="0.35">
      <c r="B4" s="2">
        <v>2</v>
      </c>
      <c r="C4" s="2">
        <v>3.9</v>
      </c>
      <c r="D4" s="2">
        <v>3.9</v>
      </c>
      <c r="F4" s="2">
        <v>2</v>
      </c>
      <c r="G4" s="2">
        <f t="shared" ref="G4:G5" si="0">C4*0.01</f>
        <v>3.9E-2</v>
      </c>
      <c r="H4" s="2">
        <f t="shared" ref="H4:H5" si="1">D4*0.01</f>
        <v>3.9E-2</v>
      </c>
    </row>
    <row r="5" spans="2:8" x14ac:dyDescent="0.35">
      <c r="B5" s="2">
        <v>3</v>
      </c>
      <c r="C5" s="2">
        <v>6.6</v>
      </c>
      <c r="D5" s="2">
        <v>6.6</v>
      </c>
      <c r="F5" s="2">
        <v>3</v>
      </c>
      <c r="G5" s="2">
        <f t="shared" si="0"/>
        <v>6.6000000000000003E-2</v>
      </c>
      <c r="H5" s="2">
        <f t="shared" si="1"/>
        <v>6.6000000000000003E-2</v>
      </c>
    </row>
    <row r="7" spans="2:8" x14ac:dyDescent="0.35">
      <c r="B7" s="2" t="s">
        <v>3</v>
      </c>
      <c r="C7" s="2">
        <v>15</v>
      </c>
      <c r="D7" s="2" t="s">
        <v>4</v>
      </c>
      <c r="F7" s="2" t="s">
        <v>3</v>
      </c>
      <c r="G7" s="2">
        <f>C7*0.01</f>
        <v>0.15</v>
      </c>
      <c r="H7" s="2" t="s">
        <v>9</v>
      </c>
    </row>
    <row r="8" spans="2:8" x14ac:dyDescent="0.35">
      <c r="B8" s="2" t="s">
        <v>2</v>
      </c>
      <c r="C8" s="2" t="s">
        <v>1</v>
      </c>
      <c r="D8" s="2" t="s">
        <v>0</v>
      </c>
      <c r="F8" s="2" t="s">
        <v>2</v>
      </c>
      <c r="G8" s="2" t="s">
        <v>1</v>
      </c>
      <c r="H8" s="2" t="s">
        <v>0</v>
      </c>
    </row>
    <row r="9" spans="2:8" x14ac:dyDescent="0.35">
      <c r="B9" s="2">
        <v>1</v>
      </c>
      <c r="C9" s="2">
        <v>2.8</v>
      </c>
      <c r="D9" s="2">
        <v>2.8</v>
      </c>
      <c r="F9" s="2">
        <v>1</v>
      </c>
      <c r="G9" s="2">
        <f>C9*0.01</f>
        <v>2.7999999999999997E-2</v>
      </c>
      <c r="H9" s="2">
        <f>D9*0.01</f>
        <v>2.7999999999999997E-2</v>
      </c>
    </row>
    <row r="10" spans="2:8" x14ac:dyDescent="0.35">
      <c r="B10" s="2">
        <v>2</v>
      </c>
      <c r="C10" s="2">
        <v>6.1</v>
      </c>
      <c r="D10" s="2">
        <v>6</v>
      </c>
      <c r="F10" s="2">
        <v>2</v>
      </c>
      <c r="G10" s="2">
        <f t="shared" ref="G10:G11" si="2">C10*0.01</f>
        <v>6.0999999999999999E-2</v>
      </c>
      <c r="H10" s="2">
        <f t="shared" ref="H10:H11" si="3">D10*0.01</f>
        <v>0.06</v>
      </c>
    </row>
    <row r="11" spans="2:8" x14ac:dyDescent="0.35">
      <c r="B11" s="2">
        <v>3</v>
      </c>
      <c r="C11" s="2">
        <v>9.6999999999999993</v>
      </c>
      <c r="D11" s="2">
        <v>10.199999999999999</v>
      </c>
      <c r="F11" s="2">
        <v>3</v>
      </c>
      <c r="G11" s="2">
        <f t="shared" si="2"/>
        <v>9.6999999999999989E-2</v>
      </c>
      <c r="H11" s="2">
        <f t="shared" si="3"/>
        <v>0.10199999999999999</v>
      </c>
    </row>
    <row r="13" spans="2:8" x14ac:dyDescent="0.35">
      <c r="B13" s="2" t="s">
        <v>3</v>
      </c>
      <c r="C13" s="2">
        <v>20</v>
      </c>
      <c r="D13" s="2" t="s">
        <v>4</v>
      </c>
      <c r="F13" s="2" t="s">
        <v>3</v>
      </c>
      <c r="G13" s="2">
        <f>C13*0.01</f>
        <v>0.2</v>
      </c>
      <c r="H13" s="2" t="s">
        <v>9</v>
      </c>
    </row>
    <row r="14" spans="2:8" x14ac:dyDescent="0.35">
      <c r="B14" s="2" t="s">
        <v>2</v>
      </c>
      <c r="C14" s="2" t="s">
        <v>1</v>
      </c>
      <c r="D14" s="2" t="s">
        <v>0</v>
      </c>
      <c r="F14" s="2" t="s">
        <v>2</v>
      </c>
      <c r="G14" s="2" t="s">
        <v>1</v>
      </c>
      <c r="H14" s="2" t="s">
        <v>0</v>
      </c>
    </row>
    <row r="15" spans="2:8" x14ac:dyDescent="0.35">
      <c r="B15" s="2">
        <v>1</v>
      </c>
      <c r="C15" s="2">
        <v>3.8</v>
      </c>
      <c r="D15" s="2">
        <v>3.8</v>
      </c>
      <c r="F15" s="2">
        <v>1</v>
      </c>
      <c r="G15" s="2">
        <f>C15*0.01</f>
        <v>3.7999999999999999E-2</v>
      </c>
      <c r="H15" s="2">
        <f>D15*0.01</f>
        <v>3.7999999999999999E-2</v>
      </c>
    </row>
    <row r="16" spans="2:8" x14ac:dyDescent="0.35">
      <c r="B16" s="2">
        <v>2</v>
      </c>
      <c r="C16" s="2">
        <v>7.8</v>
      </c>
      <c r="D16" s="2">
        <v>7.9</v>
      </c>
      <c r="F16" s="2">
        <v>2</v>
      </c>
      <c r="G16" s="2">
        <f t="shared" ref="G16:G17" si="4">C16*0.01</f>
        <v>7.8E-2</v>
      </c>
      <c r="H16" s="2">
        <f t="shared" ref="H16:H17" si="5">D16*0.01</f>
        <v>7.9000000000000001E-2</v>
      </c>
    </row>
    <row r="17" spans="2:8" x14ac:dyDescent="0.35">
      <c r="B17" s="2">
        <v>3</v>
      </c>
      <c r="C17" s="2">
        <v>13.4</v>
      </c>
      <c r="D17" s="2">
        <v>13.9</v>
      </c>
      <c r="F17" s="2">
        <v>3</v>
      </c>
      <c r="G17" s="2">
        <f t="shared" si="4"/>
        <v>0.13400000000000001</v>
      </c>
      <c r="H17" s="2">
        <f t="shared" si="5"/>
        <v>0.13900000000000001</v>
      </c>
    </row>
    <row r="19" spans="2:8" x14ac:dyDescent="0.35">
      <c r="B19" s="2" t="s">
        <v>3</v>
      </c>
      <c r="C19" s="2">
        <v>25</v>
      </c>
      <c r="D19" s="2" t="s">
        <v>4</v>
      </c>
      <c r="F19" s="2" t="s">
        <v>3</v>
      </c>
      <c r="G19" s="2">
        <f>C19*0.01</f>
        <v>0.25</v>
      </c>
      <c r="H19" s="2" t="s">
        <v>9</v>
      </c>
    </row>
    <row r="20" spans="2:8" x14ac:dyDescent="0.35">
      <c r="B20" s="2" t="s">
        <v>2</v>
      </c>
      <c r="C20" s="2" t="s">
        <v>1</v>
      </c>
      <c r="D20" s="2" t="s">
        <v>0</v>
      </c>
      <c r="F20" s="2" t="s">
        <v>2</v>
      </c>
      <c r="G20" s="2" t="s">
        <v>1</v>
      </c>
      <c r="H20" s="2" t="s">
        <v>0</v>
      </c>
    </row>
    <row r="21" spans="2:8" x14ac:dyDescent="0.35">
      <c r="B21" s="2">
        <v>1</v>
      </c>
      <c r="C21" s="2">
        <v>4.7</v>
      </c>
      <c r="D21" s="2">
        <v>4.7</v>
      </c>
      <c r="F21" s="2">
        <v>1</v>
      </c>
      <c r="G21" s="2">
        <f>C21*0.01</f>
        <v>4.7E-2</v>
      </c>
      <c r="H21" s="2">
        <f>D21*0.01</f>
        <v>4.7E-2</v>
      </c>
    </row>
    <row r="22" spans="2:8" x14ac:dyDescent="0.35">
      <c r="B22" s="2">
        <v>2</v>
      </c>
      <c r="C22" s="2">
        <v>10.199999999999999</v>
      </c>
      <c r="D22" s="2">
        <v>10</v>
      </c>
      <c r="F22" s="2">
        <v>2</v>
      </c>
      <c r="G22" s="2">
        <f t="shared" ref="G22:G23" si="6">C22*0.01</f>
        <v>0.10199999999999999</v>
      </c>
      <c r="H22" s="2">
        <f t="shared" ref="H22:H23" si="7">D22*0.01</f>
        <v>0.1</v>
      </c>
    </row>
    <row r="23" spans="2:8" x14ac:dyDescent="0.35">
      <c r="B23" s="2">
        <v>3</v>
      </c>
      <c r="C23" s="2">
        <v>17.399999999999999</v>
      </c>
      <c r="D23" s="2">
        <v>17.399999999999999</v>
      </c>
      <c r="F23" s="2">
        <v>3</v>
      </c>
      <c r="G23" s="2">
        <f t="shared" si="6"/>
        <v>0.17399999999999999</v>
      </c>
      <c r="H23" s="2">
        <f t="shared" si="7"/>
        <v>0.17399999999999999</v>
      </c>
    </row>
    <row r="25" spans="2:8" x14ac:dyDescent="0.35">
      <c r="B25" s="2" t="s">
        <v>3</v>
      </c>
      <c r="C25" s="2">
        <v>30</v>
      </c>
      <c r="D25" s="2" t="s">
        <v>4</v>
      </c>
      <c r="F25" s="2" t="s">
        <v>3</v>
      </c>
      <c r="G25" s="2">
        <f>C25*0.01</f>
        <v>0.3</v>
      </c>
      <c r="H25" s="2" t="s">
        <v>9</v>
      </c>
    </row>
    <row r="26" spans="2:8" x14ac:dyDescent="0.35">
      <c r="B26" s="2" t="s">
        <v>2</v>
      </c>
      <c r="C26" s="2" t="s">
        <v>1</v>
      </c>
      <c r="D26" s="2" t="s">
        <v>0</v>
      </c>
      <c r="F26" s="2" t="s">
        <v>2</v>
      </c>
      <c r="G26" s="2" t="s">
        <v>1</v>
      </c>
      <c r="H26" s="2" t="s">
        <v>0</v>
      </c>
    </row>
    <row r="27" spans="2:8" x14ac:dyDescent="0.35">
      <c r="B27" s="2">
        <v>1</v>
      </c>
      <c r="C27" s="2">
        <v>5.7</v>
      </c>
      <c r="D27" s="2">
        <v>5.8</v>
      </c>
      <c r="F27" s="2">
        <v>1</v>
      </c>
      <c r="G27" s="2">
        <f>C27*0.01</f>
        <v>5.7000000000000002E-2</v>
      </c>
      <c r="H27" s="2">
        <f>D27*0.01</f>
        <v>5.7999999999999996E-2</v>
      </c>
    </row>
    <row r="28" spans="2:8" x14ac:dyDescent="0.35">
      <c r="B28" s="2">
        <v>2</v>
      </c>
      <c r="C28" s="2">
        <v>12</v>
      </c>
      <c r="D28" s="2">
        <v>12.3</v>
      </c>
      <c r="F28" s="2">
        <v>2</v>
      </c>
      <c r="G28" s="2">
        <f t="shared" ref="G28:G29" si="8">C28*0.01</f>
        <v>0.12</v>
      </c>
      <c r="H28" s="2">
        <f t="shared" ref="H28:H29" si="9">D28*0.01</f>
        <v>0.12300000000000001</v>
      </c>
    </row>
    <row r="29" spans="2:8" x14ac:dyDescent="0.35">
      <c r="B29" s="2">
        <v>3</v>
      </c>
      <c r="C29" s="2">
        <v>20.5</v>
      </c>
      <c r="D29" s="2">
        <v>21.3</v>
      </c>
      <c r="F29" s="2">
        <v>3</v>
      </c>
      <c r="G29" s="2">
        <f t="shared" si="8"/>
        <v>0.20500000000000002</v>
      </c>
      <c r="H29" s="2">
        <f t="shared" si="9"/>
        <v>0.21300000000000002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Zad 1</vt:lpstr>
      <vt:lpstr>Pomiar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Skrzypek</dc:creator>
  <cp:lastModifiedBy>Mateusz Skrzypek</cp:lastModifiedBy>
  <dcterms:created xsi:type="dcterms:W3CDTF">2015-06-05T18:19:34Z</dcterms:created>
  <dcterms:modified xsi:type="dcterms:W3CDTF">2023-03-29T09:41:52Z</dcterms:modified>
</cp:coreProperties>
</file>