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265" windowHeight="2895" tabRatio="770" firstSheet="1" activeTab="1"/>
  </bookViews>
  <sheets>
    <sheet name="Test Case Data" sheetId="27" r:id="rId1"/>
    <sheet name="Column Desc" sheetId="2" r:id="rId2"/>
    <sheet name="Sample" sheetId="5" r:id="rId3"/>
    <sheet name="Regression Usage" sheetId="29" r:id="rId4"/>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7" i="27"/>
  <c r="J17"/>
  <c r="I17"/>
  <c r="H17"/>
  <c r="G17"/>
  <c r="F17"/>
  <c r="E17"/>
  <c r="D17"/>
  <c r="C17"/>
  <c r="B17"/>
  <c r="B18"/>
  <c r="C18"/>
  <c r="D18"/>
  <c r="E18"/>
  <c r="F18"/>
  <c r="G18"/>
  <c r="H18"/>
  <c r="I18"/>
  <c r="J18"/>
  <c r="K18"/>
  <c r="K16"/>
  <c r="J16"/>
  <c r="I16"/>
  <c r="H16"/>
  <c r="G16"/>
  <c r="F16"/>
  <c r="E16"/>
  <c r="D16"/>
  <c r="C16"/>
  <c r="B16"/>
  <c r="K15"/>
  <c r="J15"/>
  <c r="I15"/>
  <c r="H15"/>
  <c r="G15"/>
  <c r="F15"/>
  <c r="E15"/>
  <c r="D15"/>
  <c r="C15"/>
  <c r="B15"/>
  <c r="K14"/>
  <c r="J14"/>
  <c r="I14"/>
  <c r="H14"/>
  <c r="G14"/>
  <c r="F14"/>
  <c r="E14"/>
  <c r="D14"/>
  <c r="C14"/>
  <c r="B14"/>
  <c r="K13"/>
  <c r="J13"/>
  <c r="I13"/>
  <c r="H13"/>
  <c r="G13"/>
  <c r="F13"/>
  <c r="E13"/>
  <c r="D13"/>
  <c r="C13"/>
  <c r="B13"/>
  <c r="K12"/>
  <c r="J12"/>
  <c r="I12"/>
  <c r="H12"/>
  <c r="G12"/>
  <c r="F12"/>
  <c r="E12"/>
  <c r="D12"/>
  <c r="C12"/>
  <c r="B12"/>
  <c r="K11"/>
  <c r="J11"/>
  <c r="I11"/>
  <c r="H11"/>
  <c r="G11"/>
  <c r="F11"/>
  <c r="E11"/>
  <c r="D11"/>
  <c r="C11"/>
  <c r="B11"/>
  <c r="K10"/>
  <c r="J10"/>
  <c r="I10"/>
  <c r="H10"/>
  <c r="G10"/>
  <c r="F10"/>
  <c r="E10"/>
  <c r="D10"/>
  <c r="C10"/>
  <c r="B10"/>
  <c r="K9"/>
  <c r="J9"/>
  <c r="I9"/>
  <c r="H9"/>
  <c r="G9"/>
  <c r="F9"/>
  <c r="E9"/>
  <c r="D9"/>
  <c r="C9"/>
  <c r="B9"/>
  <c r="K8"/>
  <c r="J8"/>
  <c r="I8"/>
  <c r="H8"/>
  <c r="G8"/>
  <c r="F8"/>
  <c r="E8"/>
  <c r="D8"/>
  <c r="C8"/>
  <c r="B8"/>
  <c r="K7"/>
  <c r="J7"/>
  <c r="I7"/>
  <c r="H7"/>
  <c r="G7"/>
  <c r="F7"/>
  <c r="E7"/>
  <c r="D7"/>
  <c r="C7"/>
  <c r="B7"/>
  <c r="K6"/>
  <c r="J6"/>
  <c r="I6"/>
  <c r="H6"/>
  <c r="G6"/>
  <c r="F6"/>
  <c r="E6"/>
  <c r="D6"/>
  <c r="C6"/>
  <c r="B6"/>
  <c r="K5"/>
  <c r="J5"/>
  <c r="I5"/>
  <c r="H5"/>
  <c r="G5"/>
  <c r="F5"/>
  <c r="E5"/>
  <c r="D5"/>
  <c r="C5"/>
  <c r="B5"/>
  <c r="K4"/>
  <c r="J4"/>
  <c r="I4"/>
  <c r="H4"/>
  <c r="G4"/>
  <c r="F4"/>
  <c r="E4"/>
  <c r="D4"/>
  <c r="C4"/>
  <c r="B4"/>
  <c r="K3"/>
  <c r="J3"/>
  <c r="I3"/>
  <c r="H3"/>
  <c r="G3"/>
  <c r="F3"/>
  <c r="E3"/>
  <c r="D3"/>
  <c r="C3"/>
  <c r="B3"/>
  <c r="K2" l="1"/>
  <c r="J2"/>
  <c r="I2"/>
  <c r="H2"/>
  <c r="G2"/>
  <c r="F2"/>
  <c r="E2"/>
  <c r="D2"/>
  <c r="C2"/>
  <c r="B2"/>
</calcChain>
</file>

<file path=xl/sharedStrings.xml><?xml version="1.0" encoding="utf-8"?>
<sst xmlns="http://schemas.openxmlformats.org/spreadsheetml/2006/main" count="567" uniqueCount="328">
  <si>
    <t>Test_Step</t>
  </si>
  <si>
    <t>CustType</t>
  </si>
  <si>
    <t>param1</t>
  </si>
  <si>
    <t>param2</t>
  </si>
  <si>
    <t>param3</t>
  </si>
  <si>
    <t>param4</t>
  </si>
  <si>
    <t>param5</t>
  </si>
  <si>
    <t>param6</t>
  </si>
  <si>
    <t>param7</t>
  </si>
  <si>
    <t>param8</t>
  </si>
  <si>
    <t>Test_Step_Desc</t>
  </si>
  <si>
    <t>Start_Event</t>
  </si>
  <si>
    <t>Get_Cust_Product_Detail_Pre</t>
  </si>
  <si>
    <t>Get_User_Individual_Price_Plan_List</t>
  </si>
  <si>
    <t>Get_Partisi_Detail_Recurring</t>
  </si>
  <si>
    <t>Activation</t>
  </si>
  <si>
    <t>Top_Up</t>
  </si>
  <si>
    <t>Add_IPP</t>
  </si>
  <si>
    <t>Usage_Data</t>
  </si>
  <si>
    <t>Get_PCRF_Detail</t>
  </si>
  <si>
    <t>Usage_Voice</t>
  </si>
  <si>
    <t>Usage_SMS</t>
  </si>
  <si>
    <t>Run_Recurring</t>
  </si>
  <si>
    <t>Add_IPP_No_Deduct_Balance</t>
  </si>
  <si>
    <t>End_Event</t>
  </si>
  <si>
    <t>No</t>
  </si>
  <si>
    <t>Testcase</t>
  </si>
  <si>
    <t>Step Action</t>
  </si>
  <si>
    <t>Expected Result</t>
  </si>
  <si>
    <t>Description</t>
  </si>
  <si>
    <t>Labels</t>
  </si>
  <si>
    <t>Priority</t>
  </si>
  <si>
    <t>Comment</t>
  </si>
  <si>
    <t>MDN used by Test Step
ex 6288295291140</t>
  </si>
  <si>
    <t>Start of Test Case</t>
  </si>
  <si>
    <t>Describe Test Issue Summary of the Event
Such as: "[TCS] - [BO-15980] - Topup with denom Rp. 10.000"</t>
  </si>
  <si>
    <t>Describe Test Step of the Event
Such as: "Topup with denom Rp. 10.000"</t>
  </si>
  <si>
    <t>Describe Expected Result of the Test Step
Such as: "Topup with denom Rp. 10.000 success"</t>
  </si>
  <si>
    <t>Describe Test Issue Description of the Event
Such as: "Prerequites"</t>
  </si>
  <si>
    <t>Describe label of the Testcase
Such as: "development"</t>
  </si>
  <si>
    <t>Describe Priority of Testcase
Such as: "medium"</t>
  </si>
  <si>
    <t>To set start of test case</t>
  </si>
  <si>
    <t>End of Test Case</t>
  </si>
  <si>
    <t>To set end of test case</t>
  </si>
  <si>
    <t>MDN - ex 6288295291140</t>
  </si>
  <si>
    <t>Describe about the activity or event.
Such as: "Activate the MDN"</t>
  </si>
  <si>
    <t>Activate prepaid MDN</t>
  </si>
  <si>
    <t>Get_Cust_Offer_Detail_Pre</t>
  </si>
  <si>
    <t>Describe about the activity or event.
Such as: "Product Detail before or after Add IPP"</t>
  </si>
  <si>
    <t>Get general info, offer list and partisi list of prepaid MDN</t>
  </si>
  <si>
    <t>Describe about the activity or event.
Such as: "IPP Detail before or after Add IPP"</t>
  </si>
  <si>
    <t>Get individual price plan (IPP) which added by user</t>
  </si>
  <si>
    <t>Denom -  ex 10000</t>
  </si>
  <si>
    <t>Describe about the activity or event.
Such as: "Top Up with denom 10.000"</t>
  </si>
  <si>
    <t>Top up MDN prepaid no</t>
  </si>
  <si>
    <t>Service Code - ex VOL80RB</t>
  </si>
  <si>
    <t>Describe about the activity or event.
Such as: "Add IPP"</t>
  </si>
  <si>
    <t>Add IPP to MDN</t>
  </si>
  <si>
    <t>Add_IPP_Fail_Stop</t>
  </si>
  <si>
    <t>Add IPP to MDN and when add IPP failed all the execution will be stop</t>
  </si>
  <si>
    <t>Get_Partisi_Detail</t>
  </si>
  <si>
    <t>Describe about the activity or event.
Such as: "Partition Detail before or after Add IPP"</t>
  </si>
  <si>
    <t>Get partisi list of MDN</t>
  </si>
  <si>
    <t>Recurring Date -  ex 20201231</t>
  </si>
  <si>
    <t>Recurring Type -  ex 3 daily and 6 montly/cycle</t>
  </si>
  <si>
    <t>Describe about the activity or event.
Such as: "Recurring on which period"</t>
  </si>
  <si>
    <t>Run recurring of IPP based on MDN</t>
  </si>
  <si>
    <t>Describe about the activity or event.
Such as: "Partition Detail before or after Recurring"</t>
  </si>
  <si>
    <t>Get partition detail (list of benefit) after recurring</t>
  </si>
  <si>
    <t>Get_Recurring_Charge</t>
  </si>
  <si>
    <t>Recurring Date -  ex 202012</t>
  </si>
  <si>
    <t>Describe about the activity or event.
Such as: "Charge information after Recurring"</t>
  </si>
  <si>
    <t>Get charge of recurring</t>
  </si>
  <si>
    <t>Session Name - ex Bangkit</t>
  </si>
  <si>
    <t>Describe about the activity or event.
Such as: "Check speed after consume quota internet"</t>
  </si>
  <si>
    <t>Get detail of QoS from PCRF &amp; Package Information</t>
  </si>
  <si>
    <t>MDN A - ex 6288295291140</t>
  </si>
  <si>
    <t>MDN B - ex 6288295291145</t>
  </si>
  <si>
    <t>Time - ex 1607952219 or current time put default</t>
  </si>
  <si>
    <t>Duration - ex 10</t>
  </si>
  <si>
    <t>ANI - ex 0</t>
  </si>
  <si>
    <t>Describe about the activity or event.
Such as: "Consume voice 180 seconds"</t>
  </si>
  <si>
    <t>Run usage of voice</t>
  </si>
  <si>
    <t>Describe about the activity or event.
Such as: "Consume SMS 1 piece"</t>
  </si>
  <si>
    <t>Run usage of SMS</t>
  </si>
  <si>
    <t>Rating Group - ex 4</t>
  </si>
  <si>
    <t>User Equipment - ex 88828282 (TAC-ID)</t>
  </si>
  <si>
    <t>Location - 
ex 1527-38480663 or put default</t>
  </si>
  <si>
    <t>Usage Data - ex 31334</t>
  </si>
  <si>
    <t>Describe about the activity or event.
Such as: "Consume quota data internet 1GB"</t>
  </si>
  <si>
    <t>Run usage of Data</t>
  </si>
  <si>
    <t>Usage_Voice_Wait</t>
  </si>
  <si>
    <t>Run usage of voice and wait CDR before continue</t>
  </si>
  <si>
    <t>Usage_SMS_Wait</t>
  </si>
  <si>
    <t>Run usage of SMS and wait CDR before continue</t>
  </si>
  <si>
    <t>Usage_Data_Wait</t>
  </si>
  <si>
    <t>User Equipment - ex 88828282</t>
  </si>
  <si>
    <t>Run usage of Data and wait CDR before continue</t>
  </si>
  <si>
    <t>Get_Notification</t>
  </si>
  <si>
    <t>Describe about the activity or event.
Such as: "Notification after add IPP"</t>
  </si>
  <si>
    <t>Get Notification from table based on the start of execution and end of execution of test case</t>
  </si>
  <si>
    <t>Get_CDR_List</t>
  </si>
  <si>
    <t>Describe about the activity or event.
Such as: "Get CDR List after add IPP"</t>
  </si>
  <si>
    <t>Get CDR from table after all execution of test case done, prefer add on the last test case</t>
  </si>
  <si>
    <t>Update_MDN_B1W</t>
  </si>
  <si>
    <t>Describe about the activity or event.
Such as: "Update MDN status become B1W (Grace)"</t>
  </si>
  <si>
    <t>Update MDN status become B1W (One Way Block)</t>
  </si>
  <si>
    <t>Update_MDN_B2W</t>
  </si>
  <si>
    <t>Describe about the activity or event.
Such as: "Update MDN status become B2W (Suspend)"</t>
  </si>
  <si>
    <t>Update MDN status become B2W Two Way Block)</t>
  </si>
  <si>
    <t>Update_MDN_Active</t>
  </si>
  <si>
    <t>Describe about the activity or event.
Such as: "Update MDN status become Active"</t>
  </si>
  <si>
    <t>Update MDN status become Active</t>
  </si>
  <si>
    <t>Delete_Partition_MDBTT</t>
  </si>
  <si>
    <t>Describe about the activity or event.
Such as: "Delete MDN Partiton MDBTT"</t>
  </si>
  <si>
    <t>Delete MDN Partiton MDBTT
delete from bal where acct_id=$2 and acct_res_id &lt;&gt; 1;</t>
  </si>
  <si>
    <t>Delete_Recurring_MDBTT</t>
  </si>
  <si>
    <t>Describe about the activity or event.
Such as: "Delete MDN Recurring MDBTT"</t>
  </si>
  <si>
    <t>Delete MDN Recurring MDBTT
delete from subs_acm_cycle where subs_id=$2;
delete from subs_acm_daily where subs_id=$2;</t>
  </si>
  <si>
    <t>Delete_ACM_MDBTT</t>
  </si>
  <si>
    <t>Describe about the activity or event.
Such as: "Delete MDN ACM MDBTT"</t>
  </si>
  <si>
    <t>Delete MDN ACM MDBTT
delete from subs_acm where subs_id=$2;</t>
  </si>
  <si>
    <t>Remove_IPP_MDBTT</t>
  </si>
  <si>
    <t>Describe about the activity or event.
Such as: "Remove MDN IPP MDBTT"</t>
  </si>
  <si>
    <t>Remove MDN IPP MDBTT
delete from bal where acct_id=$2 and acct_res_id &lt;&gt; 1;
delete from subs_acm_cycle where subs_id=$2;
delete from subs_acm_daily where subs_id=$2;
delete from subs_acm where subs_id=$2;</t>
  </si>
  <si>
    <t>Get_Partition_MDBTT</t>
  </si>
  <si>
    <t>Describe about the activity or event.
Such as: "Get MDN Partition MDBTT"</t>
  </si>
  <si>
    <t>Get MDN Partition MDBTT
select * from bal where acct_id=$2;</t>
  </si>
  <si>
    <t>Get_Subs_ACM_Cycle_MDBTT</t>
  </si>
  <si>
    <t>Describe about the activity or event.
Such as: "Get MDN ACM Cycle MDBTT"</t>
  </si>
  <si>
    <t>Get MDN ACM Cycle MDBTT
select * from subs_acm_cycle where subs_id=$2;
select * from subs_acm_daily where subs_id=$2;</t>
  </si>
  <si>
    <t>Get_Subs_ACM_MDBTT</t>
  </si>
  <si>
    <t>Describe about the activity or event.
Such as: "Get MDN ACM MDBTT"</t>
  </si>
  <si>
    <t>Get MDN ACM MDBTT
select * from subs_acm where subs_id=$2;</t>
  </si>
  <si>
    <t>Get_Subs_ACM_Daily_MDBTT</t>
  </si>
  <si>
    <t>Describe about the activity or event.
Such as: "Get MDN ACM Daily MDBTT"</t>
  </si>
  <si>
    <t>Get MDN ACM Daily MDBTT
select * from subs_acm_cycle where subs_id=$2;
select * from subs_acm_daily where subs_id=$2;</t>
  </si>
  <si>
    <t>Top_Up_Mandiri_VA</t>
  </si>
  <si>
    <t>Denom -  ex 50000</t>
  </si>
  <si>
    <t>Describe about the activity or event.
Such as: "Top Up with denom 50.000"</t>
  </si>
  <si>
    <r>
      <t>Top up MDN prepaid no (</t>
    </r>
    <r>
      <rPr>
        <b/>
        <sz val="11"/>
        <color theme="1"/>
        <rFont val="Calibri"/>
        <family val="2"/>
        <scheme val="minor"/>
      </rPr>
      <t>Minimal Denom 50k)</t>
    </r>
  </si>
  <si>
    <t>Update_ACM_Cycle_Value_MDBTT</t>
  </si>
  <si>
    <t>value to update - ex 123</t>
  </si>
  <si>
    <t>acm_cycle_type_id - ex 123</t>
  </si>
  <si>
    <t>Describe about the activity or event.
Such as: "Update_ACM_Cycle_Value_MDBTT"</t>
  </si>
  <si>
    <t xml:space="preserve">Update_ACM_Cycle_Value_MDBTT
update acm_cycle set value=$3 where subs_id=$2 and acm_cycle_type_id=$4;
</t>
  </si>
  <si>
    <t>Update_Subs_ACM_Value_MDBTT</t>
  </si>
  <si>
    <t>resource_id - ex 123</t>
  </si>
  <si>
    <t>Describe about the activity or event.
Such as: "Update_ACM_Value_MDBTT"</t>
  </si>
  <si>
    <t xml:space="preserve">Update_ACM_Cycle_MDBTT
update acm_cycle set value=$3 where subs_id=$2 and acm_cycle_type_id=$4;
</t>
  </si>
  <si>
    <t>Get_ACM_Cycle_MDBTT</t>
  </si>
  <si>
    <t>Describe about the activity or event.
Such as: "Get_ACM_Cycle_MDBTT"</t>
  </si>
  <si>
    <t xml:space="preserve">Get_ACM_Cycle_MDBTT
select * from acm_cycle where subs_id=$2;
</t>
  </si>
  <si>
    <t>Get_Credit_Limit_Post</t>
  </si>
  <si>
    <t>MDN - ex 6288295291184</t>
  </si>
  <si>
    <t>Describe about the Credit Limit for Postpaid MDN.
Such as: "Get_Credit_Limit_Post"</t>
  </si>
  <si>
    <t>Get Credit Limit information both corporate or personal for Postpaid MDN</t>
  </si>
  <si>
    <t>Usage_Voice_Roaming</t>
  </si>
  <si>
    <t>Session Name - ex Ludfi</t>
  </si>
  <si>
    <t>type(MO/MT) - ex MT</t>
  </si>
  <si>
    <t>Rating Group - ex 101</t>
  </si>
  <si>
    <t>Describe about the activity or event.
Such as: "Consume voice roaming 180 seconds"</t>
  </si>
  <si>
    <t>Run usage of voice roaming</t>
  </si>
  <si>
    <t>Usage_SMS_Roaming</t>
  </si>
  <si>
    <t>Adress Data - ex  110103381335821050</t>
  </si>
  <si>
    <t>Describe about the activity or event.
Such as: "Consume sms roaming 180 seconds"</t>
  </si>
  <si>
    <t>Run usage of sms roaming</t>
  </si>
  <si>
    <t>MDN - ex 6288295291151</t>
  </si>
  <si>
    <t>Get general info and offer list of prepaid MDN
Sample:
===============  generalInfo  ===============
MDN : 6288295291151
State : A
ICCID : 8962091010000005723
IMSI : 510098989005723
productName : SF New SP KSF LTE Cell
offerName : SF BO Prepaid New KSF SP LTE
defaultPricePlan : Prepaid Default Price Plan for New KSF Plain
activeDaten : 12/01/2021 17:08:08
activeEndDate : 15/03/2021 19:12:30</t>
  </si>
  <si>
    <t>Get_Cust_Product_Detail_Post</t>
  </si>
  <si>
    <t>Recharge_MFino</t>
  </si>
  <si>
    <t>MerchantType - ex 5011</t>
  </si>
  <si>
    <t>Bank_Code - ex 881</t>
  </si>
  <si>
    <t>Amount_Balance - ex 25000</t>
  </si>
  <si>
    <t>productIndicator - ex 5100</t>
  </si>
  <si>
    <t>Describe about the activity or event.
Such as: "Recharge Mfino 25000"</t>
  </si>
  <si>
    <t>Top up MDN prepaid no using Mfino</t>
  </si>
  <si>
    <t>PackagePurchase_MFino</t>
  </si>
  <si>
    <t>PackageID - ex 329072</t>
  </si>
  <si>
    <t>Area ID(can be left blank)</t>
  </si>
  <si>
    <t>Describe about the activity or event.
Such as: "PackagePurchase MFino 100K"</t>
  </si>
  <si>
    <t>Package Purchase using Mfino</t>
  </si>
  <si>
    <t>Update_Bal_Date</t>
  </si>
  <si>
    <t>Type - 0=Effective Date 1=Expiration Date</t>
  </si>
  <si>
    <t>acct_res_id - ex 1 for main balance</t>
  </si>
  <si>
    <t>Date format 'yyyy-mm-dd-hh-mm-ss' ex: 2021-05-08-00-00-00</t>
  </si>
  <si>
    <t>Describe about the activity or event.
Such as: "Update exp date Main Balance to 2021-05-08 00:00:00"</t>
  </si>
  <si>
    <t>Update Bal effective date or expiration date</t>
  </si>
  <si>
    <t>Update_Bal</t>
  </si>
  <si>
    <t>gross_bal - ex 20000 (can be emptied if not change)</t>
  </si>
  <si>
    <t>consume_bal - ex 20000 (can be emptied if not change)</t>
  </si>
  <si>
    <t>init_bal - ex 20000 (can be emptied if not change)</t>
  </si>
  <si>
    <t>reserve_bal - ex 20000 (can be emptied if not change)</t>
  </si>
  <si>
    <t>Describe about the activity or event.
Such as: "Update Init_Bal to 20000"</t>
  </si>
  <si>
    <t>Update Gross_bal, consume_bal, init_bal or reserve_bal</t>
  </si>
  <si>
    <t>Create_Bill_Data</t>
  </si>
  <si>
    <t>bill amount - ex 23041</t>
  </si>
  <si>
    <t>Describe about the activity or event.
Such as: "Create bill data for current month 20000"</t>
  </si>
  <si>
    <t>Creating billing data for postpaid subs for current month, MDN must active</t>
  </si>
  <si>
    <t>Get_Subs_Info</t>
  </si>
  <si>
    <t>Describe about the activity or event.
Such as: "Get Subs Info 6281100011"</t>
  </si>
  <si>
    <t>Getting Subs Info for Postpaid or Prepaid Subs</t>
  </si>
  <si>
    <t>PaymentMethod - ex 1 for cash, 2 Credit Card, 8 Debit Card, 21 E-Money</t>
  </si>
  <si>
    <t>Bank Code - ex 14 for BCA</t>
  </si>
  <si>
    <t>Add IPP using payment method cash (not regular balance)</t>
  </si>
  <si>
    <t>Update_CreditLimit</t>
  </si>
  <si>
    <t>CL amount - ex 5000000</t>
  </si>
  <si>
    <t>Describe about the activity or event.
Such as: "Update Credit Limit Personal 5JT"</t>
  </si>
  <si>
    <t>Update Credit Limit for postpaid</t>
  </si>
  <si>
    <t>DeleteUsage_CL</t>
  </si>
  <si>
    <t>Describe about the activity or event.
Such as: "Delete usage Credit Limit value 0"</t>
  </si>
  <si>
    <t>Delete Usage Credit Limit</t>
  </si>
  <si>
    <t>Jira_Project_Properties</t>
  </si>
  <si>
    <t>Username - ex : user123</t>
  </si>
  <si>
    <t>Password - ex : pass123</t>
  </si>
  <si>
    <t>Project ID - ex : 10169</t>
  </si>
  <si>
    <t>Story Key - ex : QKB-160</t>
  </si>
  <si>
    <t>Cycle Name - ex : BO-15980</t>
  </si>
  <si>
    <t>Cycle Folder Name - ex : Postpaid</t>
  </si>
  <si>
    <t>Describe about the activity or event.
Such as: "Setting Jira Project Properties"</t>
  </si>
  <si>
    <t>Setting Jira Project Properties Global Variable</t>
  </si>
  <si>
    <t>Remove_IPP</t>
  </si>
  <si>
    <t>Describe about the activity or event.
Such as: "Remove IPP VOL80RB"</t>
  </si>
  <si>
    <t>Remove IPP</t>
  </si>
  <si>
    <t>Remove_IPP_Only</t>
  </si>
  <si>
    <t>Describe about the activity or event.
Such as: "Remove IPP Only VOL80RB"</t>
  </si>
  <si>
    <t>Remove IPP Only</t>
  </si>
  <si>
    <t>Update_IPP_date</t>
  </si>
  <si>
    <t>Eff_date format 'yyyy-mm-dd-hh-mm-ss' ex: 2021-05-08-00-00-00
(can be emptied if not change)</t>
  </si>
  <si>
    <t>Exp_date format 'yyyy-mm-dd-hh-mm-ss' ex: 2021-05-08-00-00-00
(can be emptied if not change)</t>
  </si>
  <si>
    <t>Describe about the activity or event.
Such as: "Update Effective_date or Expired_date IPP"</t>
  </si>
  <si>
    <t>Update Eff_date or Exp_date IPP</t>
  </si>
  <si>
    <t>Usage_SDP</t>
  </si>
  <si>
    <t>SHORT-CODE - ex 3029</t>
  </si>
  <si>
    <t>APP-ID - ex 000000012465</t>
  </si>
  <si>
    <t>PRICE - ex 550</t>
  </si>
  <si>
    <t>Describe about the activity or event.
Such as: "Run usage SDP to 3029 with APP ID 000000012465 price 550"</t>
  </si>
  <si>
    <t>Run usage SDP</t>
  </si>
  <si>
    <t>Usage_SMS_MT</t>
  </si>
  <si>
    <t>Calling MDN - ex 3029</t>
  </si>
  <si>
    <t>Called MDN - ex 6288295291140</t>
  </si>
  <si>
    <t>ADDR_DATA - ex 11628881803809</t>
  </si>
  <si>
    <t>Describe about the activity or event.
Such as: "Consume SMS MT 1 piece"</t>
  </si>
  <si>
    <t>Run usage of SMS MT</t>
  </si>
  <si>
    <t>abdul.rafi</t>
  </si>
  <si>
    <t>Bareng123</t>
  </si>
  <si>
    <t>BO-28846</t>
  </si>
  <si>
    <t>[CYC] - [BO-28846] - Remove high price</t>
  </si>
  <si>
    <t>Purchase with Zsmart</t>
  </si>
  <si>
    <t>Add IPP Unlimited Nonstop 45RB - MDN Initial</t>
  </si>
  <si>
    <t>[TCS] - [BO-28846] - Add IPP Unlimited Nonstop 45RB - Zsmart MDN Initial</t>
  </si>
  <si>
    <t>1. Add IPP Unlimited Nonstop 45RB using Katalon Automation
2. Check Product Detail Before Activation MDN
3. Check Partition Before Activation MDN
4. Activation MDN
5. Check Product Detail After Activation MDN
6. Check Partition Benefit After Activation MDN</t>
  </si>
  <si>
    <t xml:space="preserve">1. Add IPP Unlimited Nonstop 45RB will be Success
2. Success Activation MDN
3. Will get partition benefit from IPP Unlimited Nonstop 45RB.
</t>
  </si>
  <si>
    <t>Precondition :
1. Initial MDN</t>
  </si>
  <si>
    <t>development</t>
  </si>
  <si>
    <t>medium</t>
  </si>
  <si>
    <t>Check Product Detail Before Activation MDN</t>
  </si>
  <si>
    <t>Check IPP List Before Activation MDN</t>
  </si>
  <si>
    <t>Check Partition Detail Before Activation MDN</t>
  </si>
  <si>
    <t>Activation MDN</t>
  </si>
  <si>
    <t>MMB1MSMSCorp</t>
  </si>
  <si>
    <t>Add IPP</t>
  </si>
  <si>
    <t>Add_Delay</t>
  </si>
  <si>
    <t>Add Delay 30 seconds for waiting asyncall process</t>
  </si>
  <si>
    <t>Update Credit Limit 5JT</t>
  </si>
  <si>
    <t>Update Bal (Isi Regular Balance 1JT)</t>
  </si>
  <si>
    <t>2023-05-08-00-00-00</t>
  </si>
  <si>
    <t>Update Bal Date (Perpanjang Expired date menjadi 20230508)</t>
  </si>
  <si>
    <t>Add IPP Unlimited Lite 60 RB</t>
  </si>
  <si>
    <t>UNS_Cocktail45</t>
  </si>
  <si>
    <t>Hapus IPP</t>
  </si>
  <si>
    <t>UNS45VIDIO</t>
  </si>
  <si>
    <t>Hapus IPP dan Benefit</t>
  </si>
  <si>
    <t>UNL60KFF</t>
  </si>
  <si>
    <t>20220407</t>
  </si>
  <si>
    <t>6</t>
  </si>
  <si>
    <t>Run Recurring Next Day</t>
  </si>
  <si>
    <t>Get Recurring Charge</t>
  </si>
  <si>
    <t>Rafi</t>
  </si>
  <si>
    <t>default</t>
  </si>
  <si>
    <t>Consume Quota Data 1GB</t>
  </si>
  <si>
    <t>4</t>
  </si>
  <si>
    <t>1649791841</t>
  </si>
  <si>
    <t>512000000</t>
  </si>
  <si>
    <t>Consume Data Midnight Internet 500MB</t>
  </si>
  <si>
    <t>000000012465</t>
  </si>
  <si>
    <t>Consume SDP SMS A2P</t>
  </si>
  <si>
    <t>Check Speed 128Kbps</t>
  </si>
  <si>
    <t>Consume Quota Voice Onnet 120seconds</t>
  </si>
  <si>
    <t>Check ACM Cycle</t>
  </si>
  <si>
    <t>Check ACM (Biasa untuk cek acm Topup)</t>
  </si>
  <si>
    <t>23</t>
  </si>
  <si>
    <t>177</t>
  </si>
  <si>
    <t>Modify ACM 177 (23)</t>
  </si>
  <si>
    <t>ludfi</t>
  </si>
  <si>
    <t>Voice</t>
  </si>
  <si>
    <t>SMS</t>
  </si>
  <si>
    <t>34133</t>
  </si>
  <si>
    <t>Data</t>
  </si>
  <si>
    <t>MO</t>
  </si>
  <si>
    <t>3GPP-E-UTRAN-TDD;utran-cell-id-3gpp=50215227161992600</t>
  </si>
  <si>
    <t>Voice Roaming MO</t>
  </si>
  <si>
    <t>MT</t>
  </si>
  <si>
    <t>Voice Roaming MT</t>
  </si>
  <si>
    <t>0103381335821050</t>
  </si>
  <si>
    <t>110103381335821050</t>
  </si>
  <si>
    <t>SMS Roaming MO</t>
  </si>
  <si>
    <t>SMS Roaming MT</t>
  </si>
  <si>
    <t>Check Speed PCRF</t>
  </si>
  <si>
    <t>Usage_Voice_IN</t>
  </si>
  <si>
    <t>Usage_Voice_IN_CF</t>
  </si>
  <si>
    <t>MDN C - ex 6288295291145</t>
  </si>
  <si>
    <t>Run usage of voice using IN Forwarding</t>
  </si>
  <si>
    <t>Run usage of voice using Calling IN (CDMA)</t>
  </si>
  <si>
    <t>Topup with Mfino</t>
  </si>
  <si>
    <t>select * from subs_acm_cycle where subs_id=3736003849;</t>
  </si>
  <si>
    <t>select * from subs_acm where subs_id=3736003849;</t>
  </si>
  <si>
    <t>Check ACM Daily</t>
  </si>
  <si>
    <t>select * from subs_acm_daily where subs_id=3736003849;</t>
  </si>
  <si>
    <t>select * from acm_cycle where subs_id=3736003849;</t>
  </si>
  <si>
    <t>CocktailEComm25KFlag</t>
  </si>
  <si>
    <t>21</t>
  </si>
  <si>
    <t>14</t>
  </si>
  <si>
    <t>Add IPP Cocktail with Peyment method E-Money and BCA Bank</t>
  </si>
  <si>
    <t>Event : Smartfren SMS MT ISI GO (shortcode prefix)</t>
  </si>
  <si>
    <t>MCC MNC - ex 777777 or put default</t>
  </si>
  <si>
    <t>SGSN IP - ex 185.5.155.232 or put default</t>
  </si>
  <si>
    <t>Description - Can be null</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</si>
</sst>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0"/>
      <color rgb="FF000000"/>
      <name val="Arial"/>
      <family val="2"/>
    </font>
    <font>
      <b/>
      <sz val="11"/>
      <color rgb="FF000000"/>
      <name val="Calibri"/>
      <family val="2"/>
      <charset val="1"/>
    </font>
    <font>
      <u/>
      <sz val="11"/>
      <color rgb="FF0563C1"/>
      <name val="Calibri"/>
      <family val="2"/>
      <charset val="1"/>
    </font>
    <font>
      <b/>
      <sz val="10"/>
      <color rgb="FF000000"/>
      <name val="Calibri"/>
      <family val="2"/>
      <charset val="1"/>
    </font>
    <font>
      <sz val="10"/>
      <color rgb="FF000000"/>
      <name val="Calibri"/>
      <family val="2"/>
      <charset val="1"/>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00"/>
        <bgColor rgb="FFFFFF00"/>
      </patternFill>
    </fill>
    <fill>
      <patternFill patternType="solid">
        <fgColor rgb="FF92D050"/>
        <bgColor rgb="FFC0C0C0"/>
      </patternFill>
    </fill>
    <fill>
      <patternFill patternType="solid">
        <fgColor rgb="FFDEEBF7"/>
        <bgColor rgb="FFCCFFFF"/>
      </patternFill>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37">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49" fontId="0" fillId="0" borderId="1" xfId="0" applyNumberFormat="1" applyBorder="1"/>
    <xf numFmtId="49" fontId="0" fillId="0" borderId="0" xfId="0" applyNumberFormat="1"/>
    <xf numFmtId="1" fontId="0" fillId="0" borderId="1" xfId="0" applyNumberFormat="1" applyBorder="1"/>
    <xf numFmtId="49" fontId="0" fillId="2" borderId="1" xfId="0" applyNumberFormat="1" applyFill="1" applyBorder="1"/>
    <xf numFmtId="0" fontId="0" fillId="0" borderId="1" xfId="0" applyBorder="1" applyAlignment="1">
      <alignment vertical="center"/>
    </xf>
    <xf numFmtId="1" fontId="0" fillId="0" borderId="1" xfId="0" applyNumberFormat="1" applyBorder="1" applyAlignment="1">
      <alignment wrapText="1"/>
    </xf>
    <xf numFmtId="0" fontId="0" fillId="0" borderId="1" xfId="0" quotePrefix="1" applyBorder="1"/>
    <xf numFmtId="1" fontId="0" fillId="0" borderId="1" xfId="0" quotePrefix="1" applyNumberFormat="1" applyBorder="1"/>
    <xf numFmtId="0" fontId="0" fillId="0" borderId="0" xfId="0" applyAlignment="1">
      <alignment vertical="top"/>
    </xf>
    <xf numFmtId="0" fontId="1" fillId="3" borderId="1" xfId="0" applyFont="1" applyFill="1" applyBorder="1" applyAlignment="1"/>
    <xf numFmtId="0" fontId="0" fillId="0" borderId="1" xfId="0" applyBorder="1" applyAlignment="1"/>
    <xf numFmtId="0" fontId="0" fillId="0" borderId="0" xfId="0" applyAlignment="1"/>
    <xf numFmtId="0" fontId="0" fillId="2" borderId="1" xfId="0" applyFill="1" applyBorder="1" applyAlignment="1"/>
    <xf numFmtId="1" fontId="0" fillId="0" borderId="1" xfId="0" applyNumberFormat="1" applyBorder="1" applyAlignment="1"/>
    <xf numFmtId="0" fontId="2" fillId="0" borderId="1" xfId="0" applyFont="1" applyBorder="1" applyAlignment="1"/>
    <xf numFmtId="0" fontId="0" fillId="0" borderId="1" xfId="0" applyFont="1" applyBorder="1"/>
    <xf numFmtId="49" fontId="0" fillId="0" borderId="1" xfId="0" applyNumberFormat="1" applyFont="1" applyBorder="1"/>
    <xf numFmtId="49" fontId="0" fillId="4" borderId="1" xfId="0" applyNumberFormat="1" applyFont="1" applyFill="1" applyBorder="1"/>
    <xf numFmtId="0" fontId="5" fillId="5" borderId="1" xfId="0" applyFont="1" applyFill="1" applyBorder="1" applyAlignment="1">
      <alignment vertical="top"/>
    </xf>
    <xf numFmtId="49" fontId="6" fillId="0" borderId="1" xfId="1" applyNumberFormat="1" applyFont="1" applyBorder="1" applyAlignment="1" applyProtection="1"/>
    <xf numFmtId="0" fontId="0" fillId="6" borderId="1" xfId="0" applyFont="1" applyFill="1" applyBorder="1"/>
    <xf numFmtId="49" fontId="0" fillId="6" borderId="1" xfId="0" applyNumberFormat="1" applyFill="1" applyBorder="1"/>
    <xf numFmtId="0" fontId="7" fillId="0" borderId="1" xfId="2" applyFont="1" applyBorder="1" applyAlignment="1">
      <alignment vertical="top" wrapText="1"/>
    </xf>
    <xf numFmtId="0" fontId="8" fillId="0" borderId="1" xfId="2" applyFont="1" applyBorder="1" applyAlignment="1">
      <alignment vertical="top" wrapText="1"/>
    </xf>
    <xf numFmtId="1" fontId="0" fillId="0" borderId="1" xfId="0" applyNumberFormat="1" applyFont="1" applyBorder="1"/>
    <xf numFmtId="0" fontId="0" fillId="0" borderId="0" xfId="0" applyBorder="1" applyAlignment="1">
      <alignment vertical="top"/>
    </xf>
    <xf numFmtId="49" fontId="0" fillId="7" borderId="1" xfId="0" applyNumberFormat="1" applyFill="1" applyBorder="1"/>
    <xf numFmtId="0" fontId="0" fillId="0" borderId="1" xfId="0" applyFont="1" applyBorder="1" applyAlignment="1"/>
    <xf numFmtId="49" fontId="0" fillId="4" borderId="1" xfId="0" applyNumberFormat="1" applyFill="1" applyBorder="1"/>
    <xf numFmtId="1" fontId="0" fillId="0" borderId="1" xfId="0" applyNumberFormat="1" applyFont="1" applyBorder="1" applyAlignment="1"/>
    <xf numFmtId="49" fontId="0" fillId="0" borderId="1" xfId="0" applyNumberFormat="1" applyBorder="1" applyAlignment="1"/>
    <xf numFmtId="49" fontId="0" fillId="0" borderId="1" xfId="0" applyNumberFormat="1" applyFont="1" applyBorder="1" applyAlignment="1"/>
    <xf numFmtId="49" fontId="0" fillId="4" borderId="1" xfId="0" applyNumberFormat="1" applyFill="1" applyBorder="1" applyAlignment="1"/>
  </cellXfs>
  <cellStyles count="3">
    <cellStyle name="Hyperlink" xfId="1" builtinId="8"/>
    <cellStyle name="Normal" xfId="0" builtinId="0"/>
    <cellStyle name="Normal 2 2" xfId="2"/>
  </cellStyles>
  <dxfs count="4">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kasembung123" TargetMode="External"/></Relationships>
</file>

<file path=xl/worksheets/sheet1.xml><?xml version="1.0" encoding="utf-8"?>
<worksheet xmlns="http://schemas.openxmlformats.org/spreadsheetml/2006/main" xmlns:r="http://schemas.openxmlformats.org/officeDocument/2006/relationships">
  <sheetPr codeName="Sheet1"/>
  <dimension ref="A1:K18"/>
  <sheetViews>
    <sheetView workbookViewId="0">
      <selection activeCell="A16" sqref="A16"/>
    </sheetView>
  </sheetViews>
  <sheetFormatPr defaultRowHeight="15"/>
  <cols>
    <col min="1" max="1" width="34.140625" bestFit="1" customWidth="1"/>
    <col min="2" max="2" width="12.5703125" bestFit="1" customWidth="1"/>
    <col min="3" max="3" width="24.5703125" style="5" bestFit="1" customWidth="1"/>
    <col min="4" max="4" width="23" style="5" bestFit="1" customWidth="1"/>
    <col min="5" max="5" width="14.140625" style="5" bestFit="1" customWidth="1"/>
    <col min="6" max="7" width="14.85546875" style="5" customWidth="1"/>
    <col min="8" max="10" width="12.5703125" style="5" bestFit="1" customWidth="1"/>
    <col min="11" max="11" width="50.5703125" bestFit="1" customWidth="1"/>
  </cols>
  <sheetData>
    <row r="1" spans="1:11">
      <c r="A1" s="1" t="s">
        <v>0</v>
      </c>
      <c r="B1" s="1" t="s">
        <v>1</v>
      </c>
      <c r="C1" s="4" t="s">
        <v>2</v>
      </c>
      <c r="D1" s="4" t="s">
        <v>3</v>
      </c>
      <c r="E1" s="4" t="s">
        <v>4</v>
      </c>
      <c r="F1" s="4" t="s">
        <v>5</v>
      </c>
      <c r="G1" s="4" t="s">
        <v>6</v>
      </c>
      <c r="H1" s="4" t="s">
        <v>7</v>
      </c>
      <c r="I1" s="4" t="s">
        <v>8</v>
      </c>
      <c r="J1" s="4" t="s">
        <v>9</v>
      </c>
      <c r="K1" s="7" t="s">
        <v>10</v>
      </c>
    </row>
    <row r="2" spans="1:11">
      <c r="A2" s="1" t="s">
        <v>11</v>
      </c>
      <c r="B2" s="1" t="str">
        <f>IF($A2&lt;&gt;"",IF(VLOOKUP($A2,'Column Desc'!$B$2:$R$42,2,FALSE)=0,"",VLOOKUP(A2,'Column Desc'!$B$2:$R$42,2,FALSE)),"")</f>
        <v>MDN used by Test Step
ex 6288295291140</v>
      </c>
      <c r="C2" s="1" t="str">
        <f>IF($A2&lt;&gt;"",IF(VLOOKUP($A2,'Column Desc'!$B$2:$R$42,3,FALSE)=0,"",VLOOKUP($A2,'Column Desc'!$B$2:$R$42,3,FALSE)),"")</f>
        <v/>
      </c>
      <c r="D2" s="1" t="str">
        <f>IF($A2&lt;&gt;"",IF(VLOOKUP($A2,'Column Desc'!$B$2:$R$42,4,FALSE)=0,"",VLOOKUP($A2,'Column Desc'!$B$2:$R$42,4,FALSE)),"")</f>
        <v/>
      </c>
      <c r="E2" s="1" t="str">
        <f>IF($A2&lt;&gt;"", IF($A2&lt;&gt;"",IF(VLOOKUP($A2,'Column Desc'!$B$2:$R$42,5,FALSE)=0,"",VLOOKUP($A2,'Column Desc'!$B$2:$R$42,5,FALSE)),""),"")</f>
        <v/>
      </c>
      <c r="F2" s="1" t="str">
        <f>IF($A2&lt;&gt;"", IF(VLOOKUP($A2,'Column Desc'!$B$2:$R$42,6,FALSE)=0,"", VLOOKUP($A2,'Column Desc'!$B$2:$R$42,6,FALSE)), "")</f>
        <v/>
      </c>
      <c r="G2" s="1" t="str">
        <f>IF($A2&lt;&gt;"", IF(VLOOKUP($A2,'Column Desc'!$B$2:$R$42,7,FALSE)=0,"", VLOOKUP($A2,'Column Desc'!$B$2:$R$42,7,FALSE)),"")</f>
        <v/>
      </c>
      <c r="H2" s="1" t="str">
        <f>IF($A2&lt;&gt;"", IF(VLOOKUP($A2,'Column Desc'!$B$2:$R$42,8,FALSE)=0,"", VLOOKUP($A2,'Column Desc'!$B$2:$R$42,8,FALSE)), "")</f>
        <v/>
      </c>
      <c r="I2" s="1" t="str">
        <f>IF($A2&lt;&gt;"", IF(VLOOKUP($A2,'Column Desc'!$B$2:$R$42,9,FALSE)=0,"", VLOOKUP($A2,'Column Desc'!$B$2:$R$42,9,FALSE)), "")</f>
        <v/>
      </c>
      <c r="J2" s="1" t="str">
        <f>IF($A2&lt;&gt;"", IF(VLOOKUP($A2,'Column Desc'!$B$2:$R$42,10,FALSE)=0,"", VLOOKUP($A2,'Column Desc'!$B$2:$R$42,10,FALSE)), "")</f>
        <v>Start of Test Case</v>
      </c>
      <c r="K2" s="1" t="str">
        <f>IF($A2&lt;&gt;"", IF(VLOOKUP($A2,'Column Desc'!$B$2:$R$42,11,FALSE)=0,"", VLOOKUP($A2,'Column Desc'!$B$2:$R$42,11,FALSE)), "")</f>
        <v>Describe Test Issue Summary of the Event
Such as: "[TCS] - [BO-15980] - Topup with denom Rp. 10.000"</v>
      </c>
    </row>
    <row r="3" spans="1:11">
      <c r="A3" s="1" t="s">
        <v>12</v>
      </c>
      <c r="B3" s="1" t="str">
        <f>IF($A3&lt;&gt;"",IF(VLOOKUP($A3,'Column Desc'!$B$2:$R$42,2,FALSE)=0,"",VLOOKUP(A3,'Column Desc'!$B$2:$R$42,2,FALSE)),"")</f>
        <v>MDN - ex 6288295291151</v>
      </c>
      <c r="C3" s="1" t="str">
        <f>IF($A3&lt;&gt;"",IF(VLOOKUP($A3,'Column Desc'!$B$2:$R$42,3,FALSE)=0,"",VLOOKUP($A3,'Column Desc'!$B$2:$R$42,3,FALSE)),"")</f>
        <v/>
      </c>
      <c r="D3" s="1" t="str">
        <f>IF($A3&lt;&gt;"",IF(VLOOKUP($A3,'Column Desc'!$B$2:$R$42,4,FALSE)=0,"",VLOOKUP($A3,'Column Desc'!$B$2:$R$42,4,FALSE)),"")</f>
        <v/>
      </c>
      <c r="E3" s="1" t="str">
        <f>IF($A3&lt;&gt;"", IF($A3&lt;&gt;"",IF(VLOOKUP($A3,'Column Desc'!$B$2:$R$42,5,FALSE)=0,"",VLOOKUP($A3,'Column Desc'!$B$2:$R$42,5,FALSE)),""),"")</f>
        <v/>
      </c>
      <c r="F3" s="1" t="str">
        <f>IF($A3&lt;&gt;"", IF(VLOOKUP($A3,'Column Desc'!$B$2:$R$42,6,FALSE)=0,"", VLOOKUP($A3,'Column Desc'!$B$2:$R$42,6,FALSE)), "")</f>
        <v/>
      </c>
      <c r="G3" s="1" t="str">
        <f>IF($A3&lt;&gt;"", IF(VLOOKUP($A3,'Column Desc'!$B$2:$R$42,7,FALSE)=0,"", VLOOKUP($A3,'Column Desc'!$B$2:$R$42,7,FALSE)),"")</f>
        <v/>
      </c>
      <c r="H3" s="1" t="str">
        <f>IF($A3&lt;&gt;"", IF(VLOOKUP($A3,'Column Desc'!$B$2:$R$42,8,FALSE)=0,"", VLOOKUP($A3,'Column Desc'!$B$2:$R$42,8,FALSE)), "")</f>
        <v/>
      </c>
      <c r="I3" s="1" t="str">
        <f>IF($A3&lt;&gt;"", IF(VLOOKUP($A3,'Column Desc'!$B$2:$R$42,9,FALSE)=0,"", VLOOKUP($A3,'Column Desc'!$B$2:$R$42,9,FALSE)), "")</f>
        <v/>
      </c>
      <c r="J3" s="1" t="str">
        <f>IF($A3&lt;&gt;"", IF(VLOOKUP($A3,'Column Desc'!$B$2:$R$42,10,FALSE)=0,"", VLOOKUP($A3,'Column Desc'!$B$2:$R$42,10,FALSE)), "")</f>
        <v>Describe about the activity or event.
Such as: "Product Detail before or after Add IPP"</v>
      </c>
      <c r="K3" s="1" t="str">
        <f>IF($A3&lt;&gt;"", IF(VLOOKUP($A3,'Column Desc'!$B$2:$R$42,11,FALSE)=0,"", VLOOKUP($A3,'Column Desc'!$B$2:$R$42,11,FALSE)), "")</f>
        <v/>
      </c>
    </row>
    <row r="4" spans="1:11">
      <c r="A4" s="1" t="s">
        <v>13</v>
      </c>
      <c r="B4" s="1" t="str">
        <f>IF($A4&lt;&gt;"",IF(VLOOKUP($A4,'Column Desc'!$B$2:$R$42,2,FALSE)=0,"",VLOOKUP(A4,'Column Desc'!$B$2:$R$42,2,FALSE)),"")</f>
        <v>MDN - ex 6288295291140</v>
      </c>
      <c r="C4" s="1" t="str">
        <f>IF($A4&lt;&gt;"",IF(VLOOKUP($A4,'Column Desc'!$B$2:$R$42,3,FALSE)=0,"",VLOOKUP($A4,'Column Desc'!$B$2:$R$42,3,FALSE)),"")</f>
        <v/>
      </c>
      <c r="D4" s="1" t="str">
        <f>IF($A4&lt;&gt;"",IF(VLOOKUP($A4,'Column Desc'!$B$2:$R$42,4,FALSE)=0,"",VLOOKUP($A4,'Column Desc'!$B$2:$R$42,4,FALSE)),"")</f>
        <v/>
      </c>
      <c r="E4" s="1" t="str">
        <f>IF($A4&lt;&gt;"", IF($A4&lt;&gt;"",IF(VLOOKUP($A4,'Column Desc'!$B$2:$R$42,5,FALSE)=0,"",VLOOKUP($A4,'Column Desc'!$B$2:$R$42,5,FALSE)),""),"")</f>
        <v/>
      </c>
      <c r="F4" s="1" t="str">
        <f>IF($A4&lt;&gt;"", IF(VLOOKUP($A4,'Column Desc'!$B$2:$R$42,6,FALSE)=0,"", VLOOKUP($A4,'Column Desc'!$B$2:$R$42,6,FALSE)), "")</f>
        <v/>
      </c>
      <c r="G4" s="1" t="str">
        <f>IF($A4&lt;&gt;"", IF(VLOOKUP($A4,'Column Desc'!$B$2:$R$42,7,FALSE)=0,"", VLOOKUP($A4,'Column Desc'!$B$2:$R$42,7,FALSE)),"")</f>
        <v/>
      </c>
      <c r="H4" s="1" t="str">
        <f>IF($A4&lt;&gt;"", IF(VLOOKUP($A4,'Column Desc'!$B$2:$R$42,8,FALSE)=0,"", VLOOKUP($A4,'Column Desc'!$B$2:$R$42,8,FALSE)), "")</f>
        <v/>
      </c>
      <c r="I4" s="1" t="str">
        <f>IF($A4&lt;&gt;"", IF(VLOOKUP($A4,'Column Desc'!$B$2:$R$42,9,FALSE)=0,"", VLOOKUP($A4,'Column Desc'!$B$2:$R$42,9,FALSE)), "")</f>
        <v/>
      </c>
      <c r="J4" s="1" t="str">
        <f>IF($A4&lt;&gt;"", IF(VLOOKUP($A4,'Column Desc'!$B$2:$R$42,10,FALSE)=0,"", VLOOKUP($A4,'Column Desc'!$B$2:$R$42,10,FALSE)), "")</f>
        <v>Describe about the activity or event.
Such as: "IPP Detail before or after Add IPP"</v>
      </c>
      <c r="K4" s="1" t="str">
        <f>IF($A4&lt;&gt;"", IF(VLOOKUP($A4,'Column Desc'!$B$2:$R$42,11,FALSE)=0,"", VLOOKUP($A4,'Column Desc'!$B$2:$R$42,11,FALSE)), "")</f>
        <v/>
      </c>
    </row>
    <row r="5" spans="1:11">
      <c r="A5" s="1" t="s">
        <v>14</v>
      </c>
      <c r="B5" s="1" t="str">
        <f>IF($A5&lt;&gt;"",IF(VLOOKUP($A5,'Column Desc'!$B$2:$R$42,2,FALSE)=0,"",VLOOKUP(A5,'Column Desc'!$B$2:$R$42,2,FALSE)),"")</f>
        <v>MDN - ex 6288295291140</v>
      </c>
      <c r="C5" s="1" t="str">
        <f>IF($A5&lt;&gt;"",IF(VLOOKUP($A5,'Column Desc'!$B$2:$R$42,3,FALSE)=0,"",VLOOKUP($A5,'Column Desc'!$B$2:$R$42,3,FALSE)),"")</f>
        <v/>
      </c>
      <c r="D5" s="1" t="str">
        <f>IF($A5&lt;&gt;"",IF(VLOOKUP($A5,'Column Desc'!$B$2:$R$42,4,FALSE)=0,"",VLOOKUP($A5,'Column Desc'!$B$2:$R$42,4,FALSE)),"")</f>
        <v/>
      </c>
      <c r="E5" s="1" t="str">
        <f>IF($A5&lt;&gt;"", IF($A5&lt;&gt;"",IF(VLOOKUP($A5,'Column Desc'!$B$2:$R$42,5,FALSE)=0,"",VLOOKUP($A5,'Column Desc'!$B$2:$R$42,5,FALSE)),""),"")</f>
        <v/>
      </c>
      <c r="F5" s="1" t="str">
        <f>IF($A5&lt;&gt;"", IF(VLOOKUP($A5,'Column Desc'!$B$2:$R$42,6,FALSE)=0,"", VLOOKUP($A5,'Column Desc'!$B$2:$R$42,6,FALSE)), "")</f>
        <v/>
      </c>
      <c r="G5" s="1" t="str">
        <f>IF($A5&lt;&gt;"", IF(VLOOKUP($A5,'Column Desc'!$B$2:$R$42,7,FALSE)=0,"", VLOOKUP($A5,'Column Desc'!$B$2:$R$42,7,FALSE)),"")</f>
        <v/>
      </c>
      <c r="H5" s="1" t="str">
        <f>IF($A5&lt;&gt;"", IF(VLOOKUP($A5,'Column Desc'!$B$2:$R$42,8,FALSE)=0,"", VLOOKUP($A5,'Column Desc'!$B$2:$R$42,8,FALSE)), "")</f>
        <v/>
      </c>
      <c r="I5" s="1" t="str">
        <f>IF($A5&lt;&gt;"", IF(VLOOKUP($A5,'Column Desc'!$B$2:$R$42,9,FALSE)=0,"", VLOOKUP($A5,'Column Desc'!$B$2:$R$42,9,FALSE)), "")</f>
        <v/>
      </c>
      <c r="J5" s="1" t="str">
        <f>IF($A5&lt;&gt;"", IF(VLOOKUP($A5,'Column Desc'!$B$2:$R$42,10,FALSE)=0,"", VLOOKUP($A5,'Column Desc'!$B$2:$R$42,10,FALSE)), "")</f>
        <v>Describe about the activity or event.
Such as: "Partition Detail before or after Recurring"</v>
      </c>
      <c r="K5" s="1" t="str">
        <f>IF($A5&lt;&gt;"", IF(VLOOKUP($A5,'Column Desc'!$B$2:$R$42,11,FALSE)=0,"", VLOOKUP($A5,'Column Desc'!$B$2:$R$42,11,FALSE)), "")</f>
        <v/>
      </c>
    </row>
    <row r="6" spans="1:11">
      <c r="A6" s="1" t="s">
        <v>15</v>
      </c>
      <c r="B6" s="1" t="str">
        <f>IF($A6&lt;&gt;"",IF(VLOOKUP($A6,'Column Desc'!$B$2:$R$42,2,FALSE)=0,"",VLOOKUP(A6,'Column Desc'!$B$2:$R$42,2,FALSE)),"")</f>
        <v>MDN - ex 6288295291140</v>
      </c>
      <c r="C6" s="1" t="str">
        <f>IF($A6&lt;&gt;"",IF(VLOOKUP($A6,'Column Desc'!$B$2:$R$42,3,FALSE)=0,"",VLOOKUP($A6,'Column Desc'!$B$2:$R$42,3,FALSE)),"")</f>
        <v/>
      </c>
      <c r="D6" s="1" t="str">
        <f>IF($A6&lt;&gt;"",IF(VLOOKUP($A6,'Column Desc'!$B$2:$R$42,4,FALSE)=0,"",VLOOKUP($A6,'Column Desc'!$B$2:$R$42,4,FALSE)),"")</f>
        <v/>
      </c>
      <c r="E6" s="1" t="str">
        <f>IF($A6&lt;&gt;"", IF($A6&lt;&gt;"",IF(VLOOKUP($A6,'Column Desc'!$B$2:$R$42,5,FALSE)=0,"",VLOOKUP($A6,'Column Desc'!$B$2:$R$42,5,FALSE)),""),"")</f>
        <v/>
      </c>
      <c r="F6" s="1" t="str">
        <f>IF($A6&lt;&gt;"", IF(VLOOKUP($A6,'Column Desc'!$B$2:$R$42,6,FALSE)=0,"", VLOOKUP($A6,'Column Desc'!$B$2:$R$42,6,FALSE)), "")</f>
        <v/>
      </c>
      <c r="G6" s="1" t="str">
        <f>IF($A6&lt;&gt;"", IF(VLOOKUP($A6,'Column Desc'!$B$2:$R$42,7,FALSE)=0,"", VLOOKUP($A6,'Column Desc'!$B$2:$R$42,7,FALSE)),"")</f>
        <v/>
      </c>
      <c r="H6" s="1" t="str">
        <f>IF($A6&lt;&gt;"", IF(VLOOKUP($A6,'Column Desc'!$B$2:$R$42,8,FALSE)=0,"", VLOOKUP($A6,'Column Desc'!$B$2:$R$42,8,FALSE)), "")</f>
        <v/>
      </c>
      <c r="I6" s="1" t="str">
        <f>IF($A6&lt;&gt;"", IF(VLOOKUP($A6,'Column Desc'!$B$2:$R$42,9,FALSE)=0,"", VLOOKUP($A6,'Column Desc'!$B$2:$R$42,9,FALSE)), "")</f>
        <v/>
      </c>
      <c r="J6" s="1" t="str">
        <f>IF($A6&lt;&gt;"", IF(VLOOKUP($A6,'Column Desc'!$B$2:$R$42,10,FALSE)=0,"", VLOOKUP($A6,'Column Desc'!$B$2:$R$42,10,FALSE)), "")</f>
        <v>Describe about the activity or event.
Such as: "Activate the MDN"</v>
      </c>
      <c r="K6" s="1" t="str">
        <f>IF($A6&lt;&gt;"", IF(VLOOKUP($A6,'Column Desc'!$B$2:$R$42,11,FALSE)=0,"", VLOOKUP($A6,'Column Desc'!$B$2:$R$42,11,FALSE)), "")</f>
        <v/>
      </c>
    </row>
    <row r="7" spans="1:11">
      <c r="A7" s="1" t="s">
        <v>16</v>
      </c>
      <c r="B7" s="1" t="str">
        <f>IF($A7&lt;&gt;"",IF(VLOOKUP($A7,'Column Desc'!$B$2:$R$42,2,FALSE)=0,"",VLOOKUP(A7,'Column Desc'!$B$2:$R$42,2,FALSE)),"")</f>
        <v>MDN - ex 6288295291140</v>
      </c>
      <c r="C7" s="1" t="str">
        <f>IF($A7&lt;&gt;"",IF(VLOOKUP($A7,'Column Desc'!$B$2:$R$42,3,FALSE)=0,"",VLOOKUP($A7,'Column Desc'!$B$2:$R$42,3,FALSE)),"")</f>
        <v>Denom -  ex 10000</v>
      </c>
      <c r="D7" s="1" t="str">
        <f>IF($A7&lt;&gt;"",IF(VLOOKUP($A7,'Column Desc'!$B$2:$R$42,4,FALSE)=0,"",VLOOKUP($A7,'Column Desc'!$B$2:$R$42,4,FALSE)),"")</f>
        <v/>
      </c>
      <c r="E7" s="1" t="str">
        <f>IF($A7&lt;&gt;"", IF($A7&lt;&gt;"",IF(VLOOKUP($A7,'Column Desc'!$B$2:$R$42,5,FALSE)=0,"",VLOOKUP($A7,'Column Desc'!$B$2:$R$42,5,FALSE)),""),"")</f>
        <v/>
      </c>
      <c r="F7" s="1" t="str">
        <f>IF($A7&lt;&gt;"", IF(VLOOKUP($A7,'Column Desc'!$B$2:$R$42,6,FALSE)=0,"", VLOOKUP($A7,'Column Desc'!$B$2:$R$42,6,FALSE)), "")</f>
        <v/>
      </c>
      <c r="G7" s="1" t="str">
        <f>IF($A7&lt;&gt;"", IF(VLOOKUP($A7,'Column Desc'!$B$2:$R$42,7,FALSE)=0,"", VLOOKUP($A7,'Column Desc'!$B$2:$R$42,7,FALSE)),"")</f>
        <v/>
      </c>
      <c r="H7" s="1" t="str">
        <f>IF($A7&lt;&gt;"", IF(VLOOKUP($A7,'Column Desc'!$B$2:$R$42,8,FALSE)=0,"", VLOOKUP($A7,'Column Desc'!$B$2:$R$42,8,FALSE)), "")</f>
        <v/>
      </c>
      <c r="I7" s="1" t="str">
        <f>IF($A7&lt;&gt;"", IF(VLOOKUP($A7,'Column Desc'!$B$2:$R$42,9,FALSE)=0,"", VLOOKUP($A7,'Column Desc'!$B$2:$R$42,9,FALSE)), "")</f>
        <v/>
      </c>
      <c r="J7" s="1" t="str">
        <f>IF($A7&lt;&gt;"", IF(VLOOKUP($A7,'Column Desc'!$B$2:$R$42,10,FALSE)=0,"", VLOOKUP($A7,'Column Desc'!$B$2:$R$42,10,FALSE)), "")</f>
        <v>Describe about the activity or event.
Such as: "Top Up with denom 10.000"</v>
      </c>
      <c r="K7" s="1" t="str">
        <f>IF($A7&lt;&gt;"", IF(VLOOKUP($A7,'Column Desc'!$B$2:$R$42,11,FALSE)=0,"", VLOOKUP($A7,'Column Desc'!$B$2:$R$42,11,FALSE)), "")</f>
        <v/>
      </c>
    </row>
    <row r="8" spans="1:11">
      <c r="A8" s="1" t="s">
        <v>17</v>
      </c>
      <c r="B8" s="1" t="str">
        <f>IF($A8&lt;&gt;"",IF(VLOOKUP($A8,'Column Desc'!$B$2:$R$42,2,FALSE)=0,"",VLOOKUP(A8,'Column Desc'!$B$2:$R$42,2,FALSE)),"")</f>
        <v>MDN - ex 6288295291140</v>
      </c>
      <c r="C8" s="1" t="str">
        <f>IF($A8&lt;&gt;"",IF(VLOOKUP($A8,'Column Desc'!$B$2:$R$42,3,FALSE)=0,"",VLOOKUP($A8,'Column Desc'!$B$2:$R$42,3,FALSE)),"")</f>
        <v>Service Code - ex VOL80RB</v>
      </c>
      <c r="D8" s="1" t="str">
        <f>IF($A8&lt;&gt;"",IF(VLOOKUP($A8,'Column Desc'!$B$2:$R$42,4,FALSE)=0,"",VLOOKUP($A8,'Column Desc'!$B$2:$R$42,4,FALSE)),"")</f>
        <v/>
      </c>
      <c r="E8" s="1" t="str">
        <f>IF($A8&lt;&gt;"", IF($A8&lt;&gt;"",IF(VLOOKUP($A8,'Column Desc'!$B$2:$R$42,5,FALSE)=0,"",VLOOKUP($A8,'Column Desc'!$B$2:$R$42,5,FALSE)),""),"")</f>
        <v/>
      </c>
      <c r="F8" s="1" t="str">
        <f>IF($A8&lt;&gt;"", IF(VLOOKUP($A8,'Column Desc'!$B$2:$R$42,6,FALSE)=0,"", VLOOKUP($A8,'Column Desc'!$B$2:$R$42,6,FALSE)), "")</f>
        <v/>
      </c>
      <c r="G8" s="1" t="str">
        <f>IF($A8&lt;&gt;"", IF(VLOOKUP($A8,'Column Desc'!$B$2:$R$42,7,FALSE)=0,"", VLOOKUP($A8,'Column Desc'!$B$2:$R$42,7,FALSE)),"")</f>
        <v/>
      </c>
      <c r="H8" s="1" t="str">
        <f>IF($A8&lt;&gt;"", IF(VLOOKUP($A8,'Column Desc'!$B$2:$R$42,8,FALSE)=0,"", VLOOKUP($A8,'Column Desc'!$B$2:$R$42,8,FALSE)), "")</f>
        <v/>
      </c>
      <c r="I8" s="1" t="str">
        <f>IF($A8&lt;&gt;"", IF(VLOOKUP($A8,'Column Desc'!$B$2:$R$42,9,FALSE)=0,"", VLOOKUP($A8,'Column Desc'!$B$2:$R$42,9,FALSE)), "")</f>
        <v/>
      </c>
      <c r="J8" s="1" t="str">
        <f>IF($A8&lt;&gt;"", IF(VLOOKUP($A8,'Column Desc'!$B$2:$R$42,10,FALSE)=0,"", VLOOKUP($A8,'Column Desc'!$B$2:$R$42,10,FALSE)), "")</f>
        <v>Describe about the activity or event.
Such as: "Add IPP"</v>
      </c>
      <c r="K8" s="1" t="str">
        <f>IF($A8&lt;&gt;"", IF(VLOOKUP($A8,'Column Desc'!$B$2:$R$42,11,FALSE)=0,"", VLOOKUP($A8,'Column Desc'!$B$2:$R$42,11,FALSE)), "")</f>
        <v/>
      </c>
    </row>
    <row r="9" spans="1:11">
      <c r="A9" s="1" t="s">
        <v>14</v>
      </c>
      <c r="B9" s="1" t="str">
        <f>IF($A9&lt;&gt;"",IF(VLOOKUP($A9,'Column Desc'!$B$2:$R$42,2,FALSE)=0,"",VLOOKUP(A9,'Column Desc'!$B$2:$R$42,2,FALSE)),"")</f>
        <v>MDN - ex 6288295291140</v>
      </c>
      <c r="C9" s="1" t="str">
        <f>IF($A9&lt;&gt;"",IF(VLOOKUP($A9,'Column Desc'!$B$2:$R$42,3,FALSE)=0,"",VLOOKUP($A9,'Column Desc'!$B$2:$R$42,3,FALSE)),"")</f>
        <v/>
      </c>
      <c r="D9" s="1" t="str">
        <f>IF($A9&lt;&gt;"",IF(VLOOKUP($A9,'Column Desc'!$B$2:$R$42,4,FALSE)=0,"",VLOOKUP($A9,'Column Desc'!$B$2:$R$42,4,FALSE)),"")</f>
        <v/>
      </c>
      <c r="E9" s="1" t="str">
        <f>IF($A9&lt;&gt;"", IF($A9&lt;&gt;"",IF(VLOOKUP($A9,'Column Desc'!$B$2:$R$42,5,FALSE)=0,"",VLOOKUP($A9,'Column Desc'!$B$2:$R$42,5,FALSE)),""),"")</f>
        <v/>
      </c>
      <c r="F9" s="1" t="str">
        <f>IF($A9&lt;&gt;"", IF(VLOOKUP($A9,'Column Desc'!$B$2:$R$42,6,FALSE)=0,"", VLOOKUP($A9,'Column Desc'!$B$2:$R$42,6,FALSE)), "")</f>
        <v/>
      </c>
      <c r="G9" s="1" t="str">
        <f>IF($A9&lt;&gt;"", IF(VLOOKUP($A9,'Column Desc'!$B$2:$R$42,7,FALSE)=0,"", VLOOKUP($A9,'Column Desc'!$B$2:$R$42,7,FALSE)),"")</f>
        <v/>
      </c>
      <c r="H9" s="1" t="str">
        <f>IF($A9&lt;&gt;"", IF(VLOOKUP($A9,'Column Desc'!$B$2:$R$42,8,FALSE)=0,"", VLOOKUP($A9,'Column Desc'!$B$2:$R$42,8,FALSE)), "")</f>
        <v/>
      </c>
      <c r="I9" s="1" t="str">
        <f>IF($A9&lt;&gt;"", IF(VLOOKUP($A9,'Column Desc'!$B$2:$R$42,9,FALSE)=0,"", VLOOKUP($A9,'Column Desc'!$B$2:$R$42,9,FALSE)), "")</f>
        <v/>
      </c>
      <c r="J9" s="1" t="str">
        <f>IF($A9&lt;&gt;"", IF(VLOOKUP($A9,'Column Desc'!$B$2:$R$42,10,FALSE)=0,"", VLOOKUP($A9,'Column Desc'!$B$2:$R$42,10,FALSE)), "")</f>
        <v>Describe about the activity or event.
Such as: "Partition Detail before or after Recurring"</v>
      </c>
      <c r="K9" s="1" t="str">
        <f>IF($A9&lt;&gt;"", IF(VLOOKUP($A9,'Column Desc'!$B$2:$R$42,11,FALSE)=0,"", VLOOKUP($A9,'Column Desc'!$B$2:$R$42,11,FALSE)), "")</f>
        <v/>
      </c>
    </row>
    <row r="10" spans="1:11">
      <c r="A10" s="1" t="s">
        <v>13</v>
      </c>
      <c r="B10" s="1" t="str">
        <f>IF($A10&lt;&gt;"",IF(VLOOKUP($A10,'Column Desc'!$B$2:$R$42,2,FALSE)=0,"",VLOOKUP(A10,'Column Desc'!$B$2:$R$42,2,FALSE)),"")</f>
        <v>MDN - ex 6288295291140</v>
      </c>
      <c r="C10" s="1" t="str">
        <f>IF($A10&lt;&gt;"",IF(VLOOKUP($A10,'Column Desc'!$B$2:$R$42,3,FALSE)=0,"",VLOOKUP($A10,'Column Desc'!$B$2:$R$42,3,FALSE)),"")</f>
        <v/>
      </c>
      <c r="D10" s="1" t="str">
        <f>IF($A10&lt;&gt;"",IF(VLOOKUP($A10,'Column Desc'!$B$2:$R$42,4,FALSE)=0,"",VLOOKUP($A10,'Column Desc'!$B$2:$R$42,4,FALSE)),"")</f>
        <v/>
      </c>
      <c r="E10" s="1" t="str">
        <f>IF($A10&lt;&gt;"", IF($A10&lt;&gt;"",IF(VLOOKUP($A10,'Column Desc'!$B$2:$R$42,5,FALSE)=0,"",VLOOKUP($A10,'Column Desc'!$B$2:$R$42,5,FALSE)),""),"")</f>
        <v/>
      </c>
      <c r="F10" s="1" t="str">
        <f>IF($A10&lt;&gt;"", IF(VLOOKUP($A10,'Column Desc'!$B$2:$R$42,6,FALSE)=0,"", VLOOKUP($A10,'Column Desc'!$B$2:$R$42,6,FALSE)), "")</f>
        <v/>
      </c>
      <c r="G10" s="1" t="str">
        <f>IF($A10&lt;&gt;"", IF(VLOOKUP($A10,'Column Desc'!$B$2:$R$42,7,FALSE)=0,"", VLOOKUP($A10,'Column Desc'!$B$2:$R$42,7,FALSE)),"")</f>
        <v/>
      </c>
      <c r="H10" s="1" t="str">
        <f>IF($A10&lt;&gt;"", IF(VLOOKUP($A10,'Column Desc'!$B$2:$R$42,8,FALSE)=0,"", VLOOKUP($A10,'Column Desc'!$B$2:$R$42,8,FALSE)), "")</f>
        <v/>
      </c>
      <c r="I10" s="1" t="str">
        <f>IF($A10&lt;&gt;"", IF(VLOOKUP($A10,'Column Desc'!$B$2:$R$42,9,FALSE)=0,"", VLOOKUP($A10,'Column Desc'!$B$2:$R$42,9,FALSE)), "")</f>
        <v/>
      </c>
      <c r="J10" s="1" t="str">
        <f>IF($A10&lt;&gt;"", IF(VLOOKUP($A10,'Column Desc'!$B$2:$R$42,10,FALSE)=0,"", VLOOKUP($A10,'Column Desc'!$B$2:$R$42,10,FALSE)), "")</f>
        <v>Describe about the activity or event.
Such as: "IPP Detail before or after Add IPP"</v>
      </c>
      <c r="K10" s="1" t="str">
        <f>IF($A10&lt;&gt;"", IF(VLOOKUP($A10,'Column Desc'!$B$2:$R$42,11,FALSE)=0,"", VLOOKUP($A10,'Column Desc'!$B$2:$R$42,11,FALSE)), "")</f>
        <v/>
      </c>
    </row>
    <row r="11" spans="1:11">
      <c r="A11" s="1" t="s">
        <v>12</v>
      </c>
      <c r="B11" s="1" t="str">
        <f>IF($A11&lt;&gt;"",IF(VLOOKUP($A11,'Column Desc'!$B$2:$R$42,2,FALSE)=0,"",VLOOKUP(A11,'Column Desc'!$B$2:$R$42,2,FALSE)),"")</f>
        <v>MDN - ex 6288295291151</v>
      </c>
      <c r="C11" s="1" t="str">
        <f>IF($A11&lt;&gt;"",IF(VLOOKUP($A11,'Column Desc'!$B$2:$R$42,3,FALSE)=0,"",VLOOKUP($A11,'Column Desc'!$B$2:$R$42,3,FALSE)),"")</f>
        <v/>
      </c>
      <c r="D11" s="1" t="str">
        <f>IF($A11&lt;&gt;"",IF(VLOOKUP($A11,'Column Desc'!$B$2:$R$42,4,FALSE)=0,"",VLOOKUP($A11,'Column Desc'!$B$2:$R$42,4,FALSE)),"")</f>
        <v/>
      </c>
      <c r="E11" s="1" t="str">
        <f>IF($A11&lt;&gt;"", IF($A11&lt;&gt;"",IF(VLOOKUP($A11,'Column Desc'!$B$2:$R$42,5,FALSE)=0,"",VLOOKUP($A11,'Column Desc'!$B$2:$R$42,5,FALSE)),""),"")</f>
        <v/>
      </c>
      <c r="F11" s="1" t="str">
        <f>IF($A11&lt;&gt;"", IF(VLOOKUP($A11,'Column Desc'!$B$2:$R$42,6,FALSE)=0,"", VLOOKUP($A11,'Column Desc'!$B$2:$R$42,6,FALSE)), "")</f>
        <v/>
      </c>
      <c r="G11" s="1" t="str">
        <f>IF($A11&lt;&gt;"", IF(VLOOKUP($A11,'Column Desc'!$B$2:$R$42,7,FALSE)=0,"", VLOOKUP($A11,'Column Desc'!$B$2:$R$42,7,FALSE)),"")</f>
        <v/>
      </c>
      <c r="H11" s="1" t="str">
        <f>IF($A11&lt;&gt;"", IF(VLOOKUP($A11,'Column Desc'!$B$2:$R$42,8,FALSE)=0,"", VLOOKUP($A11,'Column Desc'!$B$2:$R$42,8,FALSE)), "")</f>
        <v/>
      </c>
      <c r="I11" s="1" t="str">
        <f>IF($A11&lt;&gt;"", IF(VLOOKUP($A11,'Column Desc'!$B$2:$R$42,9,FALSE)=0,"", VLOOKUP($A11,'Column Desc'!$B$2:$R$42,9,FALSE)), "")</f>
        <v/>
      </c>
      <c r="J11" s="1" t="str">
        <f>IF($A11&lt;&gt;"", IF(VLOOKUP($A11,'Column Desc'!$B$2:$R$42,10,FALSE)=0,"", VLOOKUP($A11,'Column Desc'!$B$2:$R$42,10,FALSE)), "")</f>
        <v>Describe about the activity or event.
Such as: "Product Detail before or after Add IPP"</v>
      </c>
      <c r="K11" s="1" t="str">
        <f>IF($A11&lt;&gt;"", IF(VLOOKUP($A11,'Column Desc'!$B$2:$R$42,11,FALSE)=0,"", VLOOKUP($A11,'Column Desc'!$B$2:$R$42,11,FALSE)), "")</f>
        <v/>
      </c>
    </row>
    <row r="12" spans="1:11">
      <c r="A12" s="1" t="s">
        <v>18</v>
      </c>
      <c r="B12" s="1" t="str">
        <f>IF($A12&lt;&gt;"",IF(VLOOKUP($A12,'Column Desc'!$B$2:$R$42,2,FALSE)=0,"",VLOOKUP(A12,'Column Desc'!$B$2:$R$42,2,FALSE)),"")</f>
        <v>Session Name - ex Bangkit</v>
      </c>
      <c r="C12" s="1" t="str">
        <f>IF($A12&lt;&gt;"",IF(VLOOKUP($A12,'Column Desc'!$B$2:$R$42,3,FALSE)=0,"",VLOOKUP($A12,'Column Desc'!$B$2:$R$42,3,FALSE)),"")</f>
        <v>MDN - ex 6288295291140</v>
      </c>
      <c r="D12" s="1" t="str">
        <f>IF($A12&lt;&gt;"",IF(VLOOKUP($A12,'Column Desc'!$B$2:$R$42,4,FALSE)=0,"",VLOOKUP($A12,'Column Desc'!$B$2:$R$42,4,FALSE)),"")</f>
        <v>Rating Group - ex 4</v>
      </c>
      <c r="E12" s="1" t="str">
        <f>IF($A12&lt;&gt;"", IF($A12&lt;&gt;"",IF(VLOOKUP($A12,'Column Desc'!$B$2:$R$42,5,FALSE)=0,"",VLOOKUP($A12,'Column Desc'!$B$2:$R$42,5,FALSE)),""),"")</f>
        <v>Time - ex 1607952219 or current time put default</v>
      </c>
      <c r="F12" s="1" t="str">
        <f>IF($A12&lt;&gt;"", IF(VLOOKUP($A12,'Column Desc'!$B$2:$R$42,6,FALSE)=0,"", VLOOKUP($A12,'Column Desc'!$B$2:$R$42,6,FALSE)), "")</f>
        <v>User Equipment - ex 88828282 (TAC-ID)</v>
      </c>
      <c r="G12" s="1" t="str">
        <f>IF($A12&lt;&gt;"", IF(VLOOKUP($A12,'Column Desc'!$B$2:$R$42,7,FALSE)=0,"", VLOOKUP($A12,'Column Desc'!$B$2:$R$42,7,FALSE)),"")</f>
        <v>Location - 
ex 1527-38480663 or put default</v>
      </c>
      <c r="H12" s="1" t="str">
        <f>IF($A12&lt;&gt;"", IF(VLOOKUP($A12,'Column Desc'!$B$2:$R$42,8,FALSE)=0,"", VLOOKUP($A12,'Column Desc'!$B$2:$R$42,8,FALSE)), "")</f>
        <v>Usage Data - ex 31334</v>
      </c>
      <c r="I12" s="1" t="str">
        <f>IF($A12&lt;&gt;"", IF(VLOOKUP($A12,'Column Desc'!$B$2:$R$42,9,FALSE)=0,"", VLOOKUP($A12,'Column Desc'!$B$2:$R$42,9,FALSE)), "")</f>
        <v>SGSN IP - ex 185.5.155.232 or put default</v>
      </c>
      <c r="J12" s="1" t="str">
        <f>IF($A12&lt;&gt;"", IF(VLOOKUP($A12,'Column Desc'!$B$2:$R$42,10,FALSE)=0,"", VLOOKUP($A12,'Column Desc'!$B$2:$R$42,10,FALSE)), "")</f>
        <v>Describe about the activity or event.
Such as: "Consume quota data internet 1GB"</v>
      </c>
      <c r="K12" s="1" t="str">
        <f>IF($A12&lt;&gt;"", IF(VLOOKUP($A12,'Column Desc'!$B$2:$R$42,11,FALSE)=0,"", VLOOKUP($A12,'Column Desc'!$B$2:$R$42,11,FALSE)), "")</f>
        <v/>
      </c>
    </row>
    <row r="13" spans="1:11">
      <c r="A13" s="1" t="s">
        <v>19</v>
      </c>
      <c r="B13" s="1" t="str">
        <f>IF($A13&lt;&gt;"",IF(VLOOKUP($A13,'Column Desc'!$B$2:$R$42,2,FALSE)=0,"",VLOOKUP(A13,'Column Desc'!$B$2:$R$42,2,FALSE)),"")</f>
        <v>Session Name - ex Bangkit</v>
      </c>
      <c r="C13" s="1" t="str">
        <f>IF($A13&lt;&gt;"",IF(VLOOKUP($A13,'Column Desc'!$B$2:$R$42,3,FALSE)=0,"",VLOOKUP($A13,'Column Desc'!$B$2:$R$42,3,FALSE)),"")</f>
        <v>MDN - ex 6288295291140</v>
      </c>
      <c r="D13" s="1" t="str">
        <f>IF($A13&lt;&gt;"",IF(VLOOKUP($A13,'Column Desc'!$B$2:$R$42,4,FALSE)=0,"",VLOOKUP($A13,'Column Desc'!$B$2:$R$42,4,FALSE)),"")</f>
        <v>MCC MNC - ex 777777 or put default</v>
      </c>
      <c r="E13" s="1" t="str">
        <f>IF($A13&lt;&gt;"", IF($A13&lt;&gt;"",IF(VLOOKUP($A13,'Column Desc'!$B$2:$R$42,5,FALSE)=0,"",VLOOKUP($A13,'Column Desc'!$B$2:$R$42,5,FALSE)),""),"")</f>
        <v>Description - Can be null</v>
      </c>
      <c r="F13" s="1" t="str">
        <f>IF($A13&lt;&gt;"", IF(VLOOKUP($A13,'Column Desc'!$B$2:$R$42,6,FALSE)=0,"", VLOOKUP($A13,'Column Desc'!$B$2:$R$42,6,FALSE)), "")</f>
        <v/>
      </c>
      <c r="G13" s="1" t="str">
        <f>IF($A13&lt;&gt;"", IF(VLOOKUP($A13,'Column Desc'!$B$2:$R$42,7,FALSE)=0,"", VLOOKUP($A13,'Column Desc'!$B$2:$R$42,7,FALSE)),"")</f>
        <v/>
      </c>
      <c r="H13" s="1" t="str">
        <f>IF($A13&lt;&gt;"", IF(VLOOKUP($A13,'Column Desc'!$B$2:$R$42,8,FALSE)=0,"", VLOOKUP($A13,'Column Desc'!$B$2:$R$42,8,FALSE)), "")</f>
        <v/>
      </c>
      <c r="I13" s="1" t="str">
        <f>IF($A13&lt;&gt;"", IF(VLOOKUP($A13,'Column Desc'!$B$2:$R$42,9,FALSE)=0,"", VLOOKUP($A13,'Column Desc'!$B$2:$R$42,9,FALSE)), "")</f>
        <v/>
      </c>
      <c r="J13" s="1" t="str">
        <f>IF($A13&lt;&gt;"", IF(VLOOKUP($A13,'Column Desc'!$B$2:$R$42,10,FALSE)=0,"", VLOOKUP($A13,'Column Desc'!$B$2:$R$42,10,FALSE)), "")</f>
        <v>Describe about the activity or event.
Such as: "Check speed after consume quota internet"</v>
      </c>
      <c r="K13" s="1" t="str">
        <f>IF($A13&lt;&gt;"", IF(VLOOKUP($A13,'Column Desc'!$B$2:$R$42,11,FALSE)=0,"", VLOOKUP($A13,'Column Desc'!$B$2:$R$42,11,FALSE)), "")</f>
        <v/>
      </c>
    </row>
    <row r="14" spans="1:11">
      <c r="A14" s="1" t="s">
        <v>20</v>
      </c>
      <c r="B14" s="1" t="str">
        <f>IF($A14&lt;&gt;"",IF(VLOOKUP($A14,'Column Desc'!$B$2:$R$42,2,FALSE)=0,"",VLOOKUP(A14,'Column Desc'!$B$2:$R$42,2,FALSE)),"")</f>
        <v>Session Name - ex Bangkit</v>
      </c>
      <c r="C14" s="1" t="str">
        <f>IF($A14&lt;&gt;"",IF(VLOOKUP($A14,'Column Desc'!$B$2:$R$42,3,FALSE)=0,"",VLOOKUP($A14,'Column Desc'!$B$2:$R$42,3,FALSE)),"")</f>
        <v>MDN A - ex 6288295291140</v>
      </c>
      <c r="D14" s="1" t="str">
        <f>IF($A14&lt;&gt;"",IF(VLOOKUP($A14,'Column Desc'!$B$2:$R$42,4,FALSE)=0,"",VLOOKUP($A14,'Column Desc'!$B$2:$R$42,4,FALSE)),"")</f>
        <v>MDN B - ex 6288295291145</v>
      </c>
      <c r="E14" s="1" t="str">
        <f>IF($A14&lt;&gt;"", IF($A14&lt;&gt;"",IF(VLOOKUP($A14,'Column Desc'!$B$2:$R$42,5,FALSE)=0,"",VLOOKUP($A14,'Column Desc'!$B$2:$R$42,5,FALSE)),""),"")</f>
        <v>Time - ex 1607952219 or current time put default</v>
      </c>
      <c r="F14" s="1" t="str">
        <f>IF($A14&lt;&gt;"", IF(VLOOKUP($A14,'Column Desc'!$B$2:$R$42,6,FALSE)=0,"", VLOOKUP($A14,'Column Desc'!$B$2:$R$42,6,FALSE)), "")</f>
        <v>Duration - ex 10</v>
      </c>
      <c r="G14" s="1" t="str">
        <f>IF($A14&lt;&gt;"", IF(VLOOKUP($A14,'Column Desc'!$B$2:$R$42,7,FALSE)=0,"", VLOOKUP($A14,'Column Desc'!$B$2:$R$42,7,FALSE)),"")</f>
        <v>ANI - ex 0</v>
      </c>
      <c r="H14" s="1" t="str">
        <f>IF($A14&lt;&gt;"", IF(VLOOKUP($A14,'Column Desc'!$B$2:$R$42,8,FALSE)=0,"", VLOOKUP($A14,'Column Desc'!$B$2:$R$42,8,FALSE)), "")</f>
        <v/>
      </c>
      <c r="I14" s="1" t="str">
        <f>IF($A14&lt;&gt;"", IF(VLOOKUP($A14,'Column Desc'!$B$2:$R$42,9,FALSE)=0,"", VLOOKUP($A14,'Column Desc'!$B$2:$R$42,9,FALSE)), "")</f>
        <v/>
      </c>
      <c r="J14" s="1" t="str">
        <f>IF($A14&lt;&gt;"", IF(VLOOKUP($A14,'Column Desc'!$B$2:$R$42,10,FALSE)=0,"", VLOOKUP($A14,'Column Desc'!$B$2:$R$42,10,FALSE)), "")</f>
        <v>Describe about the activity or event.
Such as: "Consume voice 180 seconds"</v>
      </c>
      <c r="K14" s="1" t="str">
        <f>IF($A14&lt;&gt;"", IF(VLOOKUP($A14,'Column Desc'!$B$2:$R$42,11,FALSE)=0,"", VLOOKUP($A14,'Column Desc'!$B$2:$R$42,11,FALSE)), "")</f>
        <v/>
      </c>
    </row>
    <row r="15" spans="1:11">
      <c r="A15" s="1" t="s">
        <v>21</v>
      </c>
      <c r="B15" s="1" t="str">
        <f>IF($A15&lt;&gt;"",IF(VLOOKUP($A15,'Column Desc'!$B$2:$R$42,2,FALSE)=0,"",VLOOKUP(A15,'Column Desc'!$B$2:$R$42,2,FALSE)),"")</f>
        <v>Session Name - ex Bangkit</v>
      </c>
      <c r="C15" s="1" t="str">
        <f>IF($A15&lt;&gt;"",IF(VLOOKUP($A15,'Column Desc'!$B$2:$R$42,3,FALSE)=0,"",VLOOKUP($A15,'Column Desc'!$B$2:$R$42,3,FALSE)),"")</f>
        <v>MDN A - ex 6288295291140</v>
      </c>
      <c r="D15" s="1" t="str">
        <f>IF($A15&lt;&gt;"",IF(VLOOKUP($A15,'Column Desc'!$B$2:$R$42,4,FALSE)=0,"",VLOOKUP($A15,'Column Desc'!$B$2:$R$42,4,FALSE)),"")</f>
        <v>MDN B - ex 6288295291145</v>
      </c>
      <c r="E15" s="1" t="str">
        <f>IF($A15&lt;&gt;"", IF($A15&lt;&gt;"",IF(VLOOKUP($A15,'Column Desc'!$B$2:$R$42,5,FALSE)=0,"",VLOOKUP($A15,'Column Desc'!$B$2:$R$42,5,FALSE)),""),"")</f>
        <v>Time - ex 1607952219 or current time put default</v>
      </c>
      <c r="F15" s="1" t="str">
        <f>IF($A15&lt;&gt;"", IF(VLOOKUP($A15,'Column Desc'!$B$2:$R$42,6,FALSE)=0,"", VLOOKUP($A15,'Column Desc'!$B$2:$R$42,6,FALSE)), "")</f>
        <v/>
      </c>
      <c r="G15" s="1" t="str">
        <f>IF($A15&lt;&gt;"", IF(VLOOKUP($A15,'Column Desc'!$B$2:$R$42,7,FALSE)=0,"", VLOOKUP($A15,'Column Desc'!$B$2:$R$42,7,FALSE)),"")</f>
        <v/>
      </c>
      <c r="H15" s="1" t="str">
        <f>IF($A15&lt;&gt;"", IF(VLOOKUP($A15,'Column Desc'!$B$2:$R$42,8,FALSE)=0,"", VLOOKUP($A15,'Column Desc'!$B$2:$R$42,8,FALSE)), "")</f>
        <v/>
      </c>
      <c r="I15" s="1" t="str">
        <f>IF($A15&lt;&gt;"", IF(VLOOKUP($A15,'Column Desc'!$B$2:$R$42,9,FALSE)=0,"", VLOOKUP($A15,'Column Desc'!$B$2:$R$42,9,FALSE)), "")</f>
        <v/>
      </c>
      <c r="J15" s="1" t="str">
        <f>IF($A15&lt;&gt;"", IF(VLOOKUP($A15,'Column Desc'!$B$2:$R$42,10,FALSE)=0,"", VLOOKUP($A15,'Column Desc'!$B$2:$R$42,10,FALSE)), "")</f>
        <v>Describe about the activity or event.
Such as: "Consume SMS 1 piece"</v>
      </c>
      <c r="K15" s="1" t="str">
        <f>IF($A15&lt;&gt;"", IF(VLOOKUP($A15,'Column Desc'!$B$2:$R$42,11,FALSE)=0,"", VLOOKUP($A15,'Column Desc'!$B$2:$R$42,11,FALSE)), "")</f>
        <v/>
      </c>
    </row>
    <row r="16" spans="1:11">
      <c r="A16" s="1" t="s">
        <v>22</v>
      </c>
      <c r="B16" s="1" t="str">
        <f>IF($A16&lt;&gt;"",IF(VLOOKUP($A16,'Column Desc'!$B$2:$R$42,2,FALSE)=0,"",VLOOKUP(A16,'Column Desc'!$B$2:$R$42,2,FALSE)),"")</f>
        <v>MDN - ex 6288295291140</v>
      </c>
      <c r="C16" s="1" t="str">
        <f>IF($A16&lt;&gt;"",IF(VLOOKUP($A16,'Column Desc'!$B$2:$R$42,3,FALSE)=0,"",VLOOKUP($A16,'Column Desc'!$B$2:$R$42,3,FALSE)),"")</f>
        <v>Service Code - ex VOL80RB</v>
      </c>
      <c r="D16" s="1" t="str">
        <f>IF($A16&lt;&gt;"",IF(VLOOKUP($A16,'Column Desc'!$B$2:$R$42,4,FALSE)=0,"",VLOOKUP($A16,'Column Desc'!$B$2:$R$42,4,FALSE)),"")</f>
        <v>Recurring Date -  ex 20201231</v>
      </c>
      <c r="E16" s="1" t="str">
        <f>IF($A16&lt;&gt;"", IF($A16&lt;&gt;"",IF(VLOOKUP($A16,'Column Desc'!$B$2:$R$42,5,FALSE)=0,"",VLOOKUP($A16,'Column Desc'!$B$2:$R$42,5,FALSE)),""),"")</f>
        <v>Recurring Type -  ex 3 daily and 6 montly/cycle</v>
      </c>
      <c r="F16" s="1" t="str">
        <f>IF($A16&lt;&gt;"", IF(VLOOKUP($A16,'Column Desc'!$B$2:$R$42,6,FALSE)=0,"", VLOOKUP($A16,'Column Desc'!$B$2:$R$42,6,FALSE)), "")</f>
        <v/>
      </c>
      <c r="G16" s="1" t="str">
        <f>IF($A16&lt;&gt;"", IF(VLOOKUP($A16,'Column Desc'!$B$2:$R$42,7,FALSE)=0,"", VLOOKUP($A16,'Column Desc'!$B$2:$R$42,7,FALSE)),"")</f>
        <v/>
      </c>
      <c r="H16" s="1" t="str">
        <f>IF($A16&lt;&gt;"", IF(VLOOKUP($A16,'Column Desc'!$B$2:$R$42,8,FALSE)=0,"", VLOOKUP($A16,'Column Desc'!$B$2:$R$42,8,FALSE)), "")</f>
        <v/>
      </c>
      <c r="I16" s="1" t="str">
        <f>IF($A16&lt;&gt;"", IF(VLOOKUP($A16,'Column Desc'!$B$2:$R$42,9,FALSE)=0,"", VLOOKUP($A16,'Column Desc'!$B$2:$R$42,9,FALSE)), "")</f>
        <v/>
      </c>
      <c r="J16" s="1" t="str">
        <f>IF($A16&lt;&gt;"", IF(VLOOKUP($A16,'Column Desc'!$B$2:$R$42,10,FALSE)=0,"", VLOOKUP($A16,'Column Desc'!$B$2:$R$42,10,FALSE)), "")</f>
        <v>Describe about the activity or event.
Such as: "Recurring on which period"</v>
      </c>
      <c r="K16" s="1" t="str">
        <f>IF($A16&lt;&gt;"", IF(VLOOKUP($A16,'Column Desc'!$B$2:$R$42,11,FALSE)=0,"", VLOOKUP($A16,'Column Desc'!$B$2:$R$42,11,FALSE)), "")</f>
        <v/>
      </c>
    </row>
    <row r="17" spans="1:11">
      <c r="A17" s="1" t="s">
        <v>23</v>
      </c>
      <c r="B17" s="1" t="str">
        <f>IF($A17&lt;&gt;"",IF(VLOOKUP($A17,'Column Desc'!$B$2:$R$49,2,FALSE)=0,"",VLOOKUP(A17,'Column Desc'!$B$2:$R$49,2,FALSE)),"")</f>
        <v>MDN - ex 6288295291140</v>
      </c>
      <c r="C17" s="1" t="str">
        <f>IF($A17&lt;&gt;"",IF(VLOOKUP($A17,'Column Desc'!$B$2:$R$49,3,FALSE)=0,"",VLOOKUP($A17,'Column Desc'!$B$2:$R$49,3,FALSE)),"")</f>
        <v>Service Code - ex VOL80RB</v>
      </c>
      <c r="D17" s="1" t="str">
        <f>IF($A17&lt;&gt;"",IF(VLOOKUP($A17,'Column Desc'!$B$2:$R$49,4,FALSE)=0,"",VLOOKUP($A17,'Column Desc'!$B$2:$R$49,4,FALSE)),"")</f>
        <v>PaymentMethod - ex 1 for cash, 2 Credit Card, 8 Debit Card, 21 E-Money</v>
      </c>
      <c r="E17" s="1" t="str">
        <f>IF($A17&lt;&gt;"", IF($A17&lt;&gt;"",IF(VLOOKUP($A17,'Column Desc'!$B$2:$R$49,5,FALSE)=0,"",VLOOKUP($A17,'Column Desc'!$B$2:$R$49,5,FALSE)),""),"")</f>
        <v>Bank Code - ex 14 for BCA</v>
      </c>
      <c r="F17" s="1" t="str">
        <f>IF($A17&lt;&gt;"", IF(VLOOKUP($A17,'Column Desc'!$B$2:$R$49,6,FALSE)=0,"", VLOOKUP($A17,'Column Desc'!$B$2:$R$49,6,FALSE)), "")</f>
        <v/>
      </c>
      <c r="G17" s="1" t="str">
        <f>IF($A17&lt;&gt;"", IF(VLOOKUP($A17,'Column Desc'!$B$2:$R$49,7,FALSE)=0,"", VLOOKUP($A17,'Column Desc'!$B$2:$R$49,7,FALSE)),"")</f>
        <v/>
      </c>
      <c r="H17" s="1" t="str">
        <f>IF($A17&lt;&gt;"", IF(VLOOKUP($A17,'Column Desc'!$B$2:$R$49,8,FALSE)=0,"", VLOOKUP($A17,'Column Desc'!$B$2:$R$49,8,FALSE)), "")</f>
        <v/>
      </c>
      <c r="I17" s="1" t="str">
        <f>IF($A17&lt;&gt;"", IF(VLOOKUP($A17,'Column Desc'!$B$2:$R$49,9,FALSE)=0,"", VLOOKUP($A17,'Column Desc'!$B$2:$R$49,9,FALSE)), "")</f>
        <v/>
      </c>
      <c r="J17" s="1" t="str">
        <f>IF($A17&lt;&gt;"", IF(VLOOKUP($A17,'Column Desc'!$B$2:$R$49,10,FALSE)=0,"", VLOOKUP($A17,'Column Desc'!$B$2:$R$49,10,FALSE)), "")</f>
        <v>Describe about the activity or event.
Such as: "Add IPP"</v>
      </c>
      <c r="K17" s="1" t="str">
        <f>IF($A17&lt;&gt;"", IF(VLOOKUP($A17,'Column Desc'!$B$2:$R$49,11,FALSE)=0,"", VLOOKUP($A17,'Column Desc'!$B$2:$R$49,11,FALSE)), "")</f>
        <v/>
      </c>
    </row>
    <row r="18" spans="1:11">
      <c r="A18" s="1" t="s">
        <v>24</v>
      </c>
      <c r="B18" s="1" t="str">
        <f>IF($A18&lt;&gt;"",IF(VLOOKUP($A18,'Column Desc'!$B$2:$R$42,2,FALSE)=0,"",VLOOKUP(A18,'Column Desc'!$B$2:$R$42,2,FALSE)),"")</f>
        <v/>
      </c>
      <c r="C18" s="1" t="str">
        <f>IF($A18&lt;&gt;"",IF(VLOOKUP($A18,'Column Desc'!$B$2:$R$42,3,FALSE)=0,"",VLOOKUP($A18,'Column Desc'!$B$2:$R$42,3,FALSE)),"")</f>
        <v/>
      </c>
      <c r="D18" s="1" t="str">
        <f>IF($A18&lt;&gt;"",IF(VLOOKUP($A18,'Column Desc'!$B$2:$R$42,4,FALSE)=0,"",VLOOKUP($A18,'Column Desc'!$B$2:$R$42,4,FALSE)),"")</f>
        <v/>
      </c>
      <c r="E18" s="1" t="str">
        <f>IF($A18&lt;&gt;"", IF($A18&lt;&gt;"",IF(VLOOKUP($A18,'Column Desc'!$B$2:$R$42,5,FALSE)=0,"",VLOOKUP($A18,'Column Desc'!$B$2:$R$42,5,FALSE)),""),"")</f>
        <v/>
      </c>
      <c r="F18" s="1" t="str">
        <f>IF($A18&lt;&gt;"", IF(VLOOKUP($A18,'Column Desc'!$B$2:$R$42,6,FALSE)=0,"", VLOOKUP($A18,'Column Desc'!$B$2:$R$42,6,FALSE)), "")</f>
        <v/>
      </c>
      <c r="G18" s="1" t="str">
        <f>IF($A18&lt;&gt;"", IF(VLOOKUP($A18,'Column Desc'!$B$2:$R$42,7,FALSE)=0,"", VLOOKUP($A18,'Column Desc'!$B$2:$R$42,7,FALSE)),"")</f>
        <v/>
      </c>
      <c r="H18" s="1" t="str">
        <f>IF($A18&lt;&gt;"", IF(VLOOKUP($A18,'Column Desc'!$B$2:$R$42,8,FALSE)=0,"", VLOOKUP($A18,'Column Desc'!$B$2:$R$42,8,FALSE)), "")</f>
        <v/>
      </c>
      <c r="I18" s="1" t="str">
        <f>IF($A18&lt;&gt;"", IF(VLOOKUP($A18,'Column Desc'!$B$2:$R$42,9,FALSE)=0,"", VLOOKUP($A18,'Column Desc'!$B$2:$R$42,9,FALSE)), "")</f>
        <v/>
      </c>
      <c r="J18" s="1" t="str">
        <f>IF($A18&lt;&gt;"", IF(VLOOKUP($A18,'Column Desc'!$B$2:$R$42,10,FALSE)=0,"", VLOOKUP($A18,'Column Desc'!$B$2:$R$42,10,FALSE)), "")</f>
        <v>End of Test Case</v>
      </c>
      <c r="K18" s="1" t="str">
        <f>IF($A18&lt;&gt;"", IF(VLOOKUP($A18,'Column Desc'!$B$2:$R$42,11,FALSE)=0,"", VLOOKUP($A18,'Column Desc'!$B$2:$R$42,11,FALSE)), "")</f>
        <v/>
      </c>
    </row>
  </sheetData>
  <conditionalFormatting sqref="B2:K2">
    <cfRule type="containsBlanks" dxfId="3" priority="4">
      <formula>LEN(TRIM(B2))=0</formula>
    </cfRule>
  </conditionalFormatting>
  <conditionalFormatting sqref="B3:K5">
    <cfRule type="containsBlanks" dxfId="2" priority="3">
      <formula>LEN(TRIM(B3))=0</formula>
    </cfRule>
  </conditionalFormatting>
  <conditionalFormatting sqref="B6:K16 B18:K18">
    <cfRule type="containsBlanks" dxfId="1" priority="2">
      <formula>LEN(TRIM(B6))=0</formula>
    </cfRule>
  </conditionalFormatting>
  <conditionalFormatting sqref="B17:K17">
    <cfRule type="containsBlanks" dxfId="0" priority="1">
      <formula>LEN(TRIM(B17))=0</formula>
    </cfRule>
  </conditionalFormatting>
  <pageMargins left="0.7" right="0.7" top="0.75" bottom="0.75" header="0.3" footer="0.3"/>
  <pageSetup paperSize="9" orientation="portrait" r:id="rId1"/>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error="Please select value from the drop down list" xr:uid="{00000000-0002-0000-0000-000000000000}">
          <x14:formula1>
            <xm:f>'Column Desc'!$B$2:$B$43</xm:f>
          </x14:formula1>
          <xm:sqref>A18 A2 A4:A16</xm:sqref>
        </x14:dataValidation>
        <x14:dataValidation type="list" allowBlank="1" showInputMessage="1" showErrorMessage="1" error="Please select value from the drop down list" xr:uid="{00000000-0002-0000-0000-000001000000}">
          <x14:formula1>
            <xm:f>'Column Desc'!$B$2:$B$50</xm:f>
          </x14:formula1>
          <xm:sqref>A17 A3</xm:sqref>
        </x14:dataValidation>
      </x14:dataValidations>
    </ext>
  </extLst>
</worksheet>
</file>

<file path=xl/worksheets/sheet2.xml><?xml version="1.0" encoding="utf-8"?>
<worksheet xmlns="http://schemas.openxmlformats.org/spreadsheetml/2006/main" xmlns:r="http://schemas.openxmlformats.org/officeDocument/2006/relationships">
  <sheetPr codeName="Sheet2"/>
  <dimension ref="A1:R59"/>
  <sheetViews>
    <sheetView tabSelected="1" topLeftCell="D1" zoomScale="80" zoomScaleNormal="80" workbookViewId="0">
      <selection activeCell="F14" sqref="F14"/>
    </sheetView>
  </sheetViews>
  <sheetFormatPr defaultRowHeight="15"/>
  <cols>
    <col min="1" max="1" width="3.5703125" style="15" bestFit="1" customWidth="1"/>
    <col min="2" max="2" width="37" style="15" customWidth="1"/>
    <col min="3" max="10" width="24.140625" style="15" customWidth="1"/>
    <col min="11" max="11" width="53" style="15" customWidth="1"/>
    <col min="12" max="12" width="48.140625" style="15" customWidth="1"/>
    <col min="13" max="13" width="40.7109375" style="15" bestFit="1" customWidth="1"/>
    <col min="14" max="14" width="38.7109375" style="15" customWidth="1"/>
    <col min="15" max="15" width="45.5703125" style="15" bestFit="1" customWidth="1"/>
    <col min="16" max="16" width="24.42578125" style="15" customWidth="1"/>
    <col min="17" max="17" width="19.42578125" style="15" customWidth="1"/>
    <col min="18" max="18" width="51.7109375" style="15" customWidth="1"/>
    <col min="19" max="16384" width="9.140625" style="15"/>
  </cols>
  <sheetData>
    <row r="1" spans="1:18">
      <c r="A1" s="13" t="s">
        <v>25</v>
      </c>
      <c r="B1" s="13" t="s">
        <v>0</v>
      </c>
      <c r="C1" s="13" t="s">
        <v>2</v>
      </c>
      <c r="D1" s="13" t="s">
        <v>3</v>
      </c>
      <c r="E1" s="13" t="s">
        <v>4</v>
      </c>
      <c r="F1" s="13" t="s">
        <v>5</v>
      </c>
      <c r="G1" s="13" t="s">
        <v>6</v>
      </c>
      <c r="H1" s="13" t="s">
        <v>7</v>
      </c>
      <c r="I1" s="13" t="s">
        <v>8</v>
      </c>
      <c r="J1" s="13" t="s">
        <v>9</v>
      </c>
      <c r="K1" s="13" t="s">
        <v>10</v>
      </c>
      <c r="L1" s="13" t="s">
        <v>26</v>
      </c>
      <c r="M1" s="13" t="s">
        <v>27</v>
      </c>
      <c r="N1" s="13" t="s">
        <v>28</v>
      </c>
      <c r="O1" s="13" t="s">
        <v>29</v>
      </c>
      <c r="P1" s="13" t="s">
        <v>30</v>
      </c>
      <c r="Q1" s="13" t="s">
        <v>31</v>
      </c>
      <c r="R1" s="14" t="s">
        <v>32</v>
      </c>
    </row>
    <row r="2" spans="1:18">
      <c r="A2" s="14">
        <v>1</v>
      </c>
      <c r="B2" s="14" t="s">
        <v>11</v>
      </c>
      <c r="C2" s="14" t="s">
        <v>33</v>
      </c>
      <c r="D2" s="16"/>
      <c r="E2" s="16"/>
      <c r="F2" s="16"/>
      <c r="G2" s="16"/>
      <c r="H2" s="16"/>
      <c r="I2" s="16"/>
      <c r="J2" s="16"/>
      <c r="K2" s="14" t="s">
        <v>34</v>
      </c>
      <c r="L2" s="14" t="s">
        <v>35</v>
      </c>
      <c r="M2" s="14" t="s">
        <v>36</v>
      </c>
      <c r="N2" s="14" t="s">
        <v>37</v>
      </c>
      <c r="O2" s="14" t="s">
        <v>38</v>
      </c>
      <c r="P2" s="14" t="s">
        <v>39</v>
      </c>
      <c r="Q2" s="14" t="s">
        <v>40</v>
      </c>
      <c r="R2" s="14" t="s">
        <v>41</v>
      </c>
    </row>
    <row r="3" spans="1:18">
      <c r="A3" s="14">
        <v>2</v>
      </c>
      <c r="B3" s="14" t="s">
        <v>24</v>
      </c>
      <c r="C3" s="16"/>
      <c r="D3" s="16"/>
      <c r="E3" s="16"/>
      <c r="F3" s="16"/>
      <c r="G3" s="16"/>
      <c r="H3" s="16"/>
      <c r="I3" s="16"/>
      <c r="J3" s="16"/>
      <c r="K3" s="14" t="s">
        <v>42</v>
      </c>
      <c r="L3" s="16"/>
      <c r="M3" s="16"/>
      <c r="N3" s="16"/>
      <c r="O3" s="16"/>
      <c r="P3" s="16"/>
      <c r="Q3" s="16"/>
      <c r="R3" s="14" t="s">
        <v>43</v>
      </c>
    </row>
    <row r="4" spans="1:18">
      <c r="A4" s="14">
        <v>3</v>
      </c>
      <c r="B4" s="14" t="s">
        <v>15</v>
      </c>
      <c r="C4" s="14" t="s">
        <v>44</v>
      </c>
      <c r="D4" s="16"/>
      <c r="E4" s="16"/>
      <c r="F4" s="16"/>
      <c r="G4" s="16"/>
      <c r="H4" s="16"/>
      <c r="I4" s="16"/>
      <c r="J4" s="16"/>
      <c r="K4" s="14" t="s">
        <v>45</v>
      </c>
      <c r="L4" s="16"/>
      <c r="M4" s="16"/>
      <c r="N4" s="16"/>
      <c r="O4" s="16"/>
      <c r="P4" s="16"/>
      <c r="Q4" s="16"/>
      <c r="R4" s="14" t="s">
        <v>46</v>
      </c>
    </row>
    <row r="5" spans="1:18">
      <c r="A5" s="14">
        <v>4</v>
      </c>
      <c r="B5" s="14" t="s">
        <v>47</v>
      </c>
      <c r="C5" s="14" t="s">
        <v>44</v>
      </c>
      <c r="D5" s="16"/>
      <c r="E5" s="16"/>
      <c r="F5" s="16"/>
      <c r="G5" s="16"/>
      <c r="H5" s="16"/>
      <c r="I5" s="16"/>
      <c r="J5" s="16"/>
      <c r="K5" s="14" t="s">
        <v>48</v>
      </c>
      <c r="L5" s="16"/>
      <c r="M5" s="16"/>
      <c r="N5" s="16"/>
      <c r="O5" s="16"/>
      <c r="P5" s="16"/>
      <c r="Q5" s="16"/>
      <c r="R5" s="14" t="s">
        <v>49</v>
      </c>
    </row>
    <row r="6" spans="1:18">
      <c r="A6" s="14">
        <v>5</v>
      </c>
      <c r="B6" s="14" t="s">
        <v>13</v>
      </c>
      <c r="C6" s="14" t="s">
        <v>44</v>
      </c>
      <c r="D6" s="16"/>
      <c r="E6" s="16"/>
      <c r="F6" s="16"/>
      <c r="G6" s="16"/>
      <c r="H6" s="16"/>
      <c r="I6" s="16"/>
      <c r="J6" s="16"/>
      <c r="K6" s="14" t="s">
        <v>50</v>
      </c>
      <c r="L6" s="16"/>
      <c r="M6" s="16"/>
      <c r="N6" s="16"/>
      <c r="O6" s="16"/>
      <c r="P6" s="16"/>
      <c r="Q6" s="16"/>
      <c r="R6" s="14" t="s">
        <v>51</v>
      </c>
    </row>
    <row r="7" spans="1:18">
      <c r="A7" s="14">
        <v>6</v>
      </c>
      <c r="B7" s="14" t="s">
        <v>16</v>
      </c>
      <c r="C7" s="14" t="s">
        <v>44</v>
      </c>
      <c r="D7" s="14" t="s">
        <v>52</v>
      </c>
      <c r="E7" s="16"/>
      <c r="F7" s="16"/>
      <c r="G7" s="16"/>
      <c r="H7" s="16"/>
      <c r="I7" s="16"/>
      <c r="J7" s="16"/>
      <c r="K7" s="14" t="s">
        <v>53</v>
      </c>
      <c r="L7" s="16"/>
      <c r="M7" s="16"/>
      <c r="N7" s="16"/>
      <c r="O7" s="16"/>
      <c r="P7" s="16"/>
      <c r="Q7" s="16"/>
      <c r="R7" s="14" t="s">
        <v>54</v>
      </c>
    </row>
    <row r="8" spans="1:18">
      <c r="A8" s="14">
        <v>7</v>
      </c>
      <c r="B8" s="14" t="s">
        <v>17</v>
      </c>
      <c r="C8" s="14" t="s">
        <v>44</v>
      </c>
      <c r="D8" s="14" t="s">
        <v>55</v>
      </c>
      <c r="E8" s="16"/>
      <c r="F8" s="16"/>
      <c r="G8" s="16"/>
      <c r="H8" s="16"/>
      <c r="I8" s="16"/>
      <c r="J8" s="16"/>
      <c r="K8" s="14" t="s">
        <v>56</v>
      </c>
      <c r="L8" s="16"/>
      <c r="M8" s="16"/>
      <c r="N8" s="16"/>
      <c r="O8" s="16"/>
      <c r="P8" s="16"/>
      <c r="Q8" s="16"/>
      <c r="R8" s="14" t="s">
        <v>57</v>
      </c>
    </row>
    <row r="9" spans="1:18">
      <c r="A9" s="14">
        <v>8</v>
      </c>
      <c r="B9" s="14" t="s">
        <v>58</v>
      </c>
      <c r="C9" s="14" t="s">
        <v>44</v>
      </c>
      <c r="D9" s="14" t="s">
        <v>55</v>
      </c>
      <c r="E9" s="16"/>
      <c r="F9" s="16"/>
      <c r="G9" s="16"/>
      <c r="H9" s="16"/>
      <c r="I9" s="16"/>
      <c r="J9" s="16"/>
      <c r="K9" s="14" t="s">
        <v>56</v>
      </c>
      <c r="L9" s="16"/>
      <c r="M9" s="16"/>
      <c r="N9" s="16"/>
      <c r="O9" s="16"/>
      <c r="P9" s="16"/>
      <c r="Q9" s="16"/>
      <c r="R9" s="14" t="s">
        <v>59</v>
      </c>
    </row>
    <row r="10" spans="1:18">
      <c r="A10" s="14">
        <v>9</v>
      </c>
      <c r="B10" s="14" t="s">
        <v>60</v>
      </c>
      <c r="C10" s="14" t="s">
        <v>44</v>
      </c>
      <c r="D10" s="16"/>
      <c r="E10" s="16"/>
      <c r="F10" s="16"/>
      <c r="G10" s="16"/>
      <c r="H10" s="16"/>
      <c r="I10" s="16"/>
      <c r="J10" s="16"/>
      <c r="K10" s="14" t="s">
        <v>61</v>
      </c>
      <c r="L10" s="16"/>
      <c r="M10" s="16"/>
      <c r="N10" s="16"/>
      <c r="O10" s="16"/>
      <c r="P10" s="16"/>
      <c r="Q10" s="16"/>
      <c r="R10" s="14" t="s">
        <v>62</v>
      </c>
    </row>
    <row r="11" spans="1:18">
      <c r="A11" s="14">
        <v>10</v>
      </c>
      <c r="B11" s="14" t="s">
        <v>22</v>
      </c>
      <c r="C11" s="14" t="s">
        <v>44</v>
      </c>
      <c r="D11" s="14" t="s">
        <v>55</v>
      </c>
      <c r="E11" s="14" t="s">
        <v>63</v>
      </c>
      <c r="F11" s="14" t="s">
        <v>64</v>
      </c>
      <c r="G11" s="16"/>
      <c r="H11" s="16"/>
      <c r="I11" s="16"/>
      <c r="J11" s="16"/>
      <c r="K11" s="14" t="s">
        <v>65</v>
      </c>
      <c r="L11" s="16"/>
      <c r="M11" s="16"/>
      <c r="N11" s="16"/>
      <c r="O11" s="16"/>
      <c r="P11" s="16"/>
      <c r="Q11" s="16"/>
      <c r="R11" s="14" t="s">
        <v>66</v>
      </c>
    </row>
    <row r="12" spans="1:18">
      <c r="A12" s="14">
        <v>11</v>
      </c>
      <c r="B12" s="8" t="s">
        <v>14</v>
      </c>
      <c r="C12" s="14" t="s">
        <v>44</v>
      </c>
      <c r="D12" s="16"/>
      <c r="E12" s="16"/>
      <c r="F12" s="16"/>
      <c r="G12" s="16"/>
      <c r="H12" s="16"/>
      <c r="I12" s="16"/>
      <c r="J12" s="16"/>
      <c r="K12" s="14" t="s">
        <v>67</v>
      </c>
      <c r="L12" s="16"/>
      <c r="M12" s="16"/>
      <c r="N12" s="16"/>
      <c r="O12" s="16"/>
      <c r="P12" s="16"/>
      <c r="Q12" s="16"/>
      <c r="R12" s="14" t="s">
        <v>68</v>
      </c>
    </row>
    <row r="13" spans="1:18">
      <c r="A13" s="14">
        <v>12</v>
      </c>
      <c r="B13" s="14" t="s">
        <v>69</v>
      </c>
      <c r="C13" s="14" t="s">
        <v>44</v>
      </c>
      <c r="D13" s="14" t="s">
        <v>70</v>
      </c>
      <c r="E13" s="16"/>
      <c r="F13" s="16"/>
      <c r="G13" s="16"/>
      <c r="H13" s="16"/>
      <c r="I13" s="16"/>
      <c r="J13" s="16"/>
      <c r="K13" s="14" t="s">
        <v>71</v>
      </c>
      <c r="L13" s="16"/>
      <c r="M13" s="16"/>
      <c r="N13" s="16"/>
      <c r="O13" s="16"/>
      <c r="P13" s="16"/>
      <c r="Q13" s="16"/>
      <c r="R13" s="14" t="s">
        <v>72</v>
      </c>
    </row>
    <row r="14" spans="1:18">
      <c r="A14" s="14">
        <v>13</v>
      </c>
      <c r="B14" s="14" t="s">
        <v>19</v>
      </c>
      <c r="C14" s="14" t="s">
        <v>73</v>
      </c>
      <c r="D14" s="14" t="s">
        <v>44</v>
      </c>
      <c r="E14" s="14" t="s">
        <v>325</v>
      </c>
      <c r="F14" s="14" t="s">
        <v>327</v>
      </c>
      <c r="G14" s="16"/>
      <c r="H14" s="16"/>
      <c r="I14" s="16"/>
      <c r="J14" s="16"/>
      <c r="K14" s="14" t="s">
        <v>74</v>
      </c>
      <c r="L14" s="16"/>
      <c r="M14" s="16"/>
      <c r="N14" s="16"/>
      <c r="O14" s="16"/>
      <c r="P14" s="16"/>
      <c r="Q14" s="16"/>
      <c r="R14" s="14" t="s">
        <v>75</v>
      </c>
    </row>
    <row r="15" spans="1:18">
      <c r="A15" s="14">
        <v>14</v>
      </c>
      <c r="B15" s="14" t="s">
        <v>20</v>
      </c>
      <c r="C15" s="14" t="s">
        <v>73</v>
      </c>
      <c r="D15" s="14" t="s">
        <v>76</v>
      </c>
      <c r="E15" s="14" t="s">
        <v>77</v>
      </c>
      <c r="F15" s="14" t="s">
        <v>78</v>
      </c>
      <c r="G15" s="14" t="s">
        <v>79</v>
      </c>
      <c r="H15" s="14" t="s">
        <v>80</v>
      </c>
      <c r="I15" s="16"/>
      <c r="J15" s="16"/>
      <c r="K15" s="14" t="s">
        <v>81</v>
      </c>
      <c r="L15" s="16"/>
      <c r="M15" s="16"/>
      <c r="N15" s="16"/>
      <c r="O15" s="16"/>
      <c r="P15" s="16"/>
      <c r="Q15" s="16"/>
      <c r="R15" s="14" t="s">
        <v>82</v>
      </c>
    </row>
    <row r="16" spans="1:18">
      <c r="A16" s="14">
        <v>15</v>
      </c>
      <c r="B16" s="14" t="s">
        <v>21</v>
      </c>
      <c r="C16" s="14" t="s">
        <v>73</v>
      </c>
      <c r="D16" s="14" t="s">
        <v>76</v>
      </c>
      <c r="E16" s="14" t="s">
        <v>77</v>
      </c>
      <c r="F16" s="14" t="s">
        <v>78</v>
      </c>
      <c r="G16" s="16"/>
      <c r="H16" s="16"/>
      <c r="I16" s="16"/>
      <c r="J16" s="16"/>
      <c r="K16" s="14" t="s">
        <v>83</v>
      </c>
      <c r="L16" s="16"/>
      <c r="M16" s="16"/>
      <c r="N16" s="16"/>
      <c r="O16" s="16"/>
      <c r="P16" s="16"/>
      <c r="Q16" s="16"/>
      <c r="R16" s="14" t="s">
        <v>84</v>
      </c>
    </row>
    <row r="17" spans="1:18">
      <c r="A17" s="14">
        <v>16</v>
      </c>
      <c r="B17" s="14" t="s">
        <v>18</v>
      </c>
      <c r="C17" s="14" t="s">
        <v>73</v>
      </c>
      <c r="D17" s="14" t="s">
        <v>44</v>
      </c>
      <c r="E17" s="14" t="s">
        <v>85</v>
      </c>
      <c r="F17" s="14" t="s">
        <v>78</v>
      </c>
      <c r="G17" s="14" t="s">
        <v>86</v>
      </c>
      <c r="H17" s="14" t="s">
        <v>87</v>
      </c>
      <c r="I17" s="14" t="s">
        <v>88</v>
      </c>
      <c r="J17" s="14" t="s">
        <v>326</v>
      </c>
      <c r="K17" s="14" t="s">
        <v>89</v>
      </c>
      <c r="L17" s="16"/>
      <c r="M17" s="16"/>
      <c r="N17" s="16"/>
      <c r="O17" s="16"/>
      <c r="P17" s="16"/>
      <c r="Q17" s="16"/>
      <c r="R17" s="14" t="s">
        <v>90</v>
      </c>
    </row>
    <row r="18" spans="1:18">
      <c r="A18" s="14">
        <v>17</v>
      </c>
      <c r="B18" s="14" t="s">
        <v>91</v>
      </c>
      <c r="C18" s="14" t="s">
        <v>73</v>
      </c>
      <c r="D18" s="14" t="s">
        <v>76</v>
      </c>
      <c r="E18" s="14" t="s">
        <v>77</v>
      </c>
      <c r="F18" s="14" t="s">
        <v>78</v>
      </c>
      <c r="G18" s="14" t="s">
        <v>79</v>
      </c>
      <c r="H18" s="14" t="s">
        <v>80</v>
      </c>
      <c r="I18" s="16"/>
      <c r="J18" s="16"/>
      <c r="K18" s="14" t="s">
        <v>81</v>
      </c>
      <c r="L18" s="16"/>
      <c r="M18" s="16"/>
      <c r="N18" s="16"/>
      <c r="O18" s="16"/>
      <c r="P18" s="16"/>
      <c r="Q18" s="16"/>
      <c r="R18" s="14" t="s">
        <v>92</v>
      </c>
    </row>
    <row r="19" spans="1:18">
      <c r="A19" s="14">
        <v>18</v>
      </c>
      <c r="B19" s="14" t="s">
        <v>93</v>
      </c>
      <c r="C19" s="14" t="s">
        <v>73</v>
      </c>
      <c r="D19" s="14" t="s">
        <v>76</v>
      </c>
      <c r="E19" s="14" t="s">
        <v>77</v>
      </c>
      <c r="F19" s="14" t="s">
        <v>78</v>
      </c>
      <c r="G19" s="16"/>
      <c r="H19" s="16"/>
      <c r="I19" s="16"/>
      <c r="J19" s="16"/>
      <c r="K19" s="14" t="s">
        <v>83</v>
      </c>
      <c r="L19" s="16"/>
      <c r="M19" s="16"/>
      <c r="N19" s="16"/>
      <c r="O19" s="16"/>
      <c r="P19" s="16"/>
      <c r="Q19" s="16"/>
      <c r="R19" s="14" t="s">
        <v>94</v>
      </c>
    </row>
    <row r="20" spans="1:18">
      <c r="A20" s="14">
        <v>19</v>
      </c>
      <c r="B20" s="14" t="s">
        <v>95</v>
      </c>
      <c r="C20" s="14" t="s">
        <v>73</v>
      </c>
      <c r="D20" s="14" t="s">
        <v>44</v>
      </c>
      <c r="E20" s="14" t="s">
        <v>85</v>
      </c>
      <c r="F20" s="14" t="s">
        <v>78</v>
      </c>
      <c r="G20" s="14" t="s">
        <v>96</v>
      </c>
      <c r="H20" s="14" t="s">
        <v>88</v>
      </c>
      <c r="I20" s="16"/>
      <c r="J20" s="16"/>
      <c r="K20" s="14" t="s">
        <v>89</v>
      </c>
      <c r="L20" s="16"/>
      <c r="M20" s="16"/>
      <c r="N20" s="16"/>
      <c r="O20" s="16"/>
      <c r="P20" s="16"/>
      <c r="Q20" s="16"/>
      <c r="R20" s="14" t="s">
        <v>97</v>
      </c>
    </row>
    <row r="21" spans="1:18">
      <c r="A21" s="14">
        <v>20</v>
      </c>
      <c r="B21" s="14" t="s">
        <v>98</v>
      </c>
      <c r="C21" s="14" t="s">
        <v>44</v>
      </c>
      <c r="D21" s="16"/>
      <c r="E21" s="16"/>
      <c r="F21" s="16"/>
      <c r="G21" s="16"/>
      <c r="H21" s="16"/>
      <c r="I21" s="16"/>
      <c r="J21" s="16"/>
      <c r="K21" s="14" t="s">
        <v>99</v>
      </c>
      <c r="L21" s="16"/>
      <c r="M21" s="16"/>
      <c r="N21" s="16"/>
      <c r="O21" s="16"/>
      <c r="P21" s="16"/>
      <c r="Q21" s="16"/>
      <c r="R21" s="14" t="s">
        <v>100</v>
      </c>
    </row>
    <row r="22" spans="1:18">
      <c r="A22" s="14">
        <v>21</v>
      </c>
      <c r="B22" s="14" t="s">
        <v>101</v>
      </c>
      <c r="C22" s="16"/>
      <c r="D22" s="16"/>
      <c r="E22" s="16"/>
      <c r="F22" s="16"/>
      <c r="G22" s="16"/>
      <c r="H22" s="16"/>
      <c r="I22" s="16"/>
      <c r="J22" s="16"/>
      <c r="K22" s="14" t="s">
        <v>102</v>
      </c>
      <c r="L22" s="16"/>
      <c r="M22" s="16"/>
      <c r="N22" s="16"/>
      <c r="O22" s="16"/>
      <c r="P22" s="16"/>
      <c r="Q22" s="16"/>
      <c r="R22" s="14" t="s">
        <v>103</v>
      </c>
    </row>
    <row r="23" spans="1:18">
      <c r="A23" s="14">
        <v>22</v>
      </c>
      <c r="B23" s="14" t="s">
        <v>104</v>
      </c>
      <c r="C23" s="14" t="s">
        <v>44</v>
      </c>
      <c r="D23" s="16"/>
      <c r="E23" s="16"/>
      <c r="F23" s="16"/>
      <c r="G23" s="16"/>
      <c r="H23" s="16"/>
      <c r="I23" s="16"/>
      <c r="J23" s="16"/>
      <c r="K23" s="14" t="s">
        <v>105</v>
      </c>
      <c r="L23" s="16"/>
      <c r="M23" s="16"/>
      <c r="N23" s="16"/>
      <c r="O23" s="16"/>
      <c r="P23" s="16"/>
      <c r="Q23" s="16"/>
      <c r="R23" s="14" t="s">
        <v>106</v>
      </c>
    </row>
    <row r="24" spans="1:18">
      <c r="A24" s="14">
        <v>23</v>
      </c>
      <c r="B24" s="14" t="s">
        <v>107</v>
      </c>
      <c r="C24" s="14" t="s">
        <v>44</v>
      </c>
      <c r="D24" s="16"/>
      <c r="E24" s="16"/>
      <c r="F24" s="16"/>
      <c r="G24" s="16"/>
      <c r="H24" s="16"/>
      <c r="I24" s="16"/>
      <c r="J24" s="16"/>
      <c r="K24" s="14" t="s">
        <v>108</v>
      </c>
      <c r="L24" s="16"/>
      <c r="M24" s="16"/>
      <c r="N24" s="16"/>
      <c r="O24" s="16"/>
      <c r="P24" s="16"/>
      <c r="Q24" s="16"/>
      <c r="R24" s="14" t="s">
        <v>109</v>
      </c>
    </row>
    <row r="25" spans="1:18">
      <c r="A25" s="14">
        <v>24</v>
      </c>
      <c r="B25" s="14" t="s">
        <v>110</v>
      </c>
      <c r="C25" s="14" t="s">
        <v>44</v>
      </c>
      <c r="D25" s="16"/>
      <c r="E25" s="16"/>
      <c r="F25" s="16"/>
      <c r="G25" s="16"/>
      <c r="H25" s="16"/>
      <c r="I25" s="16"/>
      <c r="J25" s="16"/>
      <c r="K25" s="14" t="s">
        <v>111</v>
      </c>
      <c r="L25" s="16"/>
      <c r="M25" s="16"/>
      <c r="N25" s="16"/>
      <c r="O25" s="16"/>
      <c r="P25" s="16"/>
      <c r="Q25" s="16"/>
      <c r="R25" s="14" t="s">
        <v>112</v>
      </c>
    </row>
    <row r="26" spans="1:18">
      <c r="A26" s="14">
        <v>25</v>
      </c>
      <c r="B26" s="14" t="s">
        <v>113</v>
      </c>
      <c r="C26" s="14" t="s">
        <v>44</v>
      </c>
      <c r="D26" s="16"/>
      <c r="E26" s="16"/>
      <c r="F26" s="16"/>
      <c r="G26" s="16"/>
      <c r="H26" s="16"/>
      <c r="I26" s="16"/>
      <c r="J26" s="16"/>
      <c r="K26" s="14" t="s">
        <v>114</v>
      </c>
      <c r="L26" s="16"/>
      <c r="M26" s="16"/>
      <c r="N26" s="16"/>
      <c r="O26" s="16"/>
      <c r="P26" s="16"/>
      <c r="Q26" s="16"/>
      <c r="R26" s="14" t="s">
        <v>115</v>
      </c>
    </row>
    <row r="27" spans="1:18">
      <c r="A27" s="14">
        <v>26</v>
      </c>
      <c r="B27" s="14" t="s">
        <v>116</v>
      </c>
      <c r="C27" s="14" t="s">
        <v>44</v>
      </c>
      <c r="D27" s="16"/>
      <c r="E27" s="16"/>
      <c r="F27" s="16"/>
      <c r="G27" s="16"/>
      <c r="H27" s="16"/>
      <c r="I27" s="16"/>
      <c r="J27" s="16"/>
      <c r="K27" s="14" t="s">
        <v>117</v>
      </c>
      <c r="L27" s="16"/>
      <c r="M27" s="16"/>
      <c r="N27" s="16"/>
      <c r="O27" s="16"/>
      <c r="P27" s="16"/>
      <c r="Q27" s="16"/>
      <c r="R27" s="14" t="s">
        <v>118</v>
      </c>
    </row>
    <row r="28" spans="1:18">
      <c r="A28" s="14">
        <v>27</v>
      </c>
      <c r="B28" s="14" t="s">
        <v>119</v>
      </c>
      <c r="C28" s="14" t="s">
        <v>44</v>
      </c>
      <c r="D28" s="16"/>
      <c r="E28" s="16"/>
      <c r="F28" s="16"/>
      <c r="G28" s="16"/>
      <c r="H28" s="16"/>
      <c r="I28" s="16"/>
      <c r="J28" s="16"/>
      <c r="K28" s="14" t="s">
        <v>120</v>
      </c>
      <c r="L28" s="16"/>
      <c r="M28" s="16"/>
      <c r="N28" s="16"/>
      <c r="O28" s="16"/>
      <c r="P28" s="16"/>
      <c r="Q28" s="16"/>
      <c r="R28" s="14" t="s">
        <v>121</v>
      </c>
    </row>
    <row r="29" spans="1:18">
      <c r="A29" s="14">
        <v>28</v>
      </c>
      <c r="B29" s="14" t="s">
        <v>122</v>
      </c>
      <c r="C29" s="14" t="s">
        <v>44</v>
      </c>
      <c r="D29" s="16"/>
      <c r="E29" s="16"/>
      <c r="F29" s="16"/>
      <c r="G29" s="16"/>
      <c r="H29" s="16"/>
      <c r="I29" s="16"/>
      <c r="J29" s="16"/>
      <c r="K29" s="14" t="s">
        <v>123</v>
      </c>
      <c r="L29" s="16"/>
      <c r="M29" s="16"/>
      <c r="N29" s="16"/>
      <c r="O29" s="16"/>
      <c r="P29" s="16"/>
      <c r="Q29" s="16"/>
      <c r="R29" s="14" t="s">
        <v>124</v>
      </c>
    </row>
    <row r="30" spans="1:18">
      <c r="A30" s="14">
        <v>29</v>
      </c>
      <c r="B30" s="14" t="s">
        <v>125</v>
      </c>
      <c r="C30" s="14" t="s">
        <v>44</v>
      </c>
      <c r="D30" s="16"/>
      <c r="E30" s="16"/>
      <c r="F30" s="16"/>
      <c r="G30" s="16"/>
      <c r="H30" s="16"/>
      <c r="I30" s="16"/>
      <c r="J30" s="16"/>
      <c r="K30" s="14" t="s">
        <v>126</v>
      </c>
      <c r="L30" s="16"/>
      <c r="M30" s="16"/>
      <c r="N30" s="16"/>
      <c r="O30" s="16"/>
      <c r="P30" s="16"/>
      <c r="Q30" s="16"/>
      <c r="R30" s="14" t="s">
        <v>127</v>
      </c>
    </row>
    <row r="31" spans="1:18">
      <c r="A31" s="14">
        <v>30</v>
      </c>
      <c r="B31" s="14" t="s">
        <v>128</v>
      </c>
      <c r="C31" s="14" t="s">
        <v>44</v>
      </c>
      <c r="D31" s="16"/>
      <c r="E31" s="16"/>
      <c r="F31" s="16"/>
      <c r="G31" s="16"/>
      <c r="H31" s="16"/>
      <c r="I31" s="16"/>
      <c r="J31" s="16"/>
      <c r="K31" s="14" t="s">
        <v>129</v>
      </c>
      <c r="L31" s="16"/>
      <c r="M31" s="16"/>
      <c r="N31" s="16"/>
      <c r="O31" s="16"/>
      <c r="P31" s="16"/>
      <c r="Q31" s="16"/>
      <c r="R31" s="14" t="s">
        <v>130</v>
      </c>
    </row>
    <row r="32" spans="1:18">
      <c r="A32" s="14">
        <v>31</v>
      </c>
      <c r="B32" s="14" t="s">
        <v>131</v>
      </c>
      <c r="C32" s="14" t="s">
        <v>44</v>
      </c>
      <c r="D32" s="16"/>
      <c r="E32" s="16"/>
      <c r="F32" s="16"/>
      <c r="G32" s="16"/>
      <c r="H32" s="16"/>
      <c r="I32" s="16"/>
      <c r="J32" s="16"/>
      <c r="K32" s="14" t="s">
        <v>132</v>
      </c>
      <c r="L32" s="16"/>
      <c r="M32" s="16"/>
      <c r="N32" s="16"/>
      <c r="O32" s="16"/>
      <c r="P32" s="16"/>
      <c r="Q32" s="16"/>
      <c r="R32" s="14" t="s">
        <v>133</v>
      </c>
    </row>
    <row r="33" spans="1:18">
      <c r="A33" s="14">
        <v>32</v>
      </c>
      <c r="B33" s="14" t="s">
        <v>134</v>
      </c>
      <c r="C33" s="14" t="s">
        <v>44</v>
      </c>
      <c r="D33" s="16"/>
      <c r="E33" s="16"/>
      <c r="F33" s="16"/>
      <c r="G33" s="16"/>
      <c r="H33" s="16"/>
      <c r="I33" s="16"/>
      <c r="J33" s="16"/>
      <c r="K33" s="14" t="s">
        <v>135</v>
      </c>
      <c r="L33" s="16"/>
      <c r="M33" s="16"/>
      <c r="N33" s="16"/>
      <c r="O33" s="16"/>
      <c r="P33" s="16"/>
      <c r="Q33" s="16"/>
      <c r="R33" s="14" t="s">
        <v>136</v>
      </c>
    </row>
    <row r="34" spans="1:18">
      <c r="A34" s="14">
        <v>33</v>
      </c>
      <c r="B34" s="14" t="s">
        <v>137</v>
      </c>
      <c r="C34" s="14" t="s">
        <v>44</v>
      </c>
      <c r="D34" s="14" t="s">
        <v>138</v>
      </c>
      <c r="E34" s="16"/>
      <c r="F34" s="16"/>
      <c r="G34" s="16"/>
      <c r="H34" s="16"/>
      <c r="I34" s="16"/>
      <c r="J34" s="16"/>
      <c r="K34" s="14" t="s">
        <v>139</v>
      </c>
      <c r="L34" s="16"/>
      <c r="M34" s="16"/>
      <c r="N34" s="16"/>
      <c r="O34" s="16"/>
      <c r="P34" s="16"/>
      <c r="Q34" s="16"/>
      <c r="R34" s="14" t="s">
        <v>140</v>
      </c>
    </row>
    <row r="35" spans="1:18">
      <c r="A35" s="14">
        <v>34</v>
      </c>
      <c r="B35" s="14" t="s">
        <v>141</v>
      </c>
      <c r="C35" s="14" t="s">
        <v>44</v>
      </c>
      <c r="D35" s="14" t="s">
        <v>142</v>
      </c>
      <c r="E35" s="14" t="s">
        <v>143</v>
      </c>
      <c r="F35" s="16"/>
      <c r="G35" s="16"/>
      <c r="H35" s="16"/>
      <c r="I35" s="16"/>
      <c r="J35" s="16"/>
      <c r="K35" s="14" t="s">
        <v>144</v>
      </c>
      <c r="L35" s="16"/>
      <c r="M35" s="16"/>
      <c r="N35" s="16"/>
      <c r="O35" s="16"/>
      <c r="P35" s="16"/>
      <c r="Q35" s="16"/>
      <c r="R35" s="14" t="s">
        <v>145</v>
      </c>
    </row>
    <row r="36" spans="1:18">
      <c r="A36" s="14">
        <v>35</v>
      </c>
      <c r="B36" s="14" t="s">
        <v>146</v>
      </c>
      <c r="C36" s="14" t="s">
        <v>44</v>
      </c>
      <c r="D36" s="14" t="s">
        <v>142</v>
      </c>
      <c r="E36" s="14" t="s">
        <v>147</v>
      </c>
      <c r="F36" s="16"/>
      <c r="G36" s="16"/>
      <c r="H36" s="16"/>
      <c r="I36" s="16"/>
      <c r="J36" s="16"/>
      <c r="K36" s="14" t="s">
        <v>148</v>
      </c>
      <c r="L36" s="16"/>
      <c r="M36" s="16"/>
      <c r="N36" s="16"/>
      <c r="O36" s="16"/>
      <c r="P36" s="16"/>
      <c r="Q36" s="16"/>
      <c r="R36" s="14" t="s">
        <v>149</v>
      </c>
    </row>
    <row r="37" spans="1:18">
      <c r="A37" s="14">
        <v>36</v>
      </c>
      <c r="B37" s="14" t="s">
        <v>150</v>
      </c>
      <c r="C37" s="14" t="s">
        <v>44</v>
      </c>
      <c r="D37" s="16"/>
      <c r="E37" s="16"/>
      <c r="F37" s="16"/>
      <c r="G37" s="16"/>
      <c r="H37" s="16"/>
      <c r="I37" s="16"/>
      <c r="J37" s="16"/>
      <c r="K37" s="14" t="s">
        <v>151</v>
      </c>
      <c r="L37" s="16"/>
      <c r="M37" s="16"/>
      <c r="N37" s="16"/>
      <c r="O37" s="16"/>
      <c r="P37" s="16"/>
      <c r="Q37" s="16"/>
      <c r="R37" s="14" t="s">
        <v>152</v>
      </c>
    </row>
    <row r="38" spans="1:18">
      <c r="A38" s="14">
        <v>37</v>
      </c>
      <c r="B38" s="14" t="s">
        <v>153</v>
      </c>
      <c r="C38" s="17" t="s">
        <v>154</v>
      </c>
      <c r="D38" s="16"/>
      <c r="E38" s="16"/>
      <c r="F38" s="16"/>
      <c r="G38" s="16"/>
      <c r="H38" s="16"/>
      <c r="I38" s="16"/>
      <c r="J38" s="16"/>
      <c r="K38" s="14" t="s">
        <v>155</v>
      </c>
      <c r="L38" s="16"/>
      <c r="M38" s="16"/>
      <c r="N38" s="16"/>
      <c r="O38" s="16"/>
      <c r="P38" s="16"/>
      <c r="Q38" s="16"/>
      <c r="R38" s="14" t="s">
        <v>156</v>
      </c>
    </row>
    <row r="39" spans="1:18">
      <c r="A39" s="14">
        <v>38</v>
      </c>
      <c r="B39" s="14" t="s">
        <v>157</v>
      </c>
      <c r="C39" s="14" t="s">
        <v>158</v>
      </c>
      <c r="D39" s="14" t="s">
        <v>159</v>
      </c>
      <c r="E39" s="14" t="s">
        <v>76</v>
      </c>
      <c r="F39" s="14" t="s">
        <v>77</v>
      </c>
      <c r="G39" s="14" t="s">
        <v>78</v>
      </c>
      <c r="H39" s="14" t="s">
        <v>79</v>
      </c>
      <c r="I39" s="14" t="s">
        <v>80</v>
      </c>
      <c r="J39" s="14" t="s">
        <v>160</v>
      </c>
      <c r="K39" s="14" t="s">
        <v>161</v>
      </c>
      <c r="L39" s="16"/>
      <c r="M39" s="16"/>
      <c r="N39" s="16"/>
      <c r="O39" s="16"/>
      <c r="P39" s="16"/>
      <c r="Q39" s="16"/>
      <c r="R39" s="14" t="s">
        <v>162</v>
      </c>
    </row>
    <row r="40" spans="1:18">
      <c r="A40" s="14">
        <v>39</v>
      </c>
      <c r="B40" s="14" t="s">
        <v>163</v>
      </c>
      <c r="C40" s="14" t="s">
        <v>158</v>
      </c>
      <c r="D40" s="14" t="s">
        <v>159</v>
      </c>
      <c r="E40" s="14" t="s">
        <v>76</v>
      </c>
      <c r="F40" s="14" t="s">
        <v>77</v>
      </c>
      <c r="G40" s="14" t="s">
        <v>78</v>
      </c>
      <c r="H40" s="18" t="s">
        <v>164</v>
      </c>
      <c r="I40" s="16"/>
      <c r="J40" s="16"/>
      <c r="K40" s="14" t="s">
        <v>165</v>
      </c>
      <c r="L40" s="16"/>
      <c r="M40" s="16"/>
      <c r="N40" s="16"/>
      <c r="O40" s="16"/>
      <c r="P40" s="16"/>
      <c r="Q40" s="16"/>
      <c r="R40" s="14" t="s">
        <v>166</v>
      </c>
    </row>
    <row r="41" spans="1:18">
      <c r="A41" s="14">
        <v>40</v>
      </c>
      <c r="B41" s="14" t="s">
        <v>12</v>
      </c>
      <c r="C41" s="14" t="s">
        <v>167</v>
      </c>
      <c r="D41" s="16"/>
      <c r="E41" s="16"/>
      <c r="F41" s="16"/>
      <c r="G41" s="16"/>
      <c r="H41" s="16"/>
      <c r="I41" s="16"/>
      <c r="J41" s="16"/>
      <c r="K41" s="14" t="s">
        <v>48</v>
      </c>
      <c r="L41" s="16"/>
      <c r="M41" s="16"/>
      <c r="N41" s="16"/>
      <c r="O41" s="16"/>
      <c r="P41" s="16"/>
      <c r="Q41" s="16"/>
      <c r="R41" s="15" t="s">
        <v>168</v>
      </c>
    </row>
    <row r="42" spans="1:18">
      <c r="A42" s="14">
        <v>41</v>
      </c>
      <c r="B42" s="14" t="s">
        <v>169</v>
      </c>
      <c r="C42" s="14" t="s">
        <v>167</v>
      </c>
      <c r="D42" s="16"/>
      <c r="E42" s="16"/>
      <c r="F42" s="16"/>
      <c r="G42" s="16"/>
      <c r="H42" s="16"/>
      <c r="I42" s="16"/>
      <c r="J42" s="16"/>
      <c r="K42" s="14" t="s">
        <v>48</v>
      </c>
      <c r="L42" s="16"/>
      <c r="M42" s="16"/>
      <c r="N42" s="16"/>
      <c r="O42" s="16"/>
      <c r="P42" s="16"/>
      <c r="Q42" s="16"/>
      <c r="R42" s="15" t="s">
        <v>168</v>
      </c>
    </row>
    <row r="43" spans="1:18">
      <c r="A43" s="14">
        <v>42</v>
      </c>
      <c r="B43" s="14" t="s">
        <v>170</v>
      </c>
      <c r="C43" s="14" t="s">
        <v>167</v>
      </c>
      <c r="D43" s="14" t="s">
        <v>171</v>
      </c>
      <c r="E43" s="14" t="s">
        <v>172</v>
      </c>
      <c r="F43" s="14" t="s">
        <v>173</v>
      </c>
      <c r="G43" s="14" t="s">
        <v>174</v>
      </c>
      <c r="H43" s="16"/>
      <c r="I43" s="16"/>
      <c r="J43" s="16"/>
      <c r="K43" s="14" t="s">
        <v>175</v>
      </c>
      <c r="L43" s="16"/>
      <c r="M43" s="16"/>
      <c r="N43" s="16"/>
      <c r="O43" s="16"/>
      <c r="P43" s="16"/>
      <c r="Q43" s="16"/>
      <c r="R43" s="14" t="s">
        <v>176</v>
      </c>
    </row>
    <row r="44" spans="1:18">
      <c r="A44" s="14">
        <v>43</v>
      </c>
      <c r="B44" s="14" t="s">
        <v>177</v>
      </c>
      <c r="C44" s="14" t="s">
        <v>167</v>
      </c>
      <c r="D44" s="14" t="s">
        <v>171</v>
      </c>
      <c r="E44" s="14" t="s">
        <v>172</v>
      </c>
      <c r="F44" s="14" t="s">
        <v>173</v>
      </c>
      <c r="G44" s="14" t="s">
        <v>174</v>
      </c>
      <c r="H44" s="14" t="s">
        <v>178</v>
      </c>
      <c r="I44" s="14" t="s">
        <v>179</v>
      </c>
      <c r="J44" s="16"/>
      <c r="K44" s="14" t="s">
        <v>180</v>
      </c>
      <c r="L44" s="16"/>
      <c r="M44" s="16"/>
      <c r="N44" s="16"/>
      <c r="O44" s="16"/>
      <c r="P44" s="16"/>
      <c r="Q44" s="16"/>
      <c r="R44" s="14" t="s">
        <v>181</v>
      </c>
    </row>
    <row r="45" spans="1:18">
      <c r="A45" s="14">
        <v>44</v>
      </c>
      <c r="B45" s="14" t="s">
        <v>182</v>
      </c>
      <c r="C45" s="14" t="s">
        <v>167</v>
      </c>
      <c r="D45" s="14" t="s">
        <v>183</v>
      </c>
      <c r="E45" s="14" t="s">
        <v>184</v>
      </c>
      <c r="F45" s="14" t="s">
        <v>185</v>
      </c>
      <c r="G45" s="16"/>
      <c r="H45" s="16"/>
      <c r="I45" s="16"/>
      <c r="J45" s="16"/>
      <c r="K45" s="14" t="s">
        <v>186</v>
      </c>
      <c r="L45" s="16"/>
      <c r="M45" s="16"/>
      <c r="N45" s="16"/>
      <c r="O45" s="16"/>
      <c r="P45" s="16"/>
      <c r="Q45" s="16"/>
      <c r="R45" s="14" t="s">
        <v>187</v>
      </c>
    </row>
    <row r="46" spans="1:18">
      <c r="A46" s="14">
        <v>45</v>
      </c>
      <c r="B46" s="14" t="s">
        <v>188</v>
      </c>
      <c r="C46" s="14" t="s">
        <v>167</v>
      </c>
      <c r="D46" s="14" t="s">
        <v>184</v>
      </c>
      <c r="E46" s="14" t="s">
        <v>189</v>
      </c>
      <c r="F46" s="14" t="s">
        <v>190</v>
      </c>
      <c r="G46" s="14" t="s">
        <v>191</v>
      </c>
      <c r="H46" s="14" t="s">
        <v>192</v>
      </c>
      <c r="I46" s="16"/>
      <c r="J46" s="16"/>
      <c r="K46" s="14" t="s">
        <v>193</v>
      </c>
      <c r="L46" s="16"/>
      <c r="M46" s="16"/>
      <c r="N46" s="16"/>
      <c r="O46" s="16"/>
      <c r="P46" s="16"/>
      <c r="Q46" s="16"/>
      <c r="R46" s="14" t="s">
        <v>194</v>
      </c>
    </row>
    <row r="47" spans="1:18">
      <c r="A47" s="14">
        <v>46</v>
      </c>
      <c r="B47" s="14" t="s">
        <v>195</v>
      </c>
      <c r="C47" s="14" t="s">
        <v>167</v>
      </c>
      <c r="D47" s="14" t="s">
        <v>196</v>
      </c>
      <c r="E47" s="16"/>
      <c r="F47" s="16"/>
      <c r="G47" s="16"/>
      <c r="H47" s="16"/>
      <c r="I47" s="16"/>
      <c r="J47" s="16"/>
      <c r="K47" s="14" t="s">
        <v>197</v>
      </c>
      <c r="L47" s="16"/>
      <c r="M47" s="16"/>
      <c r="N47" s="16"/>
      <c r="O47" s="16"/>
      <c r="P47" s="16"/>
      <c r="Q47" s="16"/>
      <c r="R47" s="14" t="s">
        <v>198</v>
      </c>
    </row>
    <row r="48" spans="1:18">
      <c r="A48" s="14">
        <v>47</v>
      </c>
      <c r="B48" s="14" t="s">
        <v>199</v>
      </c>
      <c r="C48" s="14" t="s">
        <v>167</v>
      </c>
      <c r="D48" s="16"/>
      <c r="E48" s="16"/>
      <c r="F48" s="16"/>
      <c r="G48" s="16"/>
      <c r="H48" s="16"/>
      <c r="I48" s="16"/>
      <c r="J48" s="16"/>
      <c r="K48" s="14" t="s">
        <v>200</v>
      </c>
      <c r="L48" s="16"/>
      <c r="M48" s="16"/>
      <c r="N48" s="16"/>
      <c r="O48" s="16"/>
      <c r="P48" s="16"/>
      <c r="Q48" s="16"/>
      <c r="R48" s="14" t="s">
        <v>201</v>
      </c>
    </row>
    <row r="49" spans="1:18">
      <c r="A49" s="14">
        <v>48</v>
      </c>
      <c r="B49" s="14" t="s">
        <v>23</v>
      </c>
      <c r="C49" s="14" t="s">
        <v>44</v>
      </c>
      <c r="D49" s="14" t="s">
        <v>55</v>
      </c>
      <c r="E49" s="14" t="s">
        <v>202</v>
      </c>
      <c r="F49" s="14" t="s">
        <v>203</v>
      </c>
      <c r="G49" s="16"/>
      <c r="H49" s="16"/>
      <c r="I49" s="16"/>
      <c r="J49" s="16"/>
      <c r="K49" s="14" t="s">
        <v>56</v>
      </c>
      <c r="L49" s="16"/>
      <c r="M49" s="16"/>
      <c r="N49" s="16"/>
      <c r="O49" s="16"/>
      <c r="P49" s="16"/>
      <c r="Q49" s="16"/>
      <c r="R49" s="14" t="s">
        <v>204</v>
      </c>
    </row>
    <row r="50" spans="1:18">
      <c r="A50" s="14">
        <v>49</v>
      </c>
      <c r="B50" s="14" t="s">
        <v>309</v>
      </c>
      <c r="C50" s="14" t="s">
        <v>73</v>
      </c>
      <c r="D50" s="14" t="s">
        <v>76</v>
      </c>
      <c r="E50" s="14" t="s">
        <v>77</v>
      </c>
      <c r="F50" s="14" t="s">
        <v>78</v>
      </c>
      <c r="G50" s="14" t="s">
        <v>79</v>
      </c>
      <c r="H50" s="16"/>
      <c r="I50" s="16"/>
      <c r="J50" s="16"/>
      <c r="K50" s="14" t="s">
        <v>81</v>
      </c>
      <c r="L50" s="16"/>
      <c r="M50" s="16"/>
      <c r="N50" s="16"/>
      <c r="O50" s="16"/>
      <c r="P50" s="16"/>
      <c r="Q50" s="16"/>
      <c r="R50" s="14" t="s">
        <v>313</v>
      </c>
    </row>
    <row r="51" spans="1:18">
      <c r="A51" s="14">
        <v>50</v>
      </c>
      <c r="B51" s="14" t="s">
        <v>205</v>
      </c>
      <c r="C51" s="14" t="s">
        <v>167</v>
      </c>
      <c r="D51" s="14" t="s">
        <v>206</v>
      </c>
      <c r="E51" s="16"/>
      <c r="F51" s="16"/>
      <c r="G51" s="16"/>
      <c r="H51" s="16"/>
      <c r="I51" s="16"/>
      <c r="J51" s="16"/>
      <c r="K51" s="14" t="s">
        <v>207</v>
      </c>
      <c r="L51" s="16"/>
      <c r="M51" s="16"/>
      <c r="N51" s="16"/>
      <c r="O51" s="16"/>
      <c r="P51" s="16"/>
      <c r="Q51" s="16"/>
      <c r="R51" s="14" t="s">
        <v>208</v>
      </c>
    </row>
    <row r="52" spans="1:18">
      <c r="A52" s="14">
        <v>51</v>
      </c>
      <c r="B52" s="14" t="s">
        <v>209</v>
      </c>
      <c r="C52" s="14" t="s">
        <v>167</v>
      </c>
      <c r="D52" s="16"/>
      <c r="E52" s="16"/>
      <c r="F52" s="16"/>
      <c r="G52" s="16"/>
      <c r="H52" s="16"/>
      <c r="I52" s="16"/>
      <c r="J52" s="16"/>
      <c r="K52" s="14" t="s">
        <v>210</v>
      </c>
      <c r="L52" s="16"/>
      <c r="M52" s="16"/>
      <c r="N52" s="16"/>
      <c r="O52" s="16"/>
      <c r="P52" s="16"/>
      <c r="Q52" s="16"/>
      <c r="R52" s="14" t="s">
        <v>211</v>
      </c>
    </row>
    <row r="53" spans="1:18">
      <c r="A53" s="14">
        <v>52</v>
      </c>
      <c r="B53" s="14" t="s">
        <v>212</v>
      </c>
      <c r="C53" s="14" t="s">
        <v>213</v>
      </c>
      <c r="D53" s="14" t="s">
        <v>214</v>
      </c>
      <c r="E53" s="14" t="s">
        <v>215</v>
      </c>
      <c r="F53" s="14" t="s">
        <v>216</v>
      </c>
      <c r="G53" s="14" t="s">
        <v>217</v>
      </c>
      <c r="H53" s="14" t="s">
        <v>218</v>
      </c>
      <c r="I53" s="16"/>
      <c r="J53" s="16"/>
      <c r="K53" s="14" t="s">
        <v>219</v>
      </c>
      <c r="L53" s="16"/>
      <c r="M53" s="16"/>
      <c r="N53" s="16"/>
      <c r="O53" s="16"/>
      <c r="P53" s="16"/>
      <c r="Q53" s="16"/>
      <c r="R53" s="14" t="s">
        <v>220</v>
      </c>
    </row>
    <row r="54" spans="1:18">
      <c r="A54" s="14">
        <v>53</v>
      </c>
      <c r="B54" s="14" t="s">
        <v>221</v>
      </c>
      <c r="C54" s="14" t="s">
        <v>167</v>
      </c>
      <c r="D54" s="14" t="s">
        <v>55</v>
      </c>
      <c r="E54" s="16"/>
      <c r="F54" s="16"/>
      <c r="G54" s="16"/>
      <c r="H54" s="16"/>
      <c r="I54" s="16"/>
      <c r="J54" s="16"/>
      <c r="K54" s="14" t="s">
        <v>222</v>
      </c>
      <c r="L54" s="16"/>
      <c r="M54" s="16"/>
      <c r="N54" s="16"/>
      <c r="O54" s="16"/>
      <c r="P54" s="16"/>
      <c r="Q54" s="16"/>
      <c r="R54" s="14" t="s">
        <v>223</v>
      </c>
    </row>
    <row r="55" spans="1:18">
      <c r="A55" s="14">
        <v>54</v>
      </c>
      <c r="B55" s="14" t="s">
        <v>224</v>
      </c>
      <c r="C55" s="14" t="s">
        <v>167</v>
      </c>
      <c r="D55" s="14" t="s">
        <v>55</v>
      </c>
      <c r="E55" s="16"/>
      <c r="F55" s="16"/>
      <c r="G55" s="16"/>
      <c r="H55" s="16"/>
      <c r="I55" s="16"/>
      <c r="J55" s="16"/>
      <c r="K55" s="14" t="s">
        <v>225</v>
      </c>
      <c r="L55" s="16"/>
      <c r="M55" s="16"/>
      <c r="N55" s="16"/>
      <c r="O55" s="16"/>
      <c r="P55" s="16"/>
      <c r="Q55" s="16"/>
      <c r="R55" s="14" t="s">
        <v>226</v>
      </c>
    </row>
    <row r="56" spans="1:18">
      <c r="A56" s="14">
        <v>55</v>
      </c>
      <c r="B56" s="14" t="s">
        <v>227</v>
      </c>
      <c r="C56" s="14" t="s">
        <v>167</v>
      </c>
      <c r="D56" s="14" t="s">
        <v>55</v>
      </c>
      <c r="E56" s="14" t="s">
        <v>228</v>
      </c>
      <c r="F56" s="14" t="s">
        <v>229</v>
      </c>
      <c r="G56" s="16"/>
      <c r="H56" s="16"/>
      <c r="I56" s="16"/>
      <c r="J56" s="16"/>
      <c r="K56" s="14" t="s">
        <v>230</v>
      </c>
      <c r="L56" s="16"/>
      <c r="M56" s="16"/>
      <c r="N56" s="16"/>
      <c r="O56" s="16"/>
      <c r="P56" s="16"/>
      <c r="Q56" s="16"/>
      <c r="R56" s="14" t="s">
        <v>231</v>
      </c>
    </row>
    <row r="57" spans="1:18">
      <c r="A57" s="14">
        <v>56</v>
      </c>
      <c r="B57" s="14" t="s">
        <v>232</v>
      </c>
      <c r="C57" s="14" t="s">
        <v>158</v>
      </c>
      <c r="D57" s="14" t="s">
        <v>44</v>
      </c>
      <c r="E57" s="14" t="s">
        <v>233</v>
      </c>
      <c r="F57" s="14" t="s">
        <v>234</v>
      </c>
      <c r="G57" s="14" t="s">
        <v>235</v>
      </c>
      <c r="H57" s="14" t="s">
        <v>78</v>
      </c>
      <c r="I57" s="16"/>
      <c r="J57" s="16"/>
      <c r="K57" s="14" t="s">
        <v>236</v>
      </c>
      <c r="L57" s="16"/>
      <c r="M57" s="16"/>
      <c r="N57" s="16"/>
      <c r="O57" s="16"/>
      <c r="P57" s="16"/>
      <c r="Q57" s="16"/>
      <c r="R57" s="14" t="s">
        <v>237</v>
      </c>
    </row>
    <row r="58" spans="1:18">
      <c r="A58" s="14">
        <v>57</v>
      </c>
      <c r="B58" s="14" t="s">
        <v>238</v>
      </c>
      <c r="C58" s="14" t="s">
        <v>158</v>
      </c>
      <c r="D58" s="14" t="s">
        <v>239</v>
      </c>
      <c r="E58" s="14" t="s">
        <v>240</v>
      </c>
      <c r="F58" s="14" t="s">
        <v>241</v>
      </c>
      <c r="G58" s="14" t="s">
        <v>78</v>
      </c>
      <c r="H58" s="16"/>
      <c r="I58" s="16"/>
      <c r="J58" s="16"/>
      <c r="K58" s="14" t="s">
        <v>242</v>
      </c>
      <c r="L58" s="16"/>
      <c r="M58" s="16"/>
      <c r="N58" s="16"/>
      <c r="O58" s="16"/>
      <c r="P58" s="16"/>
      <c r="Q58" s="16"/>
      <c r="R58" s="14" t="s">
        <v>243</v>
      </c>
    </row>
    <row r="59" spans="1:18">
      <c r="A59" s="14">
        <v>58</v>
      </c>
      <c r="B59" s="14" t="s">
        <v>310</v>
      </c>
      <c r="C59" s="14" t="s">
        <v>73</v>
      </c>
      <c r="D59" s="14" t="s">
        <v>76</v>
      </c>
      <c r="E59" s="14" t="s">
        <v>77</v>
      </c>
      <c r="F59" s="14" t="s">
        <v>311</v>
      </c>
      <c r="G59" s="14" t="s">
        <v>78</v>
      </c>
      <c r="H59" s="14" t="s">
        <v>79</v>
      </c>
      <c r="I59" s="16"/>
      <c r="J59" s="16"/>
      <c r="K59" s="14" t="s">
        <v>81</v>
      </c>
      <c r="L59" s="16"/>
      <c r="M59" s="16"/>
      <c r="N59" s="16"/>
      <c r="O59" s="16"/>
      <c r="P59" s="16"/>
      <c r="Q59" s="16"/>
      <c r="R59" s="14" t="s">
        <v>312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3"/>
  <dimension ref="A1:P34"/>
  <sheetViews>
    <sheetView topLeftCell="A15" zoomScale="80" zoomScaleNormal="80" workbookViewId="0">
      <selection activeCell="F36" sqref="F36"/>
    </sheetView>
  </sheetViews>
  <sheetFormatPr defaultRowHeight="15"/>
  <cols>
    <col min="1" max="1" width="34.140625" bestFit="1" customWidth="1"/>
    <col min="2" max="5" width="14.140625" bestFit="1" customWidth="1"/>
    <col min="6" max="6" width="10" bestFit="1" customWidth="1"/>
    <col min="8" max="8" width="10" bestFit="1" customWidth="1"/>
    <col min="9" max="9" width="10" customWidth="1"/>
    <col min="10" max="10" width="56.28515625" bestFit="1" customWidth="1"/>
    <col min="11" max="11" width="51.28515625" bestFit="1" customWidth="1"/>
    <col min="13" max="13" width="9.7109375" bestFit="1" customWidth="1"/>
  </cols>
  <sheetData>
    <row r="1" spans="1:16">
      <c r="A1" s="19" t="s">
        <v>0</v>
      </c>
      <c r="B1" s="20" t="s">
        <v>2</v>
      </c>
      <c r="C1" s="20" t="s">
        <v>3</v>
      </c>
      <c r="D1" s="20" t="s">
        <v>4</v>
      </c>
      <c r="E1" s="20" t="s">
        <v>5</v>
      </c>
      <c r="F1" s="20" t="s">
        <v>6</v>
      </c>
      <c r="G1" s="20" t="s">
        <v>7</v>
      </c>
      <c r="H1" s="20" t="s">
        <v>8</v>
      </c>
      <c r="I1" s="20" t="s">
        <v>9</v>
      </c>
      <c r="J1" s="21" t="s">
        <v>10</v>
      </c>
      <c r="K1" s="22" t="s">
        <v>26</v>
      </c>
      <c r="L1" s="22" t="s">
        <v>27</v>
      </c>
      <c r="M1" s="22" t="s">
        <v>28</v>
      </c>
      <c r="N1" s="22" t="s">
        <v>29</v>
      </c>
      <c r="O1" s="22" t="s">
        <v>30</v>
      </c>
      <c r="P1" s="22" t="s">
        <v>31</v>
      </c>
    </row>
    <row r="2" spans="1:16">
      <c r="A2" s="19" t="s">
        <v>212</v>
      </c>
      <c r="B2" s="20" t="s">
        <v>244</v>
      </c>
      <c r="C2" s="23" t="s">
        <v>245</v>
      </c>
      <c r="D2" s="19">
        <v>10169</v>
      </c>
      <c r="E2" s="20" t="s">
        <v>246</v>
      </c>
      <c r="F2" s="20" t="s">
        <v>247</v>
      </c>
      <c r="G2" s="20" t="s">
        <v>248</v>
      </c>
      <c r="H2" s="20"/>
      <c r="I2" s="20"/>
      <c r="J2" s="21"/>
      <c r="K2" s="12"/>
      <c r="L2" s="12"/>
      <c r="M2" s="12"/>
      <c r="N2" s="12"/>
      <c r="O2" s="12"/>
      <c r="P2" s="12"/>
    </row>
    <row r="3" spans="1:16" ht="409.5">
      <c r="A3" s="24" t="s">
        <v>11</v>
      </c>
      <c r="B3" s="25"/>
      <c r="C3" s="25"/>
      <c r="D3" s="25"/>
      <c r="E3" s="25"/>
      <c r="F3" s="25"/>
      <c r="G3" s="25"/>
      <c r="H3" s="25"/>
      <c r="I3" s="25"/>
      <c r="J3" s="25" t="s">
        <v>249</v>
      </c>
      <c r="K3" s="26" t="s">
        <v>250</v>
      </c>
      <c r="L3" s="27" t="s">
        <v>251</v>
      </c>
      <c r="M3" s="27" t="s">
        <v>252</v>
      </c>
      <c r="N3" s="27" t="s">
        <v>253</v>
      </c>
      <c r="O3" s="27" t="s">
        <v>254</v>
      </c>
      <c r="P3" s="27" t="s">
        <v>255</v>
      </c>
    </row>
    <row r="4" spans="1:16">
      <c r="A4" s="19" t="s">
        <v>12</v>
      </c>
      <c r="B4" s="28">
        <v>6288220204893</v>
      </c>
      <c r="C4" s="19"/>
      <c r="D4" s="19"/>
      <c r="E4" s="19"/>
      <c r="F4" s="19"/>
      <c r="G4" s="19"/>
      <c r="H4" s="19"/>
      <c r="I4" s="19"/>
      <c r="J4" s="21" t="s">
        <v>256</v>
      </c>
      <c r="K4" s="29"/>
      <c r="L4" s="29"/>
      <c r="M4" s="29"/>
      <c r="N4" s="29"/>
      <c r="O4" s="29"/>
      <c r="P4" s="29"/>
    </row>
    <row r="5" spans="1:16">
      <c r="A5" s="19" t="s">
        <v>13</v>
      </c>
      <c r="B5" s="28">
        <v>6288220204893</v>
      </c>
      <c r="C5" s="30"/>
      <c r="D5" s="20"/>
      <c r="E5" s="20"/>
      <c r="F5" s="20"/>
      <c r="G5" s="20"/>
      <c r="H5" s="19"/>
      <c r="I5" s="19"/>
      <c r="J5" s="21" t="s">
        <v>257</v>
      </c>
      <c r="K5" s="29"/>
      <c r="L5" s="29"/>
      <c r="M5" s="29"/>
      <c r="N5" s="29"/>
      <c r="O5" s="29"/>
      <c r="P5" s="29"/>
    </row>
    <row r="6" spans="1:16">
      <c r="A6" s="19" t="s">
        <v>14</v>
      </c>
      <c r="B6" s="28">
        <v>6288220204893</v>
      </c>
      <c r="C6" s="20"/>
      <c r="D6" s="20"/>
      <c r="E6" s="20"/>
      <c r="F6" s="20"/>
      <c r="G6" s="20"/>
      <c r="H6" s="20"/>
      <c r="I6" s="20"/>
      <c r="J6" s="21" t="s">
        <v>258</v>
      </c>
      <c r="K6" s="29"/>
      <c r="L6" s="29"/>
      <c r="M6" s="29"/>
      <c r="N6" s="29"/>
      <c r="O6" s="29"/>
      <c r="P6" s="29"/>
    </row>
    <row r="7" spans="1:16">
      <c r="A7" s="31" t="s">
        <v>153</v>
      </c>
      <c r="B7" s="28">
        <v>6288220204893</v>
      </c>
      <c r="C7" s="20"/>
      <c r="D7" s="20"/>
      <c r="E7" s="20"/>
      <c r="F7" s="20"/>
      <c r="G7" s="20"/>
      <c r="H7" s="20"/>
      <c r="I7" s="20"/>
      <c r="J7" s="21" t="s">
        <v>258</v>
      </c>
      <c r="K7" s="29"/>
      <c r="L7" s="29"/>
      <c r="M7" s="29"/>
      <c r="N7" s="29"/>
      <c r="O7" s="29"/>
      <c r="P7" s="29"/>
    </row>
    <row r="8" spans="1:16">
      <c r="A8" s="19" t="s">
        <v>15</v>
      </c>
      <c r="B8" s="28">
        <v>6288220204893</v>
      </c>
      <c r="C8" s="19"/>
      <c r="D8" s="20"/>
      <c r="E8" s="20"/>
      <c r="F8" s="20"/>
      <c r="G8" s="20"/>
      <c r="H8" s="20"/>
      <c r="I8" s="20"/>
      <c r="J8" s="21" t="s">
        <v>259</v>
      </c>
      <c r="K8" s="29"/>
      <c r="L8" s="29"/>
      <c r="M8" s="29"/>
      <c r="N8" s="29"/>
      <c r="O8" s="29"/>
      <c r="P8" s="29"/>
    </row>
    <row r="9" spans="1:16">
      <c r="A9" s="31" t="s">
        <v>17</v>
      </c>
      <c r="B9" s="28">
        <v>6288220204893</v>
      </c>
      <c r="C9" s="19" t="s">
        <v>260</v>
      </c>
      <c r="D9" s="20"/>
      <c r="E9" s="20"/>
      <c r="F9" s="20"/>
      <c r="G9" s="20"/>
      <c r="H9" s="20"/>
      <c r="I9" s="20"/>
      <c r="J9" s="21" t="s">
        <v>261</v>
      </c>
      <c r="K9" s="29"/>
      <c r="L9" s="29"/>
      <c r="M9" s="29"/>
      <c r="N9" s="29"/>
      <c r="O9" s="29"/>
      <c r="P9" s="29"/>
    </row>
    <row r="10" spans="1:16">
      <c r="A10" s="19" t="s">
        <v>262</v>
      </c>
      <c r="B10" s="28">
        <v>30</v>
      </c>
      <c r="C10" s="19"/>
      <c r="D10" s="20"/>
      <c r="E10" s="20"/>
      <c r="F10" s="20"/>
      <c r="G10" s="20"/>
      <c r="H10" s="20"/>
      <c r="I10" s="20"/>
      <c r="J10" s="21" t="s">
        <v>263</v>
      </c>
      <c r="K10" s="29"/>
      <c r="L10" s="29"/>
      <c r="M10" s="29"/>
      <c r="N10" s="29"/>
      <c r="O10" s="29"/>
      <c r="P10" s="29"/>
    </row>
    <row r="11" spans="1:16">
      <c r="A11" s="31" t="s">
        <v>205</v>
      </c>
      <c r="B11" s="28">
        <v>6288220203077</v>
      </c>
      <c r="C11" s="19">
        <v>5000000</v>
      </c>
      <c r="D11" s="19"/>
      <c r="E11" s="19"/>
      <c r="F11" s="19"/>
      <c r="G11" s="19"/>
      <c r="H11" s="19"/>
      <c r="I11" s="19"/>
      <c r="J11" s="21" t="s">
        <v>264</v>
      </c>
      <c r="K11" s="29"/>
      <c r="L11" s="29"/>
      <c r="M11" s="29"/>
      <c r="N11" s="29"/>
      <c r="O11" s="29"/>
      <c r="P11" s="29"/>
    </row>
    <row r="12" spans="1:16">
      <c r="A12" s="31" t="s">
        <v>188</v>
      </c>
      <c r="B12" s="28">
        <v>6288220203077</v>
      </c>
      <c r="C12" s="19">
        <v>1</v>
      </c>
      <c r="D12" s="19">
        <v>-100000000</v>
      </c>
      <c r="E12" s="19">
        <v>0</v>
      </c>
      <c r="F12" s="19">
        <v>0</v>
      </c>
      <c r="G12" s="19">
        <v>0</v>
      </c>
      <c r="H12" s="19"/>
      <c r="I12" s="19"/>
      <c r="J12" s="21" t="s">
        <v>265</v>
      </c>
      <c r="K12" s="29"/>
      <c r="L12" s="29"/>
      <c r="M12" s="29"/>
      <c r="N12" s="29"/>
      <c r="O12" s="29"/>
      <c r="P12" s="29"/>
    </row>
    <row r="13" spans="1:16">
      <c r="A13" s="31" t="s">
        <v>182</v>
      </c>
      <c r="B13" s="28">
        <v>6288220203077</v>
      </c>
      <c r="C13" s="19">
        <v>1</v>
      </c>
      <c r="D13" s="19">
        <v>1</v>
      </c>
      <c r="E13" s="19" t="s">
        <v>266</v>
      </c>
      <c r="F13" s="19"/>
      <c r="G13" s="19"/>
      <c r="H13" s="19"/>
      <c r="I13" s="19"/>
      <c r="J13" s="21" t="s">
        <v>267</v>
      </c>
      <c r="K13" s="29"/>
      <c r="L13" s="29"/>
      <c r="M13" s="29"/>
      <c r="N13" s="29"/>
      <c r="O13" s="29"/>
      <c r="P13" s="29"/>
    </row>
    <row r="14" spans="1:16">
      <c r="A14" s="31" t="s">
        <v>170</v>
      </c>
      <c r="B14" s="28">
        <v>6288220202772</v>
      </c>
      <c r="C14" s="19">
        <v>5011</v>
      </c>
      <c r="D14" s="19">
        <v>881</v>
      </c>
      <c r="E14" s="19">
        <v>60000</v>
      </c>
      <c r="F14" s="19"/>
      <c r="G14" s="19"/>
      <c r="H14" s="20"/>
      <c r="I14" s="20"/>
      <c r="J14" s="32" t="s">
        <v>314</v>
      </c>
      <c r="K14" s="29"/>
      <c r="L14" s="29"/>
      <c r="M14" s="29"/>
      <c r="N14" s="29"/>
      <c r="O14" s="29"/>
      <c r="P14" s="29"/>
    </row>
    <row r="15" spans="1:16">
      <c r="A15" s="31" t="s">
        <v>177</v>
      </c>
      <c r="B15" s="28">
        <v>6288220202772</v>
      </c>
      <c r="C15" s="19">
        <v>5011</v>
      </c>
      <c r="D15" s="19">
        <v>881</v>
      </c>
      <c r="E15" s="19">
        <v>60000</v>
      </c>
      <c r="F15" s="19">
        <v>5100</v>
      </c>
      <c r="G15" s="19">
        <v>982060</v>
      </c>
      <c r="H15" s="20"/>
      <c r="I15" s="20"/>
      <c r="J15" s="21" t="s">
        <v>268</v>
      </c>
      <c r="K15" s="29"/>
      <c r="L15" s="29"/>
      <c r="M15" s="29"/>
      <c r="N15" s="29"/>
      <c r="O15" s="29"/>
      <c r="P15" s="29"/>
    </row>
    <row r="16" spans="1:16">
      <c r="A16" s="14" t="s">
        <v>224</v>
      </c>
      <c r="B16" s="28">
        <v>6288220202335</v>
      </c>
      <c r="C16" s="19" t="s">
        <v>269</v>
      </c>
      <c r="D16" s="19"/>
      <c r="E16" s="19"/>
      <c r="F16" s="19"/>
      <c r="G16" s="19"/>
      <c r="H16" s="19"/>
      <c r="I16" s="19"/>
      <c r="J16" s="21" t="s">
        <v>270</v>
      </c>
      <c r="K16" s="29"/>
      <c r="L16" s="29"/>
      <c r="M16" s="29"/>
      <c r="N16" s="29"/>
      <c r="O16" s="29"/>
      <c r="P16" s="29"/>
    </row>
    <row r="17" spans="1:16">
      <c r="A17" s="31" t="s">
        <v>221</v>
      </c>
      <c r="B17" s="28">
        <v>6288220202334</v>
      </c>
      <c r="C17" s="19" t="s">
        <v>271</v>
      </c>
      <c r="D17" s="19"/>
      <c r="E17" s="19"/>
      <c r="F17" s="19"/>
      <c r="G17" s="19"/>
      <c r="H17" s="19"/>
      <c r="I17" s="19"/>
      <c r="J17" s="21" t="s">
        <v>272</v>
      </c>
      <c r="K17" s="29"/>
      <c r="L17" s="29"/>
      <c r="M17" s="29"/>
      <c r="N17" s="29"/>
      <c r="O17" s="29"/>
      <c r="P17" s="29"/>
    </row>
    <row r="18" spans="1:16">
      <c r="A18" s="31" t="s">
        <v>22</v>
      </c>
      <c r="B18" s="28">
        <v>6288801001351</v>
      </c>
      <c r="C18" s="19" t="s">
        <v>273</v>
      </c>
      <c r="D18" s="20" t="s">
        <v>274</v>
      </c>
      <c r="E18" s="20" t="s">
        <v>275</v>
      </c>
      <c r="F18" s="20"/>
      <c r="G18" s="20"/>
      <c r="H18" s="20"/>
      <c r="I18" s="20"/>
      <c r="J18" s="21" t="s">
        <v>276</v>
      </c>
      <c r="K18" s="29"/>
      <c r="L18" s="29"/>
      <c r="M18" s="29"/>
      <c r="N18" s="29"/>
      <c r="O18" s="29"/>
      <c r="P18" s="29"/>
    </row>
    <row r="19" spans="1:16">
      <c r="A19" s="31" t="s">
        <v>69</v>
      </c>
      <c r="B19" s="28">
        <v>6288801001351</v>
      </c>
      <c r="C19" s="20" t="s">
        <v>274</v>
      </c>
      <c r="D19" s="20"/>
      <c r="E19" s="20"/>
      <c r="F19" s="20"/>
      <c r="G19" s="20"/>
      <c r="H19" s="20"/>
      <c r="I19" s="20"/>
      <c r="J19" s="21" t="s">
        <v>277</v>
      </c>
      <c r="K19" s="29"/>
      <c r="L19" s="29"/>
      <c r="M19" s="29"/>
      <c r="N19" s="29"/>
      <c r="O19" s="29"/>
      <c r="P19" s="29"/>
    </row>
    <row r="20" spans="1:16">
      <c r="A20" s="19" t="s">
        <v>18</v>
      </c>
      <c r="B20" s="19" t="s">
        <v>278</v>
      </c>
      <c r="C20" s="28">
        <v>6288801001351</v>
      </c>
      <c r="D20" s="19">
        <v>4</v>
      </c>
      <c r="E20" s="19" t="s">
        <v>279</v>
      </c>
      <c r="F20" s="19" t="s">
        <v>279</v>
      </c>
      <c r="G20" s="19" t="s">
        <v>279</v>
      </c>
      <c r="H20" s="19">
        <v>1024000000</v>
      </c>
      <c r="I20" s="20"/>
      <c r="J20" s="21" t="s">
        <v>280</v>
      </c>
      <c r="K20" s="29"/>
      <c r="L20" s="29"/>
      <c r="M20" s="29"/>
      <c r="N20" s="29"/>
      <c r="O20" s="29"/>
      <c r="P20" s="29"/>
    </row>
    <row r="21" spans="1:16">
      <c r="A21" s="31" t="s">
        <v>18</v>
      </c>
      <c r="B21" s="28" t="s">
        <v>278</v>
      </c>
      <c r="C21" s="28">
        <v>6288220203064</v>
      </c>
      <c r="D21" s="20" t="s">
        <v>281</v>
      </c>
      <c r="E21" s="20" t="s">
        <v>282</v>
      </c>
      <c r="F21" s="20" t="s">
        <v>279</v>
      </c>
      <c r="G21" s="20" t="s">
        <v>279</v>
      </c>
      <c r="H21" s="20" t="s">
        <v>283</v>
      </c>
      <c r="I21" s="20"/>
      <c r="J21" s="21" t="s">
        <v>284</v>
      </c>
      <c r="K21" s="29"/>
      <c r="L21" s="29"/>
      <c r="M21" s="29"/>
      <c r="N21" s="29"/>
      <c r="O21" s="29"/>
      <c r="P21" s="29"/>
    </row>
    <row r="22" spans="1:16">
      <c r="A22" s="19" t="s">
        <v>232</v>
      </c>
      <c r="B22" s="19" t="s">
        <v>278</v>
      </c>
      <c r="C22" s="28">
        <v>6288801001351</v>
      </c>
      <c r="D22" s="19">
        <v>3029</v>
      </c>
      <c r="E22" s="19" t="s">
        <v>285</v>
      </c>
      <c r="F22" s="19">
        <v>550</v>
      </c>
      <c r="G22" s="19" t="s">
        <v>279</v>
      </c>
      <c r="H22" s="19"/>
      <c r="I22" s="20"/>
      <c r="J22" s="21" t="s">
        <v>286</v>
      </c>
      <c r="K22" s="29"/>
      <c r="L22" s="29"/>
      <c r="M22" s="29"/>
      <c r="N22" s="29"/>
      <c r="O22" s="29"/>
      <c r="P22" s="29"/>
    </row>
    <row r="23" spans="1:16">
      <c r="A23" s="31" t="s">
        <v>19</v>
      </c>
      <c r="B23" s="28" t="s">
        <v>278</v>
      </c>
      <c r="C23" s="28">
        <v>6288801001351</v>
      </c>
      <c r="D23" s="20"/>
      <c r="E23" s="20"/>
      <c r="F23" s="20"/>
      <c r="G23" s="20"/>
      <c r="H23" s="20"/>
      <c r="I23" s="20"/>
      <c r="J23" s="21" t="s">
        <v>287</v>
      </c>
      <c r="K23" s="29"/>
      <c r="L23" s="29"/>
      <c r="M23" s="29"/>
      <c r="N23" s="29"/>
      <c r="O23" s="29"/>
      <c r="P23" s="29"/>
    </row>
    <row r="24" spans="1:16">
      <c r="A24" s="19" t="s">
        <v>20</v>
      </c>
      <c r="B24" s="28" t="s">
        <v>278</v>
      </c>
      <c r="C24" s="28">
        <v>6288801001351</v>
      </c>
      <c r="D24" s="28">
        <v>6288220200000</v>
      </c>
      <c r="E24" s="19" t="s">
        <v>279</v>
      </c>
      <c r="F24" s="19">
        <v>120</v>
      </c>
      <c r="G24" s="20" t="s">
        <v>279</v>
      </c>
      <c r="H24" s="19"/>
      <c r="I24" s="19"/>
      <c r="J24" s="21" t="s">
        <v>288</v>
      </c>
      <c r="K24" s="29"/>
      <c r="L24" s="29"/>
      <c r="M24" s="29"/>
      <c r="N24" s="29"/>
      <c r="O24" s="29"/>
      <c r="P24" s="29"/>
    </row>
    <row r="25" spans="1:16">
      <c r="A25" s="31" t="s">
        <v>128</v>
      </c>
      <c r="B25" s="28">
        <v>6288220203055</v>
      </c>
      <c r="C25" s="19"/>
      <c r="D25" s="19"/>
      <c r="E25" s="19"/>
      <c r="F25" s="19"/>
      <c r="G25" s="19"/>
      <c r="H25" s="19"/>
      <c r="I25" s="19"/>
      <c r="J25" s="21" t="s">
        <v>289</v>
      </c>
      <c r="K25" s="29" t="s">
        <v>315</v>
      </c>
      <c r="L25" s="29"/>
      <c r="M25" s="29"/>
      <c r="N25" s="29"/>
      <c r="O25" s="29"/>
      <c r="P25" s="29"/>
    </row>
    <row r="26" spans="1:16">
      <c r="A26" s="31" t="s">
        <v>131</v>
      </c>
      <c r="B26" s="28">
        <v>6288220203055</v>
      </c>
      <c r="C26" s="30"/>
      <c r="D26" s="20"/>
      <c r="E26" s="20"/>
      <c r="F26" s="20"/>
      <c r="G26" s="20"/>
      <c r="H26" s="19"/>
      <c r="I26" s="19"/>
      <c r="J26" s="21" t="s">
        <v>290</v>
      </c>
      <c r="K26" s="29" t="s">
        <v>316</v>
      </c>
      <c r="L26" s="29"/>
      <c r="M26" s="29"/>
      <c r="N26" s="29"/>
      <c r="O26" s="29"/>
      <c r="P26" s="29"/>
    </row>
    <row r="27" spans="1:16">
      <c r="A27" s="14" t="s">
        <v>134</v>
      </c>
      <c r="B27" s="28">
        <v>6288220203055</v>
      </c>
      <c r="C27" s="19"/>
      <c r="D27" s="19"/>
      <c r="E27" s="19"/>
      <c r="F27" s="19"/>
      <c r="G27" s="19"/>
      <c r="H27" s="19"/>
      <c r="I27" s="19"/>
      <c r="J27" s="32" t="s">
        <v>317</v>
      </c>
      <c r="K27" s="29" t="s">
        <v>318</v>
      </c>
      <c r="L27" s="29"/>
      <c r="M27" s="29"/>
      <c r="N27" s="29"/>
      <c r="O27" s="29"/>
      <c r="P27" s="29"/>
    </row>
    <row r="28" spans="1:16">
      <c r="A28" s="31" t="s">
        <v>150</v>
      </c>
      <c r="B28" s="28">
        <v>6288220203055</v>
      </c>
      <c r="C28" s="30"/>
      <c r="D28" s="20"/>
      <c r="E28" s="20"/>
      <c r="F28" s="20"/>
      <c r="G28" s="20"/>
      <c r="H28" s="19"/>
      <c r="I28" s="19"/>
      <c r="J28" s="21"/>
      <c r="K28" s="29" t="s">
        <v>319</v>
      </c>
      <c r="L28" s="29"/>
      <c r="M28" s="29"/>
      <c r="N28" s="29"/>
      <c r="O28" s="29"/>
      <c r="P28" s="29"/>
    </row>
    <row r="29" spans="1:16">
      <c r="A29" s="31" t="s">
        <v>146</v>
      </c>
      <c r="B29" s="28">
        <v>6288220203064</v>
      </c>
      <c r="C29" s="30" t="s">
        <v>291</v>
      </c>
      <c r="D29" s="20" t="s">
        <v>292</v>
      </c>
      <c r="E29" s="20"/>
      <c r="F29" s="20"/>
      <c r="G29" s="20"/>
      <c r="H29" s="19"/>
      <c r="I29" s="19"/>
      <c r="J29" s="21" t="s">
        <v>293</v>
      </c>
      <c r="K29" s="29"/>
      <c r="L29" s="29"/>
      <c r="M29" s="29"/>
      <c r="N29" s="29"/>
      <c r="O29" s="29"/>
      <c r="P29" s="29"/>
    </row>
    <row r="30" spans="1:16">
      <c r="A30" s="31" t="s">
        <v>104</v>
      </c>
      <c r="B30" s="28">
        <v>6288220203055</v>
      </c>
      <c r="C30" s="19"/>
      <c r="D30" s="19"/>
      <c r="E30" s="19"/>
      <c r="F30" s="19"/>
      <c r="G30" s="19"/>
      <c r="H30" s="19"/>
      <c r="I30" s="19"/>
      <c r="J30" s="19"/>
    </row>
    <row r="31" spans="1:16">
      <c r="A31" s="31" t="s">
        <v>107</v>
      </c>
      <c r="B31" s="28">
        <v>6288220203055</v>
      </c>
      <c r="C31" s="19"/>
      <c r="D31" s="19"/>
      <c r="E31" s="19"/>
      <c r="F31" s="19"/>
      <c r="G31" s="19"/>
      <c r="H31" s="19"/>
      <c r="I31" s="19"/>
      <c r="J31" s="19"/>
    </row>
    <row r="32" spans="1:16">
      <c r="A32" s="31" t="s">
        <v>110</v>
      </c>
      <c r="B32" s="28">
        <v>6288220203064</v>
      </c>
      <c r="C32" s="19"/>
      <c r="D32" s="19"/>
      <c r="E32" s="19"/>
      <c r="F32" s="19"/>
      <c r="G32" s="19"/>
      <c r="H32" s="19"/>
      <c r="I32" s="19"/>
      <c r="J32" s="19"/>
    </row>
    <row r="33" spans="1:16">
      <c r="A33" s="31" t="s">
        <v>23</v>
      </c>
      <c r="B33" s="33">
        <v>6288220205745</v>
      </c>
      <c r="C33" s="14" t="s">
        <v>320</v>
      </c>
      <c r="D33" s="34" t="s">
        <v>321</v>
      </c>
      <c r="E33" s="34" t="s">
        <v>322</v>
      </c>
      <c r="F33" s="35"/>
      <c r="G33" s="35"/>
      <c r="H33" s="35"/>
      <c r="I33" s="35"/>
      <c r="J33" s="36" t="s">
        <v>323</v>
      </c>
      <c r="K33" s="15"/>
      <c r="L33" s="15"/>
      <c r="M33" s="15"/>
      <c r="N33" s="15"/>
      <c r="O33" s="15"/>
      <c r="P33" s="15"/>
    </row>
    <row r="34" spans="1:16">
      <c r="A34" s="14" t="s">
        <v>238</v>
      </c>
      <c r="B34" s="19" t="s">
        <v>278</v>
      </c>
      <c r="C34" s="33">
        <v>8990</v>
      </c>
      <c r="D34" s="33">
        <v>6288220205745</v>
      </c>
      <c r="E34" s="28">
        <v>116288220205745</v>
      </c>
      <c r="F34" s="19" t="s">
        <v>279</v>
      </c>
      <c r="G34" s="19"/>
      <c r="H34" s="19"/>
      <c r="I34" s="20"/>
      <c r="J34" t="s">
        <v>324</v>
      </c>
    </row>
  </sheetData>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sheetPr codeName="Sheet4"/>
  <dimension ref="A1:K9"/>
  <sheetViews>
    <sheetView workbookViewId="0">
      <selection activeCell="E14" sqref="E14"/>
    </sheetView>
  </sheetViews>
  <sheetFormatPr defaultRowHeight="15"/>
  <cols>
    <col min="1" max="1" width="26.42578125" bestFit="1" customWidth="1"/>
    <col min="3" max="5" width="14.140625" bestFit="1" customWidth="1"/>
    <col min="6" max="6" width="17.28515625" bestFit="1" customWidth="1"/>
    <col min="8" max="8" width="19.28515625" bestFit="1" customWidth="1"/>
    <col min="9" max="9" width="54.5703125" bestFit="1" customWidth="1"/>
    <col min="11" max="11" width="43.42578125" bestFit="1" customWidth="1"/>
  </cols>
  <sheetData>
    <row r="1" spans="1:11">
      <c r="A1" s="1" t="s">
        <v>0</v>
      </c>
      <c r="B1" s="1" t="s">
        <v>1</v>
      </c>
      <c r="C1" s="4" t="s">
        <v>2</v>
      </c>
      <c r="D1" s="4" t="s">
        <v>3</v>
      </c>
      <c r="E1" s="4" t="s">
        <v>4</v>
      </c>
      <c r="F1" s="4" t="s">
        <v>5</v>
      </c>
      <c r="G1" s="4" t="s">
        <v>6</v>
      </c>
      <c r="H1" s="4" t="s">
        <v>7</v>
      </c>
      <c r="I1" s="4" t="s">
        <v>8</v>
      </c>
      <c r="J1" s="4" t="s">
        <v>9</v>
      </c>
      <c r="K1" s="7" t="s">
        <v>10</v>
      </c>
    </row>
    <row r="2" spans="1:11">
      <c r="A2" s="1" t="s">
        <v>20</v>
      </c>
      <c r="B2" s="1">
        <v>2</v>
      </c>
      <c r="C2" s="1" t="s">
        <v>294</v>
      </c>
      <c r="D2" s="6">
        <v>6288295294368</v>
      </c>
      <c r="E2" s="9">
        <v>6288295291145</v>
      </c>
      <c r="F2" s="3" t="s">
        <v>279</v>
      </c>
      <c r="G2" s="1">
        <v>10</v>
      </c>
      <c r="H2" s="1">
        <v>0</v>
      </c>
      <c r="I2" s="2"/>
      <c r="J2" s="2"/>
      <c r="K2" s="7" t="s">
        <v>295</v>
      </c>
    </row>
    <row r="3" spans="1:11">
      <c r="A3" s="1" t="s">
        <v>21</v>
      </c>
      <c r="B3" s="1">
        <v>2</v>
      </c>
      <c r="C3" s="1" t="s">
        <v>294</v>
      </c>
      <c r="D3" s="6">
        <v>6288295294368</v>
      </c>
      <c r="E3" s="9">
        <v>6288295291145</v>
      </c>
      <c r="F3" s="3" t="s">
        <v>279</v>
      </c>
      <c r="G3" s="2"/>
      <c r="H3" s="2"/>
      <c r="I3" s="2"/>
      <c r="J3" s="2"/>
      <c r="K3" s="7" t="s">
        <v>296</v>
      </c>
    </row>
    <row r="4" spans="1:11">
      <c r="A4" s="1" t="s">
        <v>18</v>
      </c>
      <c r="B4" s="1">
        <v>2</v>
      </c>
      <c r="C4" s="6" t="s">
        <v>294</v>
      </c>
      <c r="D4" s="6">
        <v>6288295294368</v>
      </c>
      <c r="E4" s="4" t="s">
        <v>281</v>
      </c>
      <c r="F4" s="4" t="s">
        <v>279</v>
      </c>
      <c r="G4" s="4" t="s">
        <v>279</v>
      </c>
      <c r="H4" s="4" t="s">
        <v>297</v>
      </c>
      <c r="I4" s="10"/>
      <c r="J4" s="1"/>
      <c r="K4" s="7" t="s">
        <v>298</v>
      </c>
    </row>
    <row r="5" spans="1:11">
      <c r="A5" s="1" t="s">
        <v>157</v>
      </c>
      <c r="B5" s="1">
        <v>2</v>
      </c>
      <c r="C5" s="1" t="s">
        <v>294</v>
      </c>
      <c r="D5" s="1" t="s">
        <v>299</v>
      </c>
      <c r="E5" s="6">
        <v>6288295294368</v>
      </c>
      <c r="F5" s="11">
        <v>6288295291145</v>
      </c>
      <c r="G5" s="3" t="s">
        <v>279</v>
      </c>
      <c r="H5" s="1">
        <v>10</v>
      </c>
      <c r="I5" s="1" t="s">
        <v>300</v>
      </c>
      <c r="J5" s="3">
        <v>101</v>
      </c>
      <c r="K5" s="7" t="s">
        <v>301</v>
      </c>
    </row>
    <row r="6" spans="1:11">
      <c r="A6" s="1" t="s">
        <v>157</v>
      </c>
      <c r="B6" s="1">
        <v>2</v>
      </c>
      <c r="C6" s="1" t="s">
        <v>294</v>
      </c>
      <c r="D6" s="1" t="s">
        <v>302</v>
      </c>
      <c r="E6" s="6">
        <v>6288295294368</v>
      </c>
      <c r="F6" s="11">
        <v>6288295291145</v>
      </c>
      <c r="G6" s="3" t="s">
        <v>279</v>
      </c>
      <c r="H6" s="1">
        <v>10</v>
      </c>
      <c r="I6" s="1" t="s">
        <v>300</v>
      </c>
      <c r="J6" s="3">
        <v>101</v>
      </c>
      <c r="K6" s="7" t="s">
        <v>303</v>
      </c>
    </row>
    <row r="7" spans="1:11">
      <c r="A7" s="1" t="s">
        <v>163</v>
      </c>
      <c r="B7" s="1">
        <v>2</v>
      </c>
      <c r="C7" s="6" t="s">
        <v>294</v>
      </c>
      <c r="D7" s="6" t="s">
        <v>299</v>
      </c>
      <c r="E7" s="6">
        <v>6288295294368</v>
      </c>
      <c r="F7" s="11" t="s">
        <v>304</v>
      </c>
      <c r="G7" s="1" t="s">
        <v>279</v>
      </c>
      <c r="H7" s="10" t="s">
        <v>305</v>
      </c>
      <c r="I7" s="10"/>
      <c r="J7" s="1"/>
      <c r="K7" s="7" t="s">
        <v>306</v>
      </c>
    </row>
    <row r="8" spans="1:11">
      <c r="A8" s="1" t="s">
        <v>163</v>
      </c>
      <c r="B8" s="1">
        <v>2</v>
      </c>
      <c r="C8" s="6" t="s">
        <v>294</v>
      </c>
      <c r="D8" s="6" t="s">
        <v>302</v>
      </c>
      <c r="E8" s="6">
        <v>6288295294368</v>
      </c>
      <c r="F8" s="11" t="s">
        <v>304</v>
      </c>
      <c r="G8" s="1" t="s">
        <v>279</v>
      </c>
      <c r="H8" s="10" t="s">
        <v>305</v>
      </c>
      <c r="I8" s="10"/>
      <c r="J8" s="1"/>
      <c r="K8" s="7" t="s">
        <v>307</v>
      </c>
    </row>
    <row r="9" spans="1:11">
      <c r="A9" s="1" t="s">
        <v>19</v>
      </c>
      <c r="B9" s="1"/>
      <c r="C9" s="1" t="s">
        <v>294</v>
      </c>
      <c r="D9" s="6">
        <v>6288295294368</v>
      </c>
      <c r="E9" s="2"/>
      <c r="F9" s="2"/>
      <c r="G9" s="2"/>
      <c r="H9" s="2"/>
      <c r="I9" s="2"/>
      <c r="J9" s="2"/>
      <c r="K9" s="7"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4</vt:i4>
      </vt:variant>
    </vt:vector>
  </HeadingPairs>
  <TitlesOfParts>
    <vt:vector size="4" baseType="lpstr">
      <vt:lpstr>Test Case Data</vt:lpstr>
      <vt:lpstr>Column Desc</vt:lpstr>
      <vt:lpstr>Sample</vt:lpstr>
      <vt:lpstr>Regression Usage</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Galih Rakasiwa</dc:creator>
  <cp:keywords/>
  <dc:description/>
  <cp:lastModifiedBy>abdul.rafi</cp:lastModifiedBy>
  <cp:revision/>
  <dcterms:created xsi:type="dcterms:W3CDTF">2015-06-05T18:17:20Z</dcterms:created>
  <dcterms:modified xsi:type="dcterms:W3CDTF">2022-10-14T11:38:19Z</dcterms:modified>
  <cp:category/>
  <cp:contentStatus/>
</cp:coreProperties>
</file>